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ura\Downloads\"/>
    </mc:Choice>
  </mc:AlternateContent>
  <xr:revisionPtr revIDLastSave="0" documentId="8_{E1C26A49-08C0-43E0-8A0C-81CBC39C54D8}" xr6:coauthVersionLast="47" xr6:coauthVersionMax="47" xr10:uidLastSave="{00000000-0000-0000-0000-000000000000}"/>
  <bookViews>
    <workbookView xWindow="-108" yWindow="-108" windowWidth="23256" windowHeight="12576" activeTab="1" xr2:uid="{2F30B8AD-A92D-3440-ABDD-38765E4354E4}"/>
  </bookViews>
  <sheets>
    <sheet name="All_India_CPI_RAW" sheetId="3" r:id="rId1"/>
    <sheet name="All_India_CPI_Working" sheetId="2" r:id="rId2"/>
    <sheet name="Data Dictionary" sheetId="24" r:id="rId3"/>
    <sheet name="Ques 1" sheetId="32" r:id="rId4"/>
    <sheet name="Ques 2" sheetId="6" r:id="rId5"/>
    <sheet name="Ques 3" sheetId="33" r:id="rId6"/>
    <sheet name="Ques 4" sheetId="27" r:id="rId7"/>
    <sheet name="Ques 5" sheetId="37" r:id="rId8"/>
  </sheets>
  <definedNames>
    <definedName name="_xlnm._FilterDatabase" localSheetId="1" hidden="1">All_India_CPI_Working!$AE$1:$AE$1</definedName>
    <definedName name="_xlnm._FilterDatabase" localSheetId="2" hidden="1">'Data Dictionary'!$B$13:$G$45</definedName>
    <definedName name="_xlchart.v1.0" hidden="1">'Ques 3'!$D$48</definedName>
    <definedName name="_xlchart.v1.1" hidden="1">'Ques 3'!$D$49</definedName>
    <definedName name="_xlchart.v1.10" hidden="1">'Ques 3'!$D$58</definedName>
    <definedName name="_xlchart.v1.11" hidden="1">'Ques 3'!$D$59</definedName>
    <definedName name="_xlchart.v1.12" hidden="1">'Ques 3'!$E$47:$Q$47</definedName>
    <definedName name="_xlchart.v1.13" hidden="1">'Ques 3'!$E$48:$Q$48</definedName>
    <definedName name="_xlchart.v1.14" hidden="1">'Ques 3'!$E$49:$Q$49</definedName>
    <definedName name="_xlchart.v1.15" hidden="1">'Ques 3'!$E$50:$Q$50</definedName>
    <definedName name="_xlchart.v1.16" hidden="1">'Ques 3'!$E$51:$Q$51</definedName>
    <definedName name="_xlchart.v1.17" hidden="1">'Ques 3'!$E$52:$Q$52</definedName>
    <definedName name="_xlchart.v1.18" hidden="1">'Ques 3'!$E$53:$Q$53</definedName>
    <definedName name="_xlchart.v1.19" hidden="1">'Ques 3'!$E$54:$Q$54</definedName>
    <definedName name="_xlchart.v1.2" hidden="1">'Ques 3'!$D$50</definedName>
    <definedName name="_xlchart.v1.20" hidden="1">'Ques 3'!$E$55:$Q$55</definedName>
    <definedName name="_xlchart.v1.21" hidden="1">'Ques 3'!$E$56:$Q$56</definedName>
    <definedName name="_xlchart.v1.22" hidden="1">'Ques 3'!$E$57:$Q$57</definedName>
    <definedName name="_xlchart.v1.23" hidden="1">'Ques 3'!$E$58:$Q$58</definedName>
    <definedName name="_xlchart.v1.24" hidden="1">'Ques 3'!$E$59:$Q$59</definedName>
    <definedName name="_xlchart.v1.25" hidden="1">'Ques 3'!$D$10</definedName>
    <definedName name="_xlchart.v1.26" hidden="1">'Ques 3'!$D$11</definedName>
    <definedName name="_xlchart.v1.27" hidden="1">'Ques 3'!$D$12</definedName>
    <definedName name="_xlchart.v1.28" hidden="1">'Ques 3'!$D$13</definedName>
    <definedName name="_xlchart.v1.29" hidden="1">'Ques 3'!$D$14</definedName>
    <definedName name="_xlchart.v1.3" hidden="1">'Ques 3'!$D$51</definedName>
    <definedName name="_xlchart.v1.30" hidden="1">'Ques 3'!$D$15</definedName>
    <definedName name="_xlchart.v1.31" hidden="1">'Ques 3'!$D$16</definedName>
    <definedName name="_xlchart.v1.32" hidden="1">'Ques 3'!$D$17</definedName>
    <definedName name="_xlchart.v1.33" hidden="1">'Ques 3'!$D$18</definedName>
    <definedName name="_xlchart.v1.34" hidden="1">'Ques 3'!$D$19</definedName>
    <definedName name="_xlchart.v1.35" hidden="1">'Ques 3'!$D$8</definedName>
    <definedName name="_xlchart.v1.36" hidden="1">'Ques 3'!$D$9</definedName>
    <definedName name="_xlchart.v1.37" hidden="1">'Ques 3'!$E$10:$Q$10</definedName>
    <definedName name="_xlchart.v1.38" hidden="1">'Ques 3'!$E$11:$Q$11</definedName>
    <definedName name="_xlchart.v1.39" hidden="1">'Ques 3'!$E$12:$Q$12</definedName>
    <definedName name="_xlchart.v1.4" hidden="1">'Ques 3'!$D$52</definedName>
    <definedName name="_xlchart.v1.40" hidden="1">'Ques 3'!$E$13:$Q$13</definedName>
    <definedName name="_xlchart.v1.41" hidden="1">'Ques 3'!$E$14:$Q$14</definedName>
    <definedName name="_xlchart.v1.42" hidden="1">'Ques 3'!$E$15:$Q$15</definedName>
    <definedName name="_xlchart.v1.43" hidden="1">'Ques 3'!$E$16:$Q$16</definedName>
    <definedName name="_xlchart.v1.44" hidden="1">'Ques 3'!$E$17:$Q$17</definedName>
    <definedName name="_xlchart.v1.45" hidden="1">'Ques 3'!$E$18:$Q$18</definedName>
    <definedName name="_xlchart.v1.46" hidden="1">'Ques 3'!$E$19:$Q$19</definedName>
    <definedName name="_xlchart.v1.47" hidden="1">'Ques 3'!$E$7:$Q$7</definedName>
    <definedName name="_xlchart.v1.48" hidden="1">'Ques 3'!$E$8:$Q$8</definedName>
    <definedName name="_xlchart.v1.49" hidden="1">'Ques 3'!$E$9:$Q$9</definedName>
    <definedName name="_xlchart.v1.5" hidden="1">'Ques 3'!$D$53</definedName>
    <definedName name="_xlchart.v1.6" hidden="1">'Ques 3'!$D$54</definedName>
    <definedName name="_xlchart.v1.7" hidden="1">'Ques 3'!$D$55</definedName>
    <definedName name="_xlchart.v1.8" hidden="1">'Ques 3'!$D$56</definedName>
    <definedName name="_xlchart.v1.9" hidden="1">'Ques 3'!$D$57</definedName>
    <definedName name="ExternalData_1" localSheetId="0" hidden="1">All_India_CPI_RAW!$A$1:$AD$373</definedName>
    <definedName name="ExternalData_1" localSheetId="1" hidden="1">All_India_CPI_Working!$A$1:$AD$376</definedName>
  </definedNames>
  <calcPr calcId="191028"/>
  <pivotCaches>
    <pivotCache cacheId="0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7" i="37" l="1"/>
  <c r="C106" i="37"/>
  <c r="C105" i="37"/>
  <c r="C104" i="37"/>
  <c r="C103" i="37"/>
  <c r="C102" i="37"/>
  <c r="C101" i="37"/>
  <c r="C100" i="37"/>
  <c r="C99" i="37"/>
  <c r="C98" i="37"/>
  <c r="C97" i="37"/>
  <c r="C96" i="37"/>
  <c r="C95" i="37"/>
  <c r="C94" i="37"/>
  <c r="C93" i="37"/>
  <c r="C92" i="37"/>
  <c r="C91" i="37"/>
  <c r="C90" i="37"/>
  <c r="C89" i="37"/>
  <c r="C88" i="37"/>
  <c r="C87" i="37"/>
  <c r="C86" i="37"/>
  <c r="C85" i="37"/>
  <c r="C84" i="37"/>
  <c r="C83" i="37"/>
  <c r="C82" i="37"/>
  <c r="D47" i="33"/>
  <c r="D59" i="33"/>
  <c r="D58" i="33"/>
  <c r="D57" i="33"/>
  <c r="D56" i="33"/>
  <c r="D55" i="33"/>
  <c r="D54" i="33"/>
  <c r="D53" i="33"/>
  <c r="D52" i="33"/>
  <c r="D51" i="33"/>
  <c r="D50" i="33"/>
  <c r="D49" i="33"/>
  <c r="D48" i="33"/>
  <c r="D9" i="33"/>
  <c r="D10" i="33"/>
  <c r="D11" i="33"/>
  <c r="D12" i="33"/>
  <c r="D13" i="33"/>
  <c r="D14" i="33"/>
  <c r="D15" i="33"/>
  <c r="D16" i="33"/>
  <c r="D17" i="33"/>
  <c r="D18" i="33"/>
  <c r="D19" i="33"/>
  <c r="D8" i="33"/>
  <c r="D7" i="33"/>
  <c r="J28" i="32"/>
  <c r="I28" i="32"/>
  <c r="H28" i="32"/>
  <c r="G28" i="32"/>
  <c r="F28" i="32"/>
  <c r="E28" i="32"/>
  <c r="D28" i="32"/>
  <c r="C28" i="32"/>
  <c r="T28" i="27"/>
  <c r="R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27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" i="2"/>
  <c r="C11" i="6"/>
  <c r="C12" i="6"/>
  <c r="C13" i="6"/>
  <c r="C14" i="6"/>
  <c r="C15" i="6"/>
  <c r="C16" i="6"/>
  <c r="C10" i="6"/>
  <c r="S44" i="27"/>
  <c r="S36" i="27"/>
  <c r="U45" i="27"/>
  <c r="U37" i="27"/>
  <c r="U29" i="27"/>
  <c r="W38" i="27"/>
  <c r="W37" i="27"/>
  <c r="S47" i="27"/>
  <c r="S39" i="27"/>
  <c r="S31" i="27"/>
  <c r="U48" i="27"/>
  <c r="U40" i="27"/>
  <c r="U32" i="27"/>
  <c r="W49" i="27"/>
  <c r="W41" i="27"/>
  <c r="W33" i="27"/>
  <c r="W46" i="27"/>
  <c r="S46" i="27"/>
  <c r="S38" i="27"/>
  <c r="S30" i="27"/>
  <c r="U47" i="27"/>
  <c r="U39" i="27"/>
  <c r="U31" i="27"/>
  <c r="W48" i="27"/>
  <c r="W40" i="27"/>
  <c r="W32" i="27"/>
  <c r="S45" i="27"/>
  <c r="S37" i="27"/>
  <c r="U38" i="27"/>
  <c r="U30" i="27"/>
  <c r="W47" i="27"/>
  <c r="W39" i="27"/>
  <c r="W31" i="27"/>
  <c r="W30" i="27"/>
  <c r="S50" i="27"/>
  <c r="S42" i="27"/>
  <c r="S34" i="27"/>
  <c r="S29" i="27"/>
  <c r="U44" i="27"/>
  <c r="U36" i="27"/>
  <c r="W28" i="27"/>
  <c r="S48" i="27"/>
  <c r="S40" i="27"/>
  <c r="S32" i="27"/>
  <c r="U49" i="27"/>
  <c r="U41" i="27"/>
  <c r="U33" i="27"/>
  <c r="W50" i="27"/>
  <c r="W42" i="27"/>
  <c r="W34" i="27"/>
  <c r="S43" i="27"/>
  <c r="S35" i="27"/>
  <c r="U46" i="27"/>
  <c r="S51" i="27"/>
  <c r="U28" i="27"/>
  <c r="W45" i="27"/>
  <c r="W29" i="27"/>
  <c r="U50" i="27"/>
  <c r="U42" i="27"/>
  <c r="U34" i="27"/>
  <c r="W51" i="27"/>
  <c r="W43" i="27"/>
  <c r="W35" i="27"/>
  <c r="U51" i="27"/>
  <c r="U43" i="27"/>
  <c r="U35" i="27"/>
  <c r="W44" i="27"/>
  <c r="S28" i="27"/>
  <c r="W36" i="27"/>
  <c r="S49" i="27"/>
  <c r="S41" i="27"/>
  <c r="S33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ll_India_Index_Upto_April23 (1)" description="Connection to the 'All_India_Index_Upto_April23 (1)' query in the workbook." type="5" refreshedVersion="8" background="1" saveData="1">
    <dbPr connection="Provider=Microsoft.Mashup.OleDb.1;Data Source=$Workbook$;Location=&quot;All_India_Index_Upto_April23 (1)&quot;;Extended Properties=&quot;&quot;" command="SELECT * FROM [All_India_Index_Upto_April23 (1)]"/>
  </connection>
  <connection id="2" xr16:uid="{00000000-0015-0000-FFFF-FFFF01000000}" keepAlive="1" name="Query - All_India_Index_Upto_April23 (2)" description="Connection to the 'All_India_Index_Upto_April23 (2)' query in the workbook." type="5" refreshedVersion="8" background="1" saveData="1">
    <dbPr connection="Provider=Microsoft.Mashup.OleDb.1;Data Source=$Workbook$;Location=&quot;All_India_Index_Upto_April23 (2)&quot;;Extended Properties=&quot;&quot;" command="SELECT * FROM [All_India_Index_Upto_April23 (2)]"/>
  </connection>
</connections>
</file>

<file path=xl/sharedStrings.xml><?xml version="1.0" encoding="utf-8"?>
<sst xmlns="http://schemas.openxmlformats.org/spreadsheetml/2006/main" count="2957" uniqueCount="335">
  <si>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</si>
  <si>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</si>
  <si>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</si>
  <si>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</si>
  <si>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</si>
  <si>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</si>
  <si>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</si>
  <si>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</si>
  <si>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</si>
  <si>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</si>
  <si>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</si>
  <si>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</si>
  <si>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</si>
  <si>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</si>
  <si>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</si>
  <si>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</si>
  <si>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</si>
  <si>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</si>
  <si>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</si>
  <si>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</si>
  <si>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</si>
  <si>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</si>
  <si>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</si>
  <si>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</si>
  <si>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</si>
  <si>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</si>
  <si>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</si>
  <si>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</si>
  <si>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</si>
  <si>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</si>
  <si>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</si>
  <si>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</si>
  <si>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</si>
  <si>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</si>
  <si>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100.3</t>
  </si>
  <si>
    <t>Rural+Urban</t>
  </si>
  <si>
    <t>February</t>
  </si>
  <si>
    <t>100.4</t>
  </si>
  <si>
    <t>March</t>
  </si>
  <si>
    <t>April</t>
  </si>
  <si>
    <t>100.5</t>
  </si>
  <si>
    <t>May</t>
  </si>
  <si>
    <t>June</t>
  </si>
  <si>
    <t>106.6</t>
  </si>
  <si>
    <t>July</t>
  </si>
  <si>
    <t>107.7</t>
  </si>
  <si>
    <t>August</t>
  </si>
  <si>
    <t>108.9</t>
  </si>
  <si>
    <t>September</t>
  </si>
  <si>
    <t>109.7</t>
  </si>
  <si>
    <t>October</t>
  </si>
  <si>
    <t>110.5</t>
  </si>
  <si>
    <t xml:space="preserve">November </t>
  </si>
  <si>
    <t>November</t>
  </si>
  <si>
    <t>111.1</t>
  </si>
  <si>
    <t>December</t>
  </si>
  <si>
    <t>110.7</t>
  </si>
  <si>
    <t>111.6</t>
  </si>
  <si>
    <t>112.5</t>
  </si>
  <si>
    <t>113.2</t>
  </si>
  <si>
    <t>Marcrh</t>
  </si>
  <si>
    <t>113.9</t>
  </si>
  <si>
    <t>114.3</t>
  </si>
  <si>
    <t>114.8</t>
  </si>
  <si>
    <t>115.5</t>
  </si>
  <si>
    <t>116.1</t>
  </si>
  <si>
    <t>116.7</t>
  </si>
  <si>
    <t>117.1</t>
  </si>
  <si>
    <t>116.5</t>
  </si>
  <si>
    <t>117.3</t>
  </si>
  <si>
    <t>118.1</t>
  </si>
  <si>
    <t>118.6</t>
  </si>
  <si>
    <t>119.2</t>
  </si>
  <si>
    <t>119.6</t>
  </si>
  <si>
    <t>119</t>
  </si>
  <si>
    <t>119.9</t>
  </si>
  <si>
    <t>120.9</t>
  </si>
  <si>
    <t>121.6</t>
  </si>
  <si>
    <t>122.4</t>
  </si>
  <si>
    <t>122.9</t>
  </si>
  <si>
    <t>123.4</t>
  </si>
  <si>
    <t>124.4</t>
  </si>
  <si>
    <t>124.9</t>
  </si>
  <si>
    <t>125.6</t>
  </si>
  <si>
    <t>126</t>
  </si>
  <si>
    <t>125.5</t>
  </si>
  <si>
    <t>126.4</t>
  </si>
  <si>
    <t>127.3</t>
  </si>
  <si>
    <t>127.9</t>
  </si>
  <si>
    <t>128.7</t>
  </si>
  <si>
    <t>129.1</t>
  </si>
  <si>
    <t>128.5</t>
  </si>
  <si>
    <t>129.6</t>
  </si>
  <si>
    <t>130.5</t>
  </si>
  <si>
    <t>131.1</t>
  </si>
  <si>
    <t>131.7</t>
  </si>
  <si>
    <t>132.1</t>
  </si>
  <si>
    <t>131.4</t>
  </si>
  <si>
    <t>132.6</t>
  </si>
  <si>
    <t>134.4</t>
  </si>
  <si>
    <t>135.7</t>
  </si>
  <si>
    <t>137.3</t>
  </si>
  <si>
    <t>138.6</t>
  </si>
  <si>
    <t>139.1</t>
  </si>
  <si>
    <t>140.4</t>
  </si>
  <si>
    <t>141.3</t>
  </si>
  <si>
    <t>142</t>
  </si>
  <si>
    <t>142.9</t>
  </si>
  <si>
    <t>143.2</t>
  </si>
  <si>
    <t>142.5</t>
  </si>
  <si>
    <t>143.6</t>
  </si>
  <si>
    <t>144.6</t>
  </si>
  <si>
    <t>145.3</t>
  </si>
  <si>
    <t>146.3</t>
  </si>
  <si>
    <t>146.9</t>
  </si>
  <si>
    <t>146.5</t>
  </si>
  <si>
    <t>147.7</t>
  </si>
  <si>
    <t>148.5</t>
  </si>
  <si>
    <t>149</t>
  </si>
  <si>
    <t>150.1</t>
  </si>
  <si>
    <t>149.4</t>
  </si>
  <si>
    <t>150.6</t>
  </si>
  <si>
    <t>151.6</t>
  </si>
  <si>
    <t>152.2</t>
  </si>
  <si>
    <t>153</t>
  </si>
  <si>
    <t>153.5</t>
  </si>
  <si>
    <t>152.8</t>
  </si>
  <si>
    <t>153.9</t>
  </si>
  <si>
    <t>154.8</t>
  </si>
  <si>
    <t>154.5</t>
  </si>
  <si>
    <t>155.6</t>
  </si>
  <si>
    <t>154.7</t>
  </si>
  <si>
    <t>155.5</t>
  </si>
  <si>
    <t>156.3</t>
  </si>
  <si>
    <t>156.5</t>
  </si>
  <si>
    <t>158</t>
  </si>
  <si>
    <t>158.4</t>
  </si>
  <si>
    <t>157.7</t>
  </si>
  <si>
    <t>159.8</t>
  </si>
  <si>
    <t>-</t>
  </si>
  <si>
    <t>159.9</t>
  </si>
  <si>
    <t>161.4</t>
  </si>
  <si>
    <t>161.6</t>
  </si>
  <si>
    <t>160.5</t>
  </si>
  <si>
    <t>161.5</t>
  </si>
  <si>
    <t>162.1</t>
  </si>
  <si>
    <t>163.6</t>
  </si>
  <si>
    <t>164.2</t>
  </si>
  <si>
    <t>163.4</t>
  </si>
  <si>
    <t>164.5</t>
  </si>
  <si>
    <t>165.5</t>
  </si>
  <si>
    <t>165.3</t>
  </si>
  <si>
    <t>167</t>
  </si>
  <si>
    <t>167.5</t>
  </si>
  <si>
    <t>166.8</t>
  </si>
  <si>
    <t>167.8</t>
  </si>
  <si>
    <t>169</t>
  </si>
  <si>
    <t>169.5</t>
  </si>
  <si>
    <t>171.2</t>
  </si>
  <si>
    <t>171.8</t>
  </si>
  <si>
    <t>170.7</t>
  </si>
  <si>
    <t>172.1</t>
  </si>
  <si>
    <t>173.5</t>
  </si>
  <si>
    <t>175.2</t>
  </si>
  <si>
    <t>175.6</t>
  </si>
  <si>
    <r>
      <rPr>
        <b/>
        <sz val="14"/>
        <color theme="1"/>
        <rFont val="Helvetica Neue"/>
        <family val="2"/>
      </rPr>
      <t>CPI</t>
    </r>
    <r>
      <rPr>
        <b/>
        <sz val="13"/>
        <color theme="1"/>
        <rFont val="Helvetica Neue"/>
        <family val="2"/>
      </rPr>
      <t>---&gt;</t>
    </r>
    <r>
      <rPr>
        <sz val="13"/>
        <color theme="1"/>
        <rFont val="Helvetica Neue"/>
        <family val="2"/>
      </rPr>
      <t xml:space="preserve"> </t>
    </r>
    <r>
      <rPr>
        <i/>
        <sz val="14"/>
        <color theme="1"/>
        <rFont val="Helvetica Neue"/>
        <family val="2"/>
      </rPr>
      <t>Consumer Price Index means Every month over month govt calculates price index by collecting the price data of multiple things in the market during a particular time period.</t>
    </r>
  </si>
  <si>
    <t xml:space="preserve">CPI Formuala----&gt; </t>
  </si>
  <si>
    <t>Value of current market basket/</t>
  </si>
  <si>
    <t>value of market basket in base year*100</t>
  </si>
  <si>
    <t>Inflation--------&gt;</t>
  </si>
  <si>
    <t>% change in price = Year2-Year1/Year1*100</t>
  </si>
  <si>
    <t>Food</t>
  </si>
  <si>
    <t>Fashion</t>
  </si>
  <si>
    <t>Transportation</t>
  </si>
  <si>
    <t>Luxury Spends</t>
  </si>
  <si>
    <t>Row Labels</t>
  </si>
  <si>
    <t>Average of General index</t>
  </si>
  <si>
    <t>Inflation</t>
  </si>
  <si>
    <t>General Index</t>
  </si>
  <si>
    <t>Reason for Inflation</t>
  </si>
  <si>
    <t>Description</t>
  </si>
  <si>
    <t xml:space="preserve">Global Supply Chain Disruption </t>
  </si>
  <si>
    <t>Retail Inflation</t>
  </si>
  <si>
    <t>Agricultural Factors</t>
  </si>
  <si>
    <t>Excessive heat in some parts of the country affected crop harvests,  leaqding to a shortfall in supply and rising prices for major products.</t>
  </si>
  <si>
    <t>The Russia-Ukraine conflict caused significant disuptions in global supply chain, leading to increased prices for crude oil and other commodities.</t>
  </si>
  <si>
    <t>Conclusion</t>
  </si>
  <si>
    <t>The Year 2022 has the Highest Inflation</t>
  </si>
  <si>
    <t>Intoxicants</t>
  </si>
  <si>
    <t>Food related items are contributing Highest calculation to my CPI Basket.</t>
  </si>
  <si>
    <t>Inflation Rate</t>
  </si>
  <si>
    <t>Crude Oil Price</t>
  </si>
  <si>
    <t xml:space="preserve">Ques 4. </t>
  </si>
  <si>
    <t>Investigate how the onset and progression of the COVID-19 pandemic affected inflation rates in India.</t>
  </si>
  <si>
    <t>Analysze the impact of key pandemic milestone(e.g..lockdowns) on the CPI inflation percentage particularly focusing on categories like heathcare, food, and essential services.</t>
  </si>
  <si>
    <t>Ques 5</t>
  </si>
  <si>
    <t>(Hint: You can use= Correal function)</t>
  </si>
  <si>
    <t>Identify trends in oil price change with change inflation prices of all the categories and identify the category whose inflation prices strongly changes with fluctuations in imported</t>
  </si>
  <si>
    <t>For the purpose of this analysisi focus only on the imported oil price fluctuations for year 2021 to 2023(Month-on-Month).</t>
  </si>
  <si>
    <t>Hint: You can consider Mar'20 as the onset of covid, and can compare inflation trend before and after this.</t>
  </si>
  <si>
    <t>S.No</t>
  </si>
  <si>
    <t>Column Name</t>
  </si>
  <si>
    <t>Data Type</t>
  </si>
  <si>
    <t>Understanding the Data</t>
  </si>
  <si>
    <t>Data Cleaning</t>
  </si>
  <si>
    <t>Area Type- Rural(Village), Urban(City)</t>
  </si>
  <si>
    <t>Text</t>
  </si>
  <si>
    <t>Looks Fine</t>
  </si>
  <si>
    <t>OK</t>
  </si>
  <si>
    <t>Date Year Value</t>
  </si>
  <si>
    <t>Date</t>
  </si>
  <si>
    <t>January-2013 To May-2023</t>
  </si>
  <si>
    <t>Date Month Value</t>
  </si>
  <si>
    <t>Jan to Dec(Type error "marcrh"), 2019 April month is missing</t>
  </si>
  <si>
    <t>Replace "Marcrh" with "March". April 2019 date replace with average of 2019 all month</t>
  </si>
  <si>
    <t>Number</t>
  </si>
  <si>
    <t>May 2020 Data NA</t>
  </si>
  <si>
    <t>April &amp; May 2020 Data NA</t>
  </si>
  <si>
    <t>Tobacco</t>
  </si>
  <si>
    <t>Shelter</t>
  </si>
  <si>
    <t>May 2020 Data NA, No housing expenses in Rural Areas, Number Format not exist</t>
  </si>
  <si>
    <t>Transportaion</t>
  </si>
  <si>
    <t>Health &amp; Personal Care</t>
  </si>
  <si>
    <t>Overall Expenses</t>
  </si>
  <si>
    <t>Ans</t>
  </si>
  <si>
    <t>Year &amp; Month</t>
  </si>
  <si>
    <t>Replace with an moving average of 2020 all month</t>
  </si>
  <si>
    <t>The Consumer-Price-Index(CPI) inflation rate due to higher prices of esential food items like oils and fats, vegetables and protein-rich items such as meat and fish.</t>
  </si>
  <si>
    <t>Analysis based on the oil price fluctuation of year 2021 to 2023(Month-on-Month)</t>
  </si>
  <si>
    <t xml:space="preserve">Health Care </t>
  </si>
  <si>
    <t>Essential Services</t>
  </si>
  <si>
    <t>2019 March</t>
  </si>
  <si>
    <t>2019 April</t>
  </si>
  <si>
    <t>2019 May</t>
  </si>
  <si>
    <t>2019 June</t>
  </si>
  <si>
    <t>2019 July</t>
  </si>
  <si>
    <t>2019 August</t>
  </si>
  <si>
    <t>2019 September</t>
  </si>
  <si>
    <t>2019 October</t>
  </si>
  <si>
    <t>2019 November</t>
  </si>
  <si>
    <t>2019 December</t>
  </si>
  <si>
    <t>2020 January</t>
  </si>
  <si>
    <t>2020 February</t>
  </si>
  <si>
    <t>2020 March</t>
  </si>
  <si>
    <t>2020 April</t>
  </si>
  <si>
    <t>2020 May</t>
  </si>
  <si>
    <t>2020 June</t>
  </si>
  <si>
    <t>2020 July</t>
  </si>
  <si>
    <t>2020 August</t>
  </si>
  <si>
    <t>2020 September</t>
  </si>
  <si>
    <t>2020 October</t>
  </si>
  <si>
    <t>2020 November</t>
  </si>
  <si>
    <t>2020 December</t>
  </si>
  <si>
    <t>2021 January</t>
  </si>
  <si>
    <t>2021 February</t>
  </si>
  <si>
    <t>2021 March</t>
  </si>
  <si>
    <t xml:space="preserve">Broader Catergory </t>
  </si>
  <si>
    <t>Sub-Categories</t>
  </si>
  <si>
    <t>Transportation and Communication</t>
  </si>
  <si>
    <t>• Food</t>
  </si>
  <si>
    <t>• Health Care</t>
  </si>
  <si>
    <t>• Essential Services</t>
  </si>
  <si>
    <t>Sugar and confectionery</t>
  </si>
  <si>
    <t>Personal Care and Effects</t>
  </si>
  <si>
    <t>• Intoxicants</t>
  </si>
  <si>
    <t>Pan, tobacco and Intoxicants</t>
  </si>
  <si>
    <t>• Clothing &amp; Footware</t>
  </si>
  <si>
    <t>• Housing</t>
  </si>
  <si>
    <t>• Personal Health</t>
  </si>
  <si>
    <t>• Transportation</t>
  </si>
  <si>
    <t>• Education</t>
  </si>
  <si>
    <t>• Miscellaneous</t>
  </si>
  <si>
    <t>Clothing &amp; Footware</t>
  </si>
  <si>
    <t xml:space="preserve">Monthly Crude Oil Import price sees an uptrend with time until the beginning </t>
  </si>
  <si>
    <t xml:space="preserve">of Russia- Ukraine War and we see price fluctuations. Also India got Crude Oil </t>
  </si>
  <si>
    <t xml:space="preserve">from Russia for Lesser Price as India was Neutral and didn't have any Trade </t>
  </si>
  <si>
    <r>
      <t xml:space="preserve">Restrictions. Hence we can see a Clear </t>
    </r>
    <r>
      <rPr>
        <b/>
        <sz val="14"/>
        <color theme="1"/>
        <rFont val="Aptos Narrow"/>
        <scheme val="minor"/>
      </rPr>
      <t>Downtrend</t>
    </r>
    <r>
      <rPr>
        <sz val="14"/>
        <color theme="1"/>
        <rFont val="Aptos Narrow"/>
        <scheme val="minor"/>
      </rPr>
      <t>.</t>
    </r>
  </si>
  <si>
    <t>• Identify the absolute changes in inflation over the same 12 months period and identify the biggest contributor of individual category (within broader food category) towards inflation</t>
  </si>
  <si>
    <t>Data considered for Jan'21-May'23(Crude Oil Price)</t>
  </si>
  <si>
    <t>Data considered for Latest Month (May-2023) (Rural+Urban)</t>
  </si>
  <si>
    <t>Rural + Urban</t>
  </si>
  <si>
    <t>Sum of all products towards Broader Category</t>
  </si>
  <si>
    <t>Personal Heath</t>
  </si>
  <si>
    <t>Miscellaniou</t>
  </si>
  <si>
    <t>% of contribution towards CPI calculation of all Broader Category for (Rural + Urban Sector)</t>
  </si>
  <si>
    <t>Cereals and products Inflation</t>
  </si>
  <si>
    <t>Meat and fish Inflation</t>
  </si>
  <si>
    <t>Egg Inflation</t>
  </si>
  <si>
    <t>Milk and products Inflation</t>
  </si>
  <si>
    <t>Oils and fats Inflation</t>
  </si>
  <si>
    <t>Fruits Inflation</t>
  </si>
  <si>
    <t>Vegetables Inflation</t>
  </si>
  <si>
    <t>Pulses and products Inflation</t>
  </si>
  <si>
    <t>Sugar and Confectionery Inflation</t>
  </si>
  <si>
    <t>Spices Inflation</t>
  </si>
  <si>
    <t>Non-alcoholic beverages Inflation</t>
  </si>
  <si>
    <t>Prepared meals, snacks, sweets etc. Inflation</t>
  </si>
  <si>
    <t>Food and beverages Inflation</t>
  </si>
  <si>
    <t>Month Over Month Inflation Rate</t>
  </si>
  <si>
    <t>Cereals and products Absolute Change</t>
  </si>
  <si>
    <t>Meat and fish Absolute Change</t>
  </si>
  <si>
    <t>Egg Absolute Change</t>
  </si>
  <si>
    <t>Milk and products Absolute Change</t>
  </si>
  <si>
    <t>Oils and fats Absolute Change</t>
  </si>
  <si>
    <t>Fruits Absolute Change</t>
  </si>
  <si>
    <t>Vegetables Absolute Change</t>
  </si>
  <si>
    <t>Pulses and products Absolute Change</t>
  </si>
  <si>
    <t>Sugar and Confectionery Absolute Change</t>
  </si>
  <si>
    <t>Spices Absolute Change</t>
  </si>
  <si>
    <t>Non-alcoholic beverages Absolute Change</t>
  </si>
  <si>
    <t>Prepared meals, snacks, sweets etc. Absolute Change</t>
  </si>
  <si>
    <t>Food and beverages Absolute Change</t>
  </si>
  <si>
    <t>The biggest contributors of the Food and beverages category towards inflation for Rural + Urban sector are Egg and Vegetables with a 4-6% inflation rate.</t>
  </si>
  <si>
    <t>It is an average of absolut change over 12 Months duration</t>
  </si>
  <si>
    <t>Egg are the Biggest Contributor of Individual Category Within Broader Food Category Towards Inflation in (Rural + Urban) Sector.</t>
  </si>
  <si>
    <t>Product Name</t>
  </si>
  <si>
    <t>Correlation with Crude Oil Price</t>
  </si>
  <si>
    <t>As per the report the oil price fluctuation is strongly influence in these Product Category.</t>
  </si>
  <si>
    <t xml:space="preserve">Ques1 </t>
  </si>
  <si>
    <t>Based on the latest month's data, identify the contribution of different broader categories(food, energy, transportation, education, etc.) towards the CPI basket.</t>
  </si>
  <si>
    <t>Broader Categories (buckets) can be created by combining similar categories into one bucket; Ex.: Meals, Beverages, Cereals, can be clubbed to create "Food", category, etc.</t>
  </si>
  <si>
    <t>. Which broader category has the highest contribution towards CPI calculation.</t>
  </si>
  <si>
    <t>Ques 2</t>
  </si>
  <si>
    <t>. Create a graph depicting the growth rate Y-o-Y and identify the year with highest inflation rate.</t>
  </si>
  <si>
    <t>. Highlight the reason why the year has the highest inflation (based on research).</t>
  </si>
  <si>
    <t>Ques 3</t>
  </si>
  <si>
    <t>3. With India's retail inflation reaching a 3-month high of 5.55% in November 2023, largely due to a sharp rise in food prices.</t>
  </si>
  <si>
    <t>Analyze which specific food items have contributed the most to this increase during 12 months ending May'2023</t>
  </si>
  <si>
    <t>Food Inflation</t>
  </si>
  <si>
    <t>Healthcare Inflation</t>
  </si>
  <si>
    <t>Essential Services Inflation</t>
  </si>
  <si>
    <t xml:space="preserve">Investigate how major global economic events (like imported oil price fluctuatios) have influenced india's inlflation. This can include an analysis of imported goods and their price trends. </t>
  </si>
  <si>
    <t>For the puprose of this analysis, focus only on the imported oil price fluctuations for years 2021 to 2023 (Month-on-Month)</t>
  </si>
  <si>
    <t>Identify trends in oil price change with change in inflation prices of all the categories and identify category whose inflation prices strongly changes with fluctuations in imported oil price. (Hint: you can use =correl function).</t>
  </si>
  <si>
    <t>A trend of Y-o-Y increase in CPI (Rural + Urban) inflation starting 2017 for the entire basket of products combined of given general index.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</si>
</sst>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3"/>
      <color theme="1"/>
      <name val="Helvetica Neue"/>
      <family val="2"/>
    </font>
    <font>
      <b/>
      <sz val="14"/>
      <color theme="1"/>
      <name val="Helvetica Neue"/>
      <family val="2"/>
    </font>
    <font>
      <sz val="13"/>
      <color theme="1"/>
      <name val="Helvetica Neue"/>
      <family val="2"/>
    </font>
    <font>
      <i/>
      <sz val="14"/>
      <color theme="1"/>
      <name val="Helvetica Neue"/>
      <family val="2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14"/>
      <color theme="1"/>
      <name val="Aptos Narrow"/>
      <family val="2"/>
      <scheme val="minor"/>
    </font>
    <font>
      <sz val="12"/>
      <color theme="2"/>
      <name val="Aptos Narrow"/>
      <family val="2"/>
      <scheme val="minor"/>
    </font>
    <font>
      <b/>
      <i/>
      <sz val="14"/>
      <color rgb="FF002060"/>
      <name val="Aptos Narrow (Body)"/>
    </font>
    <font>
      <b/>
      <sz val="18"/>
      <color theme="0"/>
      <name val="Aptos Narrow (Body)"/>
    </font>
    <font>
      <b/>
      <sz val="16"/>
      <color theme="1"/>
      <name val="Aptos Narrow (Body)"/>
    </font>
    <font>
      <sz val="12"/>
      <color rgb="FF000000"/>
      <name val="Times New Roman"/>
      <family val="1"/>
    </font>
    <font>
      <sz val="12"/>
      <color theme="0"/>
      <name val="Aptos Narrow (Body)"/>
    </font>
    <font>
      <b/>
      <sz val="20"/>
      <color theme="0"/>
      <name val="Aptos Narrow (Body)"/>
    </font>
    <font>
      <b/>
      <sz val="12"/>
      <color theme="1"/>
      <name val="Arial"/>
      <family val="2"/>
    </font>
    <font>
      <b/>
      <sz val="12"/>
      <color theme="1"/>
      <name val="Google Material Icons"/>
    </font>
    <font>
      <b/>
      <i/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2"/>
      <color theme="9" tint="-0.499984740745262"/>
      <name val="Aptos Narrow"/>
      <scheme val="minor"/>
    </font>
    <font>
      <b/>
      <sz val="14"/>
      <color rgb="FF002060"/>
      <name val="Times New Roman"/>
      <family val="1"/>
    </font>
    <font>
      <b/>
      <sz val="16"/>
      <color theme="0"/>
      <name val="Times New Roman"/>
      <family val="1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sz val="18"/>
      <color theme="0"/>
      <name val="Aptos Narrow (Body)"/>
    </font>
    <font>
      <sz val="18"/>
      <color theme="1"/>
      <name val="Aptos Narrow"/>
      <family val="2"/>
      <scheme val="minor"/>
    </font>
    <font>
      <sz val="18"/>
      <color theme="0"/>
      <name val="Aptos Narrow"/>
      <scheme val="minor"/>
    </font>
    <font>
      <b/>
      <sz val="16"/>
      <color theme="0"/>
      <name val="Aptos Narrow"/>
      <scheme val="minor"/>
    </font>
    <font>
      <sz val="12"/>
      <color theme="1"/>
      <name val="Aptos Narrow (Body)"/>
    </font>
    <font>
      <sz val="14"/>
      <color theme="1"/>
      <name val="Aptos Narrow"/>
      <scheme val="minor"/>
    </font>
    <font>
      <b/>
      <sz val="14"/>
      <color theme="1"/>
      <name val="Times New Roman"/>
      <family val="1"/>
    </font>
    <font>
      <b/>
      <sz val="14"/>
      <color rgb="FF202124"/>
      <name val="Arial"/>
      <family val="2"/>
    </font>
    <font>
      <sz val="14"/>
      <color theme="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164" fontId="0" fillId="0" borderId="0" xfId="0" applyNumberFormat="1"/>
    <xf numFmtId="0" fontId="4" fillId="0" borderId="0" xfId="0" applyFont="1"/>
    <xf numFmtId="0" fontId="8" fillId="0" borderId="0" xfId="0" applyFont="1"/>
    <xf numFmtId="0" fontId="9" fillId="2" borderId="2" xfId="0" applyFont="1" applyFill="1" applyBorder="1"/>
    <xf numFmtId="0" fontId="9" fillId="2" borderId="3" xfId="0" applyFont="1" applyFill="1" applyBorder="1"/>
    <xf numFmtId="0" fontId="9" fillId="2" borderId="5" xfId="0" applyFont="1" applyFill="1" applyBorder="1"/>
    <xf numFmtId="0" fontId="0" fillId="0" borderId="6" xfId="0" applyBorder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/>
    <xf numFmtId="0" fontId="12" fillId="6" borderId="0" xfId="0" applyFont="1" applyFill="1"/>
    <xf numFmtId="0" fontId="0" fillId="6" borderId="0" xfId="0" applyFill="1"/>
    <xf numFmtId="0" fontId="0" fillId="5" borderId="0" xfId="0" applyFill="1"/>
    <xf numFmtId="0" fontId="0" fillId="7" borderId="0" xfId="0" applyFill="1"/>
    <xf numFmtId="0" fontId="11" fillId="7" borderId="0" xfId="0" applyFont="1" applyFill="1"/>
    <xf numFmtId="9" fontId="0" fillId="0" borderId="0" xfId="0" applyNumberFormat="1"/>
    <xf numFmtId="0" fontId="14" fillId="12" borderId="0" xfId="0" applyFont="1" applyFill="1"/>
    <xf numFmtId="0" fontId="0" fillId="12" borderId="0" xfId="0" applyFill="1"/>
    <xf numFmtId="0" fontId="15" fillId="12" borderId="0" xfId="0" applyFont="1" applyFill="1"/>
    <xf numFmtId="1" fontId="0" fillId="0" borderId="0" xfId="0" applyNumberFormat="1"/>
    <xf numFmtId="0" fontId="11" fillId="5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9" fontId="0" fillId="3" borderId="6" xfId="0" applyNumberFormat="1" applyFill="1" applyBorder="1"/>
    <xf numFmtId="164" fontId="2" fillId="3" borderId="6" xfId="0" applyNumberFormat="1" applyFont="1" applyFill="1" applyBorder="1"/>
    <xf numFmtId="0" fontId="18" fillId="0" borderId="0" xfId="0" applyFont="1" applyAlignment="1">
      <alignment horizontal="right" vertical="center"/>
    </xf>
    <xf numFmtId="0" fontId="10" fillId="10" borderId="6" xfId="0" applyFont="1" applyFill="1" applyBorder="1"/>
    <xf numFmtId="0" fontId="21" fillId="0" borderId="0" xfId="0" applyFont="1"/>
    <xf numFmtId="0" fontId="2" fillId="0" borderId="0" xfId="0" applyFont="1"/>
    <xf numFmtId="0" fontId="22" fillId="0" borderId="0" xfId="0" applyFont="1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23" fillId="13" borderId="1" xfId="0" applyFont="1" applyFill="1" applyBorder="1"/>
    <xf numFmtId="0" fontId="23" fillId="13" borderId="2" xfId="0" applyFont="1" applyFill="1" applyBorder="1"/>
    <xf numFmtId="0" fontId="24" fillId="14" borderId="4" xfId="0" applyFont="1" applyFill="1" applyBorder="1"/>
    <xf numFmtId="0" fontId="24" fillId="14" borderId="0" xfId="0" applyFont="1" applyFill="1"/>
    <xf numFmtId="0" fontId="24" fillId="14" borderId="9" xfId="0" applyFont="1" applyFill="1" applyBorder="1"/>
    <xf numFmtId="0" fontId="24" fillId="14" borderId="8" xfId="0" applyFont="1" applyFill="1" applyBorder="1"/>
    <xf numFmtId="0" fontId="0" fillId="10" borderId="0" xfId="0" applyFill="1"/>
    <xf numFmtId="0" fontId="0" fillId="5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9" fillId="0" borderId="0" xfId="0" applyFont="1"/>
    <xf numFmtId="0" fontId="8" fillId="0" borderId="1" xfId="0" applyFont="1" applyBorder="1"/>
    <xf numFmtId="0" fontId="0" fillId="0" borderId="4" xfId="0" applyBorder="1"/>
    <xf numFmtId="0" fontId="8" fillId="0" borderId="9" xfId="0" applyFont="1" applyBorder="1"/>
    <xf numFmtId="0" fontId="8" fillId="2" borderId="8" xfId="0" applyFont="1" applyFill="1" applyBorder="1"/>
    <xf numFmtId="0" fontId="8" fillId="2" borderId="7" xfId="0" applyFont="1" applyFill="1" applyBorder="1"/>
    <xf numFmtId="9" fontId="0" fillId="10" borderId="6" xfId="0" applyNumberFormat="1" applyFill="1" applyBorder="1"/>
    <xf numFmtId="9" fontId="25" fillId="10" borderId="6" xfId="0" applyNumberFormat="1" applyFont="1" applyFill="1" applyBorder="1"/>
    <xf numFmtId="0" fontId="19" fillId="15" borderId="0" xfId="0" applyFont="1" applyFill="1"/>
    <xf numFmtId="0" fontId="9" fillId="2" borderId="0" xfId="0" applyFont="1" applyFill="1"/>
    <xf numFmtId="17" fontId="26" fillId="18" borderId="6" xfId="0" applyNumberFormat="1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left" vertical="center"/>
    </xf>
    <xf numFmtId="0" fontId="27" fillId="6" borderId="6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6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0" fillId="16" borderId="0" xfId="0" applyFill="1"/>
    <xf numFmtId="10" fontId="0" fillId="0" borderId="6" xfId="0" applyNumberFormat="1" applyBorder="1"/>
    <xf numFmtId="0" fontId="28" fillId="0" borderId="0" xfId="0" applyFont="1"/>
    <xf numFmtId="0" fontId="29" fillId="0" borderId="0" xfId="0" applyFont="1"/>
    <xf numFmtId="0" fontId="28" fillId="0" borderId="6" xfId="0" applyFont="1" applyBorder="1"/>
    <xf numFmtId="0" fontId="29" fillId="9" borderId="6" xfId="0" applyFont="1" applyFill="1" applyBorder="1"/>
    <xf numFmtId="0" fontId="10" fillId="9" borderId="6" xfId="0" applyFont="1" applyFill="1" applyBorder="1" applyAlignment="1">
      <alignment horizontal="center" vertical="center"/>
    </xf>
    <xf numFmtId="0" fontId="0" fillId="22" borderId="0" xfId="0" applyFill="1"/>
    <xf numFmtId="0" fontId="0" fillId="22" borderId="17" xfId="0" applyFill="1" applyBorder="1"/>
    <xf numFmtId="0" fontId="0" fillId="22" borderId="19" xfId="0" applyFill="1" applyBorder="1"/>
    <xf numFmtId="0" fontId="0" fillId="22" borderId="20" xfId="0" applyFill="1" applyBorder="1"/>
    <xf numFmtId="0" fontId="29" fillId="0" borderId="6" xfId="0" applyFont="1" applyBorder="1"/>
    <xf numFmtId="0" fontId="29" fillId="9" borderId="6" xfId="0" applyFont="1" applyFill="1" applyBorder="1" applyAlignment="1">
      <alignment horizontal="center"/>
    </xf>
    <xf numFmtId="2" fontId="29" fillId="0" borderId="6" xfId="0" applyNumberFormat="1" applyFont="1" applyBorder="1"/>
    <xf numFmtId="10" fontId="29" fillId="0" borderId="6" xfId="0" applyNumberFormat="1" applyFont="1" applyBorder="1"/>
    <xf numFmtId="164" fontId="28" fillId="0" borderId="6" xfId="0" applyNumberFormat="1" applyFont="1" applyBorder="1"/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164" fontId="24" fillId="19" borderId="6" xfId="0" applyNumberFormat="1" applyFont="1" applyFill="1" applyBorder="1" applyAlignment="1">
      <alignment horizontal="right" vertical="center" wrapText="1"/>
    </xf>
    <xf numFmtId="0" fontId="32" fillId="20" borderId="21" xfId="0" applyFont="1" applyFill="1" applyBorder="1" applyAlignment="1">
      <alignment horizontal="center" vertical="center"/>
    </xf>
    <xf numFmtId="0" fontId="2" fillId="21" borderId="24" xfId="0" applyFont="1" applyFill="1" applyBorder="1" applyAlignment="1">
      <alignment horizontal="left" vertical="center"/>
    </xf>
    <xf numFmtId="0" fontId="2" fillId="21" borderId="21" xfId="0" applyFont="1" applyFill="1" applyBorder="1" applyAlignment="1">
      <alignment horizontal="left" vertical="center"/>
    </xf>
    <xf numFmtId="0" fontId="0" fillId="22" borderId="13" xfId="0" applyFill="1" applyBorder="1"/>
    <xf numFmtId="0" fontId="0" fillId="22" borderId="14" xfId="0" applyFill="1" applyBorder="1"/>
    <xf numFmtId="0" fontId="0" fillId="22" borderId="23" xfId="0" applyFill="1" applyBorder="1"/>
    <xf numFmtId="0" fontId="0" fillId="22" borderId="15" xfId="0" applyFill="1" applyBorder="1"/>
    <xf numFmtId="0" fontId="0" fillId="22" borderId="16" xfId="0" applyFill="1" applyBorder="1"/>
    <xf numFmtId="0" fontId="0" fillId="22" borderId="4" xfId="0" applyFill="1" applyBorder="1"/>
    <xf numFmtId="0" fontId="0" fillId="22" borderId="18" xfId="0" applyFill="1" applyBorder="1"/>
    <xf numFmtId="0" fontId="0" fillId="22" borderId="26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2" borderId="10" xfId="0" applyFill="1" applyBorder="1"/>
    <xf numFmtId="0" fontId="33" fillId="20" borderId="10" xfId="0" applyFont="1" applyFill="1" applyBorder="1" applyAlignment="1">
      <alignment horizontal="center" vertical="center"/>
    </xf>
    <xf numFmtId="0" fontId="34" fillId="22" borderId="0" xfId="0" applyFont="1" applyFill="1"/>
    <xf numFmtId="0" fontId="34" fillId="22" borderId="19" xfId="0" applyFont="1" applyFill="1" applyBorder="1"/>
    <xf numFmtId="0" fontId="0" fillId="8" borderId="0" xfId="0" applyFill="1"/>
    <xf numFmtId="0" fontId="35" fillId="8" borderId="0" xfId="0" applyFont="1" applyFill="1"/>
    <xf numFmtId="0" fontId="0" fillId="0" borderId="30" xfId="0" applyBorder="1"/>
    <xf numFmtId="0" fontId="0" fillId="0" borderId="31" xfId="0" applyBorder="1"/>
    <xf numFmtId="0" fontId="10" fillId="4" borderId="6" xfId="0" applyFont="1" applyFill="1" applyBorder="1" applyAlignment="1">
      <alignment horizontal="center"/>
    </xf>
    <xf numFmtId="0" fontId="10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32" xfId="0" applyBorder="1"/>
    <xf numFmtId="0" fontId="0" fillId="0" borderId="33" xfId="0" applyBorder="1"/>
    <xf numFmtId="10" fontId="0" fillId="0" borderId="6" xfId="1" applyNumberFormat="1" applyFont="1" applyBorder="1"/>
    <xf numFmtId="10" fontId="0" fillId="0" borderId="0" xfId="1" applyNumberFormat="1" applyFont="1" applyBorder="1"/>
    <xf numFmtId="0" fontId="33" fillId="6" borderId="0" xfId="0" applyFont="1" applyFill="1" applyAlignment="1">
      <alignment horizontal="center" vertical="center"/>
    </xf>
    <xf numFmtId="0" fontId="0" fillId="0" borderId="6" xfId="1" applyNumberFormat="1" applyFont="1" applyBorder="1"/>
    <xf numFmtId="0" fontId="37" fillId="0" borderId="0" xfId="0" applyFont="1"/>
    <xf numFmtId="0" fontId="13" fillId="0" borderId="0" xfId="0" applyFont="1"/>
    <xf numFmtId="0" fontId="9" fillId="7" borderId="0" xfId="0" applyFont="1" applyFill="1"/>
    <xf numFmtId="10" fontId="10" fillId="7" borderId="0" xfId="0" applyNumberFormat="1" applyFont="1" applyFill="1"/>
    <xf numFmtId="0" fontId="10" fillId="7" borderId="0" xfId="0" applyFont="1" applyFill="1"/>
    <xf numFmtId="0" fontId="10" fillId="3" borderId="6" xfId="0" applyFont="1" applyFill="1" applyBorder="1" applyAlignment="1">
      <alignment horizontal="center"/>
    </xf>
    <xf numFmtId="0" fontId="10" fillId="3" borderId="6" xfId="0" applyFont="1" applyFill="1" applyBorder="1"/>
    <xf numFmtId="0" fontId="10" fillId="5" borderId="27" xfId="0" applyFont="1" applyFill="1" applyBorder="1"/>
    <xf numFmtId="0" fontId="10" fillId="5" borderId="30" xfId="0" applyFont="1" applyFill="1" applyBorder="1"/>
    <xf numFmtId="0" fontId="10" fillId="5" borderId="31" xfId="0" applyFont="1" applyFill="1" applyBorder="1"/>
    <xf numFmtId="10" fontId="0" fillId="0" borderId="0" xfId="1" applyNumberFormat="1" applyFont="1"/>
    <xf numFmtId="164" fontId="24" fillId="19" borderId="0" xfId="0" applyNumberFormat="1" applyFont="1" applyFill="1" applyAlignment="1">
      <alignment horizontal="right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vertical="top"/>
    </xf>
    <xf numFmtId="0" fontId="10" fillId="0" borderId="0" xfId="0" applyFont="1" applyAlignment="1">
      <alignment vertical="top"/>
    </xf>
    <xf numFmtId="0" fontId="24" fillId="0" borderId="0" xfId="0" applyFont="1" applyAlignment="1">
      <alignment horizontal="center" vertical="center"/>
    </xf>
    <xf numFmtId="0" fontId="38" fillId="0" borderId="0" xfId="0" applyFont="1"/>
    <xf numFmtId="0" fontId="10" fillId="0" borderId="0" xfId="0" applyFont="1" applyAlignment="1">
      <alignment vertical="center"/>
    </xf>
    <xf numFmtId="0" fontId="10" fillId="9" borderId="17" xfId="0" applyFont="1" applyFill="1" applyBorder="1"/>
    <xf numFmtId="0" fontId="10" fillId="9" borderId="19" xfId="0" applyFont="1" applyFill="1" applyBorder="1"/>
    <xf numFmtId="0" fontId="10" fillId="9" borderId="20" xfId="0" applyFont="1" applyFill="1" applyBorder="1"/>
    <xf numFmtId="0" fontId="35" fillId="9" borderId="20" xfId="0" applyFont="1" applyFill="1" applyBorder="1" applyAlignment="1">
      <alignment vertical="top"/>
    </xf>
    <xf numFmtId="0" fontId="2" fillId="0" borderId="0" xfId="0" applyFont="1" applyAlignment="1">
      <alignment vertical="center" wrapText="1"/>
    </xf>
    <xf numFmtId="0" fontId="0" fillId="9" borderId="20" xfId="0" applyFill="1" applyBorder="1"/>
    <xf numFmtId="0" fontId="13" fillId="9" borderId="0" xfId="0" applyFont="1" applyFill="1" applyAlignment="1">
      <alignment vertical="center" wrapText="1"/>
    </xf>
    <xf numFmtId="0" fontId="13" fillId="9" borderId="14" xfId="0" applyFont="1" applyFill="1" applyBorder="1" applyAlignment="1">
      <alignment vertical="center" wrapText="1"/>
    </xf>
    <xf numFmtId="0" fontId="13" fillId="9" borderId="15" xfId="0" applyFont="1" applyFill="1" applyBorder="1" applyAlignment="1">
      <alignment vertical="center" wrapText="1"/>
    </xf>
    <xf numFmtId="0" fontId="2" fillId="9" borderId="17" xfId="0" applyFont="1" applyFill="1" applyBorder="1" applyAlignment="1">
      <alignment vertical="center" wrapText="1"/>
    </xf>
    <xf numFmtId="0" fontId="24" fillId="0" borderId="0" xfId="0" applyFont="1"/>
    <xf numFmtId="0" fontId="0" fillId="9" borderId="14" xfId="0" applyFill="1" applyBorder="1"/>
    <xf numFmtId="0" fontId="0" fillId="9" borderId="15" xfId="0" applyFill="1" applyBorder="1"/>
    <xf numFmtId="0" fontId="20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8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0" fillId="20" borderId="10" xfId="0" applyFont="1" applyFill="1" applyBorder="1" applyAlignment="1">
      <alignment horizontal="center" vertical="center"/>
    </xf>
    <xf numFmtId="0" fontId="31" fillId="20" borderId="11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2" fillId="21" borderId="22" xfId="0" applyFont="1" applyFill="1" applyBorder="1" applyAlignment="1">
      <alignment horizontal="left" vertical="center"/>
    </xf>
    <xf numFmtId="0" fontId="2" fillId="21" borderId="24" xfId="0" applyFont="1" applyFill="1" applyBorder="1" applyAlignment="1">
      <alignment horizontal="left" vertical="center"/>
    </xf>
    <xf numFmtId="0" fontId="2" fillId="21" borderId="25" xfId="0" applyFont="1" applyFill="1" applyBorder="1" applyAlignment="1">
      <alignment horizontal="left" vertical="center"/>
    </xf>
    <xf numFmtId="0" fontId="24" fillId="9" borderId="13" xfId="0" applyFont="1" applyFill="1" applyBorder="1" applyAlignment="1">
      <alignment horizontal="center" vertical="top"/>
    </xf>
    <xf numFmtId="0" fontId="24" fillId="9" borderId="14" xfId="0" applyFont="1" applyFill="1" applyBorder="1" applyAlignment="1">
      <alignment horizontal="center" vertical="top"/>
    </xf>
    <xf numFmtId="0" fontId="24" fillId="9" borderId="15" xfId="0" applyFont="1" applyFill="1" applyBorder="1" applyAlignment="1">
      <alignment horizontal="center" vertical="top"/>
    </xf>
    <xf numFmtId="0" fontId="24" fillId="9" borderId="16" xfId="0" applyFont="1" applyFill="1" applyBorder="1" applyAlignment="1">
      <alignment horizontal="center" vertical="top"/>
    </xf>
    <xf numFmtId="0" fontId="24" fillId="9" borderId="0" xfId="0" applyFont="1" applyFill="1" applyAlignment="1">
      <alignment horizontal="center" vertical="top"/>
    </xf>
    <xf numFmtId="0" fontId="24" fillId="9" borderId="17" xfId="0" applyFont="1" applyFill="1" applyBorder="1" applyAlignment="1">
      <alignment horizontal="center" vertical="top"/>
    </xf>
    <xf numFmtId="0" fontId="24" fillId="9" borderId="18" xfId="0" applyFont="1" applyFill="1" applyBorder="1" applyAlignment="1">
      <alignment horizontal="center" vertical="top"/>
    </xf>
    <xf numFmtId="0" fontId="24" fillId="9" borderId="19" xfId="0" applyFont="1" applyFill="1" applyBorder="1" applyAlignment="1">
      <alignment horizontal="center" vertical="top"/>
    </xf>
    <xf numFmtId="0" fontId="24" fillId="9" borderId="22" xfId="0" applyFont="1" applyFill="1" applyBorder="1" applyAlignment="1">
      <alignment horizontal="center" vertical="center"/>
    </xf>
    <xf numFmtId="0" fontId="24" fillId="9" borderId="24" xfId="0" applyFont="1" applyFill="1" applyBorder="1" applyAlignment="1">
      <alignment horizontal="center" vertical="center"/>
    </xf>
    <xf numFmtId="0" fontId="24" fillId="9" borderId="25" xfId="0" applyFont="1" applyFill="1" applyBorder="1" applyAlignment="1">
      <alignment horizontal="center" vertical="center"/>
    </xf>
    <xf numFmtId="0" fontId="8" fillId="23" borderId="0" xfId="0" applyFont="1" applyFill="1" applyAlignment="1">
      <alignment horizontal="center"/>
    </xf>
    <xf numFmtId="0" fontId="10" fillId="9" borderId="22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/>
    </xf>
    <xf numFmtId="0" fontId="24" fillId="9" borderId="13" xfId="0" applyFont="1" applyFill="1" applyBorder="1" applyAlignment="1">
      <alignment horizontal="center"/>
    </xf>
    <xf numFmtId="0" fontId="24" fillId="9" borderId="14" xfId="0" applyFont="1" applyFill="1" applyBorder="1" applyAlignment="1">
      <alignment horizontal="center"/>
    </xf>
    <xf numFmtId="0" fontId="24" fillId="9" borderId="15" xfId="0" applyFont="1" applyFill="1" applyBorder="1" applyAlignment="1">
      <alignment horizontal="center"/>
    </xf>
    <xf numFmtId="0" fontId="24" fillId="9" borderId="16" xfId="0" applyFont="1" applyFill="1" applyBorder="1" applyAlignment="1">
      <alignment horizontal="center"/>
    </xf>
    <xf numFmtId="0" fontId="24" fillId="9" borderId="0" xfId="0" applyFont="1" applyFill="1" applyAlignment="1">
      <alignment horizontal="center"/>
    </xf>
    <xf numFmtId="0" fontId="24" fillId="9" borderId="18" xfId="0" applyFont="1" applyFill="1" applyBorder="1" applyAlignment="1">
      <alignment horizontal="center"/>
    </xf>
    <xf numFmtId="0" fontId="24" fillId="9" borderId="19" xfId="0" applyFont="1" applyFill="1" applyBorder="1" applyAlignment="1">
      <alignment horizontal="center"/>
    </xf>
    <xf numFmtId="0" fontId="24" fillId="11" borderId="0" xfId="0" applyFont="1" applyFill="1" applyAlignment="1">
      <alignment horizontal="left"/>
    </xf>
    <xf numFmtId="0" fontId="33" fillId="6" borderId="0" xfId="0" applyFont="1" applyFill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0" fontId="24" fillId="9" borderId="20" xfId="0" applyFont="1" applyFill="1" applyBorder="1" applyAlignment="1">
      <alignment horizontal="center"/>
    </xf>
    <xf numFmtId="0" fontId="8" fillId="9" borderId="22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left" vertical="center"/>
    </xf>
    <xf numFmtId="0" fontId="2" fillId="21" borderId="16" xfId="0" applyFont="1" applyFill="1" applyBorder="1" applyAlignment="1">
      <alignment horizontal="left" vertical="center"/>
    </xf>
    <xf numFmtId="0" fontId="2" fillId="21" borderId="18" xfId="0" applyFont="1" applyFill="1" applyBorder="1" applyAlignment="1">
      <alignment horizontal="left" vertical="center"/>
    </xf>
    <xf numFmtId="0" fontId="33" fillId="20" borderId="11" xfId="0" applyFont="1" applyFill="1" applyBorder="1" applyAlignment="1">
      <alignment horizontal="center" vertical="center"/>
    </xf>
    <xf numFmtId="0" fontId="33" fillId="20" borderId="12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vertical="center"/>
    </xf>
    <xf numFmtId="0" fontId="2" fillId="21" borderId="16" xfId="0" applyFont="1" applyFill="1" applyBorder="1" applyAlignment="1">
      <alignment vertical="center"/>
    </xf>
    <xf numFmtId="0" fontId="2" fillId="21" borderId="18" xfId="0" applyFont="1" applyFill="1" applyBorder="1" applyAlignment="1">
      <alignment vertical="center"/>
    </xf>
    <xf numFmtId="0" fontId="24" fillId="9" borderId="17" xfId="0" applyFont="1" applyFill="1" applyBorder="1" applyAlignment="1">
      <alignment horizontal="center"/>
    </xf>
    <xf numFmtId="0" fontId="36" fillId="3" borderId="0" xfId="0" applyFont="1" applyFill="1" applyAlignment="1">
      <alignment horizontal="center" vertical="center"/>
    </xf>
    <xf numFmtId="0" fontId="24" fillId="22" borderId="23" xfId="0" applyFont="1" applyFill="1" applyBorder="1" applyAlignment="1">
      <alignment horizontal="center" vertical="center"/>
    </xf>
    <xf numFmtId="0" fontId="24" fillId="22" borderId="14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22" borderId="4" xfId="0" applyFont="1" applyFill="1" applyBorder="1" applyAlignment="1">
      <alignment horizontal="center" vertical="center"/>
    </xf>
    <xf numFmtId="0" fontId="24" fillId="22" borderId="0" xfId="0" applyFont="1" applyFill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2" borderId="26" xfId="0" applyFont="1" applyFill="1" applyBorder="1" applyAlignment="1">
      <alignment horizontal="center" vertical="center"/>
    </xf>
    <xf numFmtId="0" fontId="24" fillId="22" borderId="19" xfId="0" applyFont="1" applyFill="1" applyBorder="1" applyAlignment="1">
      <alignment horizontal="center" vertical="center"/>
    </xf>
    <xf numFmtId="0" fontId="24" fillId="22" borderId="20" xfId="0" applyFont="1" applyFill="1" applyBorder="1" applyAlignment="1">
      <alignment horizontal="center" vertical="center"/>
    </xf>
    <xf numFmtId="0" fontId="13" fillId="9" borderId="18" xfId="0" applyFont="1" applyFill="1" applyBorder="1" applyAlignment="1">
      <alignment horizontal="center"/>
    </xf>
    <xf numFmtId="0" fontId="13" fillId="9" borderId="19" xfId="0" applyFont="1" applyFill="1" applyBorder="1" applyAlignment="1">
      <alignment horizontal="center"/>
    </xf>
    <xf numFmtId="0" fontId="13" fillId="9" borderId="20" xfId="0" applyFont="1" applyFill="1" applyBorder="1" applyAlignment="1">
      <alignment horizontal="center"/>
    </xf>
    <xf numFmtId="0" fontId="13" fillId="9" borderId="16" xfId="0" applyFont="1" applyFill="1" applyBorder="1" applyAlignment="1">
      <alignment horizontal="center"/>
    </xf>
    <xf numFmtId="0" fontId="13" fillId="9" borderId="0" xfId="0" applyFont="1" applyFill="1" applyAlignment="1">
      <alignment horizontal="center"/>
    </xf>
    <xf numFmtId="0" fontId="13" fillId="9" borderId="1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3F2F3"/>
      <color rgb="FFF6F2FA"/>
      <color rgb="FFF8E5F5"/>
      <color rgb="FFEAE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Rural + Urban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 1'!$B$28</c:f>
              <c:strCache>
                <c:ptCount val="1"/>
                <c:pt idx="0">
                  <c:v>Rural + Urban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54-A54E-BB9A-8B87297673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54-A54E-BB9A-8B87297673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54-A54E-BB9A-8B87297673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54-A54E-BB9A-8B87297673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54-A54E-BB9A-8B872976736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54-A54E-BB9A-8B872976736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B54-A54E-BB9A-8B872976736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B54-A54E-BB9A-8B872976736B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 1'!$C$27:$J$27</c:f>
              <c:strCache>
                <c:ptCount val="8"/>
                <c:pt idx="0">
                  <c:v>Food</c:v>
                </c:pt>
                <c:pt idx="1">
                  <c:v>Intoxicants</c:v>
                </c:pt>
                <c:pt idx="2">
                  <c:v>Clothing &amp; Footware</c:v>
                </c:pt>
                <c:pt idx="3">
                  <c:v>Housing</c:v>
                </c:pt>
                <c:pt idx="4">
                  <c:v>Personal Heath</c:v>
                </c:pt>
                <c:pt idx="5">
                  <c:v>Transportation</c:v>
                </c:pt>
                <c:pt idx="6">
                  <c:v>Education</c:v>
                </c:pt>
                <c:pt idx="7">
                  <c:v>Miscellaniou</c:v>
                </c:pt>
              </c:strCache>
            </c:strRef>
          </c:cat>
          <c:val>
            <c:numRef>
              <c:f>'Ques 1'!$C$28:$J$28</c:f>
              <c:numCache>
                <c:formatCode>General</c:formatCode>
                <c:ptCount val="8"/>
                <c:pt idx="0">
                  <c:v>2306.9</c:v>
                </c:pt>
                <c:pt idx="1">
                  <c:v>201</c:v>
                </c:pt>
                <c:pt idx="2">
                  <c:v>553.20000000000005</c:v>
                </c:pt>
                <c:pt idx="3">
                  <c:v>358</c:v>
                </c:pt>
                <c:pt idx="4">
                  <c:v>370.9</c:v>
                </c:pt>
                <c:pt idx="5">
                  <c:v>164.8</c:v>
                </c:pt>
                <c:pt idx="6">
                  <c:v>177.1</c:v>
                </c:pt>
                <c:pt idx="7">
                  <c:v>346.9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C-6641-89D3-E893D1C2F64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00786129263634"/>
          <c:y val="0.92797950188291678"/>
          <c:w val="0.72202386537675523"/>
          <c:h val="5.5716150290996233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Y-O-Y</a:t>
            </a:r>
            <a:r>
              <a:rPr lang="en-US" baseline="0"/>
              <a:t> Increase In CPI Inflation(Rural+Urban)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 2'!$B$20</c:f>
              <c:strCache>
                <c:ptCount val="1"/>
                <c:pt idx="0">
                  <c:v>Inflation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365546218487395E-2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2E-914F-964F-437EFCD2009A}"/>
                </c:ext>
              </c:extLst>
            </c:dLbl>
            <c:dLbl>
              <c:idx val="1"/>
              <c:layout>
                <c:manualLayout>
                  <c:x val="-1.4705882352941176E-2"/>
                  <c:y val="6.9444444444444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2E-914F-964F-437EFCD2009A}"/>
                </c:ext>
              </c:extLst>
            </c:dLbl>
            <c:dLbl>
              <c:idx val="2"/>
              <c:layout>
                <c:manualLayout>
                  <c:x val="0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2E-914F-964F-437EFCD2009A}"/>
                </c:ext>
              </c:extLst>
            </c:dLbl>
            <c:dLbl>
              <c:idx val="3"/>
              <c:layout>
                <c:manualLayout>
                  <c:x val="-2.1008403361344537E-3"/>
                  <c:y val="8.7962962962962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2E-914F-964F-437EFCD2009A}"/>
                </c:ext>
              </c:extLst>
            </c:dLbl>
            <c:dLbl>
              <c:idx val="4"/>
              <c:layout>
                <c:manualLayout>
                  <c:x val="-7.7029922468692396E-17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2E-914F-964F-437EFCD2009A}"/>
                </c:ext>
              </c:extLst>
            </c:dLbl>
            <c:dLbl>
              <c:idx val="5"/>
              <c:layout>
                <c:manualLayout>
                  <c:x val="-7.3529411764705881E-3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2E-914F-964F-437EFCD2009A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'Ques 2'!$A$21:$A$27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'Ques 2'!$B$21:$B$27</c:f>
              <c:numCache>
                <c:formatCode>0%</c:formatCode>
                <c:ptCount val="7"/>
                <c:pt idx="0">
                  <c:v>3.3199931147258686E-2</c:v>
                </c:pt>
                <c:pt idx="1">
                  <c:v>3.9609321310314437E-2</c:v>
                </c:pt>
                <c:pt idx="2">
                  <c:v>3.7579375413152975E-2</c:v>
                </c:pt>
                <c:pt idx="3">
                  <c:v>6.2938007992741005E-2</c:v>
                </c:pt>
                <c:pt idx="4">
                  <c:v>5.5451622863577542E-2</c:v>
                </c:pt>
                <c:pt idx="5">
                  <c:v>6.6029943211151437E-2</c:v>
                </c:pt>
                <c:pt idx="6">
                  <c:v>3.195312121652364E-2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E-914F-964F-437EFCD200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7003935"/>
        <c:axId val="1736886431"/>
      </c:lineChart>
      <c:catAx>
        <c:axId val="17370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86431"/>
        <c:crosses val="autoZero"/>
        <c:auto val="1"/>
        <c:lblAlgn val="ctr"/>
        <c:lblOffset val="100"/>
        <c:noMultiLvlLbl val="0"/>
      </c:catAx>
      <c:valAx>
        <c:axId val="17368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0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GB" sz="1600" b="1" i="0" u="none" strike="noStrike" kern="1200" cap="none" spc="0" normalizeH="0" baseline="0" noProof="0">
                <a:ln>
                  <a:noFill/>
                </a:ln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+mn-lt"/>
              </a:rPr>
              <a:t>COVID-19 Inflation Affected Over Year (Mar'19-Mar'21)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chemeClr val="bg1"/>
                </a:solidFill>
              </a:defRPr>
            </a:pPr>
            <a:endParaRPr lang="en-GB">
              <a:solidFill>
                <a:schemeClr val="bg1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 4'!$E$55:$E$56</c:f>
              <c:strCache>
                <c:ptCount val="2"/>
                <c:pt idx="0">
                  <c:v>Food Inflation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'Ques 4'!$D$57:$D$80</c:f>
              <c:strCache>
                <c:ptCount val="24"/>
                <c:pt idx="0">
                  <c:v>2019 April</c:v>
                </c:pt>
                <c:pt idx="1">
                  <c:v>2019 May</c:v>
                </c:pt>
                <c:pt idx="2">
                  <c:v>2019 June</c:v>
                </c:pt>
                <c:pt idx="3">
                  <c:v>2019 July</c:v>
                </c:pt>
                <c:pt idx="4">
                  <c:v>2019 August</c:v>
                </c:pt>
                <c:pt idx="5">
                  <c:v>2019 September</c:v>
                </c:pt>
                <c:pt idx="6">
                  <c:v>2019 October</c:v>
                </c:pt>
                <c:pt idx="7">
                  <c:v>2019 November</c:v>
                </c:pt>
                <c:pt idx="8">
                  <c:v>2019 December</c:v>
                </c:pt>
                <c:pt idx="9">
                  <c:v>2020 January</c:v>
                </c:pt>
                <c:pt idx="10">
                  <c:v>2020 February</c:v>
                </c:pt>
                <c:pt idx="11">
                  <c:v>2020 March</c:v>
                </c:pt>
                <c:pt idx="12">
                  <c:v>2020 April</c:v>
                </c:pt>
                <c:pt idx="13">
                  <c:v>2020 May</c:v>
                </c:pt>
                <c:pt idx="14">
                  <c:v>2020 June</c:v>
                </c:pt>
                <c:pt idx="15">
                  <c:v>2020 July</c:v>
                </c:pt>
                <c:pt idx="16">
                  <c:v>2020 August</c:v>
                </c:pt>
                <c:pt idx="17">
                  <c:v>2020 September</c:v>
                </c:pt>
                <c:pt idx="18">
                  <c:v>2020 October</c:v>
                </c:pt>
                <c:pt idx="19">
                  <c:v>2020 November</c:v>
                </c:pt>
                <c:pt idx="20">
                  <c:v>2020 December</c:v>
                </c:pt>
                <c:pt idx="21">
                  <c:v>2021 January</c:v>
                </c:pt>
                <c:pt idx="22">
                  <c:v>2021 February</c:v>
                </c:pt>
                <c:pt idx="23">
                  <c:v>2021 March</c:v>
                </c:pt>
              </c:strCache>
            </c:strRef>
          </c:cat>
          <c:val>
            <c:numRef>
              <c:f>'Ques 4'!$E$57:$E$80</c:f>
              <c:numCache>
                <c:formatCode>0.00%</c:formatCode>
                <c:ptCount val="24"/>
                <c:pt idx="0">
                  <c:v>8.253446026433707E-3</c:v>
                </c:pt>
                <c:pt idx="1">
                  <c:v>8.1296238994066385E-3</c:v>
                </c:pt>
                <c:pt idx="2">
                  <c:v>1.238908421228856E-2</c:v>
                </c:pt>
                <c:pt idx="3">
                  <c:v>1.2898958161071483E-2</c:v>
                </c:pt>
                <c:pt idx="4">
                  <c:v>4.8979591836735776E-3</c:v>
                </c:pt>
                <c:pt idx="5">
                  <c:v>6.0655293799077121E-3</c:v>
                </c:pt>
                <c:pt idx="6">
                  <c:v>1.5018571351671457E-2</c:v>
                </c:pt>
                <c:pt idx="7">
                  <c:v>1.3417479847263583E-2</c:v>
                </c:pt>
                <c:pt idx="8">
                  <c:v>1.8420639489246032E-2</c:v>
                </c:pt>
                <c:pt idx="9">
                  <c:v>-2.9289347926623435E-3</c:v>
                </c:pt>
                <c:pt idx="10">
                  <c:v>-1.4842300556586408E-2</c:v>
                </c:pt>
                <c:pt idx="11">
                  <c:v>-8.4745762711862429E-3</c:v>
                </c:pt>
                <c:pt idx="12">
                  <c:v>3.5797193204600564E-2</c:v>
                </c:pt>
                <c:pt idx="13">
                  <c:v>4.5332993760345379E-3</c:v>
                </c:pt>
                <c:pt idx="14">
                  <c:v>-2.7127753974087866E-3</c:v>
                </c:pt>
                <c:pt idx="15">
                  <c:v>0</c:v>
                </c:pt>
                <c:pt idx="16">
                  <c:v>1.4439699003457294E-2</c:v>
                </c:pt>
                <c:pt idx="17">
                  <c:v>5.9141940657578673E-3</c:v>
                </c:pt>
                <c:pt idx="18">
                  <c:v>2.0727453911310523E-2</c:v>
                </c:pt>
                <c:pt idx="19">
                  <c:v>2.294249731523948E-2</c:v>
                </c:pt>
                <c:pt idx="20">
                  <c:v>6.4420690971560002E-3</c:v>
                </c:pt>
                <c:pt idx="21">
                  <c:v>-1.545682992745722E-2</c:v>
                </c:pt>
                <c:pt idx="22">
                  <c:v>-1.7914760414158244E-2</c:v>
                </c:pt>
                <c:pt idx="23">
                  <c:v>4.9036434070344355E-5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8-9942-AB97-A29AE26BB635}"/>
            </c:ext>
          </c:extLst>
        </c:ser>
        <c:ser>
          <c:idx val="1"/>
          <c:order val="1"/>
          <c:tx>
            <c:strRef>
              <c:f>'Ques 4'!$F$55:$F$56</c:f>
              <c:strCache>
                <c:ptCount val="2"/>
                <c:pt idx="0">
                  <c:v>Healthcare Inflation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'Ques 4'!$D$57:$D$80</c:f>
              <c:strCache>
                <c:ptCount val="24"/>
                <c:pt idx="0">
                  <c:v>2019 April</c:v>
                </c:pt>
                <c:pt idx="1">
                  <c:v>2019 May</c:v>
                </c:pt>
                <c:pt idx="2">
                  <c:v>2019 June</c:v>
                </c:pt>
                <c:pt idx="3">
                  <c:v>2019 July</c:v>
                </c:pt>
                <c:pt idx="4">
                  <c:v>2019 August</c:v>
                </c:pt>
                <c:pt idx="5">
                  <c:v>2019 September</c:v>
                </c:pt>
                <c:pt idx="6">
                  <c:v>2019 October</c:v>
                </c:pt>
                <c:pt idx="7">
                  <c:v>2019 November</c:v>
                </c:pt>
                <c:pt idx="8">
                  <c:v>2019 December</c:v>
                </c:pt>
                <c:pt idx="9">
                  <c:v>2020 January</c:v>
                </c:pt>
                <c:pt idx="10">
                  <c:v>2020 February</c:v>
                </c:pt>
                <c:pt idx="11">
                  <c:v>2020 March</c:v>
                </c:pt>
                <c:pt idx="12">
                  <c:v>2020 April</c:v>
                </c:pt>
                <c:pt idx="13">
                  <c:v>2020 May</c:v>
                </c:pt>
                <c:pt idx="14">
                  <c:v>2020 June</c:v>
                </c:pt>
                <c:pt idx="15">
                  <c:v>2020 July</c:v>
                </c:pt>
                <c:pt idx="16">
                  <c:v>2020 August</c:v>
                </c:pt>
                <c:pt idx="17">
                  <c:v>2020 September</c:v>
                </c:pt>
                <c:pt idx="18">
                  <c:v>2020 October</c:v>
                </c:pt>
                <c:pt idx="19">
                  <c:v>2020 November</c:v>
                </c:pt>
                <c:pt idx="20">
                  <c:v>2020 December</c:v>
                </c:pt>
                <c:pt idx="21">
                  <c:v>2021 January</c:v>
                </c:pt>
                <c:pt idx="22">
                  <c:v>2021 February</c:v>
                </c:pt>
                <c:pt idx="23">
                  <c:v>2021 March</c:v>
                </c:pt>
              </c:strCache>
            </c:strRef>
          </c:cat>
          <c:val>
            <c:numRef>
              <c:f>'Ques 4'!$F$57:$F$80</c:f>
              <c:numCache>
                <c:formatCode>0.00%</c:formatCode>
                <c:ptCount val="24"/>
                <c:pt idx="0">
                  <c:v>1.2517882689557322E-3</c:v>
                </c:pt>
                <c:pt idx="1">
                  <c:v>1.2502232541524052E-3</c:v>
                </c:pt>
                <c:pt idx="2">
                  <c:v>4.9946485907956979E-3</c:v>
                </c:pt>
                <c:pt idx="3">
                  <c:v>6.7447639332622539E-3</c:v>
                </c:pt>
                <c:pt idx="4">
                  <c:v>1.1636107193229739E-2</c:v>
                </c:pt>
                <c:pt idx="5">
                  <c:v>6.2739630533287264E-3</c:v>
                </c:pt>
                <c:pt idx="6">
                  <c:v>2.4246622791825032E-3</c:v>
                </c:pt>
                <c:pt idx="7">
                  <c:v>2.7643400138219359E-3</c:v>
                </c:pt>
                <c:pt idx="8">
                  <c:v>2.0675396278427493E-3</c:v>
                </c:pt>
                <c:pt idx="9">
                  <c:v>9.2847317744153661E-3</c:v>
                </c:pt>
                <c:pt idx="10">
                  <c:v>5.4514480408859381E-3</c:v>
                </c:pt>
                <c:pt idx="11">
                  <c:v>8.1328363266688474E-3</c:v>
                </c:pt>
                <c:pt idx="12">
                  <c:v>5.3781512605042782E-3</c:v>
                </c:pt>
                <c:pt idx="13">
                  <c:v>1.6883985289200782E-2</c:v>
                </c:pt>
                <c:pt idx="14">
                  <c:v>6.082525069866917E-3</c:v>
                </c:pt>
                <c:pt idx="15">
                  <c:v>0</c:v>
                </c:pt>
                <c:pt idx="16">
                  <c:v>1.0784313725490234E-2</c:v>
                </c:pt>
                <c:pt idx="17">
                  <c:v>1.5195602974458417E-2</c:v>
                </c:pt>
                <c:pt idx="18">
                  <c:v>-2.2292993630572888E-3</c:v>
                </c:pt>
                <c:pt idx="19">
                  <c:v>2.5534631343760335E-3</c:v>
                </c:pt>
                <c:pt idx="20">
                  <c:v>4.1388092964022745E-3</c:v>
                </c:pt>
                <c:pt idx="21">
                  <c:v>2.2194039315156801E-3</c:v>
                </c:pt>
                <c:pt idx="22">
                  <c:v>3.1635558367605187E-3</c:v>
                </c:pt>
                <c:pt idx="23">
                  <c:v>-5.0457269000316069E-3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8-9942-AB97-A29AE26BB635}"/>
            </c:ext>
          </c:extLst>
        </c:ser>
        <c:ser>
          <c:idx val="2"/>
          <c:order val="2"/>
          <c:tx>
            <c:strRef>
              <c:f>'Ques 4'!$G$55:$G$56</c:f>
              <c:strCache>
                <c:ptCount val="2"/>
                <c:pt idx="0">
                  <c:v>Essential Services Inflation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'Ques 4'!$D$57:$D$80</c:f>
              <c:strCache>
                <c:ptCount val="24"/>
                <c:pt idx="0">
                  <c:v>2019 April</c:v>
                </c:pt>
                <c:pt idx="1">
                  <c:v>2019 May</c:v>
                </c:pt>
                <c:pt idx="2">
                  <c:v>2019 June</c:v>
                </c:pt>
                <c:pt idx="3">
                  <c:v>2019 July</c:v>
                </c:pt>
                <c:pt idx="4">
                  <c:v>2019 August</c:v>
                </c:pt>
                <c:pt idx="5">
                  <c:v>2019 September</c:v>
                </c:pt>
                <c:pt idx="6">
                  <c:v>2019 October</c:v>
                </c:pt>
                <c:pt idx="7">
                  <c:v>2019 November</c:v>
                </c:pt>
                <c:pt idx="8">
                  <c:v>2019 December</c:v>
                </c:pt>
                <c:pt idx="9">
                  <c:v>2020 January</c:v>
                </c:pt>
                <c:pt idx="10">
                  <c:v>2020 February</c:v>
                </c:pt>
                <c:pt idx="11">
                  <c:v>2020 March</c:v>
                </c:pt>
                <c:pt idx="12">
                  <c:v>2020 April</c:v>
                </c:pt>
                <c:pt idx="13">
                  <c:v>2020 May</c:v>
                </c:pt>
                <c:pt idx="14">
                  <c:v>2020 June</c:v>
                </c:pt>
                <c:pt idx="15">
                  <c:v>2020 July</c:v>
                </c:pt>
                <c:pt idx="16">
                  <c:v>2020 August</c:v>
                </c:pt>
                <c:pt idx="17">
                  <c:v>2020 September</c:v>
                </c:pt>
                <c:pt idx="18">
                  <c:v>2020 October</c:v>
                </c:pt>
                <c:pt idx="19">
                  <c:v>2020 November</c:v>
                </c:pt>
                <c:pt idx="20">
                  <c:v>2020 December</c:v>
                </c:pt>
                <c:pt idx="21">
                  <c:v>2021 January</c:v>
                </c:pt>
                <c:pt idx="22">
                  <c:v>2021 February</c:v>
                </c:pt>
                <c:pt idx="23">
                  <c:v>2021 March</c:v>
                </c:pt>
              </c:strCache>
            </c:strRef>
          </c:cat>
          <c:val>
            <c:numRef>
              <c:f>'Ques 4'!$G$57:$G$80</c:f>
              <c:numCache>
                <c:formatCode>0.00%</c:formatCode>
                <c:ptCount val="24"/>
                <c:pt idx="0">
                  <c:v>9.8015192354809419E-4</c:v>
                </c:pt>
                <c:pt idx="1">
                  <c:v>9.7919216646261261E-4</c:v>
                </c:pt>
                <c:pt idx="2">
                  <c:v>1.7119100024456972E-3</c:v>
                </c:pt>
                <c:pt idx="3">
                  <c:v>-1.2207031249999306E-3</c:v>
                </c:pt>
                <c:pt idx="4">
                  <c:v>-7.3331703739912713E-4</c:v>
                </c:pt>
                <c:pt idx="5">
                  <c:v>2.6908023483364417E-3</c:v>
                </c:pt>
                <c:pt idx="6">
                  <c:v>4.8792388387412953E-3</c:v>
                </c:pt>
                <c:pt idx="7">
                  <c:v>5.5838795824230143E-3</c:v>
                </c:pt>
                <c:pt idx="8">
                  <c:v>1.2312892322549408E-2</c:v>
                </c:pt>
                <c:pt idx="9">
                  <c:v>5.7238254233242629E-3</c:v>
                </c:pt>
                <c:pt idx="10">
                  <c:v>5.216978894949327E-3</c:v>
                </c:pt>
                <c:pt idx="11">
                  <c:v>3.0667610285444948E-3</c:v>
                </c:pt>
                <c:pt idx="12">
                  <c:v>-5.2916274694263521E-3</c:v>
                </c:pt>
                <c:pt idx="13">
                  <c:v>3.4283012176381266E-3</c:v>
                </c:pt>
                <c:pt idx="14">
                  <c:v>-2.5918944392083476E-3</c:v>
                </c:pt>
                <c:pt idx="15">
                  <c:v>0</c:v>
                </c:pt>
                <c:pt idx="16">
                  <c:v>1.559177888022671E-2</c:v>
                </c:pt>
                <c:pt idx="17">
                  <c:v>3.0239590602467942E-3</c:v>
                </c:pt>
                <c:pt idx="18">
                  <c:v>2.7829313543597674E-3</c:v>
                </c:pt>
                <c:pt idx="19">
                  <c:v>1.8501387604069254E-3</c:v>
                </c:pt>
                <c:pt idx="20">
                  <c:v>4.1551246537395734E-3</c:v>
                </c:pt>
                <c:pt idx="21">
                  <c:v>1.1034482758620848E-2</c:v>
                </c:pt>
                <c:pt idx="22">
                  <c:v>1.9554342883128746E-2</c:v>
                </c:pt>
                <c:pt idx="23">
                  <c:v>1.0035682426404995E-2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8-9942-AB97-A29AE26B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25424"/>
        <c:axId val="444127152"/>
      </c:lineChart>
      <c:catAx>
        <c:axId val="4441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27152"/>
        <c:crosses val="autoZero"/>
        <c:auto val="1"/>
        <c:lblAlgn val="ctr"/>
        <c:lblOffset val="100"/>
        <c:noMultiLvlLbl val="0"/>
      </c:catAx>
      <c:valAx>
        <c:axId val="4441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Crude Oil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'Ques 5'!$B$11:$B$39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'Ques 5'!$C$11:$C$39</c:f>
              <c:numCache>
                <c:formatCode>0.0</c:formatCode>
                <c:ptCount val="29"/>
                <c:pt idx="0">
                  <c:v>54.79</c:v>
                </c:pt>
                <c:pt idx="1">
                  <c:v>61.22</c:v>
                </c:pt>
                <c:pt idx="2">
                  <c:v>64.73</c:v>
                </c:pt>
                <c:pt idx="3">
                  <c:v>63.4</c:v>
                </c:pt>
                <c:pt idx="4">
                  <c:v>66.95</c:v>
                </c:pt>
                <c:pt idx="5">
                  <c:v>71.98</c:v>
                </c:pt>
                <c:pt idx="6">
                  <c:v>73.540000000000006</c:v>
                </c:pt>
                <c:pt idx="7">
                  <c:v>69.8</c:v>
                </c:pt>
                <c:pt idx="8">
                  <c:v>73.13</c:v>
                </c:pt>
                <c:pt idx="9">
                  <c:v>82.11</c:v>
                </c:pt>
                <c:pt idx="10">
                  <c:v>80.64</c:v>
                </c:pt>
                <c:pt idx="11">
                  <c:v>73.3</c:v>
                </c:pt>
                <c:pt idx="12">
                  <c:v>84.67</c:v>
                </c:pt>
                <c:pt idx="13">
                  <c:v>94.07</c:v>
                </c:pt>
                <c:pt idx="14">
                  <c:v>112.87</c:v>
                </c:pt>
                <c:pt idx="15">
                  <c:v>102.97</c:v>
                </c:pt>
                <c:pt idx="16">
                  <c:v>109.51</c:v>
                </c:pt>
                <c:pt idx="17">
                  <c:v>116.01</c:v>
                </c:pt>
                <c:pt idx="18">
                  <c:v>105.49</c:v>
                </c:pt>
                <c:pt idx="19">
                  <c:v>97.4</c:v>
                </c:pt>
                <c:pt idx="20">
                  <c:v>90.71</c:v>
                </c:pt>
                <c:pt idx="21">
                  <c:v>91.7</c:v>
                </c:pt>
                <c:pt idx="22">
                  <c:v>87.55</c:v>
                </c:pt>
                <c:pt idx="23">
                  <c:v>78.099999999999994</c:v>
                </c:pt>
                <c:pt idx="24">
                  <c:v>80.92</c:v>
                </c:pt>
                <c:pt idx="25">
                  <c:v>82.28</c:v>
                </c:pt>
                <c:pt idx="26">
                  <c:v>78.540000000000006</c:v>
                </c:pt>
                <c:pt idx="27">
                  <c:v>83.755358416666667</c:v>
                </c:pt>
                <c:pt idx="28">
                  <c:v>74.981547824999993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0-254D-802C-A0CD811013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8547999"/>
        <c:axId val="1462611311"/>
      </c:lineChart>
      <c:dateAx>
        <c:axId val="127854799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11311"/>
        <c:crosses val="autoZero"/>
        <c:auto val="1"/>
        <c:lblOffset val="100"/>
        <c:baseTimeUnit val="months"/>
      </c:dateAx>
      <c:valAx>
        <c:axId val="14626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4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</cx:f>
      </cx:strDim>
      <cx:numDim type="val">
        <cx:f dir="row">_xlchart.v1.13</cx:f>
      </cx:numDim>
    </cx:data>
    <cx:data id="1">
      <cx:strDim type="cat">
        <cx:f dir="row">_xlchart.v1.12</cx:f>
      </cx:strDim>
      <cx:numDim type="val">
        <cx:f dir="row">_xlchart.v1.14</cx:f>
      </cx:numDim>
    </cx:data>
    <cx:data id="2">
      <cx:strDim type="cat">
        <cx:f dir="row">_xlchart.v1.12</cx:f>
      </cx:strDim>
      <cx:numDim type="val">
        <cx:f dir="row">_xlchart.v1.15</cx:f>
      </cx:numDim>
    </cx:data>
    <cx:data id="3">
      <cx:strDim type="cat">
        <cx:f dir="row">_xlchart.v1.12</cx:f>
      </cx:strDim>
      <cx:numDim type="val">
        <cx:f dir="row">_xlchart.v1.16</cx:f>
      </cx:numDim>
    </cx:data>
    <cx:data id="4">
      <cx:strDim type="cat">
        <cx:f dir="row">_xlchart.v1.12</cx:f>
      </cx:strDim>
      <cx:numDim type="val">
        <cx:f dir="row">_xlchart.v1.17</cx:f>
      </cx:numDim>
    </cx:data>
    <cx:data id="5">
      <cx:strDim type="cat">
        <cx:f dir="row">_xlchart.v1.12</cx:f>
      </cx:strDim>
      <cx:numDim type="val">
        <cx:f dir="row">_xlchart.v1.18</cx:f>
      </cx:numDim>
    </cx:data>
    <cx:data id="6">
      <cx:strDim type="cat">
        <cx:f dir="row">_xlchart.v1.12</cx:f>
      </cx:strDim>
      <cx:numDim type="val">
        <cx:f dir="row">_xlchart.v1.19</cx:f>
      </cx:numDim>
    </cx:data>
    <cx:data id="7">
      <cx:strDim type="cat">
        <cx:f dir="row">_xlchart.v1.12</cx:f>
      </cx:strDim>
      <cx:numDim type="val">
        <cx:f dir="row">_xlchart.v1.20</cx:f>
      </cx:numDim>
    </cx:data>
    <cx:data id="8">
      <cx:strDim type="cat">
        <cx:f dir="row">_xlchart.v1.12</cx:f>
      </cx:strDim>
      <cx:numDim type="val">
        <cx:f dir="row">_xlchart.v1.21</cx:f>
      </cx:numDim>
    </cx:data>
    <cx:data id="9">
      <cx:strDim type="cat">
        <cx:f dir="row">_xlchart.v1.12</cx:f>
      </cx:strDim>
      <cx:numDim type="val">
        <cx:f dir="row">_xlchart.v1.22</cx:f>
      </cx:numDim>
    </cx:data>
    <cx:data id="10">
      <cx:strDim type="cat">
        <cx:f dir="row">_xlchart.v1.12</cx:f>
      </cx:strDim>
      <cx:numDim type="val">
        <cx:f dir="row">_xlchart.v1.23</cx:f>
      </cx:numDim>
    </cx:data>
    <cx:data id="11">
      <cx:strDim type="cat">
        <cx:f dir="row">_xlchart.v1.12</cx:f>
      </cx:strDim>
      <cx:numDim type="val">
        <cx:f dir="row">_xlchart.v1.24</cx:f>
      </cx:numDim>
    </cx:data>
  </cx:chartData>
  <cx:chart>
    <cx:title pos="t" align="ctr" overlay="0">
      <cx:tx>
        <cx:txData>
          <cx:v>Month Over Month Absolute Change(Rural + Urban)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GB" sz="1600" b="1" i="0" u="none" strike="noStrike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Month Over Month Absolute Change(Rural + Urban) </a:t>
          </a:r>
        </a:p>
      </cx:txPr>
    </cx:title>
    <cx:plotArea>
      <cx:plotAreaRegion>
        <cx:series layoutId="waterfall" uniqueId="{F0A10DF8-D3A3-D141-BDF1-7B6E6E5B2281}" formatIdx="0">
          <cx:tx>
            <cx:txData>
              <cx:f>_xlchart.v1.0</cx:f>
              <cx:v>2022 June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en-GB" sz="1100" b="0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CA8AC8C3-0D8A-6743-A9F0-95F09D0D177F}" formatIdx="1">
          <cx:tx>
            <cx:txData>
              <cx:f>_xlchart.v1.1</cx:f>
              <cx:v>2022 July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754E0A38-B231-E447-B92F-29E80A419EBA}" formatIdx="2">
          <cx:tx>
            <cx:txData>
              <cx:f>_xlchart.v1.2</cx:f>
              <cx:v>2022 August</cx:v>
            </cx:txData>
          </cx:tx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  <cx:series layoutId="waterfall" hidden="1" uniqueId="{BBEACFFF-2BA7-4940-BAAD-8596CF250999}" formatIdx="3">
          <cx:tx>
            <cx:txData>
              <cx:f>_xlchart.v1.3</cx:f>
              <cx:v>2022 September</cx:v>
            </cx:txData>
          </cx:tx>
          <cx:dataLabels pos="outEnd">
            <cx:visibility seriesName="0" categoryName="0" value="1"/>
          </cx:dataLabels>
          <cx:dataId val="3"/>
          <cx:layoutPr>
            <cx:visibility connectorLines="0"/>
            <cx:subtotals/>
          </cx:layoutPr>
        </cx:series>
        <cx:series layoutId="waterfall" hidden="1" uniqueId="{94A1DA18-6D79-D943-888D-DCB3A1468E28}" formatIdx="4">
          <cx:tx>
            <cx:txData>
              <cx:f>_xlchart.v1.4</cx:f>
              <cx:v>2022 October</cx:v>
            </cx:txData>
          </cx:tx>
          <cx:dataLabels pos="outEnd">
            <cx:visibility seriesName="0" categoryName="0" value="1"/>
          </cx:dataLabels>
          <cx:dataId val="4"/>
          <cx:layoutPr>
            <cx:visibility connectorLines="0"/>
            <cx:subtotals/>
          </cx:layoutPr>
        </cx:series>
        <cx:series layoutId="waterfall" hidden="1" uniqueId="{01719D2E-9DC7-8349-8E57-BFCE80EE3D7E}" formatIdx="5">
          <cx:tx>
            <cx:txData>
              <cx:f>_xlchart.v1.5</cx:f>
              <cx:v>2022 November</cx:v>
            </cx:txData>
          </cx:tx>
          <cx:dataLabels pos="outEnd">
            <cx:visibility seriesName="0" categoryName="0" value="1"/>
          </cx:dataLabels>
          <cx:dataId val="5"/>
          <cx:layoutPr>
            <cx:visibility connectorLines="0"/>
            <cx:subtotals/>
          </cx:layoutPr>
        </cx:series>
        <cx:series layoutId="waterfall" hidden="1" uniqueId="{DE2FD47F-C804-8B41-A852-29FEE15E7A7A}" formatIdx="6">
          <cx:tx>
            <cx:txData>
              <cx:f>_xlchart.v1.6</cx:f>
              <cx:v>2022 December</cx:v>
            </cx:txData>
          </cx:tx>
          <cx:dataLabels pos="outEnd">
            <cx:visibility seriesName="0" categoryName="0" value="1"/>
          </cx:dataLabels>
          <cx:dataId val="6"/>
          <cx:layoutPr>
            <cx:visibility connectorLines="0"/>
            <cx:subtotals/>
          </cx:layoutPr>
        </cx:series>
        <cx:series layoutId="waterfall" hidden="1" uniqueId="{1AA2A702-5329-AA42-A5A9-DF59C1381679}" formatIdx="7">
          <cx:tx>
            <cx:txData>
              <cx:f>_xlchart.v1.7</cx:f>
              <cx:v>2023 January</cx:v>
            </cx:txData>
          </cx:tx>
          <cx:dataLabels pos="outEnd">
            <cx:visibility seriesName="0" categoryName="0" value="1"/>
          </cx:dataLabels>
          <cx:dataId val="7"/>
          <cx:layoutPr>
            <cx:visibility connectorLines="0"/>
            <cx:subtotals/>
          </cx:layoutPr>
        </cx:series>
        <cx:series layoutId="waterfall" hidden="1" uniqueId="{F473B290-310D-9944-A541-32400C5331A1}" formatIdx="8">
          <cx:tx>
            <cx:txData>
              <cx:f>_xlchart.v1.8</cx:f>
              <cx:v>2023 February</cx:v>
            </cx:txData>
          </cx:tx>
          <cx:dataLabels pos="outEnd">
            <cx:visibility seriesName="0" categoryName="0" value="1"/>
          </cx:dataLabels>
          <cx:dataId val="8"/>
          <cx:layoutPr>
            <cx:visibility connectorLines="0"/>
            <cx:subtotals/>
          </cx:layoutPr>
        </cx:series>
        <cx:series layoutId="waterfall" hidden="1" uniqueId="{01FFE59F-0F01-6444-B45B-603BF49E1AE0}" formatIdx="9">
          <cx:tx>
            <cx:txData>
              <cx:f>_xlchart.v1.9</cx:f>
              <cx:v>2023 March</cx:v>
            </cx:txData>
          </cx:tx>
          <cx:dataLabels pos="outEnd">
            <cx:visibility seriesName="0" categoryName="0" value="1"/>
          </cx:dataLabels>
          <cx:dataId val="9"/>
          <cx:layoutPr>
            <cx:visibility connectorLines="0"/>
            <cx:subtotals/>
          </cx:layoutPr>
        </cx:series>
        <cx:series layoutId="waterfall" hidden="1" uniqueId="{9E2D650D-995D-4647-AEA7-8F507B933332}" formatIdx="10">
          <cx:tx>
            <cx:txData>
              <cx:f>_xlchart.v1.10</cx:f>
              <cx:v>2023 April</cx:v>
            </cx:txData>
          </cx:tx>
          <cx:dataLabels pos="outEnd">
            <cx:visibility seriesName="0" categoryName="0" value="1"/>
          </cx:dataLabels>
          <cx:dataId val="10"/>
          <cx:layoutPr>
            <cx:visibility connectorLines="0"/>
            <cx:subtotals/>
          </cx:layoutPr>
        </cx:series>
        <cx:series layoutId="waterfall" hidden="1" uniqueId="{D029F331-9C68-084B-AFA4-B821F3BA25A4}" formatIdx="11">
          <cx:tx>
            <cx:txData>
              <cx:f>_xlchart.v1.11</cx:f>
              <cx:v>2023 May</cx:v>
            </cx:txData>
          </cx:tx>
          <cx:dataLabels pos="outEnd">
            <cx:visibility seriesName="0" categoryName="0" value="1"/>
          </cx:dataLabels>
          <cx:dataId val="11"/>
          <cx:layoutPr>
            <cx:visibility connectorLines="0"/>
            <cx:subtotals/>
          </cx:layoutPr>
        </cx:series>
      </cx:plotAreaRegion>
      <cx:axis id="0">
        <cx:catScaling gapWidth="0.2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chemeClr val="tx1"/>
                </a:solidFill>
              </a:defRPr>
            </a:pPr>
            <a:endParaRPr lang="en-GB" sz="1050" b="1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  <cx:axis id="1" hidden="1">
        <cx:valScaling/>
        <cx:majorGridlines/>
        <cx:tickLabels/>
      </cx:axis>
    </cx:plotArea>
    <cx:legend pos="b" align="ctr" overlay="0"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 b="1">
              <a:solidFill>
                <a:schemeClr val="tx1"/>
              </a:solidFill>
            </a:defRPr>
          </a:pPr>
          <a:endParaRPr lang="en-GB" sz="1100" b="1" i="0" u="none" strike="noStrike" baseline="0">
            <a:solidFill>
              <a:schemeClr val="tx1"/>
            </a:solidFill>
            <a:latin typeface="Aptos Narrow" panose="0211000402020202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_xlchart.v1.47</cx:f>
      </cx:strDim>
      <cx:numDim type="val">
        <cx:f dir="row">_xlchart.v1.48</cx:f>
      </cx:numDim>
    </cx:data>
    <cx:data id="1">
      <cx:strDim type="cat">
        <cx:f dir="row">_xlchart.v1.47</cx:f>
      </cx:strDim>
      <cx:numDim type="val">
        <cx:f dir="row">_xlchart.v1.49</cx:f>
      </cx:numDim>
    </cx:data>
    <cx:data id="2">
      <cx:strDim type="cat">
        <cx:f dir="row">_xlchart.v1.47</cx:f>
      </cx:strDim>
      <cx:numDim type="val">
        <cx:f dir="row">_xlchart.v1.37</cx:f>
      </cx:numDim>
    </cx:data>
    <cx:data id="3">
      <cx:strDim type="cat">
        <cx:f dir="row">_xlchart.v1.47</cx:f>
      </cx:strDim>
      <cx:numDim type="val">
        <cx:f dir="row">_xlchart.v1.38</cx:f>
      </cx:numDim>
    </cx:data>
    <cx:data id="4">
      <cx:strDim type="cat">
        <cx:f dir="row">_xlchart.v1.47</cx:f>
      </cx:strDim>
      <cx:numDim type="val">
        <cx:f dir="row">_xlchart.v1.39</cx:f>
      </cx:numDim>
    </cx:data>
    <cx:data id="5">
      <cx:strDim type="cat">
        <cx:f dir="row">_xlchart.v1.47</cx:f>
      </cx:strDim>
      <cx:numDim type="val">
        <cx:f dir="row">_xlchart.v1.40</cx:f>
      </cx:numDim>
    </cx:data>
    <cx:data id="6">
      <cx:strDim type="cat">
        <cx:f dir="row">_xlchart.v1.47</cx:f>
      </cx:strDim>
      <cx:numDim type="val">
        <cx:f dir="row">_xlchart.v1.41</cx:f>
      </cx:numDim>
    </cx:data>
    <cx:data id="7">
      <cx:strDim type="cat">
        <cx:f dir="row">_xlchart.v1.47</cx:f>
      </cx:strDim>
      <cx:numDim type="val">
        <cx:f dir="row">_xlchart.v1.42</cx:f>
      </cx:numDim>
    </cx:data>
    <cx:data id="8">
      <cx:strDim type="cat">
        <cx:f dir="row">_xlchart.v1.47</cx:f>
      </cx:strDim>
      <cx:numDim type="val">
        <cx:f dir="row">_xlchart.v1.43</cx:f>
      </cx:numDim>
    </cx:data>
    <cx:data id="9">
      <cx:strDim type="cat">
        <cx:f dir="row">_xlchart.v1.47</cx:f>
      </cx:strDim>
      <cx:numDim type="val">
        <cx:f dir="row">_xlchart.v1.44</cx:f>
      </cx:numDim>
    </cx:data>
    <cx:data id="10">
      <cx:strDim type="cat">
        <cx:f dir="row">_xlchart.v1.47</cx:f>
      </cx:strDim>
      <cx:numDim type="val">
        <cx:f dir="row">_xlchart.v1.45</cx:f>
      </cx:numDim>
    </cx:data>
    <cx:data id="11">
      <cx:strDim type="cat">
        <cx:f dir="row">_xlchart.v1.47</cx:f>
      </cx:strDim>
      <cx:numDim type="val">
        <cx:f dir="row">_xlchart.v1.46</cx:f>
      </cx:numDim>
    </cx:data>
  </cx:chartData>
  <cx:chart>
    <cx:title pos="t" align="ctr" overlay="0">
      <cx:tx>
        <cx:txData>
          <cx:v>Month Over Month Inflation Percentage(Rural + Urban)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Month Over Month Inflation Percentage(Rural + Urban)</a:t>
          </a:r>
        </a:p>
      </cx:txPr>
    </cx:title>
    <cx:plotArea>
      <cx:plotAreaRegion>
        <cx:series layoutId="waterfall" uniqueId="{8C0F6FF6-6EE9-5E40-A0DE-CF74424F9BD2}" formatIdx="0">
          <cx:tx>
            <cx:txData>
              <cx:f>_xlchart.v1.35</cx:f>
              <cx:v>2022 June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en-GB" sz="1100" b="0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CC76C9C4-CC2A-EB4E-BFDE-D9FA144AD280}" formatIdx="1">
          <cx:tx>
            <cx:txData>
              <cx:f>_xlchart.v1.36</cx:f>
              <cx:v>2022 July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E9209731-4AA4-B34C-89EA-1EFEA1367208}" formatIdx="2">
          <cx:tx>
            <cx:txData>
              <cx:f>_xlchart.v1.25</cx:f>
              <cx:v>2022 August</cx:v>
            </cx:txData>
          </cx:tx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  <cx:series layoutId="waterfall" hidden="1" uniqueId="{58467D17-938D-C84D-921D-66FFA5D13C1C}" formatIdx="3">
          <cx:tx>
            <cx:txData>
              <cx:f>_xlchart.v1.26</cx:f>
              <cx:v>2022 September</cx:v>
            </cx:txData>
          </cx:tx>
          <cx:dataLabels pos="outEnd">
            <cx:visibility seriesName="0" categoryName="0" value="1"/>
          </cx:dataLabels>
          <cx:dataId val="3"/>
          <cx:layoutPr>
            <cx:visibility connectorLines="0"/>
            <cx:subtotals/>
          </cx:layoutPr>
        </cx:series>
        <cx:series layoutId="waterfall" hidden="1" uniqueId="{68A269BF-B9D1-514E-95AC-A334D4CA31BB}" formatIdx="4">
          <cx:tx>
            <cx:txData>
              <cx:f>_xlchart.v1.27</cx:f>
              <cx:v>2022 October</cx:v>
            </cx:txData>
          </cx:tx>
          <cx:dataLabels pos="outEnd">
            <cx:visibility seriesName="0" categoryName="0" value="1"/>
          </cx:dataLabels>
          <cx:dataId val="4"/>
          <cx:layoutPr>
            <cx:visibility connectorLines="0"/>
            <cx:subtotals/>
          </cx:layoutPr>
        </cx:series>
        <cx:series layoutId="waterfall" hidden="1" uniqueId="{854AAAAD-E72F-FD45-8B82-A89887AB454D}" formatIdx="5">
          <cx:tx>
            <cx:txData>
              <cx:f>_xlchart.v1.28</cx:f>
              <cx:v>2022 November</cx:v>
            </cx:txData>
          </cx:tx>
          <cx:dataLabels pos="outEnd">
            <cx:visibility seriesName="0" categoryName="0" value="1"/>
          </cx:dataLabels>
          <cx:dataId val="5"/>
          <cx:layoutPr>
            <cx:visibility connectorLines="0"/>
            <cx:subtotals/>
          </cx:layoutPr>
        </cx:series>
        <cx:series layoutId="waterfall" hidden="1" uniqueId="{259D20DB-7A9F-DC46-A7AC-44F08CD70C8C}" formatIdx="6">
          <cx:tx>
            <cx:txData>
              <cx:f>_xlchart.v1.29</cx:f>
              <cx:v>2022 December</cx:v>
            </cx:txData>
          </cx:tx>
          <cx:dataLabels pos="outEnd">
            <cx:visibility seriesName="0" categoryName="0" value="1"/>
          </cx:dataLabels>
          <cx:dataId val="6"/>
          <cx:layoutPr>
            <cx:visibility connectorLines="0"/>
            <cx:subtotals/>
          </cx:layoutPr>
        </cx:series>
        <cx:series layoutId="waterfall" hidden="1" uniqueId="{B803A460-0DE9-454B-AE64-6176820DEA47}" formatIdx="7">
          <cx:tx>
            <cx:txData>
              <cx:f>_xlchart.v1.30</cx:f>
              <cx:v>2023 January</cx:v>
            </cx:txData>
          </cx:tx>
          <cx:dataLabels pos="outEnd">
            <cx:visibility seriesName="0" categoryName="0" value="1"/>
          </cx:dataLabels>
          <cx:dataId val="7"/>
          <cx:layoutPr>
            <cx:visibility connectorLines="0"/>
            <cx:subtotals/>
          </cx:layoutPr>
        </cx:series>
        <cx:series layoutId="waterfall" hidden="1" uniqueId="{A1FFD9F4-B386-0246-B876-62C08B61C7E2}" formatIdx="8">
          <cx:tx>
            <cx:txData>
              <cx:f>_xlchart.v1.31</cx:f>
              <cx:v>2023 February</cx:v>
            </cx:txData>
          </cx:tx>
          <cx:dataLabels pos="outEnd">
            <cx:visibility seriesName="0" categoryName="0" value="1"/>
          </cx:dataLabels>
          <cx:dataId val="8"/>
          <cx:layoutPr>
            <cx:visibility connectorLines="0"/>
            <cx:subtotals/>
          </cx:layoutPr>
        </cx:series>
        <cx:series layoutId="waterfall" hidden="1" uniqueId="{004F04DF-FFE6-D744-B0A4-094614AD6E19}" formatIdx="9">
          <cx:tx>
            <cx:txData>
              <cx:f>_xlchart.v1.32</cx:f>
              <cx:v>2023 March</cx:v>
            </cx:txData>
          </cx:tx>
          <cx:dataLabels pos="outEnd">
            <cx:visibility seriesName="0" categoryName="0" value="1"/>
          </cx:dataLabels>
          <cx:dataId val="9"/>
          <cx:layoutPr>
            <cx:visibility connectorLines="0"/>
            <cx:subtotals/>
          </cx:layoutPr>
        </cx:series>
        <cx:series layoutId="waterfall" hidden="1" uniqueId="{6CAE5D36-E48B-1844-A1F3-B8BD3E7C8370}" formatIdx="10">
          <cx:tx>
            <cx:txData>
              <cx:f>_xlchart.v1.33</cx:f>
              <cx:v>2023 April</cx:v>
            </cx:txData>
          </cx:tx>
          <cx:dataLabels pos="outEnd">
            <cx:visibility seriesName="0" categoryName="0" value="1"/>
          </cx:dataLabels>
          <cx:dataId val="10"/>
          <cx:layoutPr>
            <cx:visibility connectorLines="0"/>
            <cx:subtotals/>
          </cx:layoutPr>
        </cx:series>
        <cx:series layoutId="waterfall" hidden="1" uniqueId="{6F98B0ED-BD0D-854A-9CE3-7E0B9ADCF269}" formatIdx="11">
          <cx:tx>
            <cx:txData>
              <cx:f>_xlchart.v1.34</cx:f>
              <cx:v>2023 May</cx:v>
            </cx:txData>
          </cx:tx>
          <cx:dataLabels pos="outEnd">
            <cx:visibility seriesName="0" categoryName="0" value="1"/>
          </cx:dataLabels>
          <cx:dataId val="11"/>
          <cx:layoutPr>
            <cx:visibility connectorLines="0"/>
            <cx:subtotals/>
          </cx:layoutPr>
        </cx:series>
      </cx:plotAreaRegion>
      <cx:axis id="0">
        <cx:catScaling gapWidth="0.2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chemeClr val="tx1"/>
                </a:solidFill>
              </a:defRPr>
            </a:pPr>
            <a:endParaRPr lang="en-GB" sz="1050" b="1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  <cx:axis id="1" hidden="1">
        <cx:valScaling/>
        <cx:majorGridlines/>
        <cx:tickLabels/>
      </cx:axis>
    </cx:plotArea>
    <cx:legend pos="b" align="ctr" overlay="0"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 b="1">
              <a:solidFill>
                <a:schemeClr val="tx1"/>
              </a:solidFill>
            </a:defRPr>
          </a:pPr>
          <a:endParaRPr lang="en-GB" sz="1100" b="1" i="0" u="none" strike="noStrike" baseline="0">
            <a:solidFill>
              <a:schemeClr val="tx1"/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764540</xdr:colOff>
      <xdr:row>30</xdr:row>
      <xdr:rowOff>101600</xdr:rowOff>
    </xdr:from>
    <xdr:to>
      <xdr:col>8</xdr:col>
      <xdr:colOff>904240</xdr:colOff>
      <xdr:row>55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D49CF-BB4E-B001-AF82-93E43D148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15</xdr:row>
      <xdr:rowOff>107950</xdr:rowOff>
    </xdr:from>
    <xdr:to>
      <xdr:col>18</xdr:col>
      <xdr:colOff>25400</xdr:colOff>
      <xdr:row>29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F48061-BDE3-58D6-01C4-52115512F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61</xdr:row>
      <xdr:rowOff>19050</xdr:rowOff>
    </xdr:from>
    <xdr:to>
      <xdr:col>11</xdr:col>
      <xdr:colOff>88900</xdr:colOff>
      <xdr:row>80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2AE2EF-0182-2271-62BF-5067F064E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1936730"/>
              <a:ext cx="19169380" cy="367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190500</xdr:colOff>
      <xdr:row>20</xdr:row>
      <xdr:rowOff>6350</xdr:rowOff>
    </xdr:from>
    <xdr:to>
      <xdr:col>10</xdr:col>
      <xdr:colOff>1905000</xdr:colOff>
      <xdr:row>41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BE119AE-B718-DD67-FF2D-BE70EFCA7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4029710"/>
              <a:ext cx="18798540" cy="413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55</xdr:row>
      <xdr:rowOff>139700</xdr:rowOff>
    </xdr:from>
    <xdr:to>
      <xdr:col>22</xdr:col>
      <xdr:colOff>228600</xdr:colOff>
      <xdr:row>79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B2AAE-130A-AB9B-79BF-FE7C042B1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65</xdr:row>
      <xdr:rowOff>101600</xdr:rowOff>
    </xdr:from>
    <xdr:to>
      <xdr:col>14</xdr:col>
      <xdr:colOff>1282700</xdr:colOff>
      <xdr:row>67</xdr:row>
      <xdr:rowOff>12700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75899729-B235-6A66-9644-62D1DA471290}"/>
            </a:ext>
          </a:extLst>
        </xdr:cNvPr>
        <xdr:cNvSpPr/>
      </xdr:nvSpPr>
      <xdr:spPr>
        <a:xfrm>
          <a:off x="15011400" y="13754100"/>
          <a:ext cx="1219200" cy="317500"/>
        </a:xfrm>
        <a:prstGeom prst="wedgeRectCallout">
          <a:avLst>
            <a:gd name="adj1" fmla="val 83733"/>
            <a:gd name="adj2" fmla="val 210583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tx1"/>
              </a:solidFill>
            </a:rPr>
            <a:t>COVID-19 Onset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0.46508</cdr:x>
      <cdr:y>0.42526</cdr:y>
    </cdr:from>
    <cdr:to>
      <cdr:x>0.53598</cdr:x>
      <cdr:y>0.4768</cdr:y>
    </cdr:to>
    <cdr:sp macro="" textlink="">
      <cdr:nvSpPr>
        <cdr:cNvPr id="2" name="Rectangular Callout 1">
          <a:extLst xmlns:a="http://schemas.openxmlformats.org/drawingml/2006/main">
            <a:ext uri="{FF2B5EF4-FFF2-40B4-BE49-F238E27FC236}">
              <a16:creationId xmlns:a16="http://schemas.microsoft.com/office/drawing/2014/main" id="{18403470-B03E-7152-2E90-6CB436AC1727}"/>
            </a:ext>
          </a:extLst>
        </cdr:cNvPr>
        <cdr:cNvSpPr/>
      </cdr:nvSpPr>
      <cdr:spPr>
        <a:xfrm xmlns:a="http://schemas.openxmlformats.org/drawingml/2006/main">
          <a:off x="8413750" y="2095500"/>
          <a:ext cx="1282700" cy="254000"/>
        </a:xfrm>
        <a:prstGeom xmlns:a="http://schemas.openxmlformats.org/drawingml/2006/main" prst="wedgeRectCallout">
          <a:avLst>
            <a:gd name="adj1" fmla="val 51063"/>
            <a:gd name="adj2" fmla="val 263196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>
              <a:solidFill>
                <a:schemeClr val="tx1"/>
              </a:solidFill>
            </a:rPr>
            <a:t>End Of Lockdown 1</a:t>
          </a:r>
        </a:p>
      </cdr:txBody>
    </cdr:sp>
  </cdr:relSizeAnchor>
  <cdr:relSizeAnchor xmlns:cdr="http://schemas.openxmlformats.org/drawingml/2006/chartDrawing">
    <cdr:from>
      <cdr:x>0.60477</cdr:x>
      <cdr:y>0.37887</cdr:y>
    </cdr:from>
    <cdr:to>
      <cdr:x>0.65181</cdr:x>
      <cdr:y>0.47938</cdr:y>
    </cdr:to>
    <cdr:sp macro="" textlink="">
      <cdr:nvSpPr>
        <cdr:cNvPr id="3" name="Rectangular Callout 2">
          <a:extLst xmlns:a="http://schemas.openxmlformats.org/drawingml/2006/main">
            <a:ext uri="{FF2B5EF4-FFF2-40B4-BE49-F238E27FC236}">
              <a16:creationId xmlns:a16="http://schemas.microsoft.com/office/drawing/2014/main" id="{61D32F50-C51D-0C98-D61B-C5B20FFFF2CB}"/>
            </a:ext>
          </a:extLst>
        </cdr:cNvPr>
        <cdr:cNvSpPr/>
      </cdr:nvSpPr>
      <cdr:spPr>
        <a:xfrm xmlns:a="http://schemas.openxmlformats.org/drawingml/2006/main">
          <a:off x="10941050" y="1866900"/>
          <a:ext cx="850900" cy="495300"/>
        </a:xfrm>
        <a:prstGeom xmlns:a="http://schemas.openxmlformats.org/drawingml/2006/main" prst="wedgeRectCallout">
          <a:avLst>
            <a:gd name="adj1" fmla="val -116355"/>
            <a:gd name="adj2" fmla="val 155883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>
              <a:solidFill>
                <a:schemeClr val="tx1"/>
              </a:solidFill>
            </a:rPr>
            <a:t>Phased Unlocking</a:t>
          </a:r>
        </a:p>
      </cdr:txBody>
    </cdr:sp>
  </cdr:relSizeAnchor>
  <cdr:relSizeAnchor xmlns:cdr="http://schemas.openxmlformats.org/drawingml/2006/chartDrawing">
    <cdr:from>
      <cdr:x>0.77396</cdr:x>
      <cdr:y>0.48969</cdr:y>
    </cdr:from>
    <cdr:to>
      <cdr:x>0.82239</cdr:x>
      <cdr:y>0.53866</cdr:y>
    </cdr:to>
    <cdr:sp macro="" textlink="">
      <cdr:nvSpPr>
        <cdr:cNvPr id="4" name="Rectangular Callout 3">
          <a:extLst xmlns:a="http://schemas.openxmlformats.org/drawingml/2006/main">
            <a:ext uri="{FF2B5EF4-FFF2-40B4-BE49-F238E27FC236}">
              <a16:creationId xmlns:a16="http://schemas.microsoft.com/office/drawing/2014/main" id="{E162F891-EB7E-1CC8-13D4-53C73271DFE4}"/>
            </a:ext>
          </a:extLst>
        </cdr:cNvPr>
        <cdr:cNvSpPr/>
      </cdr:nvSpPr>
      <cdr:spPr>
        <a:xfrm xmlns:a="http://schemas.openxmlformats.org/drawingml/2006/main">
          <a:off x="14001750" y="2413000"/>
          <a:ext cx="876300" cy="241300"/>
        </a:xfrm>
        <a:prstGeom xmlns:a="http://schemas.openxmlformats.org/drawingml/2006/main" prst="wedgeRectCallout">
          <a:avLst>
            <a:gd name="adj1" fmla="val 94563"/>
            <a:gd name="adj2" fmla="val 155658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>
              <a:solidFill>
                <a:schemeClr val="tx1"/>
              </a:solidFill>
            </a:rPr>
            <a:t>Vaccination</a:t>
          </a:r>
        </a:p>
      </cdr:txBody>
    </cdr:sp>
  </cdr:relSizeAnchor>
  <cdr:relSizeAnchor xmlns:cdr="http://schemas.openxmlformats.org/drawingml/2006/chartDrawing">
    <cdr:from>
      <cdr:x>0.66936</cdr:x>
      <cdr:y>0.52062</cdr:y>
    </cdr:from>
    <cdr:to>
      <cdr:x>0.72482</cdr:x>
      <cdr:y>0.5799</cdr:y>
    </cdr:to>
    <cdr:sp macro="" textlink="">
      <cdr:nvSpPr>
        <cdr:cNvPr id="5" name="Rectangular Callout 4">
          <a:extLst xmlns:a="http://schemas.openxmlformats.org/drawingml/2006/main">
            <a:ext uri="{FF2B5EF4-FFF2-40B4-BE49-F238E27FC236}">
              <a16:creationId xmlns:a16="http://schemas.microsoft.com/office/drawing/2014/main" id="{DDD72180-7346-1D32-F670-9D6E308EC83D}"/>
            </a:ext>
          </a:extLst>
        </cdr:cNvPr>
        <cdr:cNvSpPr/>
      </cdr:nvSpPr>
      <cdr:spPr>
        <a:xfrm xmlns:a="http://schemas.openxmlformats.org/drawingml/2006/main">
          <a:off x="12109450" y="2565400"/>
          <a:ext cx="1003300" cy="292100"/>
        </a:xfrm>
        <a:prstGeom xmlns:a="http://schemas.openxmlformats.org/drawingml/2006/main" prst="wedgeRectCallout">
          <a:avLst>
            <a:gd name="adj1" fmla="val 43681"/>
            <a:gd name="adj2" fmla="val 72514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>
              <a:solidFill>
                <a:schemeClr val="tx1"/>
              </a:solidFill>
            </a:rPr>
            <a:t>Wave 1 Peak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213762</xdr:colOff>
      <xdr:row>12</xdr:row>
      <xdr:rowOff>281914</xdr:rowOff>
    </xdr:from>
    <xdr:to>
      <xdr:col>24</xdr:col>
      <xdr:colOff>553266</xdr:colOff>
      <xdr:row>30</xdr:row>
      <xdr:rowOff>62870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3BCF27-57B5-04F3-B305-75746DBBC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0.62373</cdr:x>
      <cdr:y>0.01821</cdr:y>
    </cdr:from>
    <cdr:to>
      <cdr:x>0.88525</cdr:x>
      <cdr:y>0.17902</cdr:y>
    </cdr:to>
    <cdr:sp macro="" textlink="">
      <cdr:nvSpPr>
        <cdr:cNvPr id="2" name="Rectangular Callout 1">
          <a:extLst xmlns:a="http://schemas.openxmlformats.org/drawingml/2006/main">
            <a:ext uri="{FF2B5EF4-FFF2-40B4-BE49-F238E27FC236}">
              <a16:creationId xmlns:a16="http://schemas.microsoft.com/office/drawing/2014/main" id="{86956105-C500-A141-041C-0E2437FA58D2}"/>
            </a:ext>
          </a:extLst>
        </cdr:cNvPr>
        <cdr:cNvSpPr/>
      </cdr:nvSpPr>
      <cdr:spPr>
        <a:xfrm xmlns:a="http://schemas.openxmlformats.org/drawingml/2006/main">
          <a:off x="10046808" y="75466"/>
          <a:ext cx="4212465" cy="666433"/>
        </a:xfrm>
        <a:prstGeom xmlns:a="http://schemas.openxmlformats.org/drawingml/2006/main" prst="wedgeRectCallout">
          <a:avLst>
            <a:gd name="adj1" fmla="val -54265"/>
            <a:gd name="adj2" fmla="val 90802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tx1"/>
              </a:solidFill>
            </a:rPr>
            <a:t>In Russia Ukraine war,</a:t>
          </a:r>
          <a:r>
            <a:rPr lang="en-US" sz="1200" b="1" baseline="0">
              <a:solidFill>
                <a:schemeClr val="tx1"/>
              </a:solidFill>
            </a:rPr>
            <a:t> </a:t>
          </a:r>
          <a:r>
            <a:rPr lang="en-US" sz="1200" b="1">
              <a:solidFill>
                <a:schemeClr val="tx1"/>
              </a:solidFill>
            </a:rPr>
            <a:t>As India didn't have any sanctions, we started to get Crude Oil for lesser price. So that  we can dip in Crude Oil Prices.</a:t>
          </a:r>
        </a:p>
        <a:p xmlns:a="http://schemas.openxmlformats.org/drawingml/2006/main">
          <a:endParaRPr lang="en-US">
            <a:solidFill>
              <a:schemeClr val="tx1"/>
            </a:solidFill>
          </a:endParaRPr>
        </a:p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Sharma" refreshedDate="45383.179259143515" createdVersion="8" refreshedVersion="8" minRefreshableVersion="3" recordCount="375" xr:uid="{0AEF5569-05D2-1540-9DF7-F5BD3C112CBA}">
  <cacheSource type="worksheet">
    <worksheetSource name="All_India_Index_Upto_April23__1"/>
  </cacheSource>
  <cacheFields count="30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</sharedItems>
    </cacheField>
    <cacheField name="Cereals and products" numFmtId="0">
      <sharedItems containsSemiMixedTypes="0" containsString="0" containsNumber="1" minValue="107.5" maxValue="174.8"/>
    </cacheField>
    <cacheField name="Meat and fish" numFmtId="0">
      <sharedItems containsSemiMixedTypes="0" containsString="0" containsNumber="1" minValue="106.3" maxValue="223.4"/>
    </cacheField>
    <cacheField name="Egg" numFmtId="0">
      <sharedItems containsSemiMixedTypes="0" containsString="0" containsNumber="1" minValue="102.7" maxValue="197"/>
    </cacheField>
    <cacheField name="Milk and products" numFmtId="0">
      <sharedItems containsSemiMixedTypes="0" containsString="0" containsNumber="1" minValue="103.6" maxValue="179.6"/>
    </cacheField>
    <cacheField name="Oils and fats" numFmtId="0">
      <sharedItems containsSemiMixedTypes="0" containsString="0" containsNumber="1" minValue="101.1" maxValue="209.9"/>
    </cacheField>
    <cacheField name="Fruits" numFmtId="0">
      <sharedItems containsSemiMixedTypes="0" containsString="0" containsNumber="1" minValue="102.3" maxValue="179.5"/>
    </cacheField>
    <cacheField name="Vegetables" numFmtId="0">
      <sharedItems containsSemiMixedTypes="0" containsString="0" containsNumber="1" minValue="101.4" maxValue="245.3"/>
    </cacheField>
    <cacheField name="Pulses and products" numFmtId="0">
      <sharedItems containsSemiMixedTypes="0" containsString="0" containsNumber="1" minValue="103.5" maxValue="191.6"/>
    </cacheField>
    <cacheField name="Sugar and Confectionery" numFmtId="0">
      <sharedItems containsSemiMixedTypes="0" containsString="0" containsNumber="1" minValue="85.3" maxValue="124.2"/>
    </cacheField>
    <cacheField name="Spices" numFmtId="0">
      <sharedItems containsSemiMixedTypes="0" containsString="0" containsNumber="1" minValue="101.8" maxValue="221"/>
    </cacheField>
    <cacheField name="Non-alcoholic beverages" numFmtId="0">
      <sharedItems containsSemiMixedTypes="0" containsString="0" containsNumber="1" minValue="104.8" maxValue="178.7"/>
    </cacheField>
    <cacheField name="Prepared meals, snacks, sweets etc." numFmtId="0">
      <sharedItems containsSemiMixedTypes="0" containsString="0" containsNumber="1" minValue="106.7" maxValue="197.7"/>
    </cacheField>
    <cacheField name="Food and beverages" numFmtId="0">
      <sharedItems containsSemiMixedTypes="0" containsString="0" containsNumber="1" minValue="105.5" maxValue="183.3"/>
    </cacheField>
    <cacheField name="Pan, tobacco and intoxicants" numFmtId="0">
      <sharedItems containsSemiMixedTypes="0" containsString="0" containsNumber="1" minValue="105.1" maxValue="204.2"/>
    </cacheField>
    <cacheField name="Clothing" numFmtId="0">
      <sharedItems containsSemiMixedTypes="0" containsString="0" containsNumber="1" minValue="105.9" maxValue="191.2"/>
    </cacheField>
    <cacheField name="Footwear" numFmtId="0">
      <sharedItems containsSemiMixedTypes="0" containsString="0" containsNumber="1" minValue="105" maxValue="187.9"/>
    </cacheField>
    <cacheField name="Clothing and footwear" numFmtId="0">
      <sharedItems containsSemiMixedTypes="0" containsString="0" containsNumber="1" minValue="105.8" maxValue="190.8"/>
    </cacheField>
    <cacheField name="Housing" numFmtId="0">
      <sharedItems/>
    </cacheField>
    <cacheField name="Fuel and light" numFmtId="0">
      <sharedItems containsSemiMixedTypes="0" containsString="0" containsNumber="1" minValue="105.4" maxValue="183.4"/>
    </cacheField>
    <cacheField name="Household goods and services" numFmtId="0">
      <sharedItems containsSemiMixedTypes="0" containsString="0" containsNumber="1" minValue="104.8" maxValue="179.8"/>
    </cacheField>
    <cacheField name="Health" numFmtId="0">
      <sharedItems containsSemiMixedTypes="0" containsString="0" containsNumber="1" minValue="104" maxValue="187.8"/>
    </cacheField>
    <cacheField name="Transport and communication" numFmtId="0">
      <sharedItems containsSemiMixedTypes="0" containsString="0" containsNumber="1" minValue="103.2" maxValue="169.7"/>
    </cacheField>
    <cacheField name="Recreation and amusement" numFmtId="0">
      <sharedItems containsSemiMixedTypes="0" containsString="0" containsNumber="1" minValue="102.9" maxValue="173.8"/>
    </cacheField>
    <cacheField name="Education" numFmtId="0">
      <sharedItems containsSemiMixedTypes="0" containsString="0" containsNumber="1" minValue="103.5" maxValue="180.3"/>
    </cacheField>
    <cacheField name="Personal care and effects" numFmtId="0">
      <sharedItems containsSemiMixedTypes="0" containsString="0" containsNumber="1" minValue="102.1" maxValue="185.6"/>
    </cacheField>
    <cacheField name="Miscellaneous" numFmtId="0">
      <sharedItems containsSemiMixedTypes="0" containsString="0" containsNumber="1" minValue="103.7" maxValue="179.5"/>
    </cacheField>
    <cacheField name="General index" numFmtId="0">
      <sharedItems containsSemiMixedTypes="0" containsString="0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x v="0"/>
    <x v="0"/>
    <x v="0"/>
    <n v="107.5"/>
    <n v="106.3"/>
    <n v="108.1"/>
    <n v="104.9"/>
    <n v="106.1"/>
    <n v="103.9"/>
    <n v="101.9"/>
    <n v="106.1"/>
    <n v="106.8"/>
    <n v="103.1"/>
    <n v="104.8"/>
    <n v="106.7"/>
    <n v="105.5"/>
    <n v="105.1"/>
    <n v="106.5"/>
    <n v="105.8"/>
    <n v="106.4"/>
    <s v="NA"/>
    <n v="105.5"/>
    <n v="104.8"/>
    <n v="104"/>
    <n v="103.3"/>
    <n v="103.4"/>
    <n v="103.8"/>
    <n v="104.7"/>
    <n v="104"/>
    <n v="105.1"/>
  </r>
  <r>
    <x v="1"/>
    <x v="0"/>
    <x v="0"/>
    <n v="110.5"/>
    <n v="109.1"/>
    <n v="113"/>
    <n v="103.6"/>
    <n v="103.4"/>
    <n v="102.3"/>
    <n v="102.9"/>
    <n v="105.8"/>
    <n v="105.1"/>
    <n v="101.8"/>
    <n v="105.1"/>
    <n v="107.9"/>
    <n v="105.9"/>
    <n v="105.2"/>
    <n v="105.9"/>
    <n v="105"/>
    <n v="105.8"/>
    <s v="100.3"/>
    <n v="105.4"/>
    <n v="104.8"/>
    <n v="104.1"/>
    <n v="103.2"/>
    <n v="102.9"/>
    <n v="103.5"/>
    <n v="104.3"/>
    <n v="103.7"/>
    <n v="104"/>
  </r>
  <r>
    <x v="2"/>
    <x v="0"/>
    <x v="0"/>
    <n v="108.4"/>
    <n v="107.3"/>
    <n v="110"/>
    <n v="104.4"/>
    <n v="105.1"/>
    <n v="103.2"/>
    <n v="102.2"/>
    <n v="106"/>
    <n v="106.2"/>
    <n v="102.7"/>
    <n v="104.9"/>
    <n v="107.3"/>
    <n v="105.6"/>
    <n v="105.1"/>
    <n v="106.3"/>
    <n v="105.5"/>
    <n v="106.2"/>
    <s v="100.3"/>
    <n v="105.5"/>
    <n v="104.8"/>
    <n v="104"/>
    <n v="103.2"/>
    <n v="103.1"/>
    <n v="103.6"/>
    <n v="104.5"/>
    <n v="103.9"/>
    <n v="104.6"/>
  </r>
  <r>
    <x v="0"/>
    <x v="0"/>
    <x v="1"/>
    <n v="109.2"/>
    <n v="108.7"/>
    <n v="110.2"/>
    <n v="105.4"/>
    <n v="106.7"/>
    <n v="104"/>
    <n v="102.4"/>
    <n v="105.9"/>
    <n v="105.7"/>
    <n v="103.1"/>
    <n v="105.1"/>
    <n v="107.7"/>
    <n v="106.3"/>
    <n v="105.6"/>
    <n v="107.1"/>
    <n v="106.3"/>
    <n v="107"/>
    <s v="NA"/>
    <n v="106.2"/>
    <n v="105.2"/>
    <n v="104.4"/>
    <n v="103.9"/>
    <n v="104"/>
    <n v="104.1"/>
    <n v="104.6"/>
    <n v="104.4"/>
    <n v="105.8"/>
  </r>
  <r>
    <x v="1"/>
    <x v="0"/>
    <x v="1"/>
    <n v="112.9"/>
    <n v="112.9"/>
    <n v="116.9"/>
    <n v="104"/>
    <n v="103.5"/>
    <n v="103.1"/>
    <n v="104.9"/>
    <n v="104.1"/>
    <n v="103.8"/>
    <n v="102.3"/>
    <n v="106"/>
    <n v="109"/>
    <n v="107.2"/>
    <n v="106"/>
    <n v="106.6"/>
    <n v="105.5"/>
    <n v="106.4"/>
    <s v="100.4"/>
    <n v="105.7"/>
    <n v="105.2"/>
    <n v="104.7"/>
    <n v="104.4"/>
    <n v="103.3"/>
    <n v="103.7"/>
    <n v="104.3"/>
    <n v="104.3"/>
    <n v="104.7"/>
  </r>
  <r>
    <x v="2"/>
    <x v="0"/>
    <x v="1"/>
    <n v="110.4"/>
    <n v="110.2"/>
    <n v="112.8"/>
    <n v="104.9"/>
    <n v="105.5"/>
    <n v="103.6"/>
    <n v="103.2"/>
    <n v="105.3"/>
    <n v="105.1"/>
    <n v="102.8"/>
    <n v="105.5"/>
    <n v="108.3"/>
    <n v="106.6"/>
    <n v="105.7"/>
    <n v="106.9"/>
    <n v="106"/>
    <n v="106.8"/>
    <s v="100.4"/>
    <n v="106"/>
    <n v="105.2"/>
    <n v="104.5"/>
    <n v="104.2"/>
    <n v="103.6"/>
    <n v="103.9"/>
    <n v="104.5"/>
    <n v="104.4"/>
    <n v="105.3"/>
  </r>
  <r>
    <x v="0"/>
    <x v="0"/>
    <x v="2"/>
    <n v="110.2"/>
    <n v="108.8"/>
    <n v="109.9"/>
    <n v="105.6"/>
    <n v="106.2"/>
    <n v="105.7"/>
    <n v="101.4"/>
    <n v="105.7"/>
    <n v="105"/>
    <n v="103.3"/>
    <n v="105.6"/>
    <n v="108.2"/>
    <n v="106.6"/>
    <n v="106.5"/>
    <n v="107.6"/>
    <n v="106.8"/>
    <n v="107.5"/>
    <s v="NA"/>
    <n v="106.1"/>
    <n v="105.6"/>
    <n v="104.7"/>
    <n v="104.6"/>
    <n v="104"/>
    <n v="104.3"/>
    <n v="104.3"/>
    <n v="104.6"/>
    <n v="106"/>
  </r>
  <r>
    <x v="1"/>
    <x v="0"/>
    <x v="2"/>
    <n v="113.9"/>
    <n v="111.4"/>
    <n v="113.2"/>
    <n v="104.3"/>
    <n v="102.7"/>
    <n v="104.9"/>
    <n v="103.8"/>
    <n v="103.5"/>
    <n v="102.6"/>
    <n v="102.4"/>
    <n v="107"/>
    <n v="109.8"/>
    <n v="107.3"/>
    <n v="106.8"/>
    <n v="107.2"/>
    <n v="106"/>
    <n v="107"/>
    <s v="100.4"/>
    <n v="106"/>
    <n v="105.7"/>
    <n v="105.2"/>
    <n v="105.5"/>
    <n v="103.5"/>
    <n v="103.8"/>
    <n v="104.2"/>
    <n v="104.9"/>
    <n v="105"/>
  </r>
  <r>
    <x v="2"/>
    <x v="0"/>
    <x v="2"/>
    <n v="111.4"/>
    <n v="109.7"/>
    <n v="111.2"/>
    <n v="105.1"/>
    <n v="104.9"/>
    <n v="105.3"/>
    <n v="102.2"/>
    <n v="105"/>
    <n v="104.2"/>
    <n v="103"/>
    <n v="106.2"/>
    <n v="108.9"/>
    <n v="106.9"/>
    <n v="106.6"/>
    <n v="107.4"/>
    <n v="106.5"/>
    <n v="107.3"/>
    <s v="100.4"/>
    <n v="106.1"/>
    <n v="105.6"/>
    <n v="104.9"/>
    <n v="105.1"/>
    <n v="103.7"/>
    <n v="104"/>
    <n v="104.3"/>
    <n v="104.7"/>
    <n v="105.5"/>
  </r>
  <r>
    <x v="0"/>
    <x v="0"/>
    <x v="3"/>
    <n v="110.2"/>
    <n v="109.5"/>
    <n v="106.9"/>
    <n v="106.3"/>
    <n v="105.7"/>
    <n v="108.3"/>
    <n v="103.4"/>
    <n v="105.7"/>
    <n v="104.2"/>
    <n v="103.2"/>
    <n v="106.5"/>
    <n v="108.8"/>
    <n v="107.1"/>
    <n v="107.1"/>
    <n v="108.1"/>
    <n v="107.4"/>
    <n v="108"/>
    <s v="NA"/>
    <n v="106.5"/>
    <n v="106.1"/>
    <n v="105.1"/>
    <n v="104.4"/>
    <n v="104.5"/>
    <n v="104.8"/>
    <n v="102.7"/>
    <n v="104.6"/>
    <n v="106.4"/>
  </r>
  <r>
    <x v="1"/>
    <x v="0"/>
    <x v="3"/>
    <n v="114.6"/>
    <n v="113.4"/>
    <n v="106"/>
    <n v="104.7"/>
    <n v="102.1"/>
    <n v="109.5"/>
    <n v="109.7"/>
    <n v="104.6"/>
    <n v="102"/>
    <n v="103.5"/>
    <n v="108.2"/>
    <n v="110.6"/>
    <n v="108.8"/>
    <n v="108.5"/>
    <n v="107.9"/>
    <n v="106.4"/>
    <n v="107.7"/>
    <s v="100.5"/>
    <n v="106.4"/>
    <n v="106.5"/>
    <n v="105.7"/>
    <n v="105"/>
    <n v="104"/>
    <n v="105.2"/>
    <n v="103.2"/>
    <n v="105.1"/>
    <n v="105.7"/>
  </r>
  <r>
    <x v="2"/>
    <x v="0"/>
    <x v="3"/>
    <n v="111.6"/>
    <n v="110.9"/>
    <n v="106.6"/>
    <n v="105.7"/>
    <n v="104.4"/>
    <n v="108.9"/>
    <n v="105.5"/>
    <n v="105.3"/>
    <n v="103.5"/>
    <n v="103.3"/>
    <n v="107.2"/>
    <n v="109.6"/>
    <n v="107.7"/>
    <n v="107.5"/>
    <n v="108"/>
    <n v="107"/>
    <n v="107.9"/>
    <s v="100.5"/>
    <n v="106.5"/>
    <n v="106.3"/>
    <n v="105.3"/>
    <n v="104.7"/>
    <n v="104.2"/>
    <n v="105"/>
    <n v="102.9"/>
    <n v="104.8"/>
    <n v="106.1"/>
  </r>
  <r>
    <x v="0"/>
    <x v="0"/>
    <x v="4"/>
    <n v="110.9"/>
    <n v="109.8"/>
    <n v="105.9"/>
    <n v="107.5"/>
    <n v="105.3"/>
    <n v="108.1"/>
    <n v="107.3"/>
    <n v="106.1"/>
    <n v="103.7"/>
    <n v="104"/>
    <n v="107.4"/>
    <n v="109.9"/>
    <n v="108.1"/>
    <n v="108.1"/>
    <n v="108.8"/>
    <n v="107.9"/>
    <n v="108.6"/>
    <s v="NA"/>
    <n v="107.5"/>
    <n v="106.8"/>
    <n v="105.7"/>
    <n v="104.1"/>
    <n v="105"/>
    <n v="105.5"/>
    <n v="102.1"/>
    <n v="104.8"/>
    <n v="107.2"/>
  </r>
  <r>
    <x v="1"/>
    <x v="0"/>
    <x v="4"/>
    <n v="115.4"/>
    <n v="114.2"/>
    <n v="102.7"/>
    <n v="105.5"/>
    <n v="101.5"/>
    <n v="110.6"/>
    <n v="123.7"/>
    <n v="105.2"/>
    <n v="101.9"/>
    <n v="105"/>
    <n v="109.1"/>
    <n v="111.3"/>
    <n v="111.1"/>
    <n v="109.8"/>
    <n v="108.5"/>
    <n v="106.7"/>
    <n v="108.3"/>
    <s v="100.5"/>
    <n v="107.2"/>
    <n v="107.1"/>
    <n v="106.2"/>
    <n v="103.9"/>
    <n v="104.6"/>
    <n v="105.7"/>
    <n v="102.6"/>
    <n v="104.9"/>
    <n v="106.6"/>
  </r>
  <r>
    <x v="2"/>
    <x v="0"/>
    <x v="4"/>
    <n v="112.3"/>
    <n v="111.3"/>
    <n v="104.7"/>
    <n v="106.8"/>
    <n v="103.9"/>
    <n v="109.3"/>
    <n v="112.9"/>
    <n v="105.8"/>
    <n v="103.1"/>
    <n v="104.3"/>
    <n v="108.1"/>
    <n v="110.5"/>
    <n v="109.2"/>
    <n v="108.6"/>
    <n v="108.7"/>
    <n v="107.4"/>
    <n v="108.5"/>
    <s v="100.5"/>
    <n v="107.4"/>
    <n v="106.9"/>
    <n v="105.9"/>
    <n v="104"/>
    <n v="104.8"/>
    <n v="105.6"/>
    <n v="102.3"/>
    <n v="104.8"/>
    <n v="106.9"/>
  </r>
  <r>
    <x v="0"/>
    <x v="0"/>
    <x v="5"/>
    <n v="112.3"/>
    <n v="112.1"/>
    <n v="108.1"/>
    <n v="108.3"/>
    <n v="105.9"/>
    <n v="109.2"/>
    <n v="118"/>
    <n v="106.8"/>
    <n v="104.1"/>
    <n v="105.4"/>
    <n v="108.2"/>
    <n v="111"/>
    <n v="110.6"/>
    <n v="109"/>
    <n v="109.7"/>
    <n v="108.8"/>
    <n v="109.5"/>
    <s v="NA"/>
    <n v="108.5"/>
    <n v="107.5"/>
    <n v="106.3"/>
    <n v="105"/>
    <n v="105.6"/>
    <n v="106.5"/>
    <n v="102.5"/>
    <n v="105.5"/>
    <n v="108.9"/>
  </r>
  <r>
    <x v="1"/>
    <x v="0"/>
    <x v="5"/>
    <n v="117"/>
    <n v="120.1"/>
    <n v="112.5"/>
    <n v="107.3"/>
    <n v="101.3"/>
    <n v="112.4"/>
    <n v="143.6"/>
    <n v="105.4"/>
    <n v="101.4"/>
    <n v="106.4"/>
    <n v="110"/>
    <n v="112.2"/>
    <n v="115"/>
    <n v="110.9"/>
    <n v="109.2"/>
    <n v="107.2"/>
    <n v="108.9"/>
    <s v="106.6"/>
    <n v="108"/>
    <n v="107.7"/>
    <n v="106.5"/>
    <n v="105.2"/>
    <n v="105.2"/>
    <n v="108.1"/>
    <n v="103.3"/>
    <n v="106.1"/>
    <n v="109.7"/>
  </r>
  <r>
    <x v="2"/>
    <x v="0"/>
    <x v="5"/>
    <n v="113.8"/>
    <n v="114.9"/>
    <n v="109.8"/>
    <n v="107.9"/>
    <n v="104.2"/>
    <n v="110.7"/>
    <n v="126.7"/>
    <n v="106.3"/>
    <n v="103.2"/>
    <n v="105.7"/>
    <n v="109"/>
    <n v="111.6"/>
    <n v="112.2"/>
    <n v="109.5"/>
    <n v="109.5"/>
    <n v="108.1"/>
    <n v="109.3"/>
    <s v="106.6"/>
    <n v="108.3"/>
    <n v="107.6"/>
    <n v="106.4"/>
    <n v="105.1"/>
    <n v="105.4"/>
    <n v="107.4"/>
    <n v="102.8"/>
    <n v="105.8"/>
    <n v="109.3"/>
  </r>
  <r>
    <x v="0"/>
    <x v="0"/>
    <x v="6"/>
    <n v="113.4"/>
    <n v="114.9"/>
    <n v="110.5"/>
    <n v="109.3"/>
    <n v="106.2"/>
    <n v="110.3"/>
    <n v="129.19999999999999"/>
    <n v="107.1"/>
    <n v="104.3"/>
    <n v="106.4"/>
    <n v="109.1"/>
    <n v="112.1"/>
    <n v="113.1"/>
    <n v="109.8"/>
    <n v="110.5"/>
    <n v="109.5"/>
    <n v="110.3"/>
    <s v="NA"/>
    <n v="109.5"/>
    <n v="108.3"/>
    <n v="106.9"/>
    <n v="106.8"/>
    <n v="106.4"/>
    <n v="107.8"/>
    <n v="102.5"/>
    <n v="106.5"/>
    <n v="110.7"/>
  </r>
  <r>
    <x v="1"/>
    <x v="0"/>
    <x v="6"/>
    <n v="117.8"/>
    <n v="119.2"/>
    <n v="114"/>
    <n v="108.3"/>
    <n v="101.1"/>
    <n v="113.2"/>
    <n v="160.9"/>
    <n v="105.1"/>
    <n v="101.3"/>
    <n v="107.5"/>
    <n v="110.4"/>
    <n v="113.1"/>
    <n v="117.5"/>
    <n v="111.7"/>
    <n v="109.8"/>
    <n v="107.8"/>
    <n v="109.5"/>
    <s v="107.7"/>
    <n v="108.6"/>
    <n v="108.1"/>
    <n v="107.1"/>
    <n v="107.3"/>
    <n v="105.9"/>
    <n v="110.1"/>
    <n v="103.2"/>
    <n v="107.3"/>
    <n v="111.4"/>
  </r>
  <r>
    <x v="2"/>
    <x v="0"/>
    <x v="6"/>
    <n v="114.8"/>
    <n v="116.4"/>
    <n v="111.9"/>
    <n v="108.9"/>
    <n v="104.3"/>
    <n v="111.7"/>
    <n v="140"/>
    <n v="106.4"/>
    <n v="103.3"/>
    <n v="106.8"/>
    <n v="109.6"/>
    <n v="112.6"/>
    <n v="114.7"/>
    <n v="110.3"/>
    <n v="110.2"/>
    <n v="108.8"/>
    <n v="110"/>
    <s v="107.7"/>
    <n v="109.2"/>
    <n v="108.2"/>
    <n v="107"/>
    <n v="107.1"/>
    <n v="106.1"/>
    <n v="109.1"/>
    <n v="102.8"/>
    <n v="106.9"/>
    <n v="111"/>
  </r>
  <r>
    <x v="0"/>
    <x v="0"/>
    <x v="7"/>
    <n v="114.3"/>
    <n v="115.4"/>
    <n v="111.1"/>
    <n v="110"/>
    <n v="106.4"/>
    <n v="110.8"/>
    <n v="138.9"/>
    <n v="107.4"/>
    <n v="104.1"/>
    <n v="106.9"/>
    <n v="109.7"/>
    <n v="112.6"/>
    <n v="114.9"/>
    <n v="110.7"/>
    <n v="111.3"/>
    <n v="110.2"/>
    <n v="111.1"/>
    <s v="NA"/>
    <n v="109.9"/>
    <n v="108.7"/>
    <n v="107.5"/>
    <n v="107.8"/>
    <n v="106.8"/>
    <n v="108.7"/>
    <n v="105"/>
    <n v="107.5"/>
    <n v="112.1"/>
  </r>
  <r>
    <x v="1"/>
    <x v="0"/>
    <x v="7"/>
    <n v="118.3"/>
    <n v="120.4"/>
    <n v="112.7"/>
    <n v="108.9"/>
    <n v="101.1"/>
    <n v="108.7"/>
    <n v="177"/>
    <n v="104.7"/>
    <n v="101"/>
    <n v="108.5"/>
    <n v="110.9"/>
    <n v="114.3"/>
    <n v="119.6"/>
    <n v="112.4"/>
    <n v="110.6"/>
    <n v="108.3"/>
    <n v="110.2"/>
    <s v="108.9"/>
    <n v="109.3"/>
    <n v="108.7"/>
    <n v="107.6"/>
    <n v="108.1"/>
    <n v="106.5"/>
    <n v="110.8"/>
    <n v="106"/>
    <n v="108.3"/>
    <n v="112.7"/>
  </r>
  <r>
    <x v="2"/>
    <x v="0"/>
    <x v="7"/>
    <n v="115.6"/>
    <n v="117.2"/>
    <n v="111.7"/>
    <n v="109.6"/>
    <n v="104.5"/>
    <n v="109.8"/>
    <n v="151.80000000000001"/>
    <n v="106.5"/>
    <n v="103.1"/>
    <n v="107.4"/>
    <n v="110.2"/>
    <n v="113.4"/>
    <n v="116.6"/>
    <n v="111.2"/>
    <n v="111"/>
    <n v="109.4"/>
    <n v="110.7"/>
    <s v="108.9"/>
    <n v="109.7"/>
    <n v="108.7"/>
    <n v="107.5"/>
    <n v="108"/>
    <n v="106.6"/>
    <n v="109.9"/>
    <n v="105.4"/>
    <n v="107.9"/>
    <n v="112.4"/>
  </r>
  <r>
    <x v="0"/>
    <x v="0"/>
    <x v="8"/>
    <n v="115.4"/>
    <n v="115.7"/>
    <n v="111.7"/>
    <n v="111"/>
    <n v="107.4"/>
    <n v="110.9"/>
    <n v="154"/>
    <n v="108.1"/>
    <n v="104.2"/>
    <n v="107.9"/>
    <n v="110.4"/>
    <n v="114"/>
    <n v="117.8"/>
    <n v="111.7"/>
    <n v="112.7"/>
    <n v="111.4"/>
    <n v="112.5"/>
    <s v="NA"/>
    <n v="111.1"/>
    <n v="109.6"/>
    <n v="108.3"/>
    <n v="109.3"/>
    <n v="107.7"/>
    <n v="109.8"/>
    <n v="106.7"/>
    <n v="108.7"/>
    <n v="114.2"/>
  </r>
  <r>
    <x v="1"/>
    <x v="0"/>
    <x v="8"/>
    <n v="118.6"/>
    <n v="119.1"/>
    <n v="113.2"/>
    <n v="109.6"/>
    <n v="101.7"/>
    <n v="103.2"/>
    <n v="174.3"/>
    <n v="105.1"/>
    <n v="100.8"/>
    <n v="109.1"/>
    <n v="111.1"/>
    <n v="115.4"/>
    <n v="119.2"/>
    <n v="112.9"/>
    <n v="111.4"/>
    <n v="109"/>
    <n v="111.1"/>
    <s v="109.7"/>
    <n v="109.5"/>
    <n v="109.6"/>
    <n v="107.9"/>
    <n v="110.4"/>
    <n v="107.4"/>
    <n v="111.2"/>
    <n v="106.9"/>
    <n v="109.4"/>
    <n v="113.2"/>
  </r>
  <r>
    <x v="2"/>
    <x v="0"/>
    <x v="8"/>
    <n v="116.4"/>
    <n v="116.9"/>
    <n v="112.3"/>
    <n v="110.5"/>
    <n v="105.3"/>
    <n v="107.3"/>
    <n v="160.9"/>
    <n v="107.1"/>
    <n v="103.1"/>
    <n v="108.3"/>
    <n v="110.7"/>
    <n v="114.6"/>
    <n v="118.3"/>
    <n v="112"/>
    <n v="112.2"/>
    <n v="110.4"/>
    <n v="111.9"/>
    <s v="109.7"/>
    <n v="110.5"/>
    <n v="109.6"/>
    <n v="108.1"/>
    <n v="109.9"/>
    <n v="107.5"/>
    <n v="110.6"/>
    <n v="106.8"/>
    <n v="109"/>
    <n v="113.7"/>
  </r>
  <r>
    <x v="0"/>
    <x v="0"/>
    <x v="9"/>
    <n v="116.3"/>
    <n v="115.4"/>
    <n v="112.6"/>
    <n v="111.7"/>
    <n v="107.7"/>
    <n v="113.2"/>
    <n v="164.9"/>
    <n v="108.3"/>
    <n v="103.9"/>
    <n v="108.2"/>
    <n v="111.1"/>
    <n v="114.9"/>
    <n v="119.8"/>
    <n v="112.2"/>
    <n v="113.6"/>
    <n v="112.3"/>
    <n v="113.4"/>
    <s v="NA"/>
    <n v="111.6"/>
    <n v="110.4"/>
    <n v="108.9"/>
    <n v="109.3"/>
    <n v="108.3"/>
    <n v="110.2"/>
    <n v="107.5"/>
    <n v="109.1"/>
    <n v="115.5"/>
  </r>
  <r>
    <x v="1"/>
    <x v="0"/>
    <x v="9"/>
    <n v="118.9"/>
    <n v="118.1"/>
    <n v="114.5"/>
    <n v="110.4"/>
    <n v="102.3"/>
    <n v="106.2"/>
    <n v="183.5"/>
    <n v="105.3"/>
    <n v="100.2"/>
    <n v="109.6"/>
    <n v="111.4"/>
    <n v="116"/>
    <n v="120.8"/>
    <n v="113.5"/>
    <n v="112.5"/>
    <n v="109.7"/>
    <n v="112"/>
    <s v="110.5"/>
    <n v="109.7"/>
    <n v="110.2"/>
    <n v="108.2"/>
    <n v="109.7"/>
    <n v="108"/>
    <n v="111.3"/>
    <n v="107.3"/>
    <n v="109.4"/>
    <n v="114"/>
  </r>
  <r>
    <x v="2"/>
    <x v="0"/>
    <x v="9"/>
    <n v="117.1"/>
    <n v="116.3"/>
    <n v="113.3"/>
    <n v="111.2"/>
    <n v="105.7"/>
    <n v="109.9"/>
    <n v="171.2"/>
    <n v="107.3"/>
    <n v="102.7"/>
    <n v="108.7"/>
    <n v="111.2"/>
    <n v="115.4"/>
    <n v="120.2"/>
    <n v="112.5"/>
    <n v="113.2"/>
    <n v="111.2"/>
    <n v="112.8"/>
    <s v="110.5"/>
    <n v="110.9"/>
    <n v="110.3"/>
    <n v="108.6"/>
    <n v="109.5"/>
    <n v="108.1"/>
    <n v="110.8"/>
    <n v="107.4"/>
    <n v="109.2"/>
    <n v="114.8"/>
  </r>
  <r>
    <x v="0"/>
    <x v="0"/>
    <x v="10"/>
    <n v="117.3"/>
    <n v="114.9"/>
    <n v="116.2"/>
    <n v="112.8"/>
    <n v="108.9"/>
    <n v="116.6"/>
    <n v="178.1"/>
    <n v="109.1"/>
    <n v="103.6"/>
    <n v="109"/>
    <n v="111.8"/>
    <n v="116"/>
    <n v="122.5"/>
    <n v="112.8"/>
    <n v="114.6"/>
    <n v="113.1"/>
    <n v="114.4"/>
    <s v="NA"/>
    <n v="112.6"/>
    <n v="111.3"/>
    <n v="109.7"/>
    <n v="109.6"/>
    <n v="108.7"/>
    <n v="111"/>
    <n v="108.2"/>
    <n v="109.8"/>
    <n v="117.4"/>
  </r>
  <r>
    <x v="1"/>
    <x v="0"/>
    <x v="11"/>
    <n v="119.8"/>
    <n v="116.3"/>
    <n v="122.6"/>
    <n v="112"/>
    <n v="103.2"/>
    <n v="110"/>
    <n v="192.8"/>
    <n v="106.3"/>
    <n v="99.5"/>
    <n v="110.3"/>
    <n v="111.8"/>
    <n v="117.1"/>
    <n v="122.9"/>
    <n v="114.1"/>
    <n v="113.5"/>
    <n v="110.3"/>
    <n v="113"/>
    <s v="111.1"/>
    <n v="110"/>
    <n v="110.9"/>
    <n v="108.6"/>
    <n v="109.5"/>
    <n v="108.5"/>
    <n v="111.3"/>
    <n v="107.9"/>
    <n v="109.6"/>
    <n v="115"/>
  </r>
  <r>
    <x v="2"/>
    <x v="0"/>
    <x v="11"/>
    <n v="118.1"/>
    <n v="115.4"/>
    <n v="118.7"/>
    <n v="112.5"/>
    <n v="106.8"/>
    <n v="113.5"/>
    <n v="183.1"/>
    <n v="108.2"/>
    <n v="102.2"/>
    <n v="109.4"/>
    <n v="111.8"/>
    <n v="116.5"/>
    <n v="122.6"/>
    <n v="113.1"/>
    <n v="114.2"/>
    <n v="111.9"/>
    <n v="113.8"/>
    <s v="111.1"/>
    <n v="111.6"/>
    <n v="111.1"/>
    <n v="109.3"/>
    <n v="109.5"/>
    <n v="108.6"/>
    <n v="111.2"/>
    <n v="108.1"/>
    <n v="109.7"/>
    <n v="116.3"/>
  </r>
  <r>
    <x v="0"/>
    <x v="0"/>
    <x v="12"/>
    <n v="118.4"/>
    <n v="115.9"/>
    <n v="120.4"/>
    <n v="113.8"/>
    <n v="109.5"/>
    <n v="115.5"/>
    <n v="145.69999999999999"/>
    <n v="109.5"/>
    <n v="102.9"/>
    <n v="109.8"/>
    <n v="112.1"/>
    <n v="116.8"/>
    <n v="118.7"/>
    <n v="113.6"/>
    <n v="115.8"/>
    <n v="114"/>
    <n v="115.5"/>
    <s v="NA"/>
    <n v="112.8"/>
    <n v="112.1"/>
    <n v="110.1"/>
    <n v="109.9"/>
    <n v="109.2"/>
    <n v="111.6"/>
    <n v="108.1"/>
    <n v="110.1"/>
    <n v="115.5"/>
  </r>
  <r>
    <x v="1"/>
    <x v="0"/>
    <x v="12"/>
    <n v="120.5"/>
    <n v="118.1"/>
    <n v="128.5"/>
    <n v="112.8"/>
    <n v="103.4"/>
    <n v="110.7"/>
    <n v="144.80000000000001"/>
    <n v="107.1"/>
    <n v="98.6"/>
    <n v="111.9"/>
    <n v="112.1"/>
    <n v="118.1"/>
    <n v="117.8"/>
    <n v="115"/>
    <n v="114.2"/>
    <n v="110.9"/>
    <n v="113.7"/>
    <s v="110.7"/>
    <n v="110.4"/>
    <n v="111.3"/>
    <n v="109"/>
    <n v="109.7"/>
    <n v="108.9"/>
    <n v="111.4"/>
    <n v="107.7"/>
    <n v="109.8"/>
    <n v="113.3"/>
  </r>
  <r>
    <x v="2"/>
    <x v="0"/>
    <x v="12"/>
    <n v="119.1"/>
    <n v="116.7"/>
    <n v="123.5"/>
    <n v="113.4"/>
    <n v="107.3"/>
    <n v="113.3"/>
    <n v="145.4"/>
    <n v="108.7"/>
    <n v="101.5"/>
    <n v="110.5"/>
    <n v="112.1"/>
    <n v="117.4"/>
    <n v="118.4"/>
    <n v="114"/>
    <n v="115.2"/>
    <n v="112.7"/>
    <n v="114.8"/>
    <s v="110.7"/>
    <n v="111.9"/>
    <n v="111.7"/>
    <n v="109.7"/>
    <n v="109.8"/>
    <n v="109"/>
    <n v="111.5"/>
    <n v="107.9"/>
    <n v="110"/>
    <n v="114.5"/>
  </r>
  <r>
    <x v="0"/>
    <x v="1"/>
    <x v="0"/>
    <n v="118.9"/>
    <n v="117.1"/>
    <n v="120.5"/>
    <n v="114.4"/>
    <n v="109"/>
    <n v="115.5"/>
    <n v="123.9"/>
    <n v="109.6"/>
    <n v="101.8"/>
    <n v="110.2"/>
    <n v="112.4"/>
    <n v="117.3"/>
    <n v="116"/>
    <n v="114"/>
    <n v="116.5"/>
    <n v="114.5"/>
    <n v="116.2"/>
    <s v="NA"/>
    <n v="113"/>
    <n v="112.6"/>
    <n v="110.6"/>
    <n v="110.5"/>
    <n v="109.6"/>
    <n v="111.8"/>
    <n v="108.3"/>
    <n v="110.6"/>
    <n v="114.2"/>
  </r>
  <r>
    <x v="1"/>
    <x v="1"/>
    <x v="0"/>
    <n v="121.2"/>
    <n v="122"/>
    <n v="129.9"/>
    <n v="113.6"/>
    <n v="102.9"/>
    <n v="112.1"/>
    <n v="118.9"/>
    <n v="107.5"/>
    <n v="96.9"/>
    <n v="112.7"/>
    <n v="112.1"/>
    <n v="119"/>
    <n v="115.5"/>
    <n v="115.7"/>
    <n v="114.8"/>
    <n v="111.3"/>
    <n v="114.3"/>
    <s v="111.6"/>
    <n v="111"/>
    <n v="111.9"/>
    <n v="109.7"/>
    <n v="110.8"/>
    <n v="109.8"/>
    <n v="111.5"/>
    <n v="108"/>
    <n v="110.5"/>
    <n v="112.9"/>
  </r>
  <r>
    <x v="2"/>
    <x v="1"/>
    <x v="0"/>
    <n v="119.6"/>
    <n v="118.8"/>
    <n v="124.1"/>
    <n v="114.1"/>
    <n v="106.8"/>
    <n v="113.9"/>
    <n v="122.2"/>
    <n v="108.9"/>
    <n v="100.2"/>
    <n v="111"/>
    <n v="112.3"/>
    <n v="118.1"/>
    <n v="115.8"/>
    <n v="114.5"/>
    <n v="115.8"/>
    <n v="113.2"/>
    <n v="115.4"/>
    <s v="111.6"/>
    <n v="112.2"/>
    <n v="112.3"/>
    <n v="110.3"/>
    <n v="110.7"/>
    <n v="109.7"/>
    <n v="111.6"/>
    <n v="108.2"/>
    <n v="110.6"/>
    <n v="113.6"/>
  </r>
  <r>
    <x v="0"/>
    <x v="1"/>
    <x v="1"/>
    <n v="119.4"/>
    <n v="117.7"/>
    <n v="121.2"/>
    <n v="115"/>
    <n v="109"/>
    <n v="116.6"/>
    <n v="116"/>
    <n v="109.8"/>
    <n v="101.1"/>
    <n v="110.4"/>
    <n v="112.9"/>
    <n v="117.8"/>
    <n v="115.3"/>
    <n v="114.2"/>
    <n v="117.1"/>
    <n v="114.5"/>
    <n v="116.7"/>
    <s v="NA"/>
    <n v="113.2"/>
    <n v="112.9"/>
    <n v="110.9"/>
    <n v="110.8"/>
    <n v="109.9"/>
    <n v="112"/>
    <n v="108.7"/>
    <n v="110.9"/>
    <n v="114"/>
  </r>
  <r>
    <x v="1"/>
    <x v="1"/>
    <x v="1"/>
    <n v="121.9"/>
    <n v="122"/>
    <n v="124.5"/>
    <n v="115.2"/>
    <n v="102.5"/>
    <n v="114.1"/>
    <n v="111.5"/>
    <n v="108.2"/>
    <n v="95.4"/>
    <n v="113.5"/>
    <n v="112.1"/>
    <n v="119.9"/>
    <n v="115.2"/>
    <n v="116.2"/>
    <n v="115.3"/>
    <n v="111.7"/>
    <n v="114.7"/>
    <s v="112.5"/>
    <n v="111.1"/>
    <n v="112.6"/>
    <n v="110.4"/>
    <n v="111.3"/>
    <n v="110.3"/>
    <n v="111.6"/>
    <n v="108.7"/>
    <n v="111"/>
    <n v="113.1"/>
  </r>
  <r>
    <x v="2"/>
    <x v="1"/>
    <x v="1"/>
    <n v="120.2"/>
    <n v="119.2"/>
    <n v="122.5"/>
    <n v="115.1"/>
    <n v="106.6"/>
    <n v="115.4"/>
    <n v="114.5"/>
    <n v="109.3"/>
    <n v="99.2"/>
    <n v="111.4"/>
    <n v="112.6"/>
    <n v="118.8"/>
    <n v="115.3"/>
    <n v="114.7"/>
    <n v="116.4"/>
    <n v="113.3"/>
    <n v="115.9"/>
    <s v="112.5"/>
    <n v="112.4"/>
    <n v="112.8"/>
    <n v="110.7"/>
    <n v="111.1"/>
    <n v="110.1"/>
    <n v="111.8"/>
    <n v="108.7"/>
    <n v="110.9"/>
    <n v="113.6"/>
  </r>
  <r>
    <x v="0"/>
    <x v="1"/>
    <x v="2"/>
    <n v="120.1"/>
    <n v="118.1"/>
    <n v="120.7"/>
    <n v="116.1"/>
    <n v="109.3"/>
    <n v="119.6"/>
    <n v="117.9"/>
    <n v="110.2"/>
    <n v="101.2"/>
    <n v="110.7"/>
    <n v="113"/>
    <n v="118.3"/>
    <n v="116.2"/>
    <n v="114.6"/>
    <n v="117.5"/>
    <n v="114.9"/>
    <n v="117.2"/>
    <s v="NA"/>
    <n v="113.4"/>
    <n v="113.4"/>
    <n v="111.4"/>
    <n v="111.2"/>
    <n v="110.2"/>
    <n v="112.4"/>
    <n v="108.9"/>
    <n v="111.3"/>
    <n v="114.6"/>
  </r>
  <r>
    <x v="1"/>
    <x v="1"/>
    <x v="2"/>
    <n v="122.1"/>
    <n v="121.4"/>
    <n v="121.5"/>
    <n v="116.2"/>
    <n v="102.8"/>
    <n v="117.7"/>
    <n v="113.3"/>
    <n v="108.9"/>
    <n v="96.3"/>
    <n v="114.1"/>
    <n v="112.2"/>
    <n v="120.5"/>
    <n v="116"/>
    <n v="116.7"/>
    <n v="115.8"/>
    <n v="112.1"/>
    <n v="115.2"/>
    <s v="113.2"/>
    <n v="110.9"/>
    <n v="113"/>
    <n v="110.8"/>
    <n v="111.6"/>
    <n v="110.9"/>
    <n v="111.8"/>
    <n v="109.2"/>
    <n v="111.4"/>
    <n v="113.7"/>
  </r>
  <r>
    <x v="2"/>
    <x v="1"/>
    <x v="2"/>
    <n v="120.7"/>
    <n v="119.3"/>
    <n v="121"/>
    <n v="116.1"/>
    <n v="106.9"/>
    <n v="118.7"/>
    <n v="116.3"/>
    <n v="109.8"/>
    <n v="99.6"/>
    <n v="111.8"/>
    <n v="112.7"/>
    <n v="119.3"/>
    <n v="116.1"/>
    <n v="115.2"/>
    <n v="116.8"/>
    <n v="113.7"/>
    <n v="116.4"/>
    <s v="113.2"/>
    <n v="112.5"/>
    <n v="113.2"/>
    <n v="111.2"/>
    <n v="111.4"/>
    <n v="110.6"/>
    <n v="112"/>
    <n v="109"/>
    <n v="111.3"/>
    <n v="114.2"/>
  </r>
  <r>
    <x v="0"/>
    <x v="1"/>
    <x v="3"/>
    <n v="120.2"/>
    <n v="118.9"/>
    <n v="118.1"/>
    <n v="117"/>
    <n v="109.7"/>
    <n v="125.5"/>
    <n v="120.5"/>
    <n v="111"/>
    <n v="102.6"/>
    <n v="111.2"/>
    <n v="113.5"/>
    <n v="118.7"/>
    <n v="117.2"/>
    <n v="115.4"/>
    <n v="118.1"/>
    <n v="116.1"/>
    <n v="117.8"/>
    <s v="NA"/>
    <n v="113.4"/>
    <n v="113.7"/>
    <n v="111.8"/>
    <n v="111.2"/>
    <n v="110.5"/>
    <n v="113"/>
    <n v="108.9"/>
    <n v="111.5"/>
    <n v="115.4"/>
  </r>
  <r>
    <x v="1"/>
    <x v="1"/>
    <x v="3"/>
    <n v="122.5"/>
    <n v="121.7"/>
    <n v="113.3"/>
    <n v="117"/>
    <n v="103.1"/>
    <n v="126.7"/>
    <n v="121.2"/>
    <n v="111"/>
    <n v="100.3"/>
    <n v="115.3"/>
    <n v="112.7"/>
    <n v="121"/>
    <n v="118.2"/>
    <n v="117.6"/>
    <n v="116.3"/>
    <n v="112.5"/>
    <n v="115.7"/>
    <s v="113.9"/>
    <n v="110.9"/>
    <n v="113.4"/>
    <n v="111"/>
    <n v="111.2"/>
    <n v="111.2"/>
    <n v="112.5"/>
    <n v="109.1"/>
    <n v="111.4"/>
    <n v="114.7"/>
  </r>
  <r>
    <x v="2"/>
    <x v="1"/>
    <x v="3"/>
    <n v="120.9"/>
    <n v="119.9"/>
    <n v="116.2"/>
    <n v="117"/>
    <n v="107.3"/>
    <n v="126.1"/>
    <n v="120.7"/>
    <n v="111"/>
    <n v="101.8"/>
    <n v="112.6"/>
    <n v="113.2"/>
    <n v="119.8"/>
    <n v="117.6"/>
    <n v="116"/>
    <n v="117.4"/>
    <n v="114.6"/>
    <n v="117"/>
    <s v="113.9"/>
    <n v="112.5"/>
    <n v="113.6"/>
    <n v="111.5"/>
    <n v="111.2"/>
    <n v="110.9"/>
    <n v="112.7"/>
    <n v="109"/>
    <n v="111.5"/>
    <n v="115.1"/>
  </r>
  <r>
    <x v="0"/>
    <x v="1"/>
    <x v="4"/>
    <n v="120.3"/>
    <n v="120.2"/>
    <n v="116.9"/>
    <n v="118"/>
    <n v="110.1"/>
    <n v="126.3"/>
    <n v="123.9"/>
    <n v="111.5"/>
    <n v="103.5"/>
    <n v="111.6"/>
    <n v="114.2"/>
    <n v="119.2"/>
    <n v="118.2"/>
    <n v="116.3"/>
    <n v="118.7"/>
    <n v="116.8"/>
    <n v="118.5"/>
    <s v="NA"/>
    <n v="113.4"/>
    <n v="114.1"/>
    <n v="112.1"/>
    <n v="111.4"/>
    <n v="110.9"/>
    <n v="113.1"/>
    <n v="108.9"/>
    <n v="111.8"/>
    <n v="116"/>
  </r>
  <r>
    <x v="1"/>
    <x v="1"/>
    <x v="4"/>
    <n v="122.7"/>
    <n v="124.1"/>
    <n v="114.2"/>
    <n v="119.1"/>
    <n v="103.5"/>
    <n v="129.19999999999999"/>
    <n v="127"/>
    <n v="112.6"/>
    <n v="101.3"/>
    <n v="117"/>
    <n v="112.9"/>
    <n v="121.7"/>
    <n v="120"/>
    <n v="118.3"/>
    <n v="116.8"/>
    <n v="112.9"/>
    <n v="116.2"/>
    <s v="114.3"/>
    <n v="111.1"/>
    <n v="114.1"/>
    <n v="111.2"/>
    <n v="111.3"/>
    <n v="111.5"/>
    <n v="112.9"/>
    <n v="109.3"/>
    <n v="111.7"/>
    <n v="115.6"/>
  </r>
  <r>
    <x v="2"/>
    <x v="1"/>
    <x v="4"/>
    <n v="121.1"/>
    <n v="121.6"/>
    <n v="115.9"/>
    <n v="118.4"/>
    <n v="107.7"/>
    <n v="127.7"/>
    <n v="125"/>
    <n v="111.9"/>
    <n v="102.8"/>
    <n v="113.4"/>
    <n v="113.7"/>
    <n v="120.4"/>
    <n v="118.9"/>
    <n v="116.8"/>
    <n v="118"/>
    <n v="115.2"/>
    <n v="117.6"/>
    <s v="114.3"/>
    <n v="112.5"/>
    <n v="114.1"/>
    <n v="111.8"/>
    <n v="111.3"/>
    <n v="111.2"/>
    <n v="113"/>
    <n v="109.1"/>
    <n v="111.8"/>
    <n v="115.8"/>
  </r>
  <r>
    <x v="0"/>
    <x v="1"/>
    <x v="5"/>
    <n v="120.7"/>
    <n v="121.6"/>
    <n v="116.1"/>
    <n v="119.3"/>
    <n v="110.3"/>
    <n v="125.8"/>
    <n v="129.30000000000001"/>
    <n v="112.2"/>
    <n v="103.6"/>
    <n v="112.3"/>
    <n v="114.9"/>
    <n v="120.1"/>
    <n v="119.5"/>
    <n v="117.3"/>
    <n v="119.7"/>
    <n v="117.3"/>
    <n v="119.3"/>
    <s v="NA"/>
    <n v="114.4"/>
    <n v="114.9"/>
    <n v="112.8"/>
    <n v="112.2"/>
    <n v="111.4"/>
    <n v="114.3"/>
    <n v="108"/>
    <n v="112.3"/>
    <n v="117"/>
  </r>
  <r>
    <x v="1"/>
    <x v="1"/>
    <x v="5"/>
    <n v="123.1"/>
    <n v="125.9"/>
    <n v="115.4"/>
    <n v="120.4"/>
    <n v="103.4"/>
    <n v="131.19999999999999"/>
    <n v="137.5"/>
    <n v="112.8"/>
    <n v="101.4"/>
    <n v="118.3"/>
    <n v="113.2"/>
    <n v="122.4"/>
    <n v="122"/>
    <n v="119"/>
    <n v="117.4"/>
    <n v="113.2"/>
    <n v="116.7"/>
    <s v="113.9"/>
    <n v="111.2"/>
    <n v="114.3"/>
    <n v="111.4"/>
    <n v="111.5"/>
    <n v="111.8"/>
    <n v="115.1"/>
    <n v="108.7"/>
    <n v="112.2"/>
    <n v="116.4"/>
  </r>
  <r>
    <x v="2"/>
    <x v="1"/>
    <x v="5"/>
    <n v="121.5"/>
    <n v="123.1"/>
    <n v="115.8"/>
    <n v="119.7"/>
    <n v="107.8"/>
    <n v="128.30000000000001"/>
    <n v="132.1"/>
    <n v="112.4"/>
    <n v="102.9"/>
    <n v="114.3"/>
    <n v="114.2"/>
    <n v="121.2"/>
    <n v="120.4"/>
    <n v="117.8"/>
    <n v="118.8"/>
    <n v="115.6"/>
    <n v="118.3"/>
    <s v="113.9"/>
    <n v="113.2"/>
    <n v="114.6"/>
    <n v="112.3"/>
    <n v="111.8"/>
    <n v="111.6"/>
    <n v="114.8"/>
    <n v="108.3"/>
    <n v="112.3"/>
    <n v="116.7"/>
  </r>
  <r>
    <x v="0"/>
    <x v="1"/>
    <x v="6"/>
    <n v="121.7"/>
    <n v="122.5"/>
    <n v="117.7"/>
    <n v="120.6"/>
    <n v="110.4"/>
    <n v="129.1"/>
    <n v="150.1"/>
    <n v="113.2"/>
    <n v="104.8"/>
    <n v="113.3"/>
    <n v="115.6"/>
    <n v="120.9"/>
    <n v="123.3"/>
    <n v="118"/>
    <n v="120.7"/>
    <n v="118.3"/>
    <n v="120.3"/>
    <s v="NA"/>
    <n v="115.3"/>
    <n v="115.4"/>
    <n v="113.4"/>
    <n v="113.2"/>
    <n v="111.8"/>
    <n v="115.5"/>
    <n v="108.8"/>
    <n v="113.1"/>
    <n v="119.5"/>
  </r>
  <r>
    <x v="1"/>
    <x v="1"/>
    <x v="6"/>
    <n v="123.8"/>
    <n v="126.4"/>
    <n v="118"/>
    <n v="121.6"/>
    <n v="103.5"/>
    <n v="133.69999999999999"/>
    <n v="172.4"/>
    <n v="113.1"/>
    <n v="102.7"/>
    <n v="120"/>
    <n v="113.8"/>
    <n v="123.4"/>
    <n v="127.1"/>
    <n v="121"/>
    <n v="118"/>
    <n v="113.6"/>
    <n v="117.4"/>
    <s v="114.8"/>
    <n v="111.6"/>
    <n v="114.9"/>
    <n v="111.5"/>
    <n v="113"/>
    <n v="112.4"/>
    <n v="117.8"/>
    <n v="109.7"/>
    <n v="113.5"/>
    <n v="118.9"/>
  </r>
  <r>
    <x v="2"/>
    <x v="1"/>
    <x v="6"/>
    <n v="122.4"/>
    <n v="123.9"/>
    <n v="117.8"/>
    <n v="121"/>
    <n v="107.9"/>
    <n v="131.19999999999999"/>
    <n v="157.69999999999999"/>
    <n v="113.2"/>
    <n v="104.1"/>
    <n v="115.5"/>
    <n v="114.8"/>
    <n v="122.1"/>
    <n v="124.7"/>
    <n v="118.8"/>
    <n v="119.6"/>
    <n v="116.3"/>
    <n v="119.1"/>
    <s v="114.8"/>
    <n v="113.9"/>
    <n v="115.2"/>
    <n v="112.7"/>
    <n v="113.1"/>
    <n v="112.1"/>
    <n v="116.8"/>
    <n v="109.2"/>
    <n v="113.3"/>
    <n v="119.2"/>
  </r>
  <r>
    <x v="0"/>
    <x v="1"/>
    <x v="7"/>
    <n v="121.8"/>
    <n v="122.8"/>
    <n v="117.8"/>
    <n v="121.9"/>
    <n v="110.6"/>
    <n v="129.69999999999999"/>
    <n v="161.1"/>
    <n v="114.1"/>
    <n v="105.1"/>
    <n v="114.6"/>
    <n v="115.8"/>
    <n v="121.7"/>
    <n v="125.3"/>
    <n v="118.8"/>
    <n v="120.9"/>
    <n v="118.8"/>
    <n v="120.7"/>
    <s v="NA"/>
    <n v="115.4"/>
    <n v="115.9"/>
    <n v="114"/>
    <n v="113.2"/>
    <n v="112.2"/>
    <n v="116.2"/>
    <n v="109.4"/>
    <n v="113.5"/>
    <n v="120.7"/>
  </r>
  <r>
    <x v="1"/>
    <x v="1"/>
    <x v="7"/>
    <n v="124.8"/>
    <n v="127.3"/>
    <n v="116.5"/>
    <n v="122.2"/>
    <n v="103.6"/>
    <n v="132.69999999999999"/>
    <n v="181.9"/>
    <n v="115.2"/>
    <n v="102.7"/>
    <n v="122.1"/>
    <n v="114.4"/>
    <n v="124.7"/>
    <n v="128.9"/>
    <n v="123"/>
    <n v="118.6"/>
    <n v="114.1"/>
    <n v="117.9"/>
    <s v="115.5"/>
    <n v="111.8"/>
    <n v="115.3"/>
    <n v="112.2"/>
    <n v="112.5"/>
    <n v="112.9"/>
    <n v="119.2"/>
    <n v="110.5"/>
    <n v="113.9"/>
    <n v="119.9"/>
  </r>
  <r>
    <x v="2"/>
    <x v="1"/>
    <x v="7"/>
    <n v="122.7"/>
    <n v="124.4"/>
    <n v="117.3"/>
    <n v="122"/>
    <n v="108"/>
    <n v="131.1"/>
    <n v="168.2"/>
    <n v="114.5"/>
    <n v="104.3"/>
    <n v="117.1"/>
    <n v="115.2"/>
    <n v="123.1"/>
    <n v="126.6"/>
    <n v="119.9"/>
    <n v="120"/>
    <n v="116.8"/>
    <n v="119.6"/>
    <s v="115.5"/>
    <n v="114"/>
    <n v="115.6"/>
    <n v="113.3"/>
    <n v="112.8"/>
    <n v="112.6"/>
    <n v="118"/>
    <n v="109.9"/>
    <n v="113.7"/>
    <n v="120.3"/>
  </r>
  <r>
    <x v="0"/>
    <x v="1"/>
    <x v="8"/>
    <n v="122.3"/>
    <n v="122.4"/>
    <n v="117.8"/>
    <n v="122.7"/>
    <n v="110.4"/>
    <n v="129.80000000000001"/>
    <n v="158.80000000000001"/>
    <n v="115"/>
    <n v="104.7"/>
    <n v="114.9"/>
    <n v="116.5"/>
    <n v="122.6"/>
    <n v="125.3"/>
    <n v="119.5"/>
    <n v="121.7"/>
    <n v="119.2"/>
    <n v="121.3"/>
    <s v="NA"/>
    <n v="115.8"/>
    <n v="116.7"/>
    <n v="114.5"/>
    <n v="112.8"/>
    <n v="112.6"/>
    <n v="116.6"/>
    <n v="109.1"/>
    <n v="113.7"/>
    <n v="120.9"/>
  </r>
  <r>
    <x v="1"/>
    <x v="1"/>
    <x v="8"/>
    <n v="124.2"/>
    <n v="125.4"/>
    <n v="116.4"/>
    <n v="122.7"/>
    <n v="103.5"/>
    <n v="124.5"/>
    <n v="168.6"/>
    <n v="116.9"/>
    <n v="101.9"/>
    <n v="122.9"/>
    <n v="114.8"/>
    <n v="125.2"/>
    <n v="126.7"/>
    <n v="124.3"/>
    <n v="119.2"/>
    <n v="114.5"/>
    <n v="118.4"/>
    <s v="116.1"/>
    <n v="111.8"/>
    <n v="115.5"/>
    <n v="112.3"/>
    <n v="111.2"/>
    <n v="113.4"/>
    <n v="120"/>
    <n v="110"/>
    <n v="113.6"/>
    <n v="119.2"/>
  </r>
  <r>
    <x v="2"/>
    <x v="1"/>
    <x v="8"/>
    <n v="122.9"/>
    <n v="123.5"/>
    <n v="117.3"/>
    <n v="122.7"/>
    <n v="107.9"/>
    <n v="127.3"/>
    <n v="162.1"/>
    <n v="115.6"/>
    <n v="103.8"/>
    <n v="117.6"/>
    <n v="115.8"/>
    <n v="123.8"/>
    <n v="125.8"/>
    <n v="120.8"/>
    <n v="120.7"/>
    <n v="117.2"/>
    <n v="120.1"/>
    <s v="116.1"/>
    <n v="114.3"/>
    <n v="116.1"/>
    <n v="113.7"/>
    <n v="112"/>
    <n v="113.1"/>
    <n v="118.6"/>
    <n v="109.5"/>
    <n v="113.7"/>
    <n v="120.1"/>
  </r>
  <r>
    <x v="0"/>
    <x v="1"/>
    <x v="9"/>
    <n v="122.6"/>
    <n v="122.5"/>
    <n v="118.3"/>
    <n v="123.2"/>
    <n v="110.5"/>
    <n v="128.9"/>
    <n v="155.30000000000001"/>
    <n v="115.5"/>
    <n v="104"/>
    <n v="115.3"/>
    <n v="116.8"/>
    <n v="123.2"/>
    <n v="125.1"/>
    <n v="120"/>
    <n v="122.7"/>
    <n v="120.3"/>
    <n v="122.3"/>
    <s v="NA"/>
    <n v="116.4"/>
    <n v="117.5"/>
    <n v="115.3"/>
    <n v="112.6"/>
    <n v="113"/>
    <n v="116.9"/>
    <n v="109.3"/>
    <n v="114"/>
    <n v="121"/>
  </r>
  <r>
    <x v="1"/>
    <x v="1"/>
    <x v="9"/>
    <n v="124.6"/>
    <n v="126.1"/>
    <n v="117.8"/>
    <n v="123.1"/>
    <n v="103.5"/>
    <n v="123.5"/>
    <n v="159.6"/>
    <n v="117.4"/>
    <n v="101.2"/>
    <n v="123.8"/>
    <n v="115.2"/>
    <n v="125.9"/>
    <n v="125.8"/>
    <n v="124.3"/>
    <n v="119.6"/>
    <n v="114.9"/>
    <n v="118.9"/>
    <s v="116.7"/>
    <n v="112"/>
    <n v="115.8"/>
    <n v="112.6"/>
    <n v="111"/>
    <n v="113.6"/>
    <n v="120.2"/>
    <n v="110.1"/>
    <n v="113.7"/>
    <n v="119.1"/>
  </r>
  <r>
    <x v="2"/>
    <x v="1"/>
    <x v="9"/>
    <n v="123.2"/>
    <n v="123.8"/>
    <n v="118.1"/>
    <n v="123.2"/>
    <n v="107.9"/>
    <n v="126.4"/>
    <n v="156.80000000000001"/>
    <n v="116.1"/>
    <n v="103.1"/>
    <n v="118.1"/>
    <n v="116.1"/>
    <n v="124.5"/>
    <n v="125.4"/>
    <n v="121.1"/>
    <n v="121.5"/>
    <n v="118.1"/>
    <n v="121"/>
    <s v="116.7"/>
    <n v="114.7"/>
    <n v="116.7"/>
    <n v="114.3"/>
    <n v="111.8"/>
    <n v="113.3"/>
    <n v="118.8"/>
    <n v="109.6"/>
    <n v="113.9"/>
    <n v="120.1"/>
  </r>
  <r>
    <x v="0"/>
    <x v="1"/>
    <x v="11"/>
    <n v="122.7"/>
    <n v="122.6"/>
    <n v="119.9"/>
    <n v="124"/>
    <n v="110.5"/>
    <n v="128.80000000000001"/>
    <n v="152"/>
    <n v="116.2"/>
    <n v="103.3"/>
    <n v="115.8"/>
    <n v="116.8"/>
    <n v="124.5"/>
    <n v="124.9"/>
    <n v="120.8"/>
    <n v="123.3"/>
    <n v="120.5"/>
    <n v="122.9"/>
    <s v="NA"/>
    <n v="117.3"/>
    <n v="118.1"/>
    <n v="115.9"/>
    <n v="112"/>
    <n v="113.3"/>
    <n v="117.2"/>
    <n v="108.8"/>
    <n v="114.1"/>
    <n v="121.1"/>
  </r>
  <r>
    <x v="1"/>
    <x v="1"/>
    <x v="11"/>
    <n v="124.5"/>
    <n v="125.6"/>
    <n v="122.7"/>
    <n v="124.6"/>
    <n v="103.2"/>
    <n v="122.2"/>
    <n v="153.19999999999999"/>
    <n v="119.3"/>
    <n v="99.8"/>
    <n v="124.6"/>
    <n v="115.8"/>
    <n v="126.9"/>
    <n v="125.4"/>
    <n v="125.8"/>
    <n v="120.3"/>
    <n v="115.4"/>
    <n v="119.5"/>
    <s v="117.1"/>
    <n v="112.6"/>
    <n v="116.4"/>
    <n v="113"/>
    <n v="109.7"/>
    <n v="114"/>
    <n v="120.3"/>
    <n v="109.6"/>
    <n v="113.4"/>
    <n v="119"/>
  </r>
  <r>
    <x v="2"/>
    <x v="1"/>
    <x v="11"/>
    <n v="123.3"/>
    <n v="123.7"/>
    <n v="121"/>
    <n v="124.2"/>
    <n v="107.8"/>
    <n v="125.7"/>
    <n v="152.4"/>
    <n v="117.2"/>
    <n v="102.1"/>
    <n v="118.7"/>
    <n v="116.4"/>
    <n v="125.6"/>
    <n v="125.1"/>
    <n v="122.1"/>
    <n v="122.1"/>
    <n v="118.4"/>
    <n v="121.6"/>
    <s v="117.1"/>
    <n v="115.5"/>
    <n v="117.3"/>
    <n v="114.8"/>
    <n v="110.8"/>
    <n v="113.7"/>
    <n v="119"/>
    <n v="109.1"/>
    <n v="113.8"/>
    <n v="120.1"/>
  </r>
  <r>
    <x v="0"/>
    <x v="1"/>
    <x v="12"/>
    <n v="122.4"/>
    <n v="122.4"/>
    <n v="121.8"/>
    <n v="124.2"/>
    <n v="110.2"/>
    <n v="128.6"/>
    <n v="140.30000000000001"/>
    <n v="116.3"/>
    <n v="102"/>
    <n v="116"/>
    <n v="117.3"/>
    <n v="124.8"/>
    <n v="123.3"/>
    <n v="121.7"/>
    <n v="123.8"/>
    <n v="120.6"/>
    <n v="123.3"/>
    <s v="NA"/>
    <n v="117.4"/>
    <n v="118.2"/>
    <n v="116.2"/>
    <n v="111.5"/>
    <n v="113.3"/>
    <n v="117.7"/>
    <n v="109.4"/>
    <n v="114.2"/>
    <n v="120.3"/>
  </r>
  <r>
    <x v="1"/>
    <x v="1"/>
    <x v="12"/>
    <n v="124"/>
    <n v="124.7"/>
    <n v="126.3"/>
    <n v="124.9"/>
    <n v="103"/>
    <n v="122.3"/>
    <n v="141"/>
    <n v="120.1"/>
    <n v="97.8"/>
    <n v="125.4"/>
    <n v="116.1"/>
    <n v="127.6"/>
    <n v="124"/>
    <n v="126.4"/>
    <n v="120.7"/>
    <n v="115.8"/>
    <n v="120"/>
    <s v="116.5"/>
    <n v="113"/>
    <n v="116.8"/>
    <n v="113.2"/>
    <n v="108.8"/>
    <n v="114.3"/>
    <n v="120.7"/>
    <n v="110.4"/>
    <n v="113.4"/>
    <n v="118.4"/>
  </r>
  <r>
    <x v="2"/>
    <x v="1"/>
    <x v="12"/>
    <n v="122.9"/>
    <n v="123.2"/>
    <n v="123.5"/>
    <n v="124.5"/>
    <n v="107.6"/>
    <n v="125.7"/>
    <n v="140.5"/>
    <n v="117.6"/>
    <n v="100.6"/>
    <n v="119.1"/>
    <n v="116.8"/>
    <n v="126.1"/>
    <n v="123.6"/>
    <n v="123"/>
    <n v="122.6"/>
    <n v="118.6"/>
    <n v="122"/>
    <s v="116.5"/>
    <n v="115.7"/>
    <n v="117.5"/>
    <n v="115.1"/>
    <n v="110.1"/>
    <n v="113.9"/>
    <n v="119.5"/>
    <n v="109.8"/>
    <n v="113.8"/>
    <n v="119.4"/>
  </r>
  <r>
    <x v="0"/>
    <x v="2"/>
    <x v="0"/>
    <n v="123.1"/>
    <n v="123.1"/>
    <n v="122.1"/>
    <n v="124.9"/>
    <n v="111"/>
    <n v="130.4"/>
    <n v="132.30000000000001"/>
    <n v="117.2"/>
    <n v="100.5"/>
    <n v="117.2"/>
    <n v="117.9"/>
    <n v="125.6"/>
    <n v="122.8"/>
    <n v="122.7"/>
    <n v="124.4"/>
    <n v="121.6"/>
    <n v="124"/>
    <s v="NA"/>
    <n v="118.4"/>
    <n v="118.9"/>
    <n v="116.6"/>
    <n v="111"/>
    <n v="114"/>
    <n v="118.2"/>
    <n v="110.2"/>
    <n v="114.5"/>
    <n v="120.3"/>
  </r>
  <r>
    <x v="1"/>
    <x v="2"/>
    <x v="0"/>
    <n v="124"/>
    <n v="125.5"/>
    <n v="126.6"/>
    <n v="125.2"/>
    <n v="104.3"/>
    <n v="121.3"/>
    <n v="134.4"/>
    <n v="122.9"/>
    <n v="96.1"/>
    <n v="126.6"/>
    <n v="116.5"/>
    <n v="128"/>
    <n v="123.5"/>
    <n v="127.4"/>
    <n v="121"/>
    <n v="116.1"/>
    <n v="120.2"/>
    <s v="117.3"/>
    <n v="113.4"/>
    <n v="117.2"/>
    <n v="113.7"/>
    <n v="107.9"/>
    <n v="114.6"/>
    <n v="120.8"/>
    <n v="111.4"/>
    <n v="113.4"/>
    <n v="118.5"/>
  </r>
  <r>
    <x v="2"/>
    <x v="2"/>
    <x v="0"/>
    <n v="123.4"/>
    <n v="123.9"/>
    <n v="123.8"/>
    <n v="125"/>
    <n v="108.5"/>
    <n v="126.2"/>
    <n v="133"/>
    <n v="119.1"/>
    <n v="99"/>
    <n v="120.3"/>
    <n v="117.3"/>
    <n v="126.7"/>
    <n v="123.1"/>
    <n v="124"/>
    <n v="123.1"/>
    <n v="119.3"/>
    <n v="122.5"/>
    <s v="117.3"/>
    <n v="116.5"/>
    <n v="118.1"/>
    <n v="115.5"/>
    <n v="109.4"/>
    <n v="114.3"/>
    <n v="119.7"/>
    <n v="110.7"/>
    <n v="114"/>
    <n v="119.5"/>
  </r>
  <r>
    <x v="0"/>
    <x v="2"/>
    <x v="1"/>
    <n v="123.4"/>
    <n v="124.4"/>
    <n v="122.1"/>
    <n v="125.8"/>
    <n v="111.5"/>
    <n v="129.4"/>
    <n v="128.19999999999999"/>
    <n v="118.8"/>
    <n v="100"/>
    <n v="118.6"/>
    <n v="118.8"/>
    <n v="126.8"/>
    <n v="122.8"/>
    <n v="124.2"/>
    <n v="125.4"/>
    <n v="122.7"/>
    <n v="125"/>
    <s v="NA"/>
    <n v="120"/>
    <n v="119.6"/>
    <n v="117.7"/>
    <n v="110.9"/>
    <n v="114.8"/>
    <n v="118.7"/>
    <n v="110.8"/>
    <n v="115"/>
    <n v="120.6"/>
  </r>
  <r>
    <x v="1"/>
    <x v="2"/>
    <x v="1"/>
    <n v="124.3"/>
    <n v="126.5"/>
    <n v="119.5"/>
    <n v="125.6"/>
    <n v="104.9"/>
    <n v="121.6"/>
    <n v="131.80000000000001"/>
    <n v="125.1"/>
    <n v="95"/>
    <n v="127.7"/>
    <n v="116.8"/>
    <n v="128.6"/>
    <n v="123.7"/>
    <n v="128.1"/>
    <n v="121.3"/>
    <n v="116.5"/>
    <n v="120.6"/>
    <s v="118.1"/>
    <n v="114"/>
    <n v="117.7"/>
    <n v="114.1"/>
    <n v="106.8"/>
    <n v="114.9"/>
    <n v="120.4"/>
    <n v="111.7"/>
    <n v="113.2"/>
    <n v="118.7"/>
  </r>
  <r>
    <x v="2"/>
    <x v="2"/>
    <x v="1"/>
    <n v="123.7"/>
    <n v="125.1"/>
    <n v="121.1"/>
    <n v="125.7"/>
    <n v="109.1"/>
    <n v="125.8"/>
    <n v="129.4"/>
    <n v="120.9"/>
    <n v="98.3"/>
    <n v="121.6"/>
    <n v="118"/>
    <n v="127.6"/>
    <n v="123.1"/>
    <n v="125.2"/>
    <n v="123.8"/>
    <n v="120.1"/>
    <n v="123.3"/>
    <s v="118.1"/>
    <n v="117.7"/>
    <n v="118.7"/>
    <n v="116.3"/>
    <n v="108.7"/>
    <n v="114.9"/>
    <n v="119.7"/>
    <n v="111.2"/>
    <n v="114.1"/>
    <n v="119.7"/>
  </r>
  <r>
    <x v="0"/>
    <x v="2"/>
    <x v="2"/>
    <n v="123.3"/>
    <n v="124.7"/>
    <n v="118.9"/>
    <n v="126"/>
    <n v="111.8"/>
    <n v="130.9"/>
    <n v="128"/>
    <n v="119.9"/>
    <n v="98.9"/>
    <n v="119.4"/>
    <n v="118.9"/>
    <n v="127.7"/>
    <n v="123.1"/>
    <n v="124.7"/>
    <n v="126"/>
    <n v="122.9"/>
    <n v="125.5"/>
    <s v="NA"/>
    <n v="120.6"/>
    <n v="120.2"/>
    <n v="118.2"/>
    <n v="111.6"/>
    <n v="115.5"/>
    <n v="119.4"/>
    <n v="110.8"/>
    <n v="115.5"/>
    <n v="121.1"/>
  </r>
  <r>
    <x v="1"/>
    <x v="2"/>
    <x v="2"/>
    <n v="124"/>
    <n v="126.7"/>
    <n v="113.5"/>
    <n v="125.9"/>
    <n v="104.8"/>
    <n v="123.8"/>
    <n v="131.4"/>
    <n v="127.2"/>
    <n v="93.2"/>
    <n v="127.4"/>
    <n v="117"/>
    <n v="129.19999999999999"/>
    <n v="123.9"/>
    <n v="128.80000000000001"/>
    <n v="121.7"/>
    <n v="116.9"/>
    <n v="120.9"/>
    <s v="118.6"/>
    <n v="114.4"/>
    <n v="118"/>
    <n v="114.3"/>
    <n v="108.4"/>
    <n v="115.4"/>
    <n v="120.6"/>
    <n v="111.3"/>
    <n v="113.8"/>
    <n v="119.1"/>
  </r>
  <r>
    <x v="2"/>
    <x v="2"/>
    <x v="2"/>
    <n v="123.5"/>
    <n v="125.4"/>
    <n v="116.8"/>
    <n v="126"/>
    <n v="109.2"/>
    <n v="127.6"/>
    <n v="129.19999999999999"/>
    <n v="122.4"/>
    <n v="97"/>
    <n v="122.1"/>
    <n v="118.1"/>
    <n v="128.4"/>
    <n v="123.4"/>
    <n v="125.8"/>
    <n v="124.3"/>
    <n v="120.4"/>
    <n v="123.7"/>
    <s v="118.6"/>
    <n v="118.3"/>
    <n v="119.2"/>
    <n v="116.7"/>
    <n v="109.9"/>
    <n v="115.4"/>
    <n v="120.1"/>
    <n v="111"/>
    <n v="114.7"/>
    <n v="120.2"/>
  </r>
  <r>
    <x v="0"/>
    <x v="2"/>
    <x v="3"/>
    <n v="123.3"/>
    <n v="125.5"/>
    <n v="117.2"/>
    <n v="126.8"/>
    <n v="111.9"/>
    <n v="134.19999999999999"/>
    <n v="127.5"/>
    <n v="121.5"/>
    <n v="97.8"/>
    <n v="119.8"/>
    <n v="119.4"/>
    <n v="128.69999999999999"/>
    <n v="123.6"/>
    <n v="125.7"/>
    <n v="126.4"/>
    <n v="123.3"/>
    <n v="126"/>
    <s v="NA"/>
    <n v="121.2"/>
    <n v="120.9"/>
    <n v="118.6"/>
    <n v="111.9"/>
    <n v="116.2"/>
    <n v="119.9"/>
    <n v="111.6"/>
    <n v="116"/>
    <n v="121.5"/>
  </r>
  <r>
    <x v="1"/>
    <x v="2"/>
    <x v="3"/>
    <n v="123.8"/>
    <n v="128.19999999999999"/>
    <n v="110"/>
    <n v="126.3"/>
    <n v="104.5"/>
    <n v="130.6"/>
    <n v="130.80000000000001"/>
    <n v="131.30000000000001"/>
    <n v="91.6"/>
    <n v="127.7"/>
    <n v="117.2"/>
    <n v="129.5"/>
    <n v="124.6"/>
    <n v="130.1"/>
    <n v="122.1"/>
    <n v="117.2"/>
    <n v="121.3"/>
    <s v="119.2"/>
    <n v="114.7"/>
    <n v="118.4"/>
    <n v="114.6"/>
    <n v="108.4"/>
    <n v="115.6"/>
    <n v="121.7"/>
    <n v="111.8"/>
    <n v="114.2"/>
    <n v="119.7"/>
  </r>
  <r>
    <x v="2"/>
    <x v="2"/>
    <x v="3"/>
    <n v="123.5"/>
    <n v="126.4"/>
    <n v="114.4"/>
    <n v="126.6"/>
    <n v="109.2"/>
    <n v="132.5"/>
    <n v="128.6"/>
    <n v="124.8"/>
    <n v="95.7"/>
    <n v="122.4"/>
    <n v="118.5"/>
    <n v="129.1"/>
    <n v="124"/>
    <n v="126.9"/>
    <n v="124.7"/>
    <n v="120.8"/>
    <n v="124.1"/>
    <s v="119.2"/>
    <n v="118.7"/>
    <n v="119.7"/>
    <n v="117.1"/>
    <n v="110.1"/>
    <n v="115.9"/>
    <n v="121"/>
    <n v="111.7"/>
    <n v="115.1"/>
    <n v="120.7"/>
  </r>
  <r>
    <x v="0"/>
    <x v="2"/>
    <x v="4"/>
    <n v="123.5"/>
    <n v="127.1"/>
    <n v="117.3"/>
    <n v="127.7"/>
    <n v="112.5"/>
    <n v="134.1"/>
    <n v="128.5"/>
    <n v="124.3"/>
    <n v="97.6"/>
    <n v="120.7"/>
    <n v="120.2"/>
    <n v="129.80000000000001"/>
    <n v="124.4"/>
    <n v="126.7"/>
    <n v="127.3"/>
    <n v="124.1"/>
    <n v="126.8"/>
    <s v="NA"/>
    <n v="121.9"/>
    <n v="121.5"/>
    <n v="119.4"/>
    <n v="113.3"/>
    <n v="116.7"/>
    <n v="120.5"/>
    <n v="112.3"/>
    <n v="116.9"/>
    <n v="122.4"/>
  </r>
  <r>
    <x v="1"/>
    <x v="2"/>
    <x v="4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31.30000000000001"/>
    <n v="122.4"/>
    <n v="117.4"/>
    <n v="121.6"/>
    <s v="119.6"/>
    <n v="114.9"/>
    <n v="118.7"/>
    <n v="114.9"/>
    <n v="110.8"/>
    <n v="116"/>
    <n v="122"/>
    <n v="112.4"/>
    <n v="115.2"/>
    <n v="120.7"/>
  </r>
  <r>
    <x v="2"/>
    <x v="2"/>
    <x v="4"/>
    <n v="123.6"/>
    <n v="128"/>
    <n v="115"/>
    <n v="127.3"/>
    <n v="109.8"/>
    <n v="132.6"/>
    <n v="130.9"/>
    <n v="130.5"/>
    <n v="95.3"/>
    <n v="123.4"/>
    <n v="119.2"/>
    <n v="129.80000000000001"/>
    <n v="125"/>
    <n v="127.9"/>
    <n v="125.4"/>
    <n v="121.3"/>
    <n v="124.7"/>
    <s v="119.6"/>
    <n v="119.2"/>
    <n v="120.2"/>
    <n v="117.7"/>
    <n v="112"/>
    <n v="116.3"/>
    <n v="121.4"/>
    <n v="112.3"/>
    <n v="116.1"/>
    <n v="121.6"/>
  </r>
  <r>
    <x v="0"/>
    <x v="2"/>
    <x v="5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8.19999999999999"/>
    <n v="128.4"/>
    <n v="125.1"/>
    <n v="128"/>
    <s v="NA"/>
    <n v="122.6"/>
    <n v="122.8"/>
    <n v="120.4"/>
    <n v="114.2"/>
    <n v="117.9"/>
    <n v="122"/>
    <n v="113"/>
    <n v="117.9"/>
    <n v="124.1"/>
  </r>
  <r>
    <x v="1"/>
    <x v="2"/>
    <x v="5"/>
    <n v="123.6"/>
    <n v="134.4"/>
    <n v="120.9"/>
    <n v="127.3"/>
    <n v="106"/>
    <n v="132.30000000000001"/>
    <n v="146.69999999999999"/>
    <n v="148.1"/>
    <n v="89.8"/>
    <n v="130.5"/>
    <n v="118"/>
    <n v="130.5"/>
    <n v="128.5"/>
    <n v="132.1"/>
    <n v="123.2"/>
    <n v="117.6"/>
    <n v="122.3"/>
    <s v="119"/>
    <n v="115.1"/>
    <n v="119.2"/>
    <n v="115.4"/>
    <n v="111.7"/>
    <n v="116.2"/>
    <n v="123.8"/>
    <n v="112.5"/>
    <n v="116"/>
    <n v="121.7"/>
  </r>
  <r>
    <x v="2"/>
    <x v="2"/>
    <x v="5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9.19999999999999"/>
    <n v="126.4"/>
    <n v="122"/>
    <n v="125.7"/>
    <s v="119"/>
    <n v="119.8"/>
    <n v="121.1"/>
    <n v="118.5"/>
    <n v="112.9"/>
    <n v="116.9"/>
    <n v="123.1"/>
    <n v="112.8"/>
    <n v="117"/>
    <n v="123"/>
  </r>
  <r>
    <x v="0"/>
    <x v="2"/>
    <x v="6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9.4"/>
    <n v="128.80000000000001"/>
    <n v="125.5"/>
    <n v="128.30000000000001"/>
    <s v="NA"/>
    <n v="123"/>
    <n v="123"/>
    <n v="120.8"/>
    <n v="114.1"/>
    <n v="118"/>
    <n v="122.9"/>
    <n v="112.7"/>
    <n v="118.1"/>
    <n v="124.7"/>
  </r>
  <r>
    <x v="1"/>
    <x v="2"/>
    <x v="6"/>
    <n v="123.2"/>
    <n v="134.30000000000001"/>
    <n v="119.5"/>
    <n v="127.7"/>
    <n v="106.3"/>
    <n v="132.80000000000001"/>
    <n v="153.5"/>
    <n v="149.5"/>
    <n v="85.7"/>
    <n v="131.5"/>
    <n v="118.3"/>
    <n v="131.1"/>
    <n v="129.5"/>
    <n v="133.1"/>
    <n v="123.5"/>
    <n v="117.9"/>
    <n v="122.7"/>
    <s v="119.9"/>
    <n v="115.3"/>
    <n v="119.5"/>
    <n v="116"/>
    <n v="111.5"/>
    <n v="116.6"/>
    <n v="125.4"/>
    <n v="111.7"/>
    <n v="116.3"/>
    <n v="122.4"/>
  </r>
  <r>
    <x v="2"/>
    <x v="2"/>
    <x v="6"/>
    <n v="123.7"/>
    <n v="132.5"/>
    <n v="121"/>
    <n v="128.30000000000001"/>
    <n v="110.9"/>
    <n v="133.1"/>
    <n v="145.1"/>
    <n v="139.1"/>
    <n v="91.3"/>
    <n v="126.1"/>
    <n v="119.9"/>
    <n v="131.4"/>
    <n v="128.19999999999999"/>
    <n v="130.4"/>
    <n v="126.7"/>
    <n v="122.3"/>
    <n v="126.1"/>
    <s v="119.9"/>
    <n v="120.1"/>
    <n v="121.3"/>
    <n v="119"/>
    <n v="112.7"/>
    <n v="117.2"/>
    <n v="124.4"/>
    <n v="112.3"/>
    <n v="117.2"/>
    <n v="123.6"/>
  </r>
  <r>
    <x v="0"/>
    <x v="2"/>
    <x v="7"/>
    <n v="124.7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30.1"/>
    <n v="129.5"/>
    <n v="126.3"/>
    <n v="129"/>
    <s v="NA"/>
    <n v="123.8"/>
    <n v="123.7"/>
    <n v="121.1"/>
    <n v="113.6"/>
    <n v="118.5"/>
    <n v="123.6"/>
    <n v="112.5"/>
    <n v="118.2"/>
    <n v="126.1"/>
  </r>
  <r>
    <x v="1"/>
    <x v="2"/>
    <x v="7"/>
    <n v="123.1"/>
    <n v="131.69999999999999"/>
    <n v="118.1"/>
    <n v="128"/>
    <n v="106.8"/>
    <n v="130.1"/>
    <n v="165.5"/>
    <n v="156"/>
    <n v="85.3"/>
    <n v="132.69999999999999"/>
    <n v="118.8"/>
    <n v="131.69999999999999"/>
    <n v="131.1"/>
    <n v="134.19999999999999"/>
    <n v="123.7"/>
    <n v="118.2"/>
    <n v="122.9"/>
    <s v="120.9"/>
    <n v="115.3"/>
    <n v="120"/>
    <n v="116.6"/>
    <n v="109.9"/>
    <n v="117.2"/>
    <n v="126.2"/>
    <n v="112"/>
    <n v="116.2"/>
    <n v="123.2"/>
  </r>
  <r>
    <x v="2"/>
    <x v="2"/>
    <x v="7"/>
    <n v="124.2"/>
    <n v="131.4"/>
    <n v="120.1"/>
    <n v="128.5"/>
    <n v="111.4"/>
    <n v="132.30000000000001"/>
    <n v="157.6"/>
    <n v="144"/>
    <n v="90.5"/>
    <n v="126.8"/>
    <n v="120.4"/>
    <n v="132.1"/>
    <n v="130.30000000000001"/>
    <n v="131.19999999999999"/>
    <n v="127.2"/>
    <n v="122.9"/>
    <n v="126.6"/>
    <s v="120.9"/>
    <n v="120.6"/>
    <n v="122"/>
    <n v="119.4"/>
    <n v="111.7"/>
    <n v="117.8"/>
    <n v="125.1"/>
    <n v="112.3"/>
    <n v="117.2"/>
    <n v="124.8"/>
  </r>
  <r>
    <x v="0"/>
    <x v="2"/>
    <x v="8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1"/>
    <n v="130.4"/>
    <n v="126.8"/>
    <n v="129.9"/>
    <s v="NA"/>
    <n v="123.7"/>
    <n v="124.5"/>
    <n v="121.4"/>
    <n v="113.8"/>
    <n v="119.6"/>
    <n v="124.5"/>
    <n v="113.7"/>
    <n v="118.8"/>
    <n v="127"/>
  </r>
  <r>
    <x v="1"/>
    <x v="2"/>
    <x v="8"/>
    <n v="123.4"/>
    <n v="129"/>
    <n v="115.6"/>
    <n v="128.30000000000001"/>
    <n v="107"/>
    <n v="124"/>
    <n v="168.5"/>
    <n v="165.4"/>
    <n v="86.3"/>
    <n v="134.4"/>
    <n v="119.1"/>
    <n v="132.30000000000001"/>
    <n v="131.5"/>
    <n v="134.69999999999999"/>
    <n v="124"/>
    <n v="118.6"/>
    <n v="123.2"/>
    <s v="121.6"/>
    <n v="115.1"/>
    <n v="120.4"/>
    <n v="117.1"/>
    <n v="109.1"/>
    <n v="117.3"/>
    <n v="126.5"/>
    <n v="112.9"/>
    <n v="116.2"/>
    <n v="123.5"/>
  </r>
  <r>
    <x v="2"/>
    <x v="2"/>
    <x v="8"/>
    <n v="124.6"/>
    <n v="130.4"/>
    <n v="118.7"/>
    <n v="128.9"/>
    <n v="111.9"/>
    <n v="128.4"/>
    <n v="162.19999999999999"/>
    <n v="150"/>
    <n v="90.4"/>
    <n v="128.4"/>
    <n v="120.7"/>
    <n v="132.5"/>
    <n v="131.19999999999999"/>
    <n v="132"/>
    <n v="127.9"/>
    <n v="123.4"/>
    <n v="127.2"/>
    <s v="121.6"/>
    <n v="120.4"/>
    <n v="122.6"/>
    <n v="119.8"/>
    <n v="111.3"/>
    <n v="118.3"/>
    <n v="125.7"/>
    <n v="113.4"/>
    <n v="117.5"/>
    <n v="125.4"/>
  </r>
  <r>
    <x v="0"/>
    <x v="2"/>
    <x v="9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31.5"/>
    <n v="131.1"/>
    <n v="127.3"/>
    <n v="130.6"/>
    <s v="NA"/>
    <n v="124.4"/>
    <n v="125.1"/>
    <n v="122"/>
    <n v="113.8"/>
    <n v="120.1"/>
    <n v="125.1"/>
    <n v="114.2"/>
    <n v="119.2"/>
    <n v="127.7"/>
  </r>
  <r>
    <x v="1"/>
    <x v="2"/>
    <x v="9"/>
    <n v="123.6"/>
    <n v="128.6"/>
    <n v="115.9"/>
    <n v="128.5"/>
    <n v="109"/>
    <n v="124.1"/>
    <n v="165.8"/>
    <n v="187.2"/>
    <n v="89.4"/>
    <n v="135.80000000000001"/>
    <n v="119.4"/>
    <n v="132.9"/>
    <n v="132.6"/>
    <n v="135.30000000000001"/>
    <n v="124.4"/>
    <n v="118.8"/>
    <n v="123.6"/>
    <s v="122.4"/>
    <n v="114.9"/>
    <n v="120.7"/>
    <n v="117.7"/>
    <n v="109.3"/>
    <n v="117.7"/>
    <n v="126.5"/>
    <n v="113.5"/>
    <n v="116.5"/>
    <n v="124.2"/>
  </r>
  <r>
    <x v="2"/>
    <x v="2"/>
    <x v="9"/>
    <n v="125"/>
    <n v="129.80000000000001"/>
    <n v="118.9"/>
    <n v="129.1"/>
    <n v="113.3"/>
    <n v="129"/>
    <n v="160.4"/>
    <n v="165.3"/>
    <n v="92.3"/>
    <n v="129.69999999999999"/>
    <n v="121.1"/>
    <n v="133"/>
    <n v="132.1"/>
    <n v="132.5"/>
    <n v="128.5"/>
    <n v="123.8"/>
    <n v="127.8"/>
    <s v="122.4"/>
    <n v="120.8"/>
    <n v="123"/>
    <n v="120.4"/>
    <n v="111.4"/>
    <n v="118.7"/>
    <n v="125.9"/>
    <n v="113.9"/>
    <n v="117.9"/>
    <n v="126.1"/>
  </r>
  <r>
    <x v="0"/>
    <x v="2"/>
    <x v="11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32.19999999999999"/>
    <n v="132.1"/>
    <n v="128.19999999999999"/>
    <n v="131.5"/>
    <s v="NA"/>
    <n v="125.6"/>
    <n v="125.6"/>
    <n v="122.6"/>
    <n v="114"/>
    <n v="120.9"/>
    <n v="125.8"/>
    <n v="114.2"/>
    <n v="119.6"/>
    <n v="128.30000000000001"/>
  </r>
  <r>
    <x v="1"/>
    <x v="2"/>
    <x v="11"/>
    <n v="124"/>
    <n v="129.80000000000001"/>
    <n v="121.5"/>
    <n v="128.6"/>
    <n v="110"/>
    <n v="123.7"/>
    <n v="164.6"/>
    <n v="191.6"/>
    <n v="90.8"/>
    <n v="137.1"/>
    <n v="119.8"/>
    <n v="133.69999999999999"/>
    <n v="133.30000000000001"/>
    <n v="137.6"/>
    <n v="125"/>
    <n v="119.3"/>
    <n v="124.2"/>
    <s v="122.9"/>
    <n v="115.1"/>
    <n v="121"/>
    <n v="118.1"/>
    <n v="109.3"/>
    <n v="117.9"/>
    <n v="126.6"/>
    <n v="113.3"/>
    <n v="116.6"/>
    <n v="124.6"/>
  </r>
  <r>
    <x v="2"/>
    <x v="2"/>
    <x v="11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3.6"/>
    <n v="129.30000000000001"/>
    <n v="124.5"/>
    <n v="128.6"/>
    <s v="122.9"/>
    <n v="121.6"/>
    <n v="123.4"/>
    <n v="120.9"/>
    <n v="111.5"/>
    <n v="119.2"/>
    <n v="126.3"/>
    <n v="113.8"/>
    <n v="118.1"/>
    <n v="126.6"/>
  </r>
  <r>
    <x v="0"/>
    <x v="2"/>
    <x v="12"/>
    <n v="126.3"/>
    <n v="131.30000000000001"/>
    <n v="123.3"/>
    <n v="129.80000000000001"/>
    <n v="118.3"/>
    <n v="131.6"/>
    <n v="145.5"/>
    <n v="162.1"/>
    <n v="95.4"/>
    <n v="128.9"/>
    <n v="123.3"/>
    <n v="135.1"/>
    <n v="131.4"/>
    <n v="133.1"/>
    <n v="132.5"/>
    <n v="128.5"/>
    <n v="131.9"/>
    <s v="NA"/>
    <n v="125.7"/>
    <n v="126"/>
    <n v="123.1"/>
    <n v="114"/>
    <n v="121.6"/>
    <n v="125.6"/>
    <n v="114.1"/>
    <n v="119.8"/>
    <n v="127.9"/>
  </r>
  <r>
    <x v="1"/>
    <x v="2"/>
    <x v="12"/>
    <n v="124.3"/>
    <n v="131.69999999999999"/>
    <n v="127.1"/>
    <n v="128.6"/>
    <n v="110"/>
    <n v="120.8"/>
    <n v="149"/>
    <n v="190.1"/>
    <n v="92.7"/>
    <n v="138.6"/>
    <n v="120.2"/>
    <n v="134.19999999999999"/>
    <n v="131.5"/>
    <n v="138.19999999999999"/>
    <n v="125.4"/>
    <n v="119.5"/>
    <n v="124.5"/>
    <s v="122.4"/>
    <n v="116"/>
    <n v="121"/>
    <n v="118.6"/>
    <n v="109.3"/>
    <n v="118.1"/>
    <n v="126.6"/>
    <n v="113.2"/>
    <n v="116.7"/>
    <n v="124"/>
  </r>
  <r>
    <x v="2"/>
    <x v="2"/>
    <x v="12"/>
    <n v="125.7"/>
    <n v="131.4"/>
    <n v="124.8"/>
    <n v="129.4"/>
    <n v="115.3"/>
    <n v="126.6"/>
    <n v="146.69999999999999"/>
    <n v="171.5"/>
    <n v="94.5"/>
    <n v="132.1"/>
    <n v="122"/>
    <n v="134.69999999999999"/>
    <n v="131.4"/>
    <n v="134.5"/>
    <n v="129.69999999999999"/>
    <n v="124.8"/>
    <n v="129"/>
    <s v="122.4"/>
    <n v="122"/>
    <n v="123.6"/>
    <n v="121.4"/>
    <n v="111.5"/>
    <n v="119.6"/>
    <n v="126.2"/>
    <n v="113.7"/>
    <n v="118.3"/>
    <n v="126.1"/>
  </r>
  <r>
    <x v="0"/>
    <x v="3"/>
    <x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3.6"/>
    <n v="133.19999999999999"/>
    <n v="128.9"/>
    <n v="132.6"/>
    <s v="NA"/>
    <n v="126.2"/>
    <n v="126.6"/>
    <n v="123.7"/>
    <n v="113.6"/>
    <n v="121.4"/>
    <n v="126.2"/>
    <n v="114.9"/>
    <n v="120.1"/>
    <n v="128.1"/>
  </r>
  <r>
    <x v="1"/>
    <x v="3"/>
    <x v="0"/>
    <n v="124.7"/>
    <n v="135.9"/>
    <n v="132"/>
    <n v="129.19999999999999"/>
    <n v="109.7"/>
    <n v="119"/>
    <n v="144.1"/>
    <n v="184.2"/>
    <n v="96.7"/>
    <n v="139.5"/>
    <n v="120.5"/>
    <n v="134.69999999999999"/>
    <n v="131.19999999999999"/>
    <n v="139.5"/>
    <n v="125.8"/>
    <n v="119.8"/>
    <n v="124.9"/>
    <s v="123.4"/>
    <n v="116.9"/>
    <n v="121.6"/>
    <n v="119.1"/>
    <n v="108.9"/>
    <n v="118.5"/>
    <n v="126.4"/>
    <n v="114"/>
    <n v="116.8"/>
    <n v="124.2"/>
  </r>
  <r>
    <x v="2"/>
    <x v="3"/>
    <x v="0"/>
    <n v="126.1"/>
    <n v="134.1"/>
    <n v="128.6"/>
    <n v="129.9"/>
    <n v="115.5"/>
    <n v="125.7"/>
    <n v="141.5"/>
    <n v="170.7"/>
    <n v="97.4"/>
    <n v="132.9"/>
    <n v="122.7"/>
    <n v="135.30000000000001"/>
    <n v="131.30000000000001"/>
    <n v="135.19999999999999"/>
    <n v="130.30000000000001"/>
    <n v="125.1"/>
    <n v="129.5"/>
    <s v="123.4"/>
    <n v="122.7"/>
    <n v="124.2"/>
    <n v="122"/>
    <n v="111.1"/>
    <n v="119.8"/>
    <n v="126.3"/>
    <n v="114.5"/>
    <n v="118.5"/>
    <n v="126.3"/>
  </r>
  <r>
    <x v="0"/>
    <x v="3"/>
    <x v="1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34.4"/>
    <n v="133.9"/>
    <n v="129.80000000000001"/>
    <n v="133.4"/>
    <s v="NA"/>
    <n v="127.5"/>
    <n v="127.1"/>
    <n v="124.3"/>
    <n v="113.9"/>
    <n v="122.3"/>
    <n v="127.1"/>
    <n v="116.8"/>
    <n v="120.9"/>
    <n v="127.9"/>
  </r>
  <r>
    <x v="1"/>
    <x v="3"/>
    <x v="1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40"/>
    <n v="126.2"/>
    <n v="120.1"/>
    <n v="125.3"/>
    <s v="124.4"/>
    <n v="116"/>
    <n v="121.8"/>
    <n v="119.5"/>
    <n v="109.1"/>
    <n v="118.8"/>
    <n v="126.3"/>
    <n v="116.2"/>
    <n v="117.2"/>
    <n v="123.8"/>
  </r>
  <r>
    <x v="2"/>
    <x v="3"/>
    <x v="1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5.9"/>
    <n v="130.9"/>
    <n v="125.8"/>
    <n v="130.19999999999999"/>
    <s v="124.4"/>
    <n v="123.1"/>
    <n v="124.6"/>
    <n v="122.5"/>
    <n v="111.4"/>
    <n v="120.3"/>
    <n v="126.6"/>
    <n v="116.6"/>
    <n v="119.1"/>
    <n v="126"/>
  </r>
  <r>
    <x v="0"/>
    <x v="3"/>
    <x v="2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35"/>
    <n v="134.4"/>
    <n v="130.19999999999999"/>
    <n v="133.80000000000001"/>
    <s v="NA"/>
    <n v="127"/>
    <n v="127.7"/>
    <n v="124.8"/>
    <n v="113.6"/>
    <n v="122.5"/>
    <n v="127.5"/>
    <n v="117.4"/>
    <n v="121.1"/>
    <n v="128"/>
  </r>
  <r>
    <x v="1"/>
    <x v="3"/>
    <x v="2"/>
    <n v="124.8"/>
    <n v="136.30000000000001"/>
    <n v="123.7"/>
    <n v="129.69999999999999"/>
    <n v="107.9"/>
    <n v="119.9"/>
    <n v="128.1"/>
    <n v="170.3"/>
    <n v="101.8"/>
    <n v="140.1"/>
    <n v="120.7"/>
    <n v="135.4"/>
    <n v="128.9"/>
    <n v="140.6"/>
    <n v="126.4"/>
    <n v="120.3"/>
    <n v="125.5"/>
    <s v="124.9"/>
    <n v="114.8"/>
    <n v="122.3"/>
    <n v="119.7"/>
    <n v="108.5"/>
    <n v="119.1"/>
    <n v="126.4"/>
    <n v="117.1"/>
    <n v="117.3"/>
    <n v="123.8"/>
  </r>
  <r>
    <x v="2"/>
    <x v="3"/>
    <x v="2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6.5"/>
    <n v="131.30000000000001"/>
    <n v="126.1"/>
    <n v="130.5"/>
    <s v="124.9"/>
    <n v="122.4"/>
    <n v="125.1"/>
    <n v="122.9"/>
    <n v="110.9"/>
    <n v="120.6"/>
    <n v="126.9"/>
    <n v="117.3"/>
    <n v="119.3"/>
    <n v="126"/>
  </r>
  <r>
    <x v="0"/>
    <x v="3"/>
    <x v="3"/>
    <n v="127.4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5.5"/>
    <n v="135"/>
    <n v="130.6"/>
    <n v="134.4"/>
    <s v="NA"/>
    <n v="127"/>
    <n v="128"/>
    <n v="125.2"/>
    <n v="114.4"/>
    <n v="123.2"/>
    <n v="127.9"/>
    <n v="118.4"/>
    <n v="121.7"/>
    <n v="129"/>
  </r>
  <r>
    <x v="1"/>
    <x v="3"/>
    <x v="3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41.5"/>
    <n v="126.8"/>
    <n v="120.5"/>
    <n v="125.8"/>
    <s v="125.6"/>
    <n v="114.6"/>
    <n v="122.8"/>
    <n v="120"/>
    <n v="110"/>
    <n v="119.5"/>
    <n v="127.6"/>
    <n v="117.6"/>
    <n v="118.2"/>
    <n v="125.3"/>
  </r>
  <r>
    <x v="2"/>
    <x v="3"/>
    <x v="3"/>
    <n v="126.6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7.1"/>
    <n v="131.80000000000001"/>
    <n v="126.4"/>
    <n v="131"/>
    <s v="125.6"/>
    <n v="122.3"/>
    <n v="125.5"/>
    <n v="123.2"/>
    <n v="112.1"/>
    <n v="121.1"/>
    <n v="127.7"/>
    <n v="118.1"/>
    <n v="120"/>
    <n v="127.3"/>
  </r>
  <r>
    <x v="0"/>
    <x v="3"/>
    <x v="4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6"/>
    <n v="135.4"/>
    <n v="131.1"/>
    <n v="134.80000000000001"/>
    <s v="NA"/>
    <n v="127.4"/>
    <n v="128.5"/>
    <n v="125.8"/>
    <n v="115.1"/>
    <n v="123.6"/>
    <n v="129.1"/>
    <n v="119.7"/>
    <n v="122.5"/>
    <n v="130.30000000000001"/>
  </r>
  <r>
    <x v="1"/>
    <x v="3"/>
    <x v="4"/>
    <n v="125"/>
    <n v="142.1"/>
    <n v="127"/>
    <n v="130.4"/>
    <n v="109.6"/>
    <n v="133.5"/>
    <n v="151.4"/>
    <n v="182.8"/>
    <n v="111.1"/>
    <n v="141.5"/>
    <n v="121.5"/>
    <n v="136.30000000000001"/>
    <n v="134.6"/>
    <n v="142.19999999999999"/>
    <n v="127.2"/>
    <n v="120.7"/>
    <n v="126.2"/>
    <s v="126"/>
    <n v="115"/>
    <n v="123.2"/>
    <n v="120.3"/>
    <n v="110.7"/>
    <n v="119.8"/>
    <n v="128"/>
    <n v="118.5"/>
    <n v="118.7"/>
    <n v="126.6"/>
  </r>
  <r>
    <x v="2"/>
    <x v="3"/>
    <x v="4"/>
    <n v="126.8"/>
    <n v="139.1"/>
    <n v="125.4"/>
    <n v="131.69999999999999"/>
    <n v="115"/>
    <n v="136"/>
    <n v="145.1"/>
    <n v="171.7"/>
    <n v="108.7"/>
    <n v="135.30000000000001"/>
    <n v="124.2"/>
    <n v="137.4"/>
    <n v="134"/>
    <n v="137.69999999999999"/>
    <n v="132.19999999999999"/>
    <n v="126.8"/>
    <n v="131.4"/>
    <s v="126"/>
    <n v="122.7"/>
    <n v="126"/>
    <n v="123.7"/>
    <n v="112.8"/>
    <n v="121.5"/>
    <n v="128.5"/>
    <n v="119.2"/>
    <n v="120.7"/>
    <n v="128.6"/>
  </r>
  <r>
    <x v="0"/>
    <x v="3"/>
    <x v="5"/>
    <n v="128.6"/>
    <n v="138.6"/>
    <n v="126.6"/>
    <n v="133.6"/>
    <n v="118.6"/>
    <n v="137.4"/>
    <n v="152.5"/>
    <n v="169.2"/>
    <n v="108.8"/>
    <n v="133.1"/>
    <n v="126.4"/>
    <n v="139.19999999999999"/>
    <n v="136"/>
    <n v="137.19999999999999"/>
    <n v="136.30000000000001"/>
    <n v="131.6"/>
    <n v="135.6"/>
    <s v="NA"/>
    <n v="128"/>
    <n v="129.30000000000001"/>
    <n v="126.2"/>
    <n v="116.3"/>
    <n v="124.1"/>
    <n v="130.19999999999999"/>
    <n v="119.9"/>
    <n v="123.3"/>
    <n v="131.9"/>
  </r>
  <r>
    <x v="1"/>
    <x v="3"/>
    <x v="5"/>
    <n v="125.9"/>
    <n v="143.9"/>
    <n v="130.9"/>
    <n v="131"/>
    <n v="110.2"/>
    <n v="135.5"/>
    <n v="173.7"/>
    <n v="184.4"/>
    <n v="112"/>
    <n v="142.80000000000001"/>
    <n v="121.6"/>
    <n v="136.9"/>
    <n v="138.19999999999999"/>
    <n v="142.69999999999999"/>
    <n v="127.6"/>
    <n v="121.1"/>
    <n v="126.6"/>
    <s v="125.5"/>
    <n v="115.5"/>
    <n v="123.2"/>
    <n v="120.6"/>
    <n v="112.3"/>
    <n v="119.9"/>
    <n v="129.30000000000001"/>
    <n v="118.8"/>
    <n v="119.6"/>
    <n v="128.1"/>
  </r>
  <r>
    <x v="2"/>
    <x v="3"/>
    <x v="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8.69999999999999"/>
    <n v="132.9"/>
    <n v="127.2"/>
    <n v="132"/>
    <s v="125.5"/>
    <n v="123.3"/>
    <n v="126.4"/>
    <n v="124.1"/>
    <n v="114.2"/>
    <n v="121.7"/>
    <n v="129.69999999999999"/>
    <n v="119.4"/>
    <n v="121.5"/>
    <n v="130.1"/>
  </r>
  <r>
    <x v="0"/>
    <x v="3"/>
    <x v="6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7.6"/>
    <n v="138"/>
    <n v="137.19999999999999"/>
    <n v="132.19999999999999"/>
    <n v="136.5"/>
    <s v="NA"/>
    <n v="128.19999999999999"/>
    <n v="130"/>
    <n v="126.7"/>
    <n v="116.4"/>
    <n v="125.2"/>
    <n v="130.80000000000001"/>
    <n v="120.9"/>
    <n v="123.8"/>
    <n v="133"/>
  </r>
  <r>
    <x v="1"/>
    <x v="3"/>
    <x v="6"/>
    <n v="126.8"/>
    <n v="144.19999999999999"/>
    <n v="136.6"/>
    <n v="131.80000000000001"/>
    <n v="111"/>
    <n v="137"/>
    <n v="179.5"/>
    <n v="188.4"/>
    <n v="113.3"/>
    <n v="143.9"/>
    <n v="121.7"/>
    <n v="137.5"/>
    <n v="139.80000000000001"/>
    <n v="142.9"/>
    <n v="127.9"/>
    <n v="121.1"/>
    <n v="126.9"/>
    <s v="126.4"/>
    <n v="115.5"/>
    <n v="123.5"/>
    <n v="120.9"/>
    <n v="111.7"/>
    <n v="120.3"/>
    <n v="130.80000000000001"/>
    <n v="120"/>
    <n v="119.9"/>
    <n v="129"/>
  </r>
  <r>
    <x v="2"/>
    <x v="3"/>
    <x v="6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9.30000000000001"/>
    <n v="133.5"/>
    <n v="127.6"/>
    <n v="132.69999999999999"/>
    <s v="126.4"/>
    <n v="123.4"/>
    <n v="126.9"/>
    <n v="124.5"/>
    <n v="113.9"/>
    <n v="122.4"/>
    <n v="130.80000000000001"/>
    <n v="120.5"/>
    <n v="121.9"/>
    <n v="131.1"/>
  </r>
  <r>
    <x v="0"/>
    <x v="3"/>
    <x v="7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8.9"/>
    <n v="137.80000000000001"/>
    <n v="133"/>
    <n v="137.1"/>
    <s v="NA"/>
    <n v="129.1"/>
    <n v="130.6"/>
    <n v="127"/>
    <n v="116"/>
    <n v="125.5"/>
    <n v="131.9"/>
    <n v="122"/>
    <n v="124.2"/>
    <n v="133.5"/>
  </r>
  <r>
    <x v="1"/>
    <x v="3"/>
    <x v="7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43.6"/>
    <n v="128.30000000000001"/>
    <n v="121.4"/>
    <n v="127.3"/>
    <s v="127.3"/>
    <n v="114.7"/>
    <n v="123.9"/>
    <n v="121.2"/>
    <n v="110.4"/>
    <n v="120.6"/>
    <n v="131.5"/>
    <n v="120.9"/>
    <n v="119.9"/>
    <n v="128.4"/>
  </r>
  <r>
    <x v="2"/>
    <x v="3"/>
    <x v="7"/>
    <n v="129.30000000000001"/>
    <n v="139.30000000000001"/>
    <n v="131.6"/>
    <n v="134.1"/>
    <n v="116.9"/>
    <n v="138.1"/>
    <n v="159.1"/>
    <n v="175.6"/>
    <n v="112.9"/>
    <n v="138.1"/>
    <n v="125.5"/>
    <n v="139.5"/>
    <n v="137.9"/>
    <n v="140.19999999999999"/>
    <n v="134.1"/>
    <n v="128.19999999999999"/>
    <n v="133.19999999999999"/>
    <s v="127.3"/>
    <n v="123.6"/>
    <n v="127.4"/>
    <n v="124.8"/>
    <n v="113.1"/>
    <n v="122.7"/>
    <n v="131.69999999999999"/>
    <n v="121.5"/>
    <n v="122.1"/>
    <n v="131.1"/>
  </r>
  <r>
    <x v="0"/>
    <x v="3"/>
    <x v="8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9.9"/>
    <n v="138.5"/>
    <n v="133.5"/>
    <n v="137.80000000000001"/>
    <s v="NA"/>
    <n v="129.69999999999999"/>
    <n v="131.1"/>
    <n v="127.8"/>
    <n v="117"/>
    <n v="125.7"/>
    <n v="132.19999999999999"/>
    <n v="122.8"/>
    <n v="124.9"/>
    <n v="133.4"/>
  </r>
  <r>
    <x v="1"/>
    <x v="3"/>
    <x v="8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43.9"/>
    <n v="128.69999999999999"/>
    <n v="121.6"/>
    <n v="127.7"/>
    <s v="127.9"/>
    <n v="114.8"/>
    <n v="124.3"/>
    <n v="121.4"/>
    <n v="111.8"/>
    <n v="120.8"/>
    <n v="131.6"/>
    <n v="121.2"/>
    <n v="120.5"/>
    <n v="128"/>
  </r>
  <r>
    <x v="2"/>
    <x v="3"/>
    <x v="8"/>
    <n v="129.9"/>
    <n v="138"/>
    <n v="130.5"/>
    <n v="134.4"/>
    <n v="117.2"/>
    <n v="136.1"/>
    <n v="150.69999999999999"/>
    <n v="171.5"/>
    <n v="113.8"/>
    <n v="138.80000000000001"/>
    <n v="126"/>
    <n v="140.19999999999999"/>
    <n v="136.6"/>
    <n v="141"/>
    <n v="134.6"/>
    <n v="128.6"/>
    <n v="133.80000000000001"/>
    <s v="127.9"/>
    <n v="124.1"/>
    <n v="127.9"/>
    <n v="125.4"/>
    <n v="114.3"/>
    <n v="122.9"/>
    <n v="131.80000000000001"/>
    <n v="122.1"/>
    <n v="122.8"/>
    <n v="130.9"/>
  </r>
  <r>
    <x v="0"/>
    <x v="3"/>
    <x v="9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40.9"/>
    <n v="139.6"/>
    <n v="134.30000000000001"/>
    <n v="138.80000000000001"/>
    <s v="NA"/>
    <n v="129.80000000000001"/>
    <n v="131.80000000000001"/>
    <n v="128.69999999999999"/>
    <n v="117.8"/>
    <n v="126.5"/>
    <n v="133"/>
    <n v="123"/>
    <n v="125.7"/>
    <n v="133.80000000000001"/>
  </r>
  <r>
    <x v="1"/>
    <x v="3"/>
    <x v="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44.30000000000001"/>
    <n v="129.1"/>
    <n v="121.9"/>
    <n v="128"/>
    <s v="128.7"/>
    <n v="115.2"/>
    <n v="124.5"/>
    <n v="121.8"/>
    <n v="112.8"/>
    <n v="121.2"/>
    <n v="131.9"/>
    <n v="120.8"/>
    <n v="120.9"/>
    <n v="128.6"/>
  </r>
  <r>
    <x v="2"/>
    <x v="3"/>
    <x v="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41.80000000000001"/>
    <n v="135.5"/>
    <n v="129.1"/>
    <n v="134.5"/>
    <s v="128.7"/>
    <n v="124.3"/>
    <n v="128.4"/>
    <n v="126.1"/>
    <n v="115.2"/>
    <n v="123.5"/>
    <n v="132.4"/>
    <n v="122.1"/>
    <n v="123.4"/>
    <n v="131.4"/>
  </r>
  <r>
    <x v="0"/>
    <x v="3"/>
    <x v="11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41.19999999999999"/>
    <n v="139.9"/>
    <n v="134.5"/>
    <n v="139.19999999999999"/>
    <s v="NA"/>
    <n v="130.30000000000001"/>
    <n v="132.1"/>
    <n v="129.1"/>
    <n v="118.2"/>
    <n v="126.9"/>
    <n v="133.69999999999999"/>
    <n v="123.5"/>
    <n v="126.1"/>
    <n v="133.6"/>
  </r>
  <r>
    <x v="1"/>
    <x v="3"/>
    <x v="11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44.30000000000001"/>
    <n v="129.6"/>
    <n v="122.1"/>
    <n v="128.5"/>
    <s v="129.1"/>
    <n v="116.2"/>
    <n v="124.7"/>
    <n v="122.1"/>
    <n v="113.4"/>
    <n v="121.7"/>
    <n v="132.1"/>
    <n v="121.3"/>
    <n v="121.3"/>
    <n v="128.5"/>
  </r>
  <r>
    <x v="2"/>
    <x v="3"/>
    <x v="11"/>
    <n v="131.4"/>
    <n v="137.80000000000001"/>
    <n v="132"/>
    <n v="135"/>
    <n v="118"/>
    <n v="134.1"/>
    <n v="141.9"/>
    <n v="171.7"/>
    <n v="114.1"/>
    <n v="139.69999999999999"/>
    <n v="126.2"/>
    <n v="141.80000000000001"/>
    <n v="136.1"/>
    <n v="142"/>
    <n v="135.80000000000001"/>
    <n v="129.30000000000001"/>
    <n v="135"/>
    <s v="129.1"/>
    <n v="125"/>
    <n v="128.6"/>
    <n v="126.4"/>
    <n v="115.7"/>
    <n v="124"/>
    <n v="132.80000000000001"/>
    <n v="122.6"/>
    <n v="123.8"/>
    <n v="131.19999999999999"/>
  </r>
  <r>
    <x v="0"/>
    <x v="3"/>
    <x v="12"/>
    <n v="132.6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42.4"/>
    <n v="140.4"/>
    <n v="135.19999999999999"/>
    <n v="139.69999999999999"/>
    <s v="NA"/>
    <n v="132"/>
    <n v="132.9"/>
    <n v="129.69999999999999"/>
    <n v="118.6"/>
    <n v="127.3"/>
    <n v="134.19999999999999"/>
    <n v="121.9"/>
    <n v="126.3"/>
    <n v="132.80000000000001"/>
  </r>
  <r>
    <x v="1"/>
    <x v="3"/>
    <x v="12"/>
    <n v="131.6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45"/>
    <n v="130"/>
    <n v="122.2"/>
    <n v="128.80000000000001"/>
    <s v="128.5"/>
    <n v="117.8"/>
    <n v="125"/>
    <n v="122.3"/>
    <n v="113.7"/>
    <n v="121.8"/>
    <n v="132.30000000000001"/>
    <n v="119.9"/>
    <n v="121.4"/>
    <n v="127.6"/>
  </r>
  <r>
    <x v="2"/>
    <x v="3"/>
    <x v="12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43.1"/>
    <n v="136.30000000000001"/>
    <n v="129.80000000000001"/>
    <n v="135.4"/>
    <s v="128.5"/>
    <n v="126.6"/>
    <n v="129.19999999999999"/>
    <n v="126.9"/>
    <n v="116"/>
    <n v="124.2"/>
    <n v="133.1"/>
    <n v="121.1"/>
    <n v="123.9"/>
    <n v="130.4"/>
  </r>
  <r>
    <x v="0"/>
    <x v="4"/>
    <x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3.1"/>
    <n v="140.69999999999999"/>
    <n v="135.80000000000001"/>
    <n v="140"/>
    <s v="NA"/>
    <n v="132.1"/>
    <n v="133.19999999999999"/>
    <n v="129.9"/>
    <n v="119.1"/>
    <n v="127"/>
    <n v="134.6"/>
    <n v="122.3"/>
    <n v="126.6"/>
    <n v="132.4"/>
  </r>
  <r>
    <x v="1"/>
    <x v="4"/>
    <x v="0"/>
    <n v="132.19999999999999"/>
    <n v="138.9"/>
    <n v="132.6"/>
    <n v="133.1"/>
    <n v="114"/>
    <n v="129.6"/>
    <n v="118.7"/>
    <n v="155.1"/>
    <n v="117.3"/>
    <n v="144.9"/>
    <n v="123.2"/>
    <n v="141.6"/>
    <n v="132"/>
    <n v="145.6"/>
    <n v="130.19999999999999"/>
    <n v="122.3"/>
    <n v="129"/>
    <s v="129.6"/>
    <n v="118"/>
    <n v="125.1"/>
    <n v="122.6"/>
    <n v="115.2"/>
    <n v="122"/>
    <n v="132.4"/>
    <n v="120.9"/>
    <n v="122.1"/>
    <n v="127.8"/>
  </r>
  <r>
    <x v="2"/>
    <x v="4"/>
    <x v="0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s v="129.6"/>
    <n v="126.8"/>
    <n v="129.4"/>
    <n v="127.1"/>
    <n v="117"/>
    <n v="124.2"/>
    <n v="133.30000000000001"/>
    <n v="121.7"/>
    <n v="124.4"/>
    <n v="130.30000000000001"/>
  </r>
  <r>
    <x v="0"/>
    <x v="4"/>
    <x v="1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3.69999999999999"/>
    <n v="140.9"/>
    <n v="135.80000000000001"/>
    <n v="140.19999999999999"/>
    <s v="NA"/>
    <n v="133.19999999999999"/>
    <n v="133.6"/>
    <n v="130.1"/>
    <n v="119.5"/>
    <n v="127.7"/>
    <n v="134.9"/>
    <n v="123.2"/>
    <n v="127"/>
    <n v="132.6"/>
  </r>
  <r>
    <x v="1"/>
    <x v="4"/>
    <x v="1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46.30000000000001"/>
    <n v="130.5"/>
    <n v="122.5"/>
    <n v="129.30000000000001"/>
    <s v="130.5"/>
    <n v="119.2"/>
    <n v="125.3"/>
    <n v="122.9"/>
    <n v="115.5"/>
    <n v="122.2"/>
    <n v="132.4"/>
    <n v="121.7"/>
    <n v="122.4"/>
    <n v="128.19999999999999"/>
  </r>
  <r>
    <x v="2"/>
    <x v="4"/>
    <x v="1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s v="130.5"/>
    <n v="127.9"/>
    <n v="129.69999999999999"/>
    <n v="127.4"/>
    <n v="117.4"/>
    <n v="124.6"/>
    <n v="133.4"/>
    <n v="122.6"/>
    <n v="124.8"/>
    <n v="130.6"/>
  </r>
  <r>
    <x v="0"/>
    <x v="4"/>
    <x v="2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4.19999999999999"/>
    <n v="141.6"/>
    <n v="136.19999999999999"/>
    <n v="140.80000000000001"/>
    <s v="NA"/>
    <n v="134.19999999999999"/>
    <n v="134.1"/>
    <n v="130.6"/>
    <n v="119.8"/>
    <n v="128.30000000000001"/>
    <n v="135.19999999999999"/>
    <n v="123.3"/>
    <n v="127.4"/>
    <n v="132.80000000000001"/>
  </r>
  <r>
    <x v="1"/>
    <x v="4"/>
    <x v="2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47.5"/>
    <n v="130.80000000000001"/>
    <n v="122.8"/>
    <n v="129.6"/>
    <s v="131.1"/>
    <n v="120.8"/>
    <n v="125.6"/>
    <n v="123.1"/>
    <n v="115.6"/>
    <n v="122.4"/>
    <n v="132.80000000000001"/>
    <n v="121.7"/>
    <n v="122.6"/>
    <n v="128.69999999999999"/>
  </r>
  <r>
    <x v="2"/>
    <x v="4"/>
    <x v="2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s v="131.1"/>
    <n v="129.1"/>
    <n v="130.1"/>
    <n v="127.8"/>
    <n v="117.6"/>
    <n v="125"/>
    <n v="133.80000000000001"/>
    <n v="122.6"/>
    <n v="125.1"/>
    <n v="130.9"/>
  </r>
  <r>
    <x v="0"/>
    <x v="4"/>
    <x v="3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4.4"/>
    <n v="142.4"/>
    <n v="136.80000000000001"/>
    <n v="141.6"/>
    <s v="NA"/>
    <n v="135"/>
    <n v="134.30000000000001"/>
    <n v="131"/>
    <n v="119.2"/>
    <n v="128.30000000000001"/>
    <n v="135.69999999999999"/>
    <n v="123.7"/>
    <n v="127.5"/>
    <n v="132.9"/>
  </r>
  <r>
    <x v="1"/>
    <x v="4"/>
    <x v="3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48"/>
    <n v="131.19999999999999"/>
    <n v="123"/>
    <n v="130"/>
    <s v="131.7"/>
    <n v="121.4"/>
    <n v="126"/>
    <n v="123.4"/>
    <n v="114.3"/>
    <n v="122.6"/>
    <n v="133.6"/>
    <n v="122.2"/>
    <n v="122.5"/>
    <n v="129.1"/>
  </r>
  <r>
    <x v="2"/>
    <x v="4"/>
    <x v="3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s v="131.7"/>
    <n v="129.80000000000001"/>
    <n v="130.4"/>
    <n v="128.1"/>
    <n v="116.6"/>
    <n v="125.1"/>
    <n v="134.5"/>
    <n v="123.1"/>
    <n v="125.1"/>
    <n v="131.1"/>
  </r>
  <r>
    <x v="0"/>
    <x v="4"/>
    <x v="4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5.5"/>
    <n v="142.5"/>
    <n v="137.30000000000001"/>
    <n v="141.80000000000001"/>
    <s v="NA"/>
    <n v="135"/>
    <n v="134.9"/>
    <n v="131.4"/>
    <n v="119.4"/>
    <n v="129.4"/>
    <n v="136.30000000000001"/>
    <n v="123.7"/>
    <n v="127.9"/>
    <n v="133.30000000000001"/>
  </r>
  <r>
    <x v="1"/>
    <x v="4"/>
    <x v="4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48.30000000000001"/>
    <n v="131.5"/>
    <n v="123.2"/>
    <n v="130.19999999999999"/>
    <s v="132.1"/>
    <n v="120.1"/>
    <n v="126.5"/>
    <n v="123.6"/>
    <n v="114.3"/>
    <n v="122.8"/>
    <n v="133.80000000000001"/>
    <n v="122"/>
    <n v="122.6"/>
    <n v="129.30000000000001"/>
  </r>
  <r>
    <x v="2"/>
    <x v="4"/>
    <x v="4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s v="132.1"/>
    <n v="129.4"/>
    <n v="130.9"/>
    <n v="128.4"/>
    <n v="116.7"/>
    <n v="125.7"/>
    <n v="134.80000000000001"/>
    <n v="123"/>
    <n v="125.3"/>
    <n v="131.4"/>
  </r>
  <r>
    <x v="0"/>
    <x v="4"/>
    <x v="5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5.80000000000001"/>
    <n v="143.1"/>
    <n v="137.69999999999999"/>
    <n v="142.30000000000001"/>
    <s v="NA"/>
    <n v="134.80000000000001"/>
    <n v="135.19999999999999"/>
    <n v="131.30000000000001"/>
    <n v="119.4"/>
    <n v="129.80000000000001"/>
    <n v="136.9"/>
    <n v="124.1"/>
    <n v="128.1"/>
    <n v="133.9"/>
  </r>
  <r>
    <x v="1"/>
    <x v="4"/>
    <x v="5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48.6"/>
    <n v="131.5"/>
    <n v="123.2"/>
    <n v="130.19999999999999"/>
    <s v="131.4"/>
    <n v="119"/>
    <n v="126.8"/>
    <n v="123.8"/>
    <n v="113.9"/>
    <n v="122.9"/>
    <n v="134.30000000000001"/>
    <n v="122.5"/>
    <n v="122.7"/>
    <n v="129.9"/>
  </r>
  <r>
    <x v="2"/>
    <x v="4"/>
    <x v="5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s v="131.4"/>
    <n v="128.80000000000001"/>
    <n v="131.19999999999999"/>
    <n v="128.5"/>
    <n v="116.5"/>
    <n v="125.9"/>
    <n v="135.4"/>
    <n v="123.4"/>
    <n v="125.5"/>
    <n v="132"/>
  </r>
  <r>
    <x v="0"/>
    <x v="4"/>
    <x v="6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7.4"/>
    <n v="144.30000000000001"/>
    <n v="138.1"/>
    <n v="143.5"/>
    <s v="NA"/>
    <n v="135.30000000000001"/>
    <n v="136.1"/>
    <n v="132.1"/>
    <n v="119.1"/>
    <n v="130.6"/>
    <n v="138.6"/>
    <n v="124.4"/>
    <n v="128.6"/>
    <n v="136.19999999999999"/>
  </r>
  <r>
    <x v="1"/>
    <x v="4"/>
    <x v="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50.5"/>
    <n v="131.6"/>
    <n v="123.7"/>
    <n v="130.4"/>
    <s v="132.6"/>
    <n v="119.7"/>
    <n v="127.2"/>
    <n v="125"/>
    <n v="113.2"/>
    <n v="123.5"/>
    <n v="135.5"/>
    <n v="122.4"/>
    <n v="123"/>
    <n v="131.80000000000001"/>
  </r>
  <r>
    <x v="2"/>
    <x v="4"/>
    <x v="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s v="132.6"/>
    <n v="129.4"/>
    <n v="131.9"/>
    <n v="129.4"/>
    <n v="116"/>
    <n v="126.6"/>
    <n v="136.80000000000001"/>
    <n v="123.6"/>
    <n v="125.9"/>
    <n v="134.19999999999999"/>
  </r>
  <r>
    <x v="0"/>
    <x v="4"/>
    <x v="7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49"/>
    <n v="145.30000000000001"/>
    <n v="139.19999999999999"/>
    <n v="144.5"/>
    <s v="NA"/>
    <n v="136.4"/>
    <n v="137.30000000000001"/>
    <n v="133"/>
    <n v="120.3"/>
    <n v="131.5"/>
    <n v="140.19999999999999"/>
    <n v="125.4"/>
    <n v="129.69999999999999"/>
    <n v="137.80000000000001"/>
  </r>
  <r>
    <x v="1"/>
    <x v="4"/>
    <x v="7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52.1"/>
    <n v="132.69999999999999"/>
    <n v="124.3"/>
    <n v="131.4"/>
    <s v="134.4"/>
    <n v="118.9"/>
    <n v="127.7"/>
    <n v="125.7"/>
    <n v="114.6"/>
    <n v="124.1"/>
    <n v="135.69999999999999"/>
    <n v="123.3"/>
    <n v="123.8"/>
    <n v="132.69999999999999"/>
  </r>
  <r>
    <x v="2"/>
    <x v="4"/>
    <x v="7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s v="134.4"/>
    <n v="129.80000000000001"/>
    <n v="132.80000000000001"/>
    <n v="130.19999999999999"/>
    <n v="117.3"/>
    <n v="127.3"/>
    <n v="137.6"/>
    <n v="124.5"/>
    <n v="126.8"/>
    <n v="135.4"/>
  </r>
  <r>
    <x v="0"/>
    <x v="4"/>
    <x v="8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9.80000000000001"/>
    <n v="146.1"/>
    <n v="139.69999999999999"/>
    <n v="145.19999999999999"/>
    <s v="NA"/>
    <n v="137.4"/>
    <n v="137.9"/>
    <n v="133.4"/>
    <n v="121.2"/>
    <n v="132.30000000000001"/>
    <n v="139.6"/>
    <n v="126.7"/>
    <n v="130.30000000000001"/>
    <n v="137.6"/>
  </r>
  <r>
    <x v="1"/>
    <x v="4"/>
    <x v="8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53.6"/>
    <n v="133.30000000000001"/>
    <n v="124.6"/>
    <n v="132"/>
    <s v="135.7"/>
    <n v="120.6"/>
    <n v="128.1"/>
    <n v="126.1"/>
    <n v="115.7"/>
    <n v="124.5"/>
    <n v="135.9"/>
    <n v="124.4"/>
    <n v="124.5"/>
    <n v="132.4"/>
  </r>
  <r>
    <x v="2"/>
    <x v="4"/>
    <x v="8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s v="135.7"/>
    <n v="131"/>
    <n v="133.30000000000001"/>
    <n v="130.6"/>
    <n v="118.3"/>
    <n v="127.9"/>
    <n v="137.4"/>
    <n v="125.7"/>
    <n v="127.5"/>
    <n v="135.19999999999999"/>
  </r>
  <r>
    <x v="0"/>
    <x v="4"/>
    <x v="9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50.5"/>
    <n v="147.19999999999999"/>
    <n v="140.6"/>
    <n v="146.19999999999999"/>
    <s v="NA"/>
    <n v="138.1"/>
    <n v="138.4"/>
    <n v="134.19999999999999"/>
    <n v="121"/>
    <n v="133"/>
    <n v="140.1"/>
    <n v="127.4"/>
    <n v="130.69999999999999"/>
    <n v="138.30000000000001"/>
  </r>
  <r>
    <x v="1"/>
    <x v="4"/>
    <x v="9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54.6"/>
    <n v="134"/>
    <n v="124.9"/>
    <n v="132.6"/>
    <s v="137.3"/>
    <n v="122.6"/>
    <n v="128.30000000000001"/>
    <n v="126.6"/>
    <n v="115"/>
    <n v="124.8"/>
    <n v="136.30000000000001"/>
    <n v="124.6"/>
    <n v="124.5"/>
    <n v="133.5"/>
  </r>
  <r>
    <x v="2"/>
    <x v="4"/>
    <x v="9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s v="137.3"/>
    <n v="132.19999999999999"/>
    <n v="133.6"/>
    <n v="131.30000000000001"/>
    <n v="117.8"/>
    <n v="128.4"/>
    <n v="137.9"/>
    <n v="126.2"/>
    <n v="127.7"/>
    <n v="136.1"/>
  </r>
  <r>
    <x v="0"/>
    <x v="4"/>
    <x v="11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52.1"/>
    <n v="148.19999999999999"/>
    <n v="141.5"/>
    <n v="147.30000000000001"/>
    <s v="NA"/>
    <n v="141.1"/>
    <n v="139.4"/>
    <n v="135.80000000000001"/>
    <n v="121.6"/>
    <n v="133.69999999999999"/>
    <n v="141.5"/>
    <n v="128.1"/>
    <n v="131.69999999999999"/>
    <n v="140"/>
  </r>
  <r>
    <x v="1"/>
    <x v="4"/>
    <x v="11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56.19999999999999"/>
    <n v="135"/>
    <n v="125.4"/>
    <n v="133.5"/>
    <s v="138.6"/>
    <n v="125.7"/>
    <n v="128.80000000000001"/>
    <n v="127.4"/>
    <n v="115.3"/>
    <n v="125.1"/>
    <n v="136.6"/>
    <n v="124.9"/>
    <n v="124.9"/>
    <n v="134.80000000000001"/>
  </r>
  <r>
    <x v="2"/>
    <x v="4"/>
    <x v="11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s v="138.6"/>
    <n v="135.30000000000001"/>
    <n v="134.4"/>
    <n v="132.6"/>
    <n v="118.3"/>
    <n v="128.9"/>
    <n v="138.6"/>
    <n v="126.8"/>
    <n v="128.4"/>
    <n v="137.6"/>
  </r>
  <r>
    <x v="0"/>
    <x v="4"/>
    <x v="12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53.19999999999999"/>
    <n v="148"/>
    <n v="141.9"/>
    <n v="147.19999999999999"/>
    <s v="NA"/>
    <n v="142.6"/>
    <n v="139.5"/>
    <n v="136.1"/>
    <n v="122"/>
    <n v="133.4"/>
    <n v="141.1"/>
    <n v="127.8"/>
    <n v="131.9"/>
    <n v="139.80000000000001"/>
  </r>
  <r>
    <x v="1"/>
    <x v="4"/>
    <x v="12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57"/>
    <n v="135.6"/>
    <n v="125.6"/>
    <n v="134"/>
    <s v="139.1"/>
    <n v="126.8"/>
    <n v="129.30000000000001"/>
    <n v="128.19999999999999"/>
    <n v="115.3"/>
    <n v="125.6"/>
    <n v="136.69999999999999"/>
    <n v="124.6"/>
    <n v="125.1"/>
    <n v="134.1"/>
  </r>
  <r>
    <x v="2"/>
    <x v="4"/>
    <x v="12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s v="139.1"/>
    <n v="136.6"/>
    <n v="134.69999999999999"/>
    <n v="133.1"/>
    <n v="118.5"/>
    <n v="129"/>
    <n v="138.5"/>
    <n v="126.5"/>
    <n v="128.6"/>
    <n v="137.19999999999999"/>
  </r>
  <r>
    <x v="0"/>
    <x v="5"/>
    <x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53.6"/>
    <n v="148.30000000000001"/>
    <n v="142.30000000000001"/>
    <n v="147.5"/>
    <s v="NA"/>
    <n v="142.30000000000001"/>
    <n v="139.80000000000001"/>
    <n v="136"/>
    <n v="122.7"/>
    <n v="134.30000000000001"/>
    <n v="141.6"/>
    <n v="128.6"/>
    <n v="132.30000000000001"/>
    <n v="139.30000000000001"/>
  </r>
  <r>
    <x v="1"/>
    <x v="5"/>
    <x v="0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57.69999999999999"/>
    <n v="136"/>
    <n v="125.9"/>
    <n v="134.4"/>
    <s v="140.4"/>
    <n v="127.3"/>
    <n v="129.5"/>
    <n v="129"/>
    <n v="116.3"/>
    <n v="126.2"/>
    <n v="137.1"/>
    <n v="125.5"/>
    <n v="125.8"/>
    <n v="134.1"/>
  </r>
  <r>
    <x v="2"/>
    <x v="5"/>
    <x v="0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s v="140.4"/>
    <n v="136.6"/>
    <n v="134.9"/>
    <n v="133.30000000000001"/>
    <n v="119.3"/>
    <n v="129.69999999999999"/>
    <n v="139"/>
    <n v="127.3"/>
    <n v="129.1"/>
    <n v="136.9"/>
  </r>
  <r>
    <x v="0"/>
    <x v="5"/>
    <x v="1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53.30000000000001"/>
    <n v="148.69999999999999"/>
    <n v="142.4"/>
    <n v="147.80000000000001"/>
    <s v="NA"/>
    <n v="142.4"/>
    <n v="139.9"/>
    <n v="136.19999999999999"/>
    <n v="123.3"/>
    <n v="134.30000000000001"/>
    <n v="141.5"/>
    <n v="128.80000000000001"/>
    <n v="132.5"/>
    <n v="138.5"/>
  </r>
  <r>
    <x v="1"/>
    <x v="5"/>
    <x v="1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59.30000000000001"/>
    <n v="136.30000000000001"/>
    <n v="126.1"/>
    <n v="134.69999999999999"/>
    <s v="141.3"/>
    <n v="127.3"/>
    <n v="129.9"/>
    <n v="129.80000000000001"/>
    <n v="117.4"/>
    <n v="126.5"/>
    <n v="137.19999999999999"/>
    <n v="126.2"/>
    <n v="126.5"/>
    <n v="134"/>
  </r>
  <r>
    <x v="2"/>
    <x v="5"/>
    <x v="1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s v="141.3"/>
    <n v="136.69999999999999"/>
    <n v="135.19999999999999"/>
    <n v="133.80000000000001"/>
    <n v="120.2"/>
    <n v="129.9"/>
    <n v="139"/>
    <n v="127.7"/>
    <n v="129.6"/>
    <n v="136.4"/>
  </r>
  <r>
    <x v="0"/>
    <x v="5"/>
    <x v="2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55.1"/>
    <n v="149.19999999999999"/>
    <n v="143"/>
    <n v="148.30000000000001"/>
    <s v="NA"/>
    <n v="142.6"/>
    <n v="139.9"/>
    <n v="136.69999999999999"/>
    <n v="124.6"/>
    <n v="135.1"/>
    <n v="142.69999999999999"/>
    <n v="129.30000000000001"/>
    <n v="133.30000000000001"/>
    <n v="138.69999999999999"/>
  </r>
  <r>
    <x v="1"/>
    <x v="5"/>
    <x v="2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59.69999999999999"/>
    <n v="136.69999999999999"/>
    <n v="126.7"/>
    <n v="135.19999999999999"/>
    <s v="142"/>
    <n v="126.4"/>
    <n v="130.80000000000001"/>
    <n v="130.5"/>
    <n v="117.8"/>
    <n v="126.8"/>
    <n v="137.80000000000001"/>
    <n v="126.7"/>
    <n v="127.1"/>
    <n v="134"/>
  </r>
  <r>
    <x v="2"/>
    <x v="5"/>
    <x v="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s v="142"/>
    <n v="136.5"/>
    <n v="135.6"/>
    <n v="134.30000000000001"/>
    <n v="121"/>
    <n v="130.4"/>
    <n v="139.80000000000001"/>
    <n v="128.19999999999999"/>
    <n v="130.30000000000001"/>
    <n v="136.5"/>
  </r>
  <r>
    <x v="0"/>
    <x v="5"/>
    <x v="3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56.1"/>
    <n v="150.1"/>
    <n v="143.30000000000001"/>
    <n v="149.1"/>
    <s v="NA"/>
    <n v="143.80000000000001"/>
    <n v="140.9"/>
    <n v="137.6"/>
    <n v="125.3"/>
    <n v="136"/>
    <n v="143.69999999999999"/>
    <n v="130.4"/>
    <n v="134.19999999999999"/>
    <n v="139.1"/>
  </r>
  <r>
    <x v="1"/>
    <x v="5"/>
    <x v="3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59.19999999999999"/>
    <n v="137.80000000000001"/>
    <n v="127.4"/>
    <n v="136.19999999999999"/>
    <s v="142.9"/>
    <n v="124.6"/>
    <n v="131.80000000000001"/>
    <n v="131.30000000000001"/>
    <n v="118.9"/>
    <n v="127.6"/>
    <n v="139.69999999999999"/>
    <n v="127.6"/>
    <n v="128.19999999999999"/>
    <n v="134.80000000000001"/>
  </r>
  <r>
    <x v="2"/>
    <x v="5"/>
    <x v="3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s v="142.9"/>
    <n v="136.5"/>
    <n v="136.6"/>
    <n v="135.19999999999999"/>
    <n v="121.9"/>
    <n v="131.30000000000001"/>
    <n v="141.4"/>
    <n v="129.19999999999999"/>
    <n v="131.30000000000001"/>
    <n v="137.1"/>
  </r>
  <r>
    <x v="0"/>
    <x v="5"/>
    <x v="4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7"/>
    <n v="150.80000000000001"/>
    <n v="144.1"/>
    <n v="149.80000000000001"/>
    <s v="NA"/>
    <n v="144.30000000000001"/>
    <n v="141.80000000000001"/>
    <n v="138.4"/>
    <n v="126.4"/>
    <n v="136.80000000000001"/>
    <n v="144.4"/>
    <n v="131.19999999999999"/>
    <n v="135.1"/>
    <n v="139.80000000000001"/>
  </r>
  <r>
    <x v="1"/>
    <x v="5"/>
    <x v="4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60.30000000000001"/>
    <n v="138.6"/>
    <n v="127.9"/>
    <n v="137"/>
    <s v="143.2"/>
    <n v="124.7"/>
    <n v="132.5"/>
    <n v="132"/>
    <n v="119.8"/>
    <n v="128"/>
    <n v="140.4"/>
    <n v="128.1"/>
    <n v="128.9"/>
    <n v="135.4"/>
  </r>
  <r>
    <x v="2"/>
    <x v="5"/>
    <x v="4"/>
    <n v="136.6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s v="143.2"/>
    <n v="136.9"/>
    <n v="137.4"/>
    <n v="136"/>
    <n v="122.9"/>
    <n v="131.80000000000001"/>
    <n v="142.1"/>
    <n v="129.9"/>
    <n v="132.1"/>
    <n v="137.80000000000001"/>
  </r>
  <r>
    <x v="0"/>
    <x v="5"/>
    <x v="5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7.30000000000001"/>
    <n v="151.30000000000001"/>
    <n v="144.69999999999999"/>
    <n v="150.30000000000001"/>
    <s v="NA"/>
    <n v="145.1"/>
    <n v="142.19999999999999"/>
    <n v="138.4"/>
    <n v="127.4"/>
    <n v="137.80000000000001"/>
    <n v="145.1"/>
    <n v="131.4"/>
    <n v="135.6"/>
    <n v="140.5"/>
  </r>
  <r>
    <x v="1"/>
    <x v="5"/>
    <x v="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61"/>
    <n v="138.9"/>
    <n v="128.69999999999999"/>
    <n v="137.4"/>
    <s v="142.5"/>
    <n v="126.5"/>
    <n v="133.1"/>
    <n v="132.6"/>
    <n v="120.4"/>
    <n v="128.5"/>
    <n v="141.19999999999999"/>
    <n v="128.19999999999999"/>
    <n v="129.5"/>
    <n v="136.19999999999999"/>
  </r>
  <r>
    <x v="2"/>
    <x v="5"/>
    <x v="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s v="142.5"/>
    <n v="138.1"/>
    <n v="137.9"/>
    <n v="136.19999999999999"/>
    <n v="123.7"/>
    <n v="132.6"/>
    <n v="142.80000000000001"/>
    <n v="130.1"/>
    <n v="132.6"/>
    <n v="138.5"/>
  </r>
  <r>
    <x v="0"/>
    <x v="5"/>
    <x v="6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6.1"/>
    <n v="151.5"/>
    <n v="145.1"/>
    <n v="150.6"/>
    <s v="NA"/>
    <n v="146.80000000000001"/>
    <n v="143.1"/>
    <n v="139"/>
    <n v="127.5"/>
    <n v="138.4"/>
    <n v="145.80000000000001"/>
    <n v="131.4"/>
    <n v="136"/>
    <n v="141.80000000000001"/>
  </r>
  <r>
    <x v="1"/>
    <x v="5"/>
    <x v="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61.4"/>
    <n v="139.6"/>
    <n v="128.9"/>
    <n v="137.9"/>
    <s v="143.6"/>
    <n v="128.1"/>
    <n v="133.6"/>
    <n v="133.6"/>
    <n v="120.1"/>
    <n v="129"/>
    <n v="144"/>
    <n v="128.19999999999999"/>
    <n v="130.19999999999999"/>
    <n v="137.5"/>
  </r>
  <r>
    <x v="2"/>
    <x v="5"/>
    <x v="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s v="143.6"/>
    <n v="139.69999999999999"/>
    <n v="138.6"/>
    <n v="137"/>
    <n v="123.6"/>
    <n v="133.1"/>
    <n v="144.69999999999999"/>
    <n v="130.1"/>
    <n v="133.19999999999999"/>
    <n v="139.80000000000001"/>
  </r>
  <r>
    <x v="0"/>
    <x v="5"/>
    <x v="7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6.4"/>
    <n v="152.1"/>
    <n v="145.80000000000001"/>
    <n v="151.30000000000001"/>
    <s v="NA"/>
    <n v="147.69999999999999"/>
    <n v="143.80000000000001"/>
    <n v="139.4"/>
    <n v="128.30000000000001"/>
    <n v="138.6"/>
    <n v="146.9"/>
    <n v="131.30000000000001"/>
    <n v="136.6"/>
    <n v="142.5"/>
  </r>
  <r>
    <x v="1"/>
    <x v="5"/>
    <x v="7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62.1"/>
    <n v="140"/>
    <n v="129"/>
    <n v="138.30000000000001"/>
    <s v="144.6"/>
    <n v="129.80000000000001"/>
    <n v="134.4"/>
    <n v="134.9"/>
    <n v="120.7"/>
    <n v="129.80000000000001"/>
    <n v="145.30000000000001"/>
    <n v="128.30000000000001"/>
    <n v="131"/>
    <n v="138"/>
  </r>
  <r>
    <x v="2"/>
    <x v="5"/>
    <x v="7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s v="144.6"/>
    <n v="140.9"/>
    <n v="139.4"/>
    <n v="137.69999999999999"/>
    <n v="124.3"/>
    <n v="133.6"/>
    <n v="146"/>
    <n v="130.1"/>
    <n v="133.9"/>
    <n v="140.4"/>
  </r>
  <r>
    <x v="0"/>
    <x v="5"/>
    <x v="8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7.69999999999999"/>
    <n v="152.1"/>
    <n v="146.1"/>
    <n v="151.30000000000001"/>
    <s v="NA"/>
    <n v="149"/>
    <n v="144"/>
    <n v="140"/>
    <n v="129.9"/>
    <n v="140"/>
    <n v="147.6"/>
    <n v="132"/>
    <n v="137.4"/>
    <n v="142.1"/>
  </r>
  <r>
    <x v="1"/>
    <x v="5"/>
    <x v="8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63.30000000000001"/>
    <n v="140.80000000000001"/>
    <n v="129.30000000000001"/>
    <n v="139.1"/>
    <s v="145.3"/>
    <n v="131.19999999999999"/>
    <n v="134.9"/>
    <n v="135.69999999999999"/>
    <n v="122.5"/>
    <n v="130.19999999999999"/>
    <n v="145.19999999999999"/>
    <n v="129.30000000000001"/>
    <n v="131.9"/>
    <n v="138.1"/>
  </r>
  <r>
    <x v="2"/>
    <x v="5"/>
    <x v="8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s v="145.3"/>
    <n v="142.30000000000001"/>
    <n v="139.69999999999999"/>
    <n v="138.4"/>
    <n v="126"/>
    <n v="134.5"/>
    <n v="146.19999999999999"/>
    <n v="130.9"/>
    <n v="134.69999999999999"/>
    <n v="140.19999999999999"/>
  </r>
  <r>
    <x v="0"/>
    <x v="5"/>
    <x v="9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59.6"/>
    <n v="150.69999999999999"/>
    <n v="144.5"/>
    <n v="149.80000000000001"/>
    <s v="NA"/>
    <n v="149.69999999999999"/>
    <n v="147.5"/>
    <n v="144.80000000000001"/>
    <n v="130.80000000000001"/>
    <n v="140.1"/>
    <n v="148"/>
    <n v="134.4"/>
    <n v="139.80000000000001"/>
    <n v="142.19999999999999"/>
  </r>
  <r>
    <x v="1"/>
    <x v="5"/>
    <x v="9"/>
    <n v="137.6"/>
    <n v="144.9"/>
    <n v="133.5"/>
    <n v="141.5"/>
    <n v="118"/>
    <n v="139.5"/>
    <n v="153"/>
    <n v="113.2"/>
    <n v="112.8"/>
    <n v="141.1"/>
    <n v="127.6"/>
    <n v="152"/>
    <n v="139.4"/>
    <n v="164"/>
    <n v="141.5"/>
    <n v="129.80000000000001"/>
    <n v="139.69999999999999"/>
    <s v="146.3"/>
    <n v="133.4"/>
    <n v="135.1"/>
    <n v="136.19999999999999"/>
    <n v="123.3"/>
    <n v="130.69999999999999"/>
    <n v="145.5"/>
    <n v="130.4"/>
    <n v="132.5"/>
    <n v="138.9"/>
  </r>
  <r>
    <x v="2"/>
    <x v="5"/>
    <x v="9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s v="146.9"/>
    <n v="145.30000000000001"/>
    <n v="142.19999999999999"/>
    <n v="142.1"/>
    <n v="125.5"/>
    <n v="136.5"/>
    <n v="147.80000000000001"/>
    <n v="132"/>
    <n v="136.30000000000001"/>
    <n v="140.80000000000001"/>
  </r>
  <r>
    <x v="0"/>
    <x v="5"/>
    <x v="11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61.9"/>
    <n v="151.69999999999999"/>
    <n v="145.5"/>
    <n v="150.80000000000001"/>
    <s v="NA"/>
    <n v="150.30000000000001"/>
    <n v="148"/>
    <n v="145.4"/>
    <n v="130.30000000000001"/>
    <n v="143.1"/>
    <n v="150.19999999999999"/>
    <n v="133.1"/>
    <n v="140.1"/>
    <n v="142.4"/>
  </r>
  <r>
    <x v="1"/>
    <x v="5"/>
    <x v="11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64.4"/>
    <n v="142.4"/>
    <n v="130.19999999999999"/>
    <n v="140.5"/>
    <s v="146.9"/>
    <n v="136.69999999999999"/>
    <n v="135.80000000000001"/>
    <n v="136.80000000000001"/>
    <n v="121.2"/>
    <n v="131.30000000000001"/>
    <n v="146.1"/>
    <n v="130.5"/>
    <n v="132.19999999999999"/>
    <n v="139"/>
  </r>
  <r>
    <x v="2"/>
    <x v="5"/>
    <x v="11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s v="146.9"/>
    <n v="145.1"/>
    <n v="142.19999999999999"/>
    <n v="142.1"/>
    <n v="125.5"/>
    <n v="136.5"/>
    <n v="147.80000000000001"/>
    <n v="132"/>
    <n v="136.30000000000001"/>
    <n v="140.80000000000001"/>
  </r>
  <r>
    <x v="0"/>
    <x v="5"/>
    <x v="12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62.4"/>
    <n v="151.6"/>
    <n v="145.9"/>
    <n v="150.80000000000001"/>
    <s v="NA"/>
    <n v="149"/>
    <n v="149.5"/>
    <n v="149.6"/>
    <n v="128.9"/>
    <n v="143.30000000000001"/>
    <n v="155.1"/>
    <n v="133.19999999999999"/>
    <n v="141.6"/>
    <n v="141.9"/>
  </r>
  <r>
    <x v="1"/>
    <x v="5"/>
    <x v="12"/>
    <n v="138.5"/>
    <n v="147.80000000000001"/>
    <n v="141.1"/>
    <n v="141.6"/>
    <n v="118.1"/>
    <n v="138.5"/>
    <n v="132.4"/>
    <n v="117.5"/>
    <n v="111"/>
    <n v="141.5"/>
    <n v="128.1"/>
    <n v="152.9"/>
    <n v="137.6"/>
    <n v="164.6"/>
    <n v="142.69999999999999"/>
    <n v="130.30000000000001"/>
    <n v="140.80000000000001"/>
    <s v="146.5"/>
    <n v="132.4"/>
    <n v="136.19999999999999"/>
    <n v="137.30000000000001"/>
    <n v="118.8"/>
    <n v="131.69999999999999"/>
    <n v="146.5"/>
    <n v="130.80000000000001"/>
    <n v="131.69999999999999"/>
    <n v="138"/>
  </r>
  <r>
    <x v="2"/>
    <x v="5"/>
    <x v="12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s v="146.5"/>
    <n v="142.69999999999999"/>
    <n v="143.19999999999999"/>
    <n v="144.9"/>
    <n v="123.6"/>
    <n v="136.80000000000001"/>
    <n v="150.1"/>
    <n v="132.19999999999999"/>
    <n v="136.80000000000001"/>
    <n v="140.1"/>
  </r>
  <r>
    <x v="0"/>
    <x v="6"/>
    <x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62.69999999999999"/>
    <n v="150.6"/>
    <n v="145.1"/>
    <n v="149.9"/>
    <s v="NA"/>
    <n v="146.19999999999999"/>
    <n v="150.1"/>
    <n v="149.6"/>
    <n v="128.6"/>
    <n v="142.9"/>
    <n v="155.19999999999999"/>
    <n v="133.5"/>
    <n v="141.69999999999999"/>
    <n v="141"/>
  </r>
  <r>
    <x v="1"/>
    <x v="6"/>
    <x v="0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64.7"/>
    <n v="143"/>
    <n v="130.4"/>
    <n v="141.1"/>
    <s v="147.7"/>
    <n v="128.6"/>
    <n v="136.30000000000001"/>
    <n v="137.80000000000001"/>
    <n v="118.6"/>
    <n v="131.9"/>
    <n v="146.6"/>
    <n v="131.69999999999999"/>
    <n v="131.80000000000001"/>
    <n v="138"/>
  </r>
  <r>
    <x v="2"/>
    <x v="6"/>
    <x v="0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s v="147.7"/>
    <n v="139.5"/>
    <n v="143.6"/>
    <n v="145.1"/>
    <n v="123.3"/>
    <n v="136.69999999999999"/>
    <n v="150.19999999999999"/>
    <n v="132.80000000000001"/>
    <n v="136.9"/>
    <n v="139.6"/>
  </r>
  <r>
    <x v="0"/>
    <x v="6"/>
    <x v="1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62.80000000000001"/>
    <n v="150.5"/>
    <n v="146.1"/>
    <n v="149.9"/>
    <s v="NA"/>
    <n v="145.30000000000001"/>
    <n v="150.1"/>
    <n v="149.9"/>
    <n v="129.19999999999999"/>
    <n v="143.4"/>
    <n v="155.5"/>
    <n v="134.9"/>
    <n v="142.19999999999999"/>
    <n v="141"/>
  </r>
  <r>
    <x v="1"/>
    <x v="6"/>
    <x v="1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64.9"/>
    <n v="143.30000000000001"/>
    <n v="130.80000000000001"/>
    <n v="141.4"/>
    <s v="148.5"/>
    <n v="127.1"/>
    <n v="136.6"/>
    <n v="138.5"/>
    <n v="119.2"/>
    <n v="132.19999999999999"/>
    <n v="146.6"/>
    <n v="133"/>
    <n v="132.4"/>
    <n v="138.6"/>
  </r>
  <r>
    <x v="2"/>
    <x v="6"/>
    <x v="1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s v="148.5"/>
    <n v="138.4"/>
    <n v="143.69999999999999"/>
    <n v="145.6"/>
    <n v="123.9"/>
    <n v="137.1"/>
    <n v="150.30000000000001"/>
    <n v="134.1"/>
    <n v="137.4"/>
    <n v="139.9"/>
  </r>
  <r>
    <x v="0"/>
    <x v="6"/>
    <x v="2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62.9"/>
    <n v="150.80000000000001"/>
    <n v="146.1"/>
    <n v="150.1"/>
    <s v="NA"/>
    <n v="146.4"/>
    <n v="150"/>
    <n v="150.4"/>
    <n v="129.9"/>
    <n v="143.80000000000001"/>
    <n v="155.5"/>
    <n v="134"/>
    <n v="142.4"/>
    <n v="141.19999999999999"/>
  </r>
  <r>
    <x v="1"/>
    <x v="6"/>
    <x v="2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65.3"/>
    <n v="143.5"/>
    <n v="131.19999999999999"/>
    <n v="141.6"/>
    <s v="149"/>
    <n v="128.80000000000001"/>
    <n v="136.80000000000001"/>
    <n v="139.19999999999999"/>
    <n v="119.9"/>
    <n v="133"/>
    <n v="146.69999999999999"/>
    <n v="132.5"/>
    <n v="132.80000000000001"/>
    <n v="139.5"/>
  </r>
  <r>
    <x v="2"/>
    <x v="6"/>
    <x v="2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s v="149"/>
    <n v="139.69999999999999"/>
    <n v="143.80000000000001"/>
    <n v="146.19999999999999"/>
    <n v="124.6"/>
    <n v="137.69999999999999"/>
    <n v="150.30000000000001"/>
    <n v="133.4"/>
    <n v="137.69999999999999"/>
    <n v="140.4"/>
  </r>
  <r>
    <x v="0"/>
    <x v="6"/>
    <x v="3"/>
    <n v="137.15"/>
    <n v="156.80000000000001"/>
    <n v="136.6"/>
    <n v="142.55000000000001"/>
    <n v="124.05"/>
    <n v="139.89999999999998"/>
    <n v="130.80000000000001"/>
    <n v="123.69999999999999"/>
    <n v="108.8"/>
    <n v="139.10000000000002"/>
    <n v="137.55000000000001"/>
    <n v="156.4"/>
    <n v="138.25"/>
    <n v="163.10000000000002"/>
    <n v="151.05000000000001"/>
    <n v="146.35"/>
    <n v="150.39999999999998"/>
    <e v="#DIV/0!"/>
    <n v="146.65"/>
    <n v="149.75"/>
    <n v="150.85000000000002"/>
    <n v="130.05000000000001"/>
    <n v="144.85000000000002"/>
    <n v="156.1"/>
    <n v="133.94999999999999"/>
    <n v="142.65"/>
    <n v="141.80000000000001"/>
  </r>
  <r>
    <x v="1"/>
    <x v="6"/>
    <x v="3"/>
    <n v="140.05000000000001"/>
    <n v="153.89999999999998"/>
    <n v="140.60000000000002"/>
    <n v="142.15"/>
    <n v="118.5"/>
    <n v="144.55000000000001"/>
    <n v="151.39999999999998"/>
    <n v="122.55000000000001"/>
    <n v="110.80000000000001"/>
    <n v="140.85"/>
    <n v="128.69999999999999"/>
    <n v="154.19999999999999"/>
    <n v="141.69999999999999"/>
    <n v="165.75"/>
    <n v="143.75"/>
    <n v="131.44999999999999"/>
    <n v="141.89999999999998"/>
    <e v="#DIV/0!"/>
    <n v="129.10000000000002"/>
    <n v="137"/>
    <n v="139.5"/>
    <n v="120"/>
    <n v="133.5"/>
    <n v="147.35"/>
    <n v="132.55000000000001"/>
    <n v="133.05000000000001"/>
    <n v="140.5"/>
  </r>
  <r>
    <x v="2"/>
    <x v="6"/>
    <x v="3"/>
    <n v="138.05000000000001"/>
    <n v="155.75"/>
    <n v="138.15"/>
    <n v="142.4"/>
    <n v="122"/>
    <n v="142.05000000000001"/>
    <n v="137.80000000000001"/>
    <n v="123.35"/>
    <n v="109.45"/>
    <n v="139.69999999999999"/>
    <n v="133.85"/>
    <n v="155.35"/>
    <n v="139.5"/>
    <n v="163.80000000000001"/>
    <n v="148.15"/>
    <n v="140.15"/>
    <n v="147"/>
    <e v="#DIV/0!"/>
    <n v="140"/>
    <n v="143.75"/>
    <n v="146.55000000000001"/>
    <n v="124.75"/>
    <n v="138.44999999999999"/>
    <n v="150.94999999999999"/>
    <n v="133.4"/>
    <n v="137.94999999999999"/>
    <n v="141.19999999999999"/>
  </r>
  <r>
    <x v="0"/>
    <x v="6"/>
    <x v="4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63.30000000000001"/>
    <n v="151.30000000000001"/>
    <n v="146.6"/>
    <n v="150.69999999999999"/>
    <s v="NA"/>
    <n v="146.9"/>
    <n v="149.5"/>
    <n v="151.30000000000001"/>
    <n v="130.19999999999999"/>
    <n v="145.9"/>
    <n v="156.69999999999999"/>
    <n v="133.9"/>
    <n v="142.9"/>
    <n v="142.4"/>
  </r>
  <r>
    <x v="1"/>
    <x v="6"/>
    <x v="4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66.2"/>
    <n v="144"/>
    <n v="131.69999999999999"/>
    <n v="142.19999999999999"/>
    <s v="150.1"/>
    <n v="129.4"/>
    <n v="137.19999999999999"/>
    <n v="139.80000000000001"/>
    <n v="120.1"/>
    <n v="134"/>
    <n v="148"/>
    <n v="132.6"/>
    <n v="133.30000000000001"/>
    <n v="141.5"/>
  </r>
  <r>
    <x v="2"/>
    <x v="6"/>
    <x v="4"/>
    <n v="138.30000000000001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s v="150.1"/>
    <n v="140.30000000000001"/>
    <n v="143.69999999999999"/>
    <n v="146.9"/>
    <n v="124.9"/>
    <n v="139.19999999999999"/>
    <n v="151.6"/>
    <n v="133.4"/>
    <n v="138.19999999999999"/>
    <n v="142"/>
  </r>
  <r>
    <x v="0"/>
    <x v="6"/>
    <x v="5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64.2"/>
    <n v="151.4"/>
    <n v="146.5"/>
    <n v="150.69999999999999"/>
    <s v="NA"/>
    <n v="147.80000000000001"/>
    <n v="149.6"/>
    <n v="151.69999999999999"/>
    <n v="130.19999999999999"/>
    <n v="146.4"/>
    <n v="157.69999999999999"/>
    <n v="134.80000000000001"/>
    <n v="143.30000000000001"/>
    <n v="143.6"/>
  </r>
  <r>
    <x v="1"/>
    <x v="6"/>
    <x v="5"/>
    <n v="140.69999999999999"/>
    <n v="159.6"/>
    <n v="140.4"/>
    <n v="143.4"/>
    <n v="118.6"/>
    <n v="150.9"/>
    <n v="169.8"/>
    <n v="127.4"/>
    <n v="111.8"/>
    <n v="141"/>
    <n v="129"/>
    <n v="155.1"/>
    <n v="145.6"/>
    <n v="166.7"/>
    <n v="144.30000000000001"/>
    <n v="131.69999999999999"/>
    <n v="142.4"/>
    <s v="149.4"/>
    <n v="130.5"/>
    <n v="137.4"/>
    <n v="140.30000000000001"/>
    <n v="119.6"/>
    <n v="134.30000000000001"/>
    <n v="148.9"/>
    <n v="133.69999999999999"/>
    <n v="133.6"/>
    <n v="142.1"/>
  </r>
  <r>
    <x v="2"/>
    <x v="6"/>
    <x v="5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s v="149.4"/>
    <n v="141.19999999999999"/>
    <n v="143.80000000000001"/>
    <n v="147.4"/>
    <n v="124.6"/>
    <n v="139.6"/>
    <n v="152.5"/>
    <n v="134.30000000000001"/>
    <n v="138.6"/>
    <n v="142.9"/>
  </r>
  <r>
    <x v="0"/>
    <x v="6"/>
    <x v="6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64.5"/>
    <n v="151.6"/>
    <n v="146.6"/>
    <n v="150.9"/>
    <s v="NA"/>
    <n v="146.80000000000001"/>
    <n v="150"/>
    <n v="152.19999999999999"/>
    <n v="131.19999999999999"/>
    <n v="147.5"/>
    <n v="159.1"/>
    <n v="136.1"/>
    <n v="144.19999999999999"/>
    <n v="144.9"/>
  </r>
  <r>
    <x v="1"/>
    <x v="6"/>
    <x v="6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67.2"/>
    <n v="144.69999999999999"/>
    <n v="131.9"/>
    <n v="142.69999999999999"/>
    <s v="150.6"/>
    <n v="127"/>
    <n v="137.69999999999999"/>
    <n v="140.80000000000001"/>
    <n v="120.6"/>
    <n v="135"/>
    <n v="150.4"/>
    <n v="135.1"/>
    <n v="134.5"/>
    <n v="143.30000000000001"/>
  </r>
  <r>
    <x v="2"/>
    <x v="6"/>
    <x v="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s v="150.6"/>
    <n v="139.30000000000001"/>
    <n v="144.19999999999999"/>
    <n v="147.9"/>
    <n v="125.6"/>
    <n v="140.5"/>
    <n v="154"/>
    <n v="135.69999999999999"/>
    <n v="139.5"/>
    <n v="144.19999999999999"/>
  </r>
  <r>
    <x v="0"/>
    <x v="6"/>
    <x v="7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65.1"/>
    <n v="151.80000000000001"/>
    <n v="146.6"/>
    <n v="151.1"/>
    <s v="NA"/>
    <n v="146.4"/>
    <n v="150.19999999999999"/>
    <n v="152.69999999999999"/>
    <n v="131.4"/>
    <n v="148"/>
    <n v="159.69999999999999"/>
    <n v="138.80000000000001"/>
    <n v="144.9"/>
    <n v="145.69999999999999"/>
  </r>
  <r>
    <x v="1"/>
    <x v="6"/>
    <x v="7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67.9"/>
    <n v="145"/>
    <n v="132.19999999999999"/>
    <n v="143"/>
    <s v="151.6"/>
    <n v="125.5"/>
    <n v="138.1"/>
    <n v="141.5"/>
    <n v="120.8"/>
    <n v="135.4"/>
    <n v="151.5"/>
    <n v="137.80000000000001"/>
    <n v="135.30000000000001"/>
    <n v="144.19999999999999"/>
  </r>
  <r>
    <x v="2"/>
    <x v="6"/>
    <x v="7"/>
    <n v="140.1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s v="151.6"/>
    <n v="138.5"/>
    <n v="144.5"/>
    <n v="148.5"/>
    <n v="125.8"/>
    <n v="140.9"/>
    <n v="154.9"/>
    <n v="138.4"/>
    <n v="140.19999999999999"/>
    <n v="145"/>
  </r>
  <r>
    <x v="0"/>
    <x v="6"/>
    <x v="8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65.7"/>
    <n v="151.69999999999999"/>
    <n v="146.6"/>
    <n v="151"/>
    <s v="NA"/>
    <n v="146.9"/>
    <n v="150.30000000000001"/>
    <n v="153.4"/>
    <n v="131.6"/>
    <n v="148.30000000000001"/>
    <n v="160.19999999999999"/>
    <n v="140.19999999999999"/>
    <n v="145.4"/>
    <n v="146.69999999999999"/>
  </r>
  <r>
    <x v="1"/>
    <x v="6"/>
    <x v="8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68.6"/>
    <n v="145.30000000000001"/>
    <n v="132.19999999999999"/>
    <n v="143.30000000000001"/>
    <s v="152.2"/>
    <n v="126.6"/>
    <n v="138.30000000000001"/>
    <n v="141.9"/>
    <n v="121.2"/>
    <n v="135.9"/>
    <n v="151.6"/>
    <n v="139"/>
    <n v="135.69999999999999"/>
    <n v="144.69999999999999"/>
  </r>
  <r>
    <x v="2"/>
    <x v="6"/>
    <x v="8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s v="152.2"/>
    <n v="139.19999999999999"/>
    <n v="144.6"/>
    <n v="149"/>
    <n v="126.1"/>
    <n v="141.30000000000001"/>
    <n v="155.19999999999999"/>
    <n v="139.69999999999999"/>
    <n v="140.69999999999999"/>
    <n v="145.80000000000001"/>
  </r>
  <r>
    <x v="0"/>
    <x v="6"/>
    <x v="9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66.3"/>
    <n v="151.69999999999999"/>
    <n v="146.69999999999999"/>
    <n v="151"/>
    <s v="NA"/>
    <n v="147.69999999999999"/>
    <n v="150.6"/>
    <n v="153.69999999999999"/>
    <n v="131.69999999999999"/>
    <n v="148.69999999999999"/>
    <n v="160.69999999999999"/>
    <n v="140.30000000000001"/>
    <n v="145.69999999999999"/>
    <n v="148.30000000000001"/>
  </r>
  <r>
    <x v="1"/>
    <x v="6"/>
    <x v="9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69.3"/>
    <n v="145.9"/>
    <n v="132.4"/>
    <n v="143.9"/>
    <s v="153"/>
    <n v="128.9"/>
    <n v="138.69999999999999"/>
    <n v="142.4"/>
    <n v="121.5"/>
    <n v="136.19999999999999"/>
    <n v="151.69999999999999"/>
    <n v="139.5"/>
    <n v="136"/>
    <n v="146"/>
  </r>
  <r>
    <x v="2"/>
    <x v="6"/>
    <x v="9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s v="153"/>
    <n v="140.6"/>
    <n v="145"/>
    <n v="149.4"/>
    <n v="126.3"/>
    <n v="141.69999999999999"/>
    <n v="155.4"/>
    <n v="140"/>
    <n v="141"/>
    <n v="147.19999999999999"/>
  </r>
  <r>
    <x v="0"/>
    <x v="6"/>
    <x v="11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67.2"/>
    <n v="152.30000000000001"/>
    <n v="147"/>
    <n v="151.5"/>
    <s v="NA"/>
    <n v="148.4"/>
    <n v="150.9"/>
    <n v="154.30000000000001"/>
    <n v="132.1"/>
    <n v="149.1"/>
    <n v="160.80000000000001"/>
    <n v="140.6"/>
    <n v="146.1"/>
    <n v="149.9"/>
  </r>
  <r>
    <x v="1"/>
    <x v="6"/>
    <x v="11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69.9"/>
    <n v="146.30000000000001"/>
    <n v="132.6"/>
    <n v="144.19999999999999"/>
    <s v="153.5"/>
    <n v="132.19999999999999"/>
    <n v="139.1"/>
    <n v="142.80000000000001"/>
    <n v="121.7"/>
    <n v="136.69999999999999"/>
    <n v="151.80000000000001"/>
    <n v="139.80000000000001"/>
    <n v="136.30000000000001"/>
    <n v="147"/>
  </r>
  <r>
    <x v="2"/>
    <x v="6"/>
    <x v="11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s v="153.5"/>
    <n v="142.30000000000001"/>
    <n v="145.30000000000001"/>
    <n v="149.9"/>
    <n v="126.6"/>
    <n v="142.1"/>
    <n v="155.5"/>
    <n v="140.30000000000001"/>
    <n v="141.30000000000001"/>
    <n v="148.6"/>
  </r>
  <r>
    <x v="0"/>
    <x v="6"/>
    <x v="12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67.8"/>
    <n v="152.6"/>
    <n v="147.30000000000001"/>
    <n v="151.9"/>
    <s v="NA"/>
    <n v="149.9"/>
    <n v="151.19999999999999"/>
    <n v="154.80000000000001"/>
    <n v="135"/>
    <n v="149.5"/>
    <n v="161.1"/>
    <n v="140.6"/>
    <n v="147.1"/>
    <n v="152.30000000000001"/>
  </r>
  <r>
    <x v="1"/>
    <x v="6"/>
    <x v="12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70.4"/>
    <n v="146.80000000000001"/>
    <n v="132.80000000000001"/>
    <n v="144.6"/>
    <s v="152.8"/>
    <n v="133.6"/>
    <n v="139.80000000000001"/>
    <n v="143.19999999999999"/>
    <n v="125.2"/>
    <n v="136.80000000000001"/>
    <n v="151.9"/>
    <n v="140.19999999999999"/>
    <n v="137.69999999999999"/>
    <n v="148.30000000000001"/>
  </r>
  <r>
    <x v="2"/>
    <x v="6"/>
    <x v="12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s v="152.8"/>
    <n v="143.69999999999999"/>
    <n v="145.80000000000001"/>
    <n v="150.4"/>
    <n v="129.80000000000001"/>
    <n v="142.30000000000001"/>
    <n v="155.69999999999999"/>
    <n v="140.4"/>
    <n v="142.5"/>
    <n v="150.4"/>
  </r>
  <r>
    <x v="0"/>
    <x v="7"/>
    <x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68.6"/>
    <n v="152.80000000000001"/>
    <n v="147.4"/>
    <n v="152.1"/>
    <s v="NA"/>
    <n v="150.4"/>
    <n v="151.69999999999999"/>
    <n v="155.69999999999999"/>
    <n v="136.30000000000001"/>
    <n v="150.1"/>
    <n v="161.69999999999999"/>
    <n v="142.5"/>
    <n v="148.1"/>
    <n v="151.9"/>
  </r>
  <r>
    <x v="1"/>
    <x v="7"/>
    <x v="0"/>
    <n v="145.6"/>
    <n v="167.6"/>
    <n v="157"/>
    <n v="149.30000000000001"/>
    <n v="126.3"/>
    <n v="144.4"/>
    <n v="207.8"/>
    <n v="139.1"/>
    <n v="114.8"/>
    <n v="149.5"/>
    <n v="131.1"/>
    <n v="158.5"/>
    <n v="154.4"/>
    <n v="170.8"/>
    <n v="147"/>
    <n v="133.19999999999999"/>
    <n v="144.9"/>
    <s v="153.9"/>
    <n v="135.1"/>
    <n v="140.1"/>
    <n v="143.80000000000001"/>
    <n v="126.1"/>
    <n v="137.19999999999999"/>
    <n v="152.1"/>
    <n v="142.1"/>
    <n v="138.4"/>
    <n v="148.19999999999999"/>
  </r>
  <r>
    <x v="2"/>
    <x v="7"/>
    <x v="0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s v="153.9"/>
    <n v="144.6"/>
    <n v="146.19999999999999"/>
    <n v="151.19999999999999"/>
    <n v="130.9"/>
    <n v="142.80000000000001"/>
    <n v="156.1"/>
    <n v="142.30000000000001"/>
    <n v="143.4"/>
    <n v="150.19999999999999"/>
  </r>
  <r>
    <x v="0"/>
    <x v="7"/>
    <x v="1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69.4"/>
    <n v="153"/>
    <n v="147.5"/>
    <n v="152.30000000000001"/>
    <s v="NA"/>
    <n v="152.30000000000001"/>
    <n v="151.80000000000001"/>
    <n v="156.19999999999999"/>
    <n v="136"/>
    <n v="150.4"/>
    <n v="161.9"/>
    <n v="143.4"/>
    <n v="148.4"/>
    <n v="150.4"/>
  </r>
  <r>
    <x v="1"/>
    <x v="7"/>
    <x v="1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72"/>
    <n v="147.30000000000001"/>
    <n v="133.5"/>
    <n v="145.19999999999999"/>
    <s v="154.8"/>
    <n v="138.9"/>
    <n v="140.4"/>
    <n v="144.4"/>
    <n v="125.2"/>
    <n v="137.69999999999999"/>
    <n v="152.19999999999999"/>
    <n v="143.5"/>
    <n v="138.4"/>
    <n v="147.69999999999999"/>
  </r>
  <r>
    <x v="2"/>
    <x v="7"/>
    <x v="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s v="154.8"/>
    <n v="147.19999999999999"/>
    <n v="146.4"/>
    <n v="151.69999999999999"/>
    <n v="130.30000000000001"/>
    <n v="143.19999999999999"/>
    <n v="156.19999999999999"/>
    <n v="143.4"/>
    <n v="143.6"/>
    <n v="149.1"/>
  </r>
  <r>
    <x v="0"/>
    <x v="7"/>
    <x v="2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70.5"/>
    <n v="153.4"/>
    <n v="147.6"/>
    <n v="152.5"/>
    <s v="NA"/>
    <n v="153.4"/>
    <n v="151.5"/>
    <n v="156.69999999999999"/>
    <n v="135.80000000000001"/>
    <n v="151.19999999999999"/>
    <n v="161.19999999999999"/>
    <n v="145.1"/>
    <n v="148.6"/>
    <n v="149.80000000000001"/>
  </r>
  <r>
    <x v="1"/>
    <x v="7"/>
    <x v="2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73.3"/>
    <n v="147.69999999999999"/>
    <n v="133.80000000000001"/>
    <n v="145.6"/>
    <s v="154.5"/>
    <n v="141.4"/>
    <n v="140.80000000000001"/>
    <n v="145"/>
    <n v="124.6"/>
    <n v="137.9"/>
    <n v="152.5"/>
    <n v="145.30000000000001"/>
    <n v="138.69999999999999"/>
    <n v="147.30000000000001"/>
  </r>
  <r>
    <x v="2"/>
    <x v="7"/>
    <x v="2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s v="154.5"/>
    <n v="148.9"/>
    <n v="146.4"/>
    <n v="152.30000000000001"/>
    <n v="129.9"/>
    <n v="143.69999999999999"/>
    <n v="156.1"/>
    <n v="145.19999999999999"/>
    <n v="143.80000000000001"/>
    <n v="148.6"/>
  </r>
  <r>
    <x v="0"/>
    <x v="7"/>
    <x v="3"/>
    <n v="147.19999999999999"/>
    <n v="178.55"/>
    <n v="146.9"/>
    <n v="155.6"/>
    <n v="137.1"/>
    <n v="147.30000000000001"/>
    <n v="162.69999999999999"/>
    <n v="150.19999999999999"/>
    <n v="119.8"/>
    <n v="158.69999999999999"/>
    <n v="139.19999999999999"/>
    <n v="160.9"/>
    <n v="150.1"/>
    <n v="176.45"/>
    <n v="154.05000000000001"/>
    <n v="148.80000000000001"/>
    <n v="153.30000000000001"/>
    <s v="NA"/>
    <n v="148.4"/>
    <n v="151.6"/>
    <n v="154.30000000000001"/>
    <n v="138.60000000000002"/>
    <n v="152.19999999999999"/>
    <n v="161.5"/>
    <n v="148.14999999999998"/>
    <n v="150.14999999999998"/>
    <n v="151.25"/>
  </r>
  <r>
    <x v="1"/>
    <x v="7"/>
    <x v="3"/>
    <n v="151.80000000000001"/>
    <n v="182.25"/>
    <n v="151.9"/>
    <n v="155.5"/>
    <n v="131.6"/>
    <n v="152.9"/>
    <n v="180"/>
    <n v="150.80000000000001"/>
    <n v="121.2"/>
    <n v="154"/>
    <n v="133.5"/>
    <n v="160.39999999999998"/>
    <n v="153.5"/>
    <n v="180"/>
    <n v="148.39999999999998"/>
    <n v="135.19999999999999"/>
    <n v="146.39999999999998"/>
    <s v="155.6"/>
    <n v="137.1"/>
    <n v="140.60000000000002"/>
    <n v="144.80000000000001"/>
    <n v="126.95"/>
    <n v="141.19999999999999"/>
    <n v="152.5"/>
    <n v="148.75"/>
    <n v="140.35"/>
    <n v="149.05000000000001"/>
  </r>
  <r>
    <x v="2"/>
    <x v="7"/>
    <x v="3"/>
    <n v="148.69999999999999"/>
    <n v="179.85"/>
    <n v="148.80000000000001"/>
    <n v="155.6"/>
    <n v="135.1"/>
    <n v="149.9"/>
    <n v="168.6"/>
    <n v="150.4"/>
    <n v="120.3"/>
    <n v="157.1"/>
    <n v="136.80000000000001"/>
    <n v="160.69999999999999"/>
    <n v="151.4"/>
    <n v="177.35"/>
    <n v="151.85"/>
    <n v="143.15"/>
    <n v="150.60000000000002"/>
    <s v="155.6"/>
    <n v="144.1"/>
    <n v="146.4"/>
    <n v="150.69999999999999"/>
    <n v="132.44999999999999"/>
    <n v="146"/>
    <n v="156.25"/>
    <n v="148.39999999999998"/>
    <n v="145.4"/>
    <n v="150.19999999999999"/>
  </r>
  <r>
    <x v="0"/>
    <x v="7"/>
    <x v="4"/>
    <n v="147.69999999999999"/>
    <n v="190.3"/>
    <n v="148.15"/>
    <n v="154.44999999999999"/>
    <n v="137.64999999999998"/>
    <n v="145.25"/>
    <n v="155.80000000000001"/>
    <n v="150.25"/>
    <n v="116.5"/>
    <n v="159.25"/>
    <n v="140.64999999999998"/>
    <n v="161.80000000000001"/>
    <n v="151.19999999999999"/>
    <n v="182.4"/>
    <n v="154.69999999999999"/>
    <n v="150"/>
    <n v="154.1"/>
    <e v="#DIV/0!"/>
    <n v="146.65"/>
    <n v="151.69999999999999"/>
    <n v="156.25"/>
    <n v="141.4"/>
    <n v="153.19999999999999"/>
    <n v="161.80000000000001"/>
    <n v="151.19999999999999"/>
    <n v="151.69999999999999"/>
    <n v="152.69999999999999"/>
  </r>
  <r>
    <x v="1"/>
    <x v="7"/>
    <x v="4"/>
    <n v="152.25"/>
    <n v="197"/>
    <n v="153.25"/>
    <n v="154.44999999999999"/>
    <n v="132.25"/>
    <n v="152.35000000000002"/>
    <n v="175.6"/>
    <n v="151.4"/>
    <n v="118.75"/>
    <n v="156.4"/>
    <n v="134.55000000000001"/>
    <n v="161.69999999999999"/>
    <n v="155.25"/>
    <n v="186.7"/>
    <n v="149.1"/>
    <n v="136.6"/>
    <n v="147.19999999999999"/>
    <e v="#DIV/0!"/>
    <n v="137.1"/>
    <n v="140.4"/>
    <n v="146.44999999999999"/>
    <n v="129.30000000000001"/>
    <n v="144.5"/>
    <n v="152.5"/>
    <n v="152.19999999999999"/>
    <n v="142"/>
    <n v="150.80000000000001"/>
  </r>
  <r>
    <x v="2"/>
    <x v="7"/>
    <x v="4"/>
    <n v="149.14999999999998"/>
    <n v="192.7"/>
    <n v="150.10000000000002"/>
    <n v="154.44999999999999"/>
    <n v="135.69999999999999"/>
    <n v="148.55000000000001"/>
    <n v="162.55000000000001"/>
    <n v="150.65"/>
    <n v="117.25"/>
    <n v="158.30000000000001"/>
    <n v="138.10000000000002"/>
    <n v="161.80000000000001"/>
    <n v="152.69999999999999"/>
    <n v="183.5"/>
    <n v="152.5"/>
    <n v="144.4"/>
    <n v="151.4"/>
    <e v="#DIV/0!"/>
    <n v="143"/>
    <n v="146.4"/>
    <n v="152.55000000000001"/>
    <n v="135"/>
    <n v="148.30000000000001"/>
    <n v="156.4"/>
    <n v="151.6"/>
    <n v="147"/>
    <n v="151.80000000000001"/>
  </r>
  <r>
    <x v="0"/>
    <x v="7"/>
    <x v="5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s v="NA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x v="1"/>
    <x v="7"/>
    <x v="5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s v="154.7"/>
    <n v="137.1"/>
    <n v="140.4"/>
    <n v="148.1"/>
    <n v="129.30000000000001"/>
    <n v="144.5"/>
    <n v="152.5"/>
    <n v="152.19999999999999"/>
    <n v="142"/>
    <n v="150.80000000000001"/>
  </r>
  <r>
    <x v="2"/>
    <x v="7"/>
    <x v="5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s v="154.7"/>
    <n v="141.9"/>
    <n v="146.4"/>
    <n v="154.4"/>
    <n v="135"/>
    <n v="148.30000000000001"/>
    <n v="156.4"/>
    <n v="151.6"/>
    <n v="147"/>
    <n v="151.80000000000001"/>
  </r>
  <r>
    <x v="0"/>
    <x v="7"/>
    <x v="6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s v="NA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x v="1"/>
    <x v="7"/>
    <x v="6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s v="154.7"/>
    <n v="137.1"/>
    <n v="140.4"/>
    <n v="148.1"/>
    <n v="129.30000000000001"/>
    <n v="144.5"/>
    <n v="152.5"/>
    <n v="152.19999999999999"/>
    <n v="142"/>
    <n v="150.80000000000001"/>
  </r>
  <r>
    <x v="2"/>
    <x v="7"/>
    <x v="6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s v="154.7"/>
    <n v="141.9"/>
    <n v="146.4"/>
    <n v="154.4"/>
    <n v="135"/>
    <n v="148.30000000000001"/>
    <n v="156.4"/>
    <n v="151.6"/>
    <n v="147"/>
    <n v="151.80000000000001"/>
  </r>
  <r>
    <x v="0"/>
    <x v="7"/>
    <x v="7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80.9"/>
    <n v="155.1"/>
    <n v="149.30000000000001"/>
    <n v="154.30000000000001"/>
    <s v="NA"/>
    <n v="145.80000000000001"/>
    <n v="151.9"/>
    <n v="158.80000000000001"/>
    <n v="143.6"/>
    <n v="152.19999999999999"/>
    <n v="162.69999999999999"/>
    <n v="153.6"/>
    <n v="153"/>
    <n v="154.69999999999999"/>
  </r>
  <r>
    <x v="1"/>
    <x v="7"/>
    <x v="7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187.2"/>
    <n v="150"/>
    <n v="135.19999999999999"/>
    <n v="147.80000000000001"/>
    <s v="155.5"/>
    <n v="138.30000000000001"/>
    <n v="144.5"/>
    <n v="148.69999999999999"/>
    <n v="133.9"/>
    <n v="141.19999999999999"/>
    <n v="155.5"/>
    <n v="155.19999999999999"/>
    <n v="144.80000000000001"/>
    <n v="152.9"/>
  </r>
  <r>
    <x v="2"/>
    <x v="7"/>
    <x v="7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s v="155.5"/>
    <n v="143"/>
    <n v="148.4"/>
    <n v="155"/>
    <n v="138.5"/>
    <n v="146"/>
    <n v="158.5"/>
    <n v="154.30000000000001"/>
    <n v="149"/>
    <n v="153.9"/>
  </r>
  <r>
    <x v="0"/>
    <x v="7"/>
    <x v="8"/>
    <n v="146.9"/>
    <n v="183.9"/>
    <n v="149.5"/>
    <n v="153.4"/>
    <n v="140.4"/>
    <n v="147"/>
    <n v="178.8"/>
    <n v="149.30000000000001"/>
    <n v="115.1"/>
    <n v="160"/>
    <n v="145.4"/>
    <n v="161.6"/>
    <n v="156.1"/>
    <n v="182.9"/>
    <n v="155.4"/>
    <n v="149.9"/>
    <n v="154.6"/>
    <s v="NA"/>
    <n v="146.4"/>
    <n v="151.6"/>
    <n v="159.1"/>
    <n v="144.6"/>
    <n v="152.80000000000001"/>
    <n v="161.1"/>
    <n v="157.4"/>
    <n v="153.69999999999999"/>
    <n v="155.4"/>
  </r>
  <r>
    <x v="1"/>
    <x v="7"/>
    <x v="8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88.7"/>
    <n v="150.19999999999999"/>
    <n v="136.30000000000001"/>
    <n v="148.1"/>
    <s v="156.3"/>
    <n v="137.19999999999999"/>
    <n v="145.4"/>
    <n v="150"/>
    <n v="135.1"/>
    <n v="141.80000000000001"/>
    <n v="154.9"/>
    <n v="159.80000000000001"/>
    <n v="146"/>
    <n v="154"/>
  </r>
  <r>
    <x v="2"/>
    <x v="7"/>
    <x v="8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s v="156.3"/>
    <n v="142.9"/>
    <n v="148.69999999999999"/>
    <n v="155.6"/>
    <n v="139.6"/>
    <n v="146.6"/>
    <n v="157.5"/>
    <n v="158.4"/>
    <n v="150"/>
    <n v="154.69999999999999"/>
  </r>
  <r>
    <x v="0"/>
    <x v="7"/>
    <x v="9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82.7"/>
    <n v="155.69999999999999"/>
    <n v="150.6"/>
    <n v="155"/>
    <s v="NA"/>
    <n v="146.80000000000001"/>
    <n v="152"/>
    <n v="159.5"/>
    <n v="146.4"/>
    <n v="152.4"/>
    <n v="162.5"/>
    <n v="156.19999999999999"/>
    <n v="154.30000000000001"/>
    <n v="157.5"/>
  </r>
  <r>
    <x v="1"/>
    <x v="7"/>
    <x v="9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88.7"/>
    <n v="150.5"/>
    <n v="136.1"/>
    <n v="148.30000000000001"/>
    <s v="156.5"/>
    <n v="137.1"/>
    <n v="145.1"/>
    <n v="151"/>
    <n v="135.4"/>
    <n v="142"/>
    <n v="155.69999999999999"/>
    <n v="158.1"/>
    <n v="146.19999999999999"/>
    <n v="155.19999999999999"/>
  </r>
  <r>
    <x v="2"/>
    <x v="7"/>
    <x v="9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s v="156.5"/>
    <n v="143.1"/>
    <n v="148.69999999999999"/>
    <n v="156.30000000000001"/>
    <n v="140.6"/>
    <n v="146.5"/>
    <n v="158.5"/>
    <n v="157"/>
    <n v="150.4"/>
    <n v="156.4"/>
  </r>
  <r>
    <x v="0"/>
    <x v="7"/>
    <x v="11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183.4"/>
    <n v="156.30000000000001"/>
    <n v="151"/>
    <n v="155.5"/>
    <s v="NA"/>
    <n v="147.5"/>
    <n v="152.80000000000001"/>
    <n v="160.4"/>
    <n v="146.1"/>
    <n v="153.6"/>
    <n v="161.6"/>
    <n v="156.19999999999999"/>
    <n v="154.5"/>
    <n v="159.80000000000001"/>
  </r>
  <r>
    <x v="1"/>
    <x v="7"/>
    <x v="11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188.8"/>
    <n v="151.1"/>
    <n v="136.4"/>
    <n v="148.80000000000001"/>
    <s v="158"/>
    <n v="137.30000000000001"/>
    <n v="145.1"/>
    <n v="152"/>
    <n v="135.19999999999999"/>
    <n v="144.4"/>
    <n v="156.4"/>
    <n v="157.9"/>
    <n v="146.6"/>
    <n v="156.69999999999999"/>
  </r>
  <r>
    <x v="2"/>
    <x v="7"/>
    <x v="11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s v="158"/>
    <n v="143.6"/>
    <n v="149.19999999999999"/>
    <n v="157.19999999999999"/>
    <n v="140.4"/>
    <n v="148.4"/>
    <n v="158.6"/>
    <n v="156.9"/>
    <n v="150.69999999999999"/>
    <n v="158.4"/>
  </r>
  <r>
    <x v="0"/>
    <x v="7"/>
    <x v="12"/>
    <n v="144.6"/>
    <n v="188.5"/>
    <n v="173.4"/>
    <n v="154"/>
    <n v="150"/>
    <n v="145.9"/>
    <n v="225.2"/>
    <n v="159.5"/>
    <n v="114.4"/>
    <n v="163.5"/>
    <n v="153.4"/>
    <n v="163.6"/>
    <n v="164.5"/>
    <n v="183.6"/>
    <n v="157"/>
    <n v="151.6"/>
    <n v="156.30000000000001"/>
    <s v="NA"/>
    <n v="148.69999999999999"/>
    <n v="153.4"/>
    <n v="161.6"/>
    <n v="146.4"/>
    <n v="153.9"/>
    <n v="162.9"/>
    <n v="156.6"/>
    <n v="155.19999999999999"/>
    <n v="160.69999999999999"/>
  </r>
  <r>
    <x v="1"/>
    <x v="7"/>
    <x v="12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90.2"/>
    <n v="151.9"/>
    <n v="136.69999999999999"/>
    <n v="149.6"/>
    <s v="158.4"/>
    <n v="137.9"/>
    <n v="145.5"/>
    <n v="152.9"/>
    <n v="135.5"/>
    <n v="144.30000000000001"/>
    <n v="156.9"/>
    <n v="157.9"/>
    <n v="146.9"/>
    <n v="156.9"/>
  </r>
  <r>
    <x v="2"/>
    <x v="7"/>
    <x v="12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s v="158.4"/>
    <n v="144.6"/>
    <n v="149.69999999999999"/>
    <n v="158.30000000000001"/>
    <n v="140.69999999999999"/>
    <n v="148.5"/>
    <n v="159.4"/>
    <n v="157.1"/>
    <n v="151.19999999999999"/>
    <n v="158.9"/>
  </r>
  <r>
    <x v="0"/>
    <x v="8"/>
    <x v="0"/>
    <n v="143.4"/>
    <n v="187.5"/>
    <n v="173.4"/>
    <n v="154"/>
    <n v="154.80000000000001"/>
    <n v="147"/>
    <n v="187.8"/>
    <n v="159.5"/>
    <n v="113.8"/>
    <n v="164.5"/>
    <n v="156.1"/>
    <n v="164.3"/>
    <n v="159.6"/>
    <n v="184.6"/>
    <n v="157.5"/>
    <n v="152.4"/>
    <n v="156.80000000000001"/>
    <s v="NA"/>
    <n v="150.9"/>
    <n v="153.9"/>
    <n v="162.5"/>
    <n v="147.5"/>
    <n v="155.1"/>
    <n v="163.5"/>
    <n v="156.19999999999999"/>
    <n v="155.9"/>
    <n v="158.5"/>
  </r>
  <r>
    <x v="1"/>
    <x v="8"/>
    <x v="0"/>
    <n v="148"/>
    <n v="194.8"/>
    <n v="178.4"/>
    <n v="154.4"/>
    <n v="144.1"/>
    <n v="152.6"/>
    <n v="206.8"/>
    <n v="162.1"/>
    <n v="116.3"/>
    <n v="163"/>
    <n v="145.9"/>
    <n v="167.2"/>
    <n v="163.4"/>
    <n v="191.8"/>
    <n v="152.5"/>
    <n v="137.30000000000001"/>
    <n v="150.19999999999999"/>
    <s v="157.7"/>
    <n v="142.9"/>
    <n v="145.69999999999999"/>
    <n v="154.1"/>
    <n v="136.9"/>
    <n v="145.4"/>
    <n v="156.1"/>
    <n v="157.69999999999999"/>
    <n v="147.6"/>
    <n v="156"/>
  </r>
  <r>
    <x v="2"/>
    <x v="8"/>
    <x v="0"/>
    <n v="144.9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s v="157.7"/>
    <n v="147.9"/>
    <n v="150"/>
    <n v="159.30000000000001"/>
    <n v="141.9"/>
    <n v="149.6"/>
    <n v="159.19999999999999"/>
    <n v="156.80000000000001"/>
    <n v="151.9"/>
    <n v="157.30000000000001"/>
  </r>
  <r>
    <x v="0"/>
    <x v="8"/>
    <x v="1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86.5"/>
    <n v="159.1"/>
    <n v="153.9"/>
    <n v="158.4"/>
    <s v="NA"/>
    <n v="154.4"/>
    <n v="154.80000000000001"/>
    <n v="164.3"/>
    <n v="150.19999999999999"/>
    <n v="157"/>
    <n v="163.6"/>
    <n v="155.19999999999999"/>
    <n v="157.19999999999999"/>
    <n v="156.69999999999999"/>
  </r>
  <r>
    <x v="1"/>
    <x v="8"/>
    <x v="1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93.3"/>
    <n v="154.19999999999999"/>
    <n v="138.19999999999999"/>
    <n v="151.80000000000001"/>
    <s v="159.8"/>
    <n v="149.1"/>
    <n v="146.5"/>
    <n v="156.30000000000001"/>
    <n v="140.5"/>
    <n v="147.30000000000001"/>
    <n v="156.6"/>
    <n v="156.69999999999999"/>
    <n v="149.30000000000001"/>
    <n v="156.5"/>
  </r>
  <r>
    <x v="2"/>
    <x v="8"/>
    <x v="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s v="159.8"/>
    <n v="152.4"/>
    <n v="150.9"/>
    <n v="161.30000000000001"/>
    <n v="145.1"/>
    <n v="151.5"/>
    <n v="159.5"/>
    <n v="155.80000000000001"/>
    <n v="153.4"/>
    <n v="156.6"/>
  </r>
  <r>
    <x v="0"/>
    <x v="8"/>
    <x v="2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186.1"/>
    <n v="159.6"/>
    <n v="154.4"/>
    <n v="158.9"/>
    <s v="-"/>
    <n v="156"/>
    <n v="154.80000000000001"/>
    <n v="164.6"/>
    <n v="151.30000000000001"/>
    <n v="157.80000000000001"/>
    <n v="163.80000000000001"/>
    <n v="153.1"/>
    <n v="157.30000000000001"/>
    <n v="156.69999999999999"/>
  </r>
  <r>
    <x v="1"/>
    <x v="8"/>
    <x v="2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193.5"/>
    <n v="155.1"/>
    <n v="138.69999999999999"/>
    <n v="152.6"/>
    <s v="159.9"/>
    <n v="154.80000000000001"/>
    <n v="147.19999999999999"/>
    <n v="156.9"/>
    <n v="141.69999999999999"/>
    <n v="148.6"/>
    <n v="157.6"/>
    <n v="154.9"/>
    <n v="150"/>
    <n v="156.9"/>
  </r>
  <r>
    <x v="2"/>
    <x v="8"/>
    <x v="2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s v="159.9"/>
    <n v="155.5"/>
    <n v="151.19999999999999"/>
    <n v="161.69999999999999"/>
    <n v="146.19999999999999"/>
    <n v="152.6"/>
    <n v="160.19999999999999"/>
    <n v="153.80000000000001"/>
    <n v="153.80000000000001"/>
    <n v="156.80000000000001"/>
  </r>
  <r>
    <x v="0"/>
    <x v="8"/>
    <x v="3"/>
    <n v="142.69999999999999"/>
    <n v="195.5"/>
    <n v="163.4"/>
    <n v="155"/>
    <n v="175.2"/>
    <n v="160.6"/>
    <n v="135.1"/>
    <n v="161.1"/>
    <n v="112.2"/>
    <n v="164.4"/>
    <n v="161.9"/>
    <n v="166.8"/>
    <n v="155.6"/>
    <n v="186.8"/>
    <n v="160.69999999999999"/>
    <n v="155.1"/>
    <n v="159.9"/>
    <s v="-"/>
    <n v="156"/>
    <n v="155.5"/>
    <n v="165.3"/>
    <n v="151.69999999999999"/>
    <n v="158.6"/>
    <n v="164.1"/>
    <n v="154.6"/>
    <n v="158"/>
    <n v="157.6"/>
  </r>
  <r>
    <x v="1"/>
    <x v="8"/>
    <x v="3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194.4"/>
    <n v="155.9"/>
    <n v="139.30000000000001"/>
    <n v="153.4"/>
    <s v="161.4"/>
    <n v="154.9"/>
    <n v="147.6"/>
    <n v="157.5"/>
    <n v="142.1"/>
    <n v="149.1"/>
    <n v="157.6"/>
    <n v="156.6"/>
    <n v="150.5"/>
    <n v="158"/>
  </r>
  <r>
    <x v="2"/>
    <x v="8"/>
    <x v="3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s v="161.4"/>
    <n v="155.6"/>
    <n v="151.80000000000001"/>
    <n v="162.30000000000001"/>
    <n v="146.6"/>
    <n v="153.19999999999999"/>
    <n v="160.30000000000001"/>
    <n v="155.4"/>
    <n v="154.4"/>
    <n v="157.80000000000001"/>
  </r>
  <r>
    <x v="0"/>
    <x v="8"/>
    <x v="4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89.6"/>
    <n v="165.3"/>
    <n v="160.6"/>
    <n v="164.5"/>
    <s v="NA"/>
    <n v="161.69999999999999"/>
    <n v="158.80000000000001"/>
    <n v="169.1"/>
    <n v="153.19999999999999"/>
    <n v="160"/>
    <n v="167.6"/>
    <n v="159.30000000000001"/>
    <n v="161.1"/>
    <n v="161.1"/>
  </r>
  <r>
    <x v="1"/>
    <x v="8"/>
    <x v="4"/>
    <n v="148.80000000000001"/>
    <n v="204.3"/>
    <n v="173"/>
    <n v="156.5"/>
    <n v="168.8"/>
    <n v="172.5"/>
    <n v="166.5"/>
    <n v="165.9"/>
    <n v="115.9"/>
    <n v="165.2"/>
    <n v="152"/>
    <n v="171.1"/>
    <n v="164.2"/>
    <n v="198.2"/>
    <n v="156.5"/>
    <n v="140.19999999999999"/>
    <n v="154.1"/>
    <s v="161.6"/>
    <n v="155.5"/>
    <n v="150.1"/>
    <n v="160.4"/>
    <n v="145"/>
    <n v="152.6"/>
    <n v="156.6"/>
    <n v="157.5"/>
    <n v="152.30000000000001"/>
    <n v="159.5"/>
  </r>
  <r>
    <x v="2"/>
    <x v="8"/>
    <x v="4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s v="161.6"/>
    <n v="159.4"/>
    <n v="154.69999999999999"/>
    <n v="165.8"/>
    <n v="148.9"/>
    <n v="155.80000000000001"/>
    <n v="161.19999999999999"/>
    <n v="158.6"/>
    <n v="156.80000000000001"/>
    <n v="160.4"/>
  </r>
  <r>
    <x v="0"/>
    <x v="8"/>
    <x v="5"/>
    <n v="145.6"/>
    <n v="200.1"/>
    <n v="179.3"/>
    <n v="156.1"/>
    <n v="190.4"/>
    <n v="158.6"/>
    <n v="144.69999999999999"/>
    <n v="165.5"/>
    <n v="114.6"/>
    <n v="170"/>
    <n v="165.5"/>
    <n v="171.7"/>
    <n v="160.5"/>
    <n v="189.1"/>
    <n v="165.3"/>
    <n v="159.9"/>
    <n v="164.6"/>
    <s v="NA"/>
    <n v="162.1"/>
    <n v="159.19999999999999"/>
    <n v="169.7"/>
    <n v="154.19999999999999"/>
    <n v="160.4"/>
    <n v="166.8"/>
    <n v="159.4"/>
    <n v="161.5"/>
    <n v="162.1"/>
  </r>
  <r>
    <x v="1"/>
    <x v="8"/>
    <x v="5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195.6"/>
    <n v="157.30000000000001"/>
    <n v="140.5"/>
    <n v="154.80000000000001"/>
    <s v="160.5"/>
    <n v="156.1"/>
    <n v="149.80000000000001"/>
    <n v="160.80000000000001"/>
    <n v="147.5"/>
    <n v="150.69999999999999"/>
    <n v="158.1"/>
    <n v="158"/>
    <n v="153.4"/>
    <n v="160.4"/>
  </r>
  <r>
    <x v="2"/>
    <x v="8"/>
    <x v="5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s v="160.5"/>
    <n v="159.80000000000001"/>
    <n v="154.80000000000001"/>
    <n v="166.3"/>
    <n v="150.69999999999999"/>
    <n v="154.9"/>
    <n v="161.69999999999999"/>
    <n v="158.80000000000001"/>
    <n v="157.6"/>
    <n v="161.30000000000001"/>
  </r>
  <r>
    <x v="0"/>
    <x v="8"/>
    <x v="6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89.7"/>
    <n v="166"/>
    <n v="161.1"/>
    <n v="165.3"/>
    <s v="NA"/>
    <n v="162.5"/>
    <n v="160.30000000000001"/>
    <n v="170.4"/>
    <n v="157.1"/>
    <n v="160.69999999999999"/>
    <n v="167.2"/>
    <n v="160.4"/>
    <n v="162.80000000000001"/>
    <n v="163.19999999999999"/>
  </r>
  <r>
    <x v="1"/>
    <x v="8"/>
    <x v="6"/>
    <n v="149.1"/>
    <n v="210.9"/>
    <n v="185"/>
    <n v="158.19999999999999"/>
    <n v="170.6"/>
    <n v="170.9"/>
    <n v="186.4"/>
    <n v="164.7"/>
    <n v="115.7"/>
    <n v="165.5"/>
    <n v="153.4"/>
    <n v="173.5"/>
    <n v="167.9"/>
    <n v="195.5"/>
    <n v="157.9"/>
    <n v="141.9"/>
    <n v="155.5"/>
    <s v="161.5"/>
    <n v="157.69999999999999"/>
    <n v="150.69999999999999"/>
    <n v="161.5"/>
    <n v="149.5"/>
    <n v="151.19999999999999"/>
    <n v="160.30000000000001"/>
    <n v="159.6"/>
    <n v="155"/>
    <n v="161.80000000000001"/>
  </r>
  <r>
    <x v="2"/>
    <x v="8"/>
    <x v="6"/>
    <n v="146.4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s v="161.5"/>
    <n v="160.69999999999999"/>
    <n v="155.80000000000001"/>
    <n v="167"/>
    <n v="153.1"/>
    <n v="155.30000000000001"/>
    <n v="163.19999999999999"/>
    <n v="160.1"/>
    <n v="159"/>
    <n v="162.5"/>
  </r>
  <r>
    <x v="0"/>
    <x v="8"/>
    <x v="7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90.2"/>
    <n v="167"/>
    <n v="162.6"/>
    <n v="166.3"/>
    <s v="NA"/>
    <n v="163.1"/>
    <n v="160.9"/>
    <n v="171.1"/>
    <n v="157.69999999999999"/>
    <n v="161.1"/>
    <n v="167.5"/>
    <n v="160.30000000000001"/>
    <n v="163.30000000000001"/>
    <n v="163.6"/>
  </r>
  <r>
    <x v="1"/>
    <x v="8"/>
    <x v="7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96.5"/>
    <n v="159.80000000000001"/>
    <n v="143.6"/>
    <n v="157.30000000000001"/>
    <s v="162.1"/>
    <n v="160.69999999999999"/>
    <n v="153.19999999999999"/>
    <n v="162.80000000000001"/>
    <n v="150.4"/>
    <n v="153.69999999999999"/>
    <n v="160.4"/>
    <n v="159.6"/>
    <n v="156"/>
    <n v="162.30000000000001"/>
  </r>
  <r>
    <x v="2"/>
    <x v="8"/>
    <x v="7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s v="162.1"/>
    <n v="162.6"/>
    <n v="157.5"/>
    <n v="168.4"/>
    <n v="154"/>
    <n v="157.6"/>
    <n v="163.80000000000001"/>
    <n v="160"/>
    <n v="160"/>
    <n v="163.19999999999999"/>
  </r>
  <r>
    <x v="0"/>
    <x v="8"/>
    <x v="8"/>
    <n v="145.4"/>
    <n v="202.1"/>
    <n v="172"/>
    <n v="158"/>
    <n v="195.5"/>
    <n v="152.69999999999999"/>
    <n v="151.4"/>
    <n v="163.9"/>
    <n v="119.3"/>
    <n v="170.1"/>
    <n v="168.3"/>
    <n v="172.8"/>
    <n v="162.1"/>
    <n v="190.5"/>
    <n v="167.7"/>
    <n v="163.6"/>
    <n v="167.1"/>
    <s v="NA"/>
    <n v="163.69999999999999"/>
    <n v="161.30000000000001"/>
    <n v="171.9"/>
    <n v="157.80000000000001"/>
    <n v="162.69999999999999"/>
    <n v="168.5"/>
    <n v="160.19999999999999"/>
    <n v="163.80000000000001"/>
    <n v="164"/>
  </r>
  <r>
    <x v="1"/>
    <x v="8"/>
    <x v="8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196.5"/>
    <n v="159.80000000000001"/>
    <n v="143.6"/>
    <n v="157.4"/>
    <s v="162.1"/>
    <n v="160.80000000000001"/>
    <n v="153.30000000000001"/>
    <n v="162.80000000000001"/>
    <n v="150.5"/>
    <n v="153.9"/>
    <n v="160.30000000000001"/>
    <n v="159.6"/>
    <n v="156"/>
    <n v="162.30000000000001"/>
  </r>
  <r>
    <x v="2"/>
    <x v="8"/>
    <x v="8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s v="162.1"/>
    <n v="162.6"/>
    <n v="157.5"/>
    <n v="168.4"/>
    <n v="154"/>
    <n v="157.69999999999999"/>
    <n v="163.69999999999999"/>
    <n v="160"/>
    <n v="160"/>
    <n v="163.19999999999999"/>
  </r>
  <r>
    <x v="0"/>
    <x v="8"/>
    <x v="9"/>
    <n v="146.1"/>
    <n v="202.5"/>
    <n v="170.1"/>
    <n v="158.4"/>
    <n v="198.8"/>
    <n v="152.6"/>
    <n v="170.4"/>
    <n v="165.2"/>
    <n v="121.6"/>
    <n v="170.6"/>
    <n v="168.8"/>
    <n v="173.6"/>
    <n v="165.5"/>
    <n v="191.2"/>
    <n v="168.9"/>
    <n v="164.8"/>
    <n v="168.3"/>
    <s v="NA"/>
    <n v="165.5"/>
    <n v="162"/>
    <n v="172.5"/>
    <n v="159.5"/>
    <n v="163.19999999999999"/>
    <n v="169"/>
    <n v="161.1"/>
    <n v="164.7"/>
    <n v="166.3"/>
  </r>
  <r>
    <x v="1"/>
    <x v="8"/>
    <x v="9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197"/>
    <n v="160.80000000000001"/>
    <n v="144.4"/>
    <n v="158.30000000000001"/>
    <s v="163.6"/>
    <n v="162.19999999999999"/>
    <n v="154.30000000000001"/>
    <n v="163.5"/>
    <n v="152.19999999999999"/>
    <n v="155.1"/>
    <n v="160.30000000000001"/>
    <n v="160.30000000000001"/>
    <n v="157"/>
    <n v="164.6"/>
  </r>
  <r>
    <x v="2"/>
    <x v="8"/>
    <x v="9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s v="163.6"/>
    <n v="164.2"/>
    <n v="158.4"/>
    <n v="169.1"/>
    <n v="155.69999999999999"/>
    <n v="158.6"/>
    <n v="163.9"/>
    <n v="160.80000000000001"/>
    <n v="161"/>
    <n v="165.5"/>
  </r>
  <r>
    <x v="0"/>
    <x v="8"/>
    <x v="11"/>
    <n v="146.9"/>
    <n v="199.8"/>
    <n v="171.5"/>
    <n v="159.1"/>
    <n v="198.4"/>
    <n v="153.19999999999999"/>
    <n v="183.9"/>
    <n v="165.4"/>
    <n v="122.1"/>
    <n v="170.8"/>
    <n v="169.1"/>
    <n v="174.3"/>
    <n v="167.5"/>
    <n v="191.4"/>
    <n v="170.4"/>
    <n v="166"/>
    <n v="169.8"/>
    <s v="NA"/>
    <n v="165.3"/>
    <n v="162.9"/>
    <n v="173.4"/>
    <n v="158.9"/>
    <n v="163.80000000000001"/>
    <n v="169.3"/>
    <n v="162.4"/>
    <n v="165.2"/>
    <n v="167.6"/>
  </r>
  <r>
    <x v="1"/>
    <x v="8"/>
    <x v="11"/>
    <n v="151"/>
    <n v="204.9"/>
    <n v="175.4"/>
    <n v="159.6"/>
    <n v="175.8"/>
    <n v="160.30000000000001"/>
    <n v="229.1"/>
    <n v="165.1"/>
    <n v="123.1"/>
    <n v="167.2"/>
    <n v="156.1"/>
    <n v="176.8"/>
    <n v="173.5"/>
    <n v="197"/>
    <n v="162.30000000000001"/>
    <n v="145.30000000000001"/>
    <n v="159.69999999999999"/>
    <s v="164.2"/>
    <n v="161.6"/>
    <n v="155.19999999999999"/>
    <n v="164.2"/>
    <n v="151.19999999999999"/>
    <n v="156.69999999999999"/>
    <n v="160.80000000000001"/>
    <n v="161.80000000000001"/>
    <n v="157.30000000000001"/>
    <n v="165.6"/>
  </r>
  <r>
    <x v="2"/>
    <x v="8"/>
    <x v="11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s v="164.2"/>
    <n v="163.9"/>
    <n v="159.30000000000001"/>
    <n v="169.9"/>
    <n v="154.80000000000001"/>
    <n v="159.80000000000001"/>
    <n v="164.3"/>
    <n v="162.19999999999999"/>
    <n v="161.4"/>
    <n v="166.7"/>
  </r>
  <r>
    <x v="0"/>
    <x v="8"/>
    <x v="12"/>
    <n v="147.4"/>
    <n v="197"/>
    <n v="176.5"/>
    <n v="159.80000000000001"/>
    <n v="195.8"/>
    <n v="152"/>
    <n v="172.3"/>
    <n v="164.5"/>
    <n v="120.6"/>
    <n v="171.7"/>
    <n v="169.7"/>
    <n v="175.1"/>
    <n v="165.8"/>
    <n v="190.8"/>
    <n v="171.8"/>
    <n v="167.3"/>
    <n v="171.2"/>
    <s v="NA"/>
    <n v="165.6"/>
    <n v="163.9"/>
    <n v="174"/>
    <n v="160.1"/>
    <n v="164.5"/>
    <n v="169.7"/>
    <n v="162.80000000000001"/>
    <n v="166"/>
    <n v="167"/>
  </r>
  <r>
    <x v="1"/>
    <x v="8"/>
    <x v="12"/>
    <n v="151.6"/>
    <n v="202.2"/>
    <n v="180"/>
    <n v="160"/>
    <n v="173.5"/>
    <n v="158.30000000000001"/>
    <n v="219.5"/>
    <n v="164.2"/>
    <n v="121.9"/>
    <n v="168.2"/>
    <n v="156.5"/>
    <n v="178.2"/>
    <n v="172.2"/>
    <n v="196.8"/>
    <n v="163.30000000000001"/>
    <n v="146.69999999999999"/>
    <n v="160.69999999999999"/>
    <s v="163.4"/>
    <n v="161.69999999999999"/>
    <n v="156"/>
    <n v="165.1"/>
    <n v="151.80000000000001"/>
    <n v="157.6"/>
    <n v="160.6"/>
    <n v="162.4"/>
    <n v="157.80000000000001"/>
    <n v="165.2"/>
  </r>
  <r>
    <x v="2"/>
    <x v="8"/>
    <x v="12"/>
    <n v="148.69999999999999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s v="163.4"/>
    <n v="164.1"/>
    <n v="160.19999999999999"/>
    <n v="170.6"/>
    <n v="155.69999999999999"/>
    <n v="160.6"/>
    <n v="164.4"/>
    <n v="162.6"/>
    <n v="162"/>
    <n v="166.2"/>
  </r>
  <r>
    <x v="0"/>
    <x v="9"/>
    <x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190.7"/>
    <n v="173.2"/>
    <n v="169.3"/>
    <n v="172.7"/>
    <s v="NA"/>
    <n v="165.8"/>
    <n v="164.9"/>
    <n v="174.7"/>
    <n v="160.80000000000001"/>
    <n v="164.9"/>
    <n v="169.9"/>
    <n v="163.19999999999999"/>
    <n v="166.6"/>
    <n v="166.4"/>
  </r>
  <r>
    <x v="1"/>
    <x v="9"/>
    <x v="0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196.4"/>
    <n v="164.7"/>
    <n v="148.5"/>
    <n v="162.19999999999999"/>
    <s v="164.5"/>
    <n v="161.6"/>
    <n v="156.80000000000001"/>
    <n v="166.1"/>
    <n v="152.69999999999999"/>
    <n v="158.4"/>
    <n v="161"/>
    <n v="162.80000000000001"/>
    <n v="158.6"/>
    <n v="165"/>
  </r>
  <r>
    <x v="2"/>
    <x v="9"/>
    <x v="0"/>
    <n v="149.5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s v="164.5"/>
    <n v="164.2"/>
    <n v="161.1"/>
    <n v="171.4"/>
    <n v="156.5"/>
    <n v="161.19999999999999"/>
    <n v="164.7"/>
    <n v="163"/>
    <n v="162.69999999999999"/>
    <n v="165.7"/>
  </r>
  <r>
    <x v="0"/>
    <x v="9"/>
    <x v="1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191.5"/>
    <n v="174.1"/>
    <n v="171"/>
    <n v="173.7"/>
    <s v="NA"/>
    <n v="167.4"/>
    <n v="165.7"/>
    <n v="175.3"/>
    <n v="161.19999999999999"/>
    <n v="165.5"/>
    <n v="170.3"/>
    <n v="164.5"/>
    <n v="167.3"/>
    <n v="166.7"/>
  </r>
  <r>
    <x v="1"/>
    <x v="9"/>
    <x v="1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196.5"/>
    <n v="165.7"/>
    <n v="150.4"/>
    <n v="163.4"/>
    <s v="165.5"/>
    <n v="163"/>
    <n v="157.4"/>
    <n v="167.2"/>
    <n v="153.1"/>
    <n v="159.5"/>
    <n v="162"/>
    <n v="164.2"/>
    <n v="159.4"/>
    <n v="165.5"/>
  </r>
  <r>
    <x v="2"/>
    <x v="9"/>
    <x v="1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s v="165.5"/>
    <n v="165.7"/>
    <n v="161.80000000000001"/>
    <n v="172.2"/>
    <n v="156.9"/>
    <n v="162.1"/>
    <n v="165.4"/>
    <n v="164.4"/>
    <n v="163.5"/>
    <n v="166.1"/>
  </r>
  <r>
    <x v="0"/>
    <x v="9"/>
    <x v="2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192.3"/>
    <n v="175.4"/>
    <n v="173.2"/>
    <n v="175.1"/>
    <s v="NA"/>
    <n v="168.9"/>
    <n v="166.5"/>
    <n v="176"/>
    <n v="162"/>
    <n v="166.6"/>
    <n v="170.6"/>
    <n v="167.4"/>
    <n v="168.3"/>
    <n v="168.7"/>
  </r>
  <r>
    <x v="1"/>
    <x v="9"/>
    <x v="2"/>
    <n v="153.69999999999999"/>
    <n v="215.8"/>
    <n v="167.7"/>
    <n v="162.6"/>
    <n v="180"/>
    <n v="159.6"/>
    <n v="188.4"/>
    <n v="163.4"/>
    <n v="120.3"/>
    <n v="174.7"/>
    <n v="157.1"/>
    <n v="181.5"/>
    <n v="171.5"/>
    <n v="197.5"/>
    <n v="167.1"/>
    <n v="152.6"/>
    <n v="164.9"/>
    <s v="165.3"/>
    <n v="164.5"/>
    <n v="158.6"/>
    <n v="168.2"/>
    <n v="154.19999999999999"/>
    <n v="160.80000000000001"/>
    <n v="162.69999999999999"/>
    <n v="166.8"/>
    <n v="160.6"/>
    <n v="166.5"/>
  </r>
  <r>
    <x v="2"/>
    <x v="9"/>
    <x v="2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s v="165.3"/>
    <n v="167.2"/>
    <n v="162.80000000000001"/>
    <n v="173"/>
    <n v="157.9"/>
    <n v="163.30000000000001"/>
    <n v="166"/>
    <n v="167.2"/>
    <n v="164.6"/>
    <n v="167.7"/>
  </r>
  <r>
    <x v="0"/>
    <x v="9"/>
    <x v="3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192.8"/>
    <n v="177.5"/>
    <n v="175.1"/>
    <n v="177.1"/>
    <s v="NA"/>
    <n v="173.3"/>
    <n v="167.7"/>
    <n v="177"/>
    <n v="166.2"/>
    <n v="167.2"/>
    <n v="170.9"/>
    <n v="169"/>
    <n v="170.2"/>
    <n v="170.8"/>
  </r>
  <r>
    <x v="1"/>
    <x v="9"/>
    <x v="3"/>
    <n v="155.4"/>
    <n v="215.8"/>
    <n v="164.6"/>
    <n v="164.2"/>
    <n v="186"/>
    <n v="175.9"/>
    <n v="190.7"/>
    <n v="164"/>
    <n v="120.5"/>
    <n v="178"/>
    <n v="157.5"/>
    <n v="183.3"/>
    <n v="174.5"/>
    <n v="197.1"/>
    <n v="168.4"/>
    <n v="154.5"/>
    <n v="166.3"/>
    <s v="167"/>
    <n v="170.5"/>
    <n v="159.80000000000001"/>
    <n v="169"/>
    <n v="159.30000000000001"/>
    <n v="162.19999999999999"/>
    <n v="164"/>
    <n v="168.4"/>
    <n v="163.1"/>
    <n v="169.2"/>
  </r>
  <r>
    <x v="2"/>
    <x v="9"/>
    <x v="3"/>
    <n v="152.9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s v="167"/>
    <n v="172.2"/>
    <n v="164"/>
    <n v="174"/>
    <n v="162.6"/>
    <n v="164.4"/>
    <n v="166.9"/>
    <n v="168.8"/>
    <n v="166.8"/>
    <n v="170.1"/>
  </r>
  <r>
    <x v="0"/>
    <x v="9"/>
    <x v="4"/>
    <n v="152.9"/>
    <n v="214.7"/>
    <n v="161.4"/>
    <n v="164.6"/>
    <n v="209.9"/>
    <n v="168"/>
    <n v="160.4"/>
    <n v="165"/>
    <n v="118.9"/>
    <n v="186.6"/>
    <n v="173.2"/>
    <n v="180.4"/>
    <n v="170.8"/>
    <n v="192.9"/>
    <n v="179.3"/>
    <n v="177.2"/>
    <n v="179"/>
    <s v="NA"/>
    <n v="175.3"/>
    <n v="168.9"/>
    <n v="177.7"/>
    <n v="167.1"/>
    <n v="167.6"/>
    <n v="171.8"/>
    <n v="168.5"/>
    <n v="170.9"/>
    <n v="172.5"/>
  </r>
  <r>
    <x v="1"/>
    <x v="9"/>
    <x v="4"/>
    <n v="156.69999999999999"/>
    <n v="221.2"/>
    <n v="164.1"/>
    <n v="165.4"/>
    <n v="189.5"/>
    <n v="174.5"/>
    <n v="203.2"/>
    <n v="164.1"/>
    <n v="121.2"/>
    <n v="181.4"/>
    <n v="158.5"/>
    <n v="184.9"/>
    <n v="177.5"/>
    <n v="197.5"/>
    <n v="170"/>
    <n v="155.9"/>
    <n v="167.8"/>
    <s v="167.5"/>
    <n v="173.5"/>
    <n v="161.1"/>
    <n v="170.1"/>
    <n v="159.4"/>
    <n v="163.19999999999999"/>
    <n v="165.2"/>
    <n v="168.2"/>
    <n v="163.80000000000001"/>
    <n v="170.8"/>
  </r>
  <r>
    <x v="2"/>
    <x v="9"/>
    <x v="4"/>
    <n v="154.1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s v="167.5"/>
    <n v="174.6"/>
    <n v="165.2"/>
    <n v="174.8"/>
    <n v="163"/>
    <n v="165.1"/>
    <n v="167.9"/>
    <n v="168.4"/>
    <n v="167.5"/>
    <n v="171.7"/>
  </r>
  <r>
    <x v="0"/>
    <x v="9"/>
    <x v="5"/>
    <n v="153.80000000000001"/>
    <n v="217.2"/>
    <n v="169.6"/>
    <n v="165.4"/>
    <n v="208.1"/>
    <n v="165.8"/>
    <n v="167.3"/>
    <n v="164.6"/>
    <n v="119.1"/>
    <n v="188.9"/>
    <n v="174.2"/>
    <n v="181.9"/>
    <n v="172.4"/>
    <n v="192.9"/>
    <n v="180.7"/>
    <n v="178.7"/>
    <n v="180.4"/>
    <s v="NA"/>
    <n v="176.7"/>
    <n v="170.3"/>
    <n v="178.2"/>
    <n v="165.5"/>
    <n v="168"/>
    <n v="172.6"/>
    <n v="169.5"/>
    <n v="171"/>
    <n v="173.6"/>
  </r>
  <r>
    <x v="1"/>
    <x v="9"/>
    <x v="5"/>
    <n v="157.5"/>
    <n v="223.4"/>
    <n v="172.8"/>
    <n v="166.4"/>
    <n v="188.6"/>
    <n v="174.1"/>
    <n v="211.5"/>
    <n v="163.6"/>
    <n v="121.4"/>
    <n v="183.5"/>
    <n v="159.1"/>
    <n v="186.3"/>
    <n v="179.3"/>
    <n v="198.3"/>
    <n v="171.6"/>
    <n v="157.4"/>
    <n v="169.4"/>
    <s v="166.8"/>
    <n v="174.9"/>
    <n v="162.1"/>
    <n v="170.9"/>
    <n v="157.19999999999999"/>
    <n v="164.1"/>
    <n v="166.5"/>
    <n v="169.2"/>
    <n v="163.80000000000001"/>
    <n v="171.4"/>
  </r>
  <r>
    <x v="2"/>
    <x v="9"/>
    <x v="5"/>
    <n v="155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s v="166.8"/>
    <n v="176"/>
    <n v="166.4"/>
    <n v="175.4"/>
    <n v="161.1"/>
    <n v="165.8"/>
    <n v="169"/>
    <n v="169.4"/>
    <n v="167.5"/>
    <n v="172.6"/>
  </r>
  <r>
    <x v="0"/>
    <x v="9"/>
    <x v="6"/>
    <n v="155.19999999999999"/>
    <n v="210.8"/>
    <n v="174.3"/>
    <n v="166.3"/>
    <n v="202.2"/>
    <n v="169.6"/>
    <n v="168.6"/>
    <n v="164.4"/>
    <n v="119.2"/>
    <n v="191.8"/>
    <n v="174.5"/>
    <n v="183.1"/>
    <n v="172.5"/>
    <n v="193.2"/>
    <n v="182"/>
    <n v="180.3"/>
    <n v="181.7"/>
    <s v="NA"/>
    <n v="179.6"/>
    <n v="171.3"/>
    <n v="178.8"/>
    <n v="166.3"/>
    <n v="168.6"/>
    <n v="174.7"/>
    <n v="169.7"/>
    <n v="171.8"/>
    <n v="174.3"/>
  </r>
  <r>
    <x v="1"/>
    <x v="9"/>
    <x v="6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98.6"/>
    <n v="172.7"/>
    <n v="158.69999999999999"/>
    <n v="170.6"/>
    <s v="167.8"/>
    <n v="179.5"/>
    <n v="163.1"/>
    <n v="171.7"/>
    <n v="157.4"/>
    <n v="164.6"/>
    <n v="169.1"/>
    <n v="169.8"/>
    <n v="164.7"/>
    <n v="172.3"/>
  </r>
  <r>
    <x v="2"/>
    <x v="9"/>
    <x v="6"/>
    <n v="156.5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s v="167.8"/>
    <n v="179.6"/>
    <n v="167.4"/>
    <n v="176.1"/>
    <n v="161.6"/>
    <n v="166.3"/>
    <n v="171.4"/>
    <n v="169.7"/>
    <n v="168.4"/>
    <n v="173.4"/>
  </r>
  <r>
    <x v="0"/>
    <x v="9"/>
    <x v="7"/>
    <n v="159.5"/>
    <n v="204.1"/>
    <n v="168.3"/>
    <n v="167.9"/>
    <n v="198.1"/>
    <n v="169.2"/>
    <n v="173.1"/>
    <n v="167.1"/>
    <n v="120.2"/>
    <n v="195.6"/>
    <n v="174.8"/>
    <n v="184"/>
    <n v="173.9"/>
    <n v="193.7"/>
    <n v="183.2"/>
    <n v="181.7"/>
    <n v="183"/>
    <s v="NA"/>
    <n v="179.1"/>
    <n v="172.3"/>
    <n v="179.4"/>
    <n v="166.6"/>
    <n v="169.3"/>
    <n v="175.7"/>
    <n v="171.1"/>
    <n v="172.6"/>
    <n v="175.3"/>
  </r>
  <r>
    <x v="1"/>
    <x v="9"/>
    <x v="7"/>
    <n v="162.1"/>
    <n v="210.9"/>
    <n v="170.6"/>
    <n v="168.4"/>
    <n v="182.5"/>
    <n v="177.1"/>
    <n v="213.1"/>
    <n v="167.3"/>
    <n v="122.2"/>
    <n v="189.7"/>
    <n v="160.5"/>
    <n v="188.9"/>
    <n v="180.4"/>
    <n v="198.7"/>
    <n v="173.7"/>
    <n v="160"/>
    <n v="171.6"/>
    <s v="169"/>
    <n v="178.4"/>
    <n v="164.2"/>
    <n v="172.6"/>
    <n v="157.69999999999999"/>
    <n v="165.1"/>
    <n v="169.9"/>
    <n v="171.4"/>
    <n v="165.4"/>
    <n v="173.1"/>
  </r>
  <r>
    <x v="2"/>
    <x v="9"/>
    <x v="7"/>
    <n v="160.30000000000001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s v="169"/>
    <n v="178.8"/>
    <n v="168.5"/>
    <n v="176.8"/>
    <n v="161.9"/>
    <n v="166.9"/>
    <n v="172.3"/>
    <n v="171.2"/>
    <n v="169.1"/>
    <n v="174.3"/>
  </r>
  <r>
    <x v="0"/>
    <x v="9"/>
    <x v="8"/>
    <n v="162.9"/>
    <n v="206.7"/>
    <n v="169"/>
    <n v="169.5"/>
    <n v="194.1"/>
    <n v="164.1"/>
    <n v="176.9"/>
    <n v="169"/>
    <n v="120.8"/>
    <n v="199.1"/>
    <n v="175.4"/>
    <n v="184.8"/>
    <n v="175.5"/>
    <n v="194.5"/>
    <n v="184.7"/>
    <n v="183.3"/>
    <n v="184.5"/>
    <s v="NA"/>
    <n v="179.7"/>
    <n v="173.6"/>
    <n v="180.2"/>
    <n v="166.9"/>
    <n v="170"/>
    <n v="176.2"/>
    <n v="170.8"/>
    <n v="173.1"/>
    <n v="176.4"/>
  </r>
  <r>
    <x v="1"/>
    <x v="9"/>
    <x v="8"/>
    <n v="164.9"/>
    <n v="213.7"/>
    <n v="170.9"/>
    <n v="170.1"/>
    <n v="179.3"/>
    <n v="167.5"/>
    <n v="220.8"/>
    <n v="169.2"/>
    <n v="123.1"/>
    <n v="193.6"/>
    <n v="161.1"/>
    <n v="190.4"/>
    <n v="181.8"/>
    <n v="199.7"/>
    <n v="175"/>
    <n v="161.69999999999999"/>
    <n v="173"/>
    <s v="169.5"/>
    <n v="179.2"/>
    <n v="165"/>
    <n v="173.8"/>
    <n v="158.19999999999999"/>
    <n v="165.8"/>
    <n v="170.9"/>
    <n v="171.1"/>
    <n v="166.1"/>
    <n v="174.1"/>
  </r>
  <r>
    <x v="2"/>
    <x v="9"/>
    <x v="8"/>
    <n v="163.5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s v="169.5"/>
    <n v="179.5"/>
    <n v="169.5"/>
    <n v="177.8"/>
    <n v="162.30000000000001"/>
    <n v="167.6"/>
    <n v="173.1"/>
    <n v="170.9"/>
    <n v="169.7"/>
    <n v="175.3"/>
  </r>
  <r>
    <x v="0"/>
    <x v="9"/>
    <x v="9"/>
    <n v="164.7"/>
    <n v="208.8"/>
    <n v="170.3"/>
    <n v="170.9"/>
    <n v="191.6"/>
    <n v="162.19999999999999"/>
    <n v="184.8"/>
    <n v="169.7"/>
    <n v="121.1"/>
    <n v="201.6"/>
    <n v="175.8"/>
    <n v="185.6"/>
    <n v="177.4"/>
    <n v="194.9"/>
    <n v="186.1"/>
    <n v="184.4"/>
    <n v="185.9"/>
    <s v="NA"/>
    <n v="180.8"/>
    <n v="174.4"/>
    <n v="181.2"/>
    <n v="167.4"/>
    <n v="170.6"/>
    <n v="176.5"/>
    <n v="172"/>
    <n v="173.9"/>
    <n v="177.9"/>
  </r>
  <r>
    <x v="1"/>
    <x v="9"/>
    <x v="9"/>
    <n v="166.4"/>
    <n v="214.9"/>
    <n v="171.9"/>
    <n v="171"/>
    <n v="177.7"/>
    <n v="165.7"/>
    <n v="228.6"/>
    <n v="169.9"/>
    <n v="123.4"/>
    <n v="196.4"/>
    <n v="161.6"/>
    <n v="191.5"/>
    <n v="183.3"/>
    <n v="200.1"/>
    <n v="175.5"/>
    <n v="162.6"/>
    <n v="173.6"/>
    <s v="171.2"/>
    <n v="180"/>
    <n v="166"/>
    <n v="174.7"/>
    <n v="158.80000000000001"/>
    <n v="166.3"/>
    <n v="171.2"/>
    <n v="172.3"/>
    <n v="166.8"/>
    <n v="175.3"/>
  </r>
  <r>
    <x v="2"/>
    <x v="9"/>
    <x v="9"/>
    <n v="165.2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s v="171.2"/>
    <n v="180.5"/>
    <n v="170.4"/>
    <n v="178.7"/>
    <n v="162.9"/>
    <n v="168.2"/>
    <n v="173.4"/>
    <n v="172.1"/>
    <n v="170.5"/>
    <n v="176.7"/>
  </r>
  <r>
    <x v="0"/>
    <x v="9"/>
    <x v="11"/>
    <n v="166.9"/>
    <n v="207.2"/>
    <n v="180.2"/>
    <n v="172.3"/>
    <n v="194"/>
    <n v="159.1"/>
    <n v="171.6"/>
    <n v="170.2"/>
    <n v="121.5"/>
    <n v="204.8"/>
    <n v="176.4"/>
    <n v="186.9"/>
    <n v="176.6"/>
    <n v="195.5"/>
    <n v="187.2"/>
    <n v="185.2"/>
    <n v="186.9"/>
    <s v="NA"/>
    <n v="181.9"/>
    <n v="175.5"/>
    <n v="182.3"/>
    <n v="167.5"/>
    <n v="170.8"/>
    <n v="176.9"/>
    <n v="173.4"/>
    <n v="174.6"/>
    <n v="177.8"/>
  </r>
  <r>
    <x v="1"/>
    <x v="9"/>
    <x v="11"/>
    <n v="168.4"/>
    <n v="213.4"/>
    <n v="183.2"/>
    <n v="172.3"/>
    <n v="180"/>
    <n v="162.6"/>
    <n v="205.5"/>
    <n v="171"/>
    <n v="123.4"/>
    <n v="198.8"/>
    <n v="162.1"/>
    <n v="192.4"/>
    <n v="181.3"/>
    <n v="200.6"/>
    <n v="176.7"/>
    <n v="163.5"/>
    <n v="174.7"/>
    <s v="171.8"/>
    <n v="180.3"/>
    <n v="166.9"/>
    <n v="175.8"/>
    <n v="158.9"/>
    <n v="166.7"/>
    <n v="171.5"/>
    <n v="173.8"/>
    <n v="167.4"/>
    <n v="174.1"/>
  </r>
  <r>
    <x v="2"/>
    <x v="9"/>
    <x v="11"/>
    <n v="167.4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s v="171.8"/>
    <n v="181.3"/>
    <n v="171.4"/>
    <n v="179.8"/>
    <n v="163"/>
    <n v="168.5"/>
    <n v="173.7"/>
    <n v="173.6"/>
    <n v="171.1"/>
    <n v="176.5"/>
  </r>
  <r>
    <x v="0"/>
    <x v="9"/>
    <x v="12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95.9"/>
    <n v="188.1"/>
    <n v="185.9"/>
    <n v="187.8"/>
    <s v="NA"/>
    <n v="182.8"/>
    <n v="176.4"/>
    <n v="183.5"/>
    <n v="167.8"/>
    <n v="171.2"/>
    <n v="177.3"/>
    <n v="175.7"/>
    <n v="175.5"/>
    <n v="177.1"/>
  </r>
  <r>
    <x v="1"/>
    <x v="9"/>
    <x v="12"/>
    <n v="170.2"/>
    <n v="212.9"/>
    <n v="191.9"/>
    <n v="173.9"/>
    <n v="179.1"/>
    <n v="159.5"/>
    <n v="178.7"/>
    <n v="171.3"/>
    <n v="123.1"/>
    <n v="200.5"/>
    <n v="162.80000000000001"/>
    <n v="193.3"/>
    <n v="178.6"/>
    <n v="201.1"/>
    <n v="177.7"/>
    <n v="164.5"/>
    <n v="175.7"/>
    <s v="170.7"/>
    <n v="180.6"/>
    <n v="167.3"/>
    <n v="177.2"/>
    <n v="159.4"/>
    <n v="167.1"/>
    <n v="171.8"/>
    <n v="176"/>
    <n v="168.2"/>
    <n v="174.1"/>
  </r>
  <r>
    <x v="2"/>
    <x v="9"/>
    <x v="12"/>
    <n v="169.2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s v="170.7"/>
    <n v="182"/>
    <n v="172.1"/>
    <n v="181.1"/>
    <n v="163.4"/>
    <n v="168.9"/>
    <n v="174.1"/>
    <n v="175.8"/>
    <n v="172"/>
    <n v="175.7"/>
  </r>
  <r>
    <x v="0"/>
    <x v="10"/>
    <x v="0"/>
    <n v="174"/>
    <n v="208.3"/>
    <n v="192.9"/>
    <n v="174.3"/>
    <n v="192.6"/>
    <n v="156.30000000000001"/>
    <n v="142.9"/>
    <n v="170.7"/>
    <n v="120.3"/>
    <n v="210.5"/>
    <n v="176.9"/>
    <n v="188.5"/>
    <n v="175"/>
    <n v="196.9"/>
    <n v="189"/>
    <n v="186.3"/>
    <n v="188.6"/>
    <s v="NA"/>
    <n v="183.2"/>
    <n v="177.2"/>
    <n v="184.7"/>
    <n v="168.2"/>
    <n v="171.8"/>
    <n v="177.8"/>
    <n v="178.4"/>
    <n v="176.5"/>
    <n v="177.8"/>
  </r>
  <r>
    <x v="1"/>
    <x v="10"/>
    <x v="0"/>
    <n v="173.3"/>
    <n v="215.2"/>
    <n v="197"/>
    <n v="175.2"/>
    <n v="178"/>
    <n v="160.5"/>
    <n v="175.3"/>
    <n v="171.2"/>
    <n v="122.7"/>
    <n v="204.3"/>
    <n v="163.69999999999999"/>
    <n v="194.3"/>
    <n v="179.5"/>
    <n v="201.6"/>
    <n v="178.7"/>
    <n v="165.3"/>
    <n v="176.6"/>
    <s v="172.1"/>
    <n v="180.1"/>
    <n v="168"/>
    <n v="178.5"/>
    <n v="159.5"/>
    <n v="167.8"/>
    <n v="171.8"/>
    <n v="178.8"/>
    <n v="168.9"/>
    <n v="174.9"/>
  </r>
  <r>
    <x v="2"/>
    <x v="10"/>
    <x v="0"/>
    <n v="173.8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s v="172.1"/>
    <n v="182"/>
    <n v="172.9"/>
    <n v="182.3"/>
    <n v="163.6"/>
    <n v="169.5"/>
    <n v="174.3"/>
    <n v="178.6"/>
    <n v="172.8"/>
    <n v="176.5"/>
  </r>
  <r>
    <x v="0"/>
    <x v="10"/>
    <x v="1"/>
    <n v="174.2"/>
    <n v="205.2"/>
    <n v="173.9"/>
    <n v="177"/>
    <n v="183.4"/>
    <n v="167.2"/>
    <n v="140.9"/>
    <n v="170.4"/>
    <n v="119.1"/>
    <n v="212.1"/>
    <n v="177.6"/>
    <n v="189.9"/>
    <n v="174.8"/>
    <n v="198.3"/>
    <n v="190"/>
    <n v="187"/>
    <n v="189.6"/>
    <s v="NA"/>
    <n v="181.6"/>
    <n v="178.6"/>
    <n v="186.6"/>
    <n v="169"/>
    <n v="172.8"/>
    <n v="178.5"/>
    <n v="180.7"/>
    <n v="177.9"/>
    <n v="178"/>
  </r>
  <r>
    <x v="1"/>
    <x v="10"/>
    <x v="1"/>
    <n v="174.7"/>
    <n v="212.2"/>
    <n v="177.2"/>
    <n v="177.9"/>
    <n v="172.2"/>
    <n v="172.1"/>
    <n v="175.8"/>
    <n v="172.2"/>
    <n v="121.9"/>
    <n v="204.8"/>
    <n v="164.9"/>
    <n v="196.6"/>
    <n v="180.7"/>
    <n v="202.7"/>
    <n v="180.3"/>
    <n v="167"/>
    <n v="178.2"/>
    <s v="173.5"/>
    <n v="182.8"/>
    <n v="169.2"/>
    <n v="180.8"/>
    <n v="159.80000000000001"/>
    <n v="168.4"/>
    <n v="172.5"/>
    <n v="181.4"/>
    <n v="170"/>
    <n v="176.3"/>
  </r>
  <r>
    <x v="2"/>
    <x v="10"/>
    <x v="1"/>
    <n v="174.4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s v="173.5"/>
    <n v="182.1"/>
    <n v="174.2"/>
    <n v="184.4"/>
    <n v="164.2"/>
    <n v="170.3"/>
    <n v="175"/>
    <n v="181"/>
    <n v="174.1"/>
    <n v="177.2"/>
  </r>
  <r>
    <x v="0"/>
    <x v="10"/>
    <x v="2"/>
    <n v="174.3"/>
    <n v="205.2"/>
    <n v="173.9"/>
    <n v="177"/>
    <n v="183.3"/>
    <n v="167.2"/>
    <n v="140.9"/>
    <n v="170.5"/>
    <n v="119.1"/>
    <n v="212.1"/>
    <n v="177.6"/>
    <n v="189.9"/>
    <n v="174.8"/>
    <n v="198.4"/>
    <n v="190"/>
    <n v="187"/>
    <n v="189.6"/>
    <s v="NA"/>
    <n v="181.4"/>
    <n v="178.6"/>
    <n v="186.6"/>
    <n v="169"/>
    <n v="172.8"/>
    <n v="178.5"/>
    <n v="180.7"/>
    <n v="177.9"/>
    <n v="178"/>
  </r>
  <r>
    <x v="1"/>
    <x v="10"/>
    <x v="2"/>
    <n v="174.7"/>
    <n v="212.2"/>
    <n v="177.2"/>
    <n v="177.9"/>
    <n v="172.2"/>
    <n v="172.1"/>
    <n v="175.9"/>
    <n v="172.2"/>
    <n v="121.9"/>
    <n v="204.8"/>
    <n v="164.9"/>
    <n v="196.6"/>
    <n v="180.8"/>
    <n v="202.7"/>
    <n v="180.2"/>
    <n v="167"/>
    <n v="178.2"/>
    <s v="173.5"/>
    <n v="182.6"/>
    <n v="169.2"/>
    <n v="180.8"/>
    <n v="159.80000000000001"/>
    <n v="168.4"/>
    <n v="172.5"/>
    <n v="181.5"/>
    <n v="170"/>
    <n v="176.3"/>
  </r>
  <r>
    <x v="2"/>
    <x v="10"/>
    <x v="2"/>
    <n v="174.4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s v="173.5"/>
    <n v="181.9"/>
    <n v="174.2"/>
    <n v="184.4"/>
    <n v="164.2"/>
    <n v="170.3"/>
    <n v="175"/>
    <n v="181"/>
    <n v="174.1"/>
    <n v="177.2"/>
  </r>
  <r>
    <x v="0"/>
    <x v="10"/>
    <x v="3"/>
    <n v="173.3"/>
    <n v="206.9"/>
    <n v="167.9"/>
    <n v="178.2"/>
    <n v="178.5"/>
    <n v="173.7"/>
    <n v="142.80000000000001"/>
    <n v="172.8"/>
    <n v="120.4"/>
    <n v="215.5"/>
    <n v="178.2"/>
    <n v="190.5"/>
    <n v="175.5"/>
    <n v="199.5"/>
    <n v="190.7"/>
    <n v="187.3"/>
    <n v="190.2"/>
    <s v="-"/>
    <n v="181.5"/>
    <n v="179.1"/>
    <n v="187.2"/>
    <n v="169.4"/>
    <n v="173.2"/>
    <n v="179.4"/>
    <n v="183.8"/>
    <n v="178.9"/>
    <n v="178.8"/>
  </r>
  <r>
    <x v="1"/>
    <x v="10"/>
    <x v="3"/>
    <n v="174.8"/>
    <n v="213.7"/>
    <n v="172.4"/>
    <n v="178.8"/>
    <n v="168.7"/>
    <n v="179.2"/>
    <n v="179.9"/>
    <n v="174.7"/>
    <n v="123.1"/>
    <n v="207.8"/>
    <n v="165.5"/>
    <n v="197"/>
    <n v="182.1"/>
    <n v="203.5"/>
    <n v="181"/>
    <n v="167.7"/>
    <n v="178.9"/>
    <s v="175.2"/>
    <n v="182.1"/>
    <n v="169.6"/>
    <n v="181.5"/>
    <n v="160.1"/>
    <n v="168.8"/>
    <n v="174.2"/>
    <n v="184.4"/>
    <n v="170.9"/>
    <n v="177.4"/>
  </r>
  <r>
    <x v="2"/>
    <x v="10"/>
    <x v="3"/>
    <n v="173.8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s v="175.2"/>
    <n v="181.7"/>
    <n v="174.6"/>
    <n v="185"/>
    <n v="164.5"/>
    <n v="170.7"/>
    <n v="176.4"/>
    <n v="184"/>
    <n v="175"/>
    <n v="178.1"/>
  </r>
  <r>
    <x v="0"/>
    <x v="10"/>
    <x v="4"/>
    <n v="173.2"/>
    <n v="211.5"/>
    <n v="171"/>
    <n v="179.6"/>
    <n v="173.3"/>
    <n v="169"/>
    <n v="148.69999999999999"/>
    <n v="174.9"/>
    <n v="121.9"/>
    <n v="221"/>
    <n v="178.7"/>
    <n v="191.1"/>
    <n v="176.8"/>
    <n v="199.9"/>
    <n v="191.2"/>
    <n v="187.9"/>
    <n v="190.8"/>
    <s v="-"/>
    <n v="182.5"/>
    <n v="179.8"/>
    <n v="187.8"/>
    <n v="169.7"/>
    <n v="173.8"/>
    <n v="180.3"/>
    <n v="184.9"/>
    <n v="179.5"/>
    <n v="179.8"/>
  </r>
  <r>
    <x v="1"/>
    <x v="10"/>
    <x v="4"/>
    <n v="174.7"/>
    <n v="219.4"/>
    <n v="176.7"/>
    <n v="179.4"/>
    <n v="164.4"/>
    <n v="175.8"/>
    <n v="185"/>
    <n v="176.9"/>
    <n v="124.2"/>
    <n v="211.9"/>
    <n v="165.9"/>
    <n v="197.7"/>
    <n v="183.1"/>
    <n v="204.2"/>
    <n v="181.3"/>
    <n v="168.1"/>
    <n v="179.3"/>
    <s v="175.6"/>
    <n v="183.4"/>
    <n v="170.1"/>
    <n v="182.2"/>
    <n v="160.4"/>
    <n v="169.2"/>
    <n v="174.8"/>
    <n v="185.6"/>
    <n v="171.6"/>
    <n v="178.2"/>
  </r>
  <r>
    <x v="2"/>
    <x v="10"/>
    <x v="4"/>
    <n v="173.7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s v="175.6"/>
    <n v="182.8"/>
    <n v="175.2"/>
    <n v="185.7"/>
    <n v="164.8"/>
    <n v="171.2"/>
    <n v="177.1"/>
    <n v="185.2"/>
    <n v="175.7"/>
    <n v="17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9E036-36C2-FD4A-A9C0-5194748B7BDA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8:B16" firstHeaderRow="1" firstDataRow="1" firstDataCol="1" rowPageCount="1" colPageCount="1"/>
  <pivotFields count="30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h="1" sd="0" x="0"/>
        <item h="1" sd="0" x="1"/>
        <item h="1"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2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pageFields count="1">
    <pageField fld="0" hier="-1"/>
  </pageFields>
  <dataFields count="1">
    <dataField name="Average of General index" fld="2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31">
    <queryTableFields count="30">
      <queryTableField id="1" name="Sector" tableColumnId="1"/>
      <queryTableField id="2" name="Year" tableColumnId="2"/>
      <queryTableField id="3" name="Month" tableColumnId="3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1000000}" autoFormatId="16" applyNumberFormats="0" applyBorderFormats="0" applyFontFormats="0" applyPatternFormats="0" applyAlignmentFormats="0" applyWidthHeightFormats="0">
  <queryTableRefresh nextId="31">
    <queryTableFields count="30">
      <queryTableField id="1" name="Sector" tableColumnId="1"/>
      <queryTableField id="2" name="Year" tableColumnId="2"/>
      <queryTableField id="3" name="Month" tableColumnId="3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F12589-A0C9-7B49-85C1-D150AC424F90}" name="All_India_Index_Upto_April23__13" displayName="All_India_Index_Upto_April23__13" ref="A1:AD373" tableType="queryTable" totalsRowShown="0">
  <autoFilter ref="A1:AD373" xr:uid="{3567D73C-7F0E-CE48-841E-180096037113}"/>
  <tableColumns count="30">
    <tableColumn id="1" xr3:uid="{9E1C94FE-0931-C244-B135-66EA94A1BE10}" uniqueName="1" name="Sector" queryTableFieldId="1" dataDxfId="5"/>
    <tableColumn id="2" xr3:uid="{70E2D102-5B91-9245-A728-CD380FEAC5A1}" uniqueName="2" name="Year" queryTableFieldId="2"/>
    <tableColumn id="3" xr3:uid="{20326C47-9987-164D-9FF6-9A79930A56D4}" uniqueName="3" name="Month" queryTableFieldId="3" dataDxfId="4"/>
    <tableColumn id="4" xr3:uid="{B9497302-1076-F84E-B152-CFAEAE39164D}" uniqueName="4" name="Cereals and products" queryTableFieldId="4"/>
    <tableColumn id="5" xr3:uid="{B0AB3476-53ED-0D47-8F01-26B6FCEDD138}" uniqueName="5" name="Meat and fish" queryTableFieldId="5"/>
    <tableColumn id="6" xr3:uid="{FFC6834B-4D17-DC46-A7C2-A6899E9E3EA1}" uniqueName="6" name="Egg" queryTableFieldId="6"/>
    <tableColumn id="7" xr3:uid="{DB7DA005-AEAC-2A4D-BBEC-7A0F79307194}" uniqueName="7" name="Milk and products" queryTableFieldId="7"/>
    <tableColumn id="8" xr3:uid="{FCCE6B18-D2E7-A842-9199-A69738ED274A}" uniqueName="8" name="Oils and fats" queryTableFieldId="8"/>
    <tableColumn id="9" xr3:uid="{4267A27D-A9DE-FB4B-8339-A4928E9434DC}" uniqueName="9" name="Fruits" queryTableFieldId="9"/>
    <tableColumn id="10" xr3:uid="{6B837C22-0ECD-054D-8EDA-C9CB050306D7}" uniqueName="10" name="Vegetables" queryTableFieldId="10"/>
    <tableColumn id="11" xr3:uid="{18DA6B38-EB7E-644A-B769-38E3A65952B6}" uniqueName="11" name="Pulses and products" queryTableFieldId="11"/>
    <tableColumn id="12" xr3:uid="{F0ABCA88-E853-9549-BD4A-6C8591CD529B}" uniqueName="12" name="Sugar and Confectionery" queryTableFieldId="12"/>
    <tableColumn id="13" xr3:uid="{1755CA5E-7D45-B24C-BE9B-0BEDA7FAF3F7}" uniqueName="13" name="Spices" queryTableFieldId="13"/>
    <tableColumn id="14" xr3:uid="{51637403-8E15-804E-916C-FC442CDA8080}" uniqueName="14" name="Non-alcoholic beverages" queryTableFieldId="14"/>
    <tableColumn id="15" xr3:uid="{5E5F324F-C29F-E14A-B132-50D40EBE8756}" uniqueName="15" name="Prepared meals, snacks, sweets etc." queryTableFieldId="15"/>
    <tableColumn id="16" xr3:uid="{A6355B91-C18D-6C45-8E73-BEB7765512B4}" uniqueName="16" name="Food and beverages" queryTableFieldId="16"/>
    <tableColumn id="17" xr3:uid="{1483B862-EE80-034D-B3D5-40ADBE837DEB}" uniqueName="17" name="Pan, tobacco and intoxicants" queryTableFieldId="17"/>
    <tableColumn id="18" xr3:uid="{92EF2921-7C54-F34F-A696-992427CBCE55}" uniqueName="18" name="Clothing" queryTableFieldId="18"/>
    <tableColumn id="19" xr3:uid="{44F9E95B-EFD7-FF48-A93F-AD216E2A918F}" uniqueName="19" name="Footwear" queryTableFieldId="19"/>
    <tableColumn id="20" xr3:uid="{A8933003-8438-9C4E-8739-86B0870851FC}" uniqueName="20" name="Clothing and footwear" queryTableFieldId="20"/>
    <tableColumn id="21" xr3:uid="{D2DD9AB5-709F-864B-BB52-3299EDF2F4A1}" uniqueName="21" name="Housing" queryTableFieldId="21" dataDxfId="3"/>
    <tableColumn id="22" xr3:uid="{1B05B128-C480-2F44-A04D-0EB8B99F857D}" uniqueName="22" name="Fuel and light" queryTableFieldId="22"/>
    <tableColumn id="23" xr3:uid="{3D665FA3-9562-864D-89B2-8C88058786FB}" uniqueName="23" name="Household goods and services" queryTableFieldId="23"/>
    <tableColumn id="24" xr3:uid="{A157562B-98AB-B943-B585-4828095EBDDC}" uniqueName="24" name="Health" queryTableFieldId="24"/>
    <tableColumn id="25" xr3:uid="{13BD85E0-563D-CC4B-B7ED-785BBA802153}" uniqueName="25" name="Transport and communication" queryTableFieldId="25"/>
    <tableColumn id="26" xr3:uid="{F7ADDED6-685A-704B-8C0F-E8BE50F4EEA6}" uniqueName="26" name="Recreation and amusement" queryTableFieldId="26"/>
    <tableColumn id="27" xr3:uid="{C7866AB8-EDAC-374F-94BF-5B4284D4B889}" uniqueName="27" name="Education" queryTableFieldId="27"/>
    <tableColumn id="28" xr3:uid="{E9A4F7AC-12E9-7C47-A36B-C14EA7CE9569}" uniqueName="28" name="Personal care and effects" queryTableFieldId="28"/>
    <tableColumn id="29" xr3:uid="{8D93A2EC-2AF2-774B-AAEB-36C0907E58E7}" uniqueName="29" name="Miscellaneous" queryTableFieldId="29"/>
    <tableColumn id="30" xr3:uid="{5228D5F3-0EA5-9B41-B4BE-03C8FD5C4DD5}" uniqueName="30" name="General index" queryTableField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67D73C-7F0E-CE48-841E-180096037113}" name="All_India_Index_Upto_April23__1" displayName="All_India_Index_Upto_April23__1" ref="A1:AD376" tableType="queryTable" totalsRowShown="0">
  <autoFilter ref="A1:AD376" xr:uid="{3567D73C-7F0E-CE48-841E-180096037113}"/>
  <tableColumns count="30">
    <tableColumn id="1" xr3:uid="{FE89AF23-4EE2-8941-83CE-3A51025268A4}" uniqueName="1" name="Sector" queryTableFieldId="1" dataDxfId="2"/>
    <tableColumn id="2" xr3:uid="{AEEFF060-6163-0449-9AA1-0E5958270EAD}" uniqueName="2" name="Year" queryTableFieldId="2"/>
    <tableColumn id="3" xr3:uid="{B4CEDA9E-BE25-4448-BB2D-E00A220875D8}" uniqueName="3" name="Month" queryTableFieldId="3" dataDxfId="1"/>
    <tableColumn id="4" xr3:uid="{9F84B308-E0EA-C74A-9319-89AC98DA66C6}" uniqueName="4" name="Cereals and products" queryTableFieldId="4"/>
    <tableColumn id="5" xr3:uid="{BBE4EB8D-0B5F-294A-AFFE-551986EE3969}" uniqueName="5" name="Meat and fish" queryTableFieldId="5"/>
    <tableColumn id="6" xr3:uid="{43550B0D-430F-6647-A3A5-47B74727ADE3}" uniqueName="6" name="Egg" queryTableFieldId="6"/>
    <tableColumn id="7" xr3:uid="{94374997-57D9-A24D-9867-F82D11ACAE94}" uniqueName="7" name="Milk and products" queryTableFieldId="7"/>
    <tableColumn id="8" xr3:uid="{E5444164-53AD-9043-A1A1-DF25E6DEAC0F}" uniqueName="8" name="Oils and fats" queryTableFieldId="8"/>
    <tableColumn id="9" xr3:uid="{402C05BF-911B-CB44-A224-BEFACED85EBB}" uniqueName="9" name="Fruits" queryTableFieldId="9"/>
    <tableColumn id="10" xr3:uid="{735313BD-AF9D-4342-A9F8-A4A695B33448}" uniqueName="10" name="Vegetables" queryTableFieldId="10"/>
    <tableColumn id="11" xr3:uid="{92D4BCEA-68E9-2149-9F07-0910E5047182}" uniqueName="11" name="Pulses and products" queryTableFieldId="11"/>
    <tableColumn id="12" xr3:uid="{041A7E94-76EF-C84B-860F-3D8CD7E8A039}" uniqueName="12" name="Sugar and Confectionery" queryTableFieldId="12"/>
    <tableColumn id="13" xr3:uid="{3EAF1F54-7726-8D4C-BC9C-AE71DF576A79}" uniqueName="13" name="Spices" queryTableFieldId="13"/>
    <tableColumn id="14" xr3:uid="{21864C08-C282-6843-A3BD-87FE0FE72F28}" uniqueName="14" name="Non-alcoholic beverages" queryTableFieldId="14"/>
    <tableColumn id="15" xr3:uid="{1545CB0D-50CC-E74F-855B-6882F0647F6F}" uniqueName="15" name="Prepared meals, snacks, sweets etc." queryTableFieldId="15"/>
    <tableColumn id="16" xr3:uid="{2044B42E-5653-7A42-8366-BA1317BDA74D}" uniqueName="16" name="Food and beverages" queryTableFieldId="16"/>
    <tableColumn id="17" xr3:uid="{48719F66-DA96-4046-90E2-B2907E18561B}" uniqueName="17" name="Pan, tobacco and intoxicants" queryTableFieldId="17"/>
    <tableColumn id="18" xr3:uid="{F7525BB3-A1DC-2E49-AFB3-69AEEBBBEE5B}" uniqueName="18" name="Clothing" queryTableFieldId="18"/>
    <tableColumn id="19" xr3:uid="{273085F3-3C44-454B-BD56-D18799E3E48C}" uniqueName="19" name="Footwear" queryTableFieldId="19"/>
    <tableColumn id="20" xr3:uid="{5C82C8C4-8A41-0148-9E9B-D5DEBD5F1619}" uniqueName="20" name="Clothing and footwear" queryTableFieldId="20"/>
    <tableColumn id="21" xr3:uid="{3D922FC9-B198-D947-B92D-66A0B34D0B57}" uniqueName="21" name="Housing" queryTableFieldId="21" dataDxfId="0"/>
    <tableColumn id="22" xr3:uid="{9A31FF4A-109D-F74F-8F50-87F55E116C3A}" uniqueName="22" name="Fuel and light" queryTableFieldId="22"/>
    <tableColumn id="23" xr3:uid="{EAE2E3BA-2266-814E-9EC6-988E0B7A308A}" uniqueName="23" name="Household goods and services" queryTableFieldId="23"/>
    <tableColumn id="24" xr3:uid="{54F9E5E5-606B-5041-BE31-BF1104CCA965}" uniqueName="24" name="Health" queryTableFieldId="24"/>
    <tableColumn id="25" xr3:uid="{5BA7DBBB-A3DA-5246-A0C4-0D4505B63EFE}" uniqueName="25" name="Transport and communication" queryTableFieldId="25"/>
    <tableColumn id="26" xr3:uid="{62559AF5-3F57-CC4C-905F-612F303AFE53}" uniqueName="26" name="Recreation and amusement" queryTableFieldId="26"/>
    <tableColumn id="27" xr3:uid="{07B6428B-6147-9643-A754-E9D80E1CC8D0}" uniqueName="27" name="Education" queryTableFieldId="27"/>
    <tableColumn id="28" xr3:uid="{AFB063BC-60EF-284B-85F5-F87FD8AEB254}" uniqueName="28" name="Personal care and effects" queryTableFieldId="28"/>
    <tableColumn id="29" xr3:uid="{BDA2D166-09F2-A945-B745-767282413341}" uniqueName="29" name="Miscellaneous" queryTableFieldId="29"/>
    <tableColumn id="30" xr3:uid="{38EC982D-3923-FC47-BDEA-B8DAABB5B808}" uniqueName="30" name="General index" queryTableFieldId="3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68CC-E72E-194C-90E2-CFF1860A02D5}">
  <dimension ref="A1:AD373"/>
  <sheetViews>
    <sheetView workbookViewId="0">
      <selection activeCell="D200" sqref="D200"/>
    </sheetView>
  </sheetViews>
  <sheetFormatPr defaultColWidth="10.81640625" defaultRowHeight="15"/>
  <cols>
    <col min="1" max="1" width="11.36328125" bestFit="1" customWidth="1"/>
    <col min="2" max="2" width="7.26953125" bestFit="1" customWidth="1"/>
    <col min="3" max="3" width="10" bestFit="1" customWidth="1"/>
    <col min="4" max="4" width="21.36328125" bestFit="1" customWidth="1"/>
    <col min="5" max="5" width="14.6328125" bestFit="1" customWidth="1"/>
    <col min="6" max="6" width="6.6328125" bestFit="1" customWidth="1"/>
    <col min="7" max="7" width="18.08984375" bestFit="1" customWidth="1"/>
    <col min="8" max="8" width="14.08984375" bestFit="1" customWidth="1"/>
    <col min="9" max="9" width="8.54296875" bestFit="1" customWidth="1"/>
    <col min="10" max="10" width="12.90625" bestFit="1" customWidth="1"/>
    <col min="11" max="11" width="20.453125" bestFit="1" customWidth="1"/>
    <col min="12" max="12" width="24" bestFit="1" customWidth="1"/>
    <col min="13" max="13" width="9.08984375" bestFit="1" customWidth="1"/>
    <col min="14" max="14" width="24.26953125" bestFit="1" customWidth="1"/>
    <col min="15" max="15" width="34.54296875" bestFit="1" customWidth="1"/>
    <col min="16" max="16" width="20" bestFit="1" customWidth="1"/>
    <col min="17" max="17" width="27.453125" bestFit="1" customWidth="1"/>
    <col min="18" max="18" width="10.6328125" bestFit="1" customWidth="1"/>
    <col min="19" max="19" width="11.36328125" bestFit="1" customWidth="1"/>
    <col min="20" max="20" width="21.81640625" bestFit="1" customWidth="1"/>
    <col min="21" max="21" width="10.453125" bestFit="1" customWidth="1"/>
    <col min="22" max="22" width="14.54296875" bestFit="1" customWidth="1"/>
    <col min="23" max="23" width="28.81640625" bestFit="1" customWidth="1"/>
    <col min="24" max="24" width="9.08984375" bestFit="1" customWidth="1"/>
    <col min="25" max="25" width="28.453125" bestFit="1" customWidth="1"/>
    <col min="26" max="26" width="26.6328125" bestFit="1" customWidth="1"/>
    <col min="27" max="27" width="11.81640625" bestFit="1" customWidth="1"/>
    <col min="28" max="28" width="25" bestFit="1" customWidth="1"/>
    <col min="29" max="29" width="15.6328125" bestFit="1" customWidth="1"/>
    <col min="30" max="30" width="14.8164062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 t="s">
        <v>34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>
      <c r="A4" t="s">
        <v>35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 t="s">
        <v>34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>
      <c r="A5" t="s">
        <v>30</v>
      </c>
      <c r="B5">
        <v>2013</v>
      </c>
      <c r="C5" t="s">
        <v>36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>
      <c r="A6" t="s">
        <v>33</v>
      </c>
      <c r="B6">
        <v>2013</v>
      </c>
      <c r="C6" t="s">
        <v>36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 t="s">
        <v>37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>
      <c r="A7" t="s">
        <v>35</v>
      </c>
      <c r="B7">
        <v>2013</v>
      </c>
      <c r="C7" t="s">
        <v>36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 t="s">
        <v>37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>
      <c r="A8" t="s">
        <v>30</v>
      </c>
      <c r="B8">
        <v>2013</v>
      </c>
      <c r="C8" t="s">
        <v>38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>
      <c r="A9" t="s">
        <v>33</v>
      </c>
      <c r="B9">
        <v>2013</v>
      </c>
      <c r="C9" t="s">
        <v>38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 t="s">
        <v>37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>
      <c r="A10" t="s">
        <v>35</v>
      </c>
      <c r="B10">
        <v>2013</v>
      </c>
      <c r="C10" t="s">
        <v>38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 t="s">
        <v>37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>
      <c r="A11" t="s">
        <v>30</v>
      </c>
      <c r="B11">
        <v>2013</v>
      </c>
      <c r="C11" t="s">
        <v>39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>
      <c r="A12" t="s">
        <v>33</v>
      </c>
      <c r="B12">
        <v>2013</v>
      </c>
      <c r="C12" t="s">
        <v>39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 t="s">
        <v>40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>
      <c r="A13" t="s">
        <v>35</v>
      </c>
      <c r="B13">
        <v>2013</v>
      </c>
      <c r="C13" t="s">
        <v>39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 t="s">
        <v>40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>
      <c r="A14" t="s">
        <v>30</v>
      </c>
      <c r="B14">
        <v>2013</v>
      </c>
      <c r="C14" t="s">
        <v>41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>
      <c r="A15" t="s">
        <v>33</v>
      </c>
      <c r="B15">
        <v>2013</v>
      </c>
      <c r="C15" t="s">
        <v>41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 t="s">
        <v>40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>
      <c r="A16" t="s">
        <v>35</v>
      </c>
      <c r="B16">
        <v>2013</v>
      </c>
      <c r="C16" t="s">
        <v>41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 t="s">
        <v>40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>
      <c r="A17" t="s">
        <v>30</v>
      </c>
      <c r="B17">
        <v>2013</v>
      </c>
      <c r="C17" t="s">
        <v>42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>
      <c r="A18" t="s">
        <v>33</v>
      </c>
      <c r="B18">
        <v>2013</v>
      </c>
      <c r="C18" t="s">
        <v>42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 t="s">
        <v>43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>
      <c r="A19" t="s">
        <v>35</v>
      </c>
      <c r="B19">
        <v>2013</v>
      </c>
      <c r="C19" t="s">
        <v>42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 t="s">
        <v>43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>
      <c r="A20" t="s">
        <v>30</v>
      </c>
      <c r="B20">
        <v>2013</v>
      </c>
      <c r="C20" t="s">
        <v>44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>
      <c r="A21" t="s">
        <v>33</v>
      </c>
      <c r="B21">
        <v>2013</v>
      </c>
      <c r="C21" t="s">
        <v>44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 t="s">
        <v>45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>
      <c r="A22" t="s">
        <v>35</v>
      </c>
      <c r="B22">
        <v>2013</v>
      </c>
      <c r="C22" t="s">
        <v>44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 t="s">
        <v>45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>
      <c r="A23" t="s">
        <v>30</v>
      </c>
      <c r="B23">
        <v>2013</v>
      </c>
      <c r="C23" t="s">
        <v>46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>
      <c r="A24" t="s">
        <v>33</v>
      </c>
      <c r="B24">
        <v>2013</v>
      </c>
      <c r="C24" t="s">
        <v>46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 t="s">
        <v>47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>
      <c r="A25" t="s">
        <v>35</v>
      </c>
      <c r="B25">
        <v>2013</v>
      </c>
      <c r="C25" t="s">
        <v>46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 t="s">
        <v>47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>
      <c r="A26" t="s">
        <v>30</v>
      </c>
      <c r="B26">
        <v>2013</v>
      </c>
      <c r="C26" t="s">
        <v>48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>
      <c r="A27" t="s">
        <v>33</v>
      </c>
      <c r="B27">
        <v>2013</v>
      </c>
      <c r="C27" t="s">
        <v>48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 t="s">
        <v>49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>
      <c r="A28" t="s">
        <v>35</v>
      </c>
      <c r="B28">
        <v>2013</v>
      </c>
      <c r="C28" t="s">
        <v>48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 t="s">
        <v>49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>
      <c r="A29" t="s">
        <v>30</v>
      </c>
      <c r="B29">
        <v>2013</v>
      </c>
      <c r="C29" t="s">
        <v>50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>
      <c r="A30" t="s">
        <v>33</v>
      </c>
      <c r="B30">
        <v>2013</v>
      </c>
      <c r="C30" t="s">
        <v>50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 t="s">
        <v>51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>
      <c r="A31" t="s">
        <v>35</v>
      </c>
      <c r="B31">
        <v>2013</v>
      </c>
      <c r="C31" t="s">
        <v>50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 t="s">
        <v>51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>
      <c r="A32" t="s">
        <v>30</v>
      </c>
      <c r="B32">
        <v>2013</v>
      </c>
      <c r="C32" t="s">
        <v>52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>
      <c r="A33" t="s">
        <v>33</v>
      </c>
      <c r="B33">
        <v>2013</v>
      </c>
      <c r="C33" t="s">
        <v>53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 t="s">
        <v>54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>
      <c r="A34" t="s">
        <v>35</v>
      </c>
      <c r="B34">
        <v>2013</v>
      </c>
      <c r="C34" t="s">
        <v>53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 t="s">
        <v>54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>
      <c r="A35" t="s">
        <v>30</v>
      </c>
      <c r="B35">
        <v>2013</v>
      </c>
      <c r="C35" t="s">
        <v>55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>
      <c r="A36" t="s">
        <v>33</v>
      </c>
      <c r="B36">
        <v>2013</v>
      </c>
      <c r="C36" t="s">
        <v>55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 t="s">
        <v>56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>
      <c r="A37" t="s">
        <v>35</v>
      </c>
      <c r="B37">
        <v>2013</v>
      </c>
      <c r="C37" t="s">
        <v>55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 t="s">
        <v>56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 t="s">
        <v>57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>
      <c r="A40" t="s">
        <v>35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 t="s">
        <v>57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>
      <c r="A41" t="s">
        <v>30</v>
      </c>
      <c r="B41">
        <v>2014</v>
      </c>
      <c r="C41" t="s">
        <v>36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>
      <c r="A42" t="s">
        <v>33</v>
      </c>
      <c r="B42">
        <v>2014</v>
      </c>
      <c r="C42" t="s">
        <v>36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 t="s">
        <v>58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>
      <c r="A43" t="s">
        <v>35</v>
      </c>
      <c r="B43">
        <v>2014</v>
      </c>
      <c r="C43" t="s">
        <v>36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 t="s">
        <v>58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>
      <c r="A44" t="s">
        <v>30</v>
      </c>
      <c r="B44">
        <v>2014</v>
      </c>
      <c r="C44" t="s">
        <v>38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>
      <c r="A45" t="s">
        <v>33</v>
      </c>
      <c r="B45">
        <v>2014</v>
      </c>
      <c r="C45" t="s">
        <v>38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 t="s">
        <v>59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>
      <c r="A46" t="s">
        <v>35</v>
      </c>
      <c r="B46">
        <v>2014</v>
      </c>
      <c r="C46" t="s">
        <v>60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 t="s">
        <v>59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>
      <c r="A47" t="s">
        <v>30</v>
      </c>
      <c r="B47">
        <v>2014</v>
      </c>
      <c r="C47" t="s">
        <v>39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>
      <c r="A48" t="s">
        <v>33</v>
      </c>
      <c r="B48">
        <v>2014</v>
      </c>
      <c r="C48" t="s">
        <v>39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 t="s">
        <v>61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>
      <c r="A49" t="s">
        <v>35</v>
      </c>
      <c r="B49">
        <v>2014</v>
      </c>
      <c r="C49" t="s">
        <v>39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 t="s">
        <v>61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>
      <c r="A50" t="s">
        <v>30</v>
      </c>
      <c r="B50">
        <v>2014</v>
      </c>
      <c r="C50" t="s">
        <v>41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>
      <c r="A51" t="s">
        <v>33</v>
      </c>
      <c r="B51">
        <v>2014</v>
      </c>
      <c r="C51" t="s">
        <v>41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 t="s">
        <v>62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>
      <c r="A52" t="s">
        <v>35</v>
      </c>
      <c r="B52">
        <v>2014</v>
      </c>
      <c r="C52" t="s">
        <v>41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 t="s">
        <v>62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>
      <c r="A53" t="s">
        <v>30</v>
      </c>
      <c r="B53">
        <v>2014</v>
      </c>
      <c r="C53" t="s">
        <v>42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>
      <c r="A54" t="s">
        <v>33</v>
      </c>
      <c r="B54">
        <v>2014</v>
      </c>
      <c r="C54" t="s">
        <v>42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 t="s">
        <v>61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>
      <c r="A55" t="s">
        <v>35</v>
      </c>
      <c r="B55">
        <v>2014</v>
      </c>
      <c r="C55" t="s">
        <v>42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 t="s">
        <v>61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>
      <c r="A56" t="s">
        <v>30</v>
      </c>
      <c r="B56">
        <v>2014</v>
      </c>
      <c r="C56" t="s">
        <v>44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>
      <c r="A57" t="s">
        <v>33</v>
      </c>
      <c r="B57">
        <v>2014</v>
      </c>
      <c r="C57" t="s">
        <v>44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 t="s">
        <v>63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>
      <c r="A58" t="s">
        <v>35</v>
      </c>
      <c r="B58">
        <v>2014</v>
      </c>
      <c r="C58" t="s">
        <v>44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 t="s">
        <v>63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>
      <c r="A59" t="s">
        <v>30</v>
      </c>
      <c r="B59">
        <v>2014</v>
      </c>
      <c r="C59" t="s">
        <v>46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>
      <c r="A60" t="s">
        <v>33</v>
      </c>
      <c r="B60">
        <v>2014</v>
      </c>
      <c r="C60" t="s">
        <v>46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 t="s">
        <v>64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>
      <c r="A61" t="s">
        <v>35</v>
      </c>
      <c r="B61">
        <v>2014</v>
      </c>
      <c r="C61" t="s">
        <v>46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 t="s">
        <v>64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>
      <c r="A62" t="s">
        <v>30</v>
      </c>
      <c r="B62">
        <v>2014</v>
      </c>
      <c r="C62" t="s">
        <v>48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>
      <c r="A63" t="s">
        <v>33</v>
      </c>
      <c r="B63">
        <v>2014</v>
      </c>
      <c r="C63" t="s">
        <v>48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 t="s">
        <v>65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>
      <c r="A64" t="s">
        <v>35</v>
      </c>
      <c r="B64">
        <v>2014</v>
      </c>
      <c r="C64" t="s">
        <v>48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 t="s">
        <v>65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>
      <c r="A65" t="s">
        <v>30</v>
      </c>
      <c r="B65">
        <v>2014</v>
      </c>
      <c r="C65" t="s">
        <v>50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>
      <c r="A66" t="s">
        <v>33</v>
      </c>
      <c r="B66">
        <v>2014</v>
      </c>
      <c r="C66" t="s">
        <v>50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 t="s">
        <v>66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>
      <c r="A67" t="s">
        <v>35</v>
      </c>
      <c r="B67">
        <v>2014</v>
      </c>
      <c r="C67" t="s">
        <v>50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 t="s">
        <v>66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>
      <c r="A68" t="s">
        <v>30</v>
      </c>
      <c r="B68">
        <v>2014</v>
      </c>
      <c r="C68" t="s">
        <v>53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>
      <c r="A69" t="s">
        <v>33</v>
      </c>
      <c r="B69">
        <v>2014</v>
      </c>
      <c r="C69" t="s">
        <v>53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 t="s">
        <v>67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>
      <c r="A70" t="s">
        <v>35</v>
      </c>
      <c r="B70">
        <v>2014</v>
      </c>
      <c r="C70" t="s">
        <v>53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 t="s">
        <v>67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>
      <c r="A71" t="s">
        <v>30</v>
      </c>
      <c r="B71">
        <v>2014</v>
      </c>
      <c r="C71" t="s">
        <v>55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>
      <c r="A72" t="s">
        <v>33</v>
      </c>
      <c r="B72">
        <v>2014</v>
      </c>
      <c r="C72" t="s">
        <v>55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 t="s">
        <v>68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>
      <c r="A73" t="s">
        <v>35</v>
      </c>
      <c r="B73">
        <v>2014</v>
      </c>
      <c r="C73" t="s">
        <v>55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 t="s">
        <v>68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 t="s">
        <v>69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>
      <c r="A76" t="s">
        <v>35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 t="s">
        <v>69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>
      <c r="A77" t="s">
        <v>30</v>
      </c>
      <c r="B77">
        <v>2015</v>
      </c>
      <c r="C77" t="s">
        <v>36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>
      <c r="A78" t="s">
        <v>33</v>
      </c>
      <c r="B78">
        <v>2015</v>
      </c>
      <c r="C78" t="s">
        <v>36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 t="s">
        <v>70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>
      <c r="A79" t="s">
        <v>35</v>
      </c>
      <c r="B79">
        <v>2015</v>
      </c>
      <c r="C79" t="s">
        <v>36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 t="s">
        <v>70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>
      <c r="A80" t="s">
        <v>30</v>
      </c>
      <c r="B80">
        <v>2015</v>
      </c>
      <c r="C80" t="s">
        <v>38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>
      <c r="A81" t="s">
        <v>33</v>
      </c>
      <c r="B81">
        <v>2015</v>
      </c>
      <c r="C81" t="s">
        <v>38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 t="s">
        <v>71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>
      <c r="A82" t="s">
        <v>35</v>
      </c>
      <c r="B82">
        <v>2015</v>
      </c>
      <c r="C82" t="s">
        <v>38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 t="s">
        <v>71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>
      <c r="A83" t="s">
        <v>30</v>
      </c>
      <c r="B83">
        <v>2015</v>
      </c>
      <c r="C83" t="s">
        <v>39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>
      <c r="A84" t="s">
        <v>33</v>
      </c>
      <c r="B84">
        <v>2015</v>
      </c>
      <c r="C84" t="s">
        <v>39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 t="s">
        <v>72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>
      <c r="A85" t="s">
        <v>35</v>
      </c>
      <c r="B85">
        <v>2015</v>
      </c>
      <c r="C85" t="s">
        <v>39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 t="s">
        <v>72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>
      <c r="A86" t="s">
        <v>30</v>
      </c>
      <c r="B86">
        <v>2015</v>
      </c>
      <c r="C86" t="s">
        <v>41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>
      <c r="A87" t="s">
        <v>33</v>
      </c>
      <c r="B87">
        <v>2015</v>
      </c>
      <c r="C87" t="s">
        <v>41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 t="s">
        <v>73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>
      <c r="A88" t="s">
        <v>35</v>
      </c>
      <c r="B88">
        <v>2015</v>
      </c>
      <c r="C88" t="s">
        <v>41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 t="s">
        <v>73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>
      <c r="A89" t="s">
        <v>30</v>
      </c>
      <c r="B89">
        <v>2015</v>
      </c>
      <c r="C89" t="s">
        <v>42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>
      <c r="A90" t="s">
        <v>33</v>
      </c>
      <c r="B90">
        <v>2015</v>
      </c>
      <c r="C90" t="s">
        <v>42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 t="s">
        <v>74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>
      <c r="A91" t="s">
        <v>35</v>
      </c>
      <c r="B91">
        <v>2015</v>
      </c>
      <c r="C91" t="s">
        <v>42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 t="s">
        <v>74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>
      <c r="A92" t="s">
        <v>30</v>
      </c>
      <c r="B92">
        <v>2015</v>
      </c>
      <c r="C92" t="s">
        <v>44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>
      <c r="A93" t="s">
        <v>33</v>
      </c>
      <c r="B93">
        <v>2015</v>
      </c>
      <c r="C93" t="s">
        <v>44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 t="s">
        <v>75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>
      <c r="A94" t="s">
        <v>35</v>
      </c>
      <c r="B94">
        <v>2015</v>
      </c>
      <c r="C94" t="s">
        <v>44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 t="s">
        <v>75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>
      <c r="A95" t="s">
        <v>30</v>
      </c>
      <c r="B95">
        <v>2015</v>
      </c>
      <c r="C95" t="s">
        <v>46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>
      <c r="A96" t="s">
        <v>33</v>
      </c>
      <c r="B96">
        <v>2015</v>
      </c>
      <c r="C96" t="s">
        <v>46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 t="s">
        <v>76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>
      <c r="A97" t="s">
        <v>35</v>
      </c>
      <c r="B97">
        <v>2015</v>
      </c>
      <c r="C97" t="s">
        <v>46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 t="s">
        <v>76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>
      <c r="A98" t="s">
        <v>30</v>
      </c>
      <c r="B98">
        <v>2015</v>
      </c>
      <c r="C98" t="s">
        <v>48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>
      <c r="A99" t="s">
        <v>33</v>
      </c>
      <c r="B99">
        <v>2015</v>
      </c>
      <c r="C99" t="s">
        <v>48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 t="s">
        <v>77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>
      <c r="A100" t="s">
        <v>35</v>
      </c>
      <c r="B100">
        <v>2015</v>
      </c>
      <c r="C100" t="s">
        <v>48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 t="s">
        <v>77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>
      <c r="A101" t="s">
        <v>30</v>
      </c>
      <c r="B101">
        <v>2015</v>
      </c>
      <c r="C101" t="s">
        <v>50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>
      <c r="A102" t="s">
        <v>33</v>
      </c>
      <c r="B102">
        <v>2015</v>
      </c>
      <c r="C102" t="s">
        <v>50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 t="s">
        <v>78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>
      <c r="A103" t="s">
        <v>35</v>
      </c>
      <c r="B103">
        <v>2015</v>
      </c>
      <c r="C103" t="s">
        <v>50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 t="s">
        <v>78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>
      <c r="A104" t="s">
        <v>30</v>
      </c>
      <c r="B104">
        <v>2015</v>
      </c>
      <c r="C104" t="s">
        <v>53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>
      <c r="A105" t="s">
        <v>33</v>
      </c>
      <c r="B105">
        <v>2015</v>
      </c>
      <c r="C105" t="s">
        <v>53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 t="s">
        <v>79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>
      <c r="A106" t="s">
        <v>35</v>
      </c>
      <c r="B106">
        <v>2015</v>
      </c>
      <c r="C106" t="s">
        <v>53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 t="s">
        <v>79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>
      <c r="A107" t="s">
        <v>30</v>
      </c>
      <c r="B107">
        <v>2015</v>
      </c>
      <c r="C107" t="s">
        <v>55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>
      <c r="A108" t="s">
        <v>33</v>
      </c>
      <c r="B108">
        <v>2015</v>
      </c>
      <c r="C108" t="s">
        <v>55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 t="s">
        <v>78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>
      <c r="A109" t="s">
        <v>35</v>
      </c>
      <c r="B109">
        <v>2015</v>
      </c>
      <c r="C109" t="s">
        <v>55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 t="s">
        <v>78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 t="s">
        <v>80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>
      <c r="A112" t="s">
        <v>35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 t="s">
        <v>80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>
      <c r="A113" t="s">
        <v>30</v>
      </c>
      <c r="B113">
        <v>2016</v>
      </c>
      <c r="C113" t="s">
        <v>36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>
      <c r="A114" t="s">
        <v>33</v>
      </c>
      <c r="B114">
        <v>2016</v>
      </c>
      <c r="C114" t="s">
        <v>36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 t="s">
        <v>81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>
      <c r="A115" t="s">
        <v>35</v>
      </c>
      <c r="B115">
        <v>2016</v>
      </c>
      <c r="C115" t="s">
        <v>36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 t="s">
        <v>81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>
      <c r="A116" t="s">
        <v>30</v>
      </c>
      <c r="B116">
        <v>2016</v>
      </c>
      <c r="C116" t="s">
        <v>38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>
      <c r="A117" t="s">
        <v>33</v>
      </c>
      <c r="B117">
        <v>2016</v>
      </c>
      <c r="C117" t="s">
        <v>38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 t="s">
        <v>82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>
      <c r="A118" t="s">
        <v>35</v>
      </c>
      <c r="B118">
        <v>2016</v>
      </c>
      <c r="C118" t="s">
        <v>38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 t="s">
        <v>82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>
      <c r="A119" t="s">
        <v>30</v>
      </c>
      <c r="B119">
        <v>2016</v>
      </c>
      <c r="C119" t="s">
        <v>39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>
      <c r="A120" t="s">
        <v>33</v>
      </c>
      <c r="B120">
        <v>2016</v>
      </c>
      <c r="C120" t="s">
        <v>39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 t="s">
        <v>83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>
      <c r="A121" t="s">
        <v>35</v>
      </c>
      <c r="B121">
        <v>2016</v>
      </c>
      <c r="C121" t="s">
        <v>39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 t="s">
        <v>83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>
      <c r="A122" t="s">
        <v>30</v>
      </c>
      <c r="B122">
        <v>2016</v>
      </c>
      <c r="C122" t="s">
        <v>41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>
      <c r="A123" t="s">
        <v>33</v>
      </c>
      <c r="B123">
        <v>2016</v>
      </c>
      <c r="C123" t="s">
        <v>41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 t="s">
        <v>84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>
      <c r="A124" t="s">
        <v>35</v>
      </c>
      <c r="B124">
        <v>2016</v>
      </c>
      <c r="C124" t="s">
        <v>41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 t="s">
        <v>84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>
      <c r="A125" t="s">
        <v>30</v>
      </c>
      <c r="B125">
        <v>2016</v>
      </c>
      <c r="C125" t="s">
        <v>42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>
      <c r="A126" t="s">
        <v>33</v>
      </c>
      <c r="B126">
        <v>2016</v>
      </c>
      <c r="C126" t="s">
        <v>42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 t="s">
        <v>85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>
      <c r="A127" t="s">
        <v>35</v>
      </c>
      <c r="B127">
        <v>2016</v>
      </c>
      <c r="C127" t="s">
        <v>42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 t="s">
        <v>85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>
      <c r="A128" t="s">
        <v>30</v>
      </c>
      <c r="B128">
        <v>2016</v>
      </c>
      <c r="C128" t="s">
        <v>44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>
      <c r="A129" t="s">
        <v>33</v>
      </c>
      <c r="B129">
        <v>2016</v>
      </c>
      <c r="C129" t="s">
        <v>44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 t="s">
        <v>86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>
      <c r="A130" t="s">
        <v>35</v>
      </c>
      <c r="B130">
        <v>2016</v>
      </c>
      <c r="C130" t="s">
        <v>44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 t="s">
        <v>86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>
      <c r="A131" t="s">
        <v>30</v>
      </c>
      <c r="B131">
        <v>2016</v>
      </c>
      <c r="C131" t="s">
        <v>46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>
      <c r="A132" t="s">
        <v>33</v>
      </c>
      <c r="B132">
        <v>2016</v>
      </c>
      <c r="C132" t="s">
        <v>46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 t="s">
        <v>87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>
      <c r="A133" t="s">
        <v>35</v>
      </c>
      <c r="B133">
        <v>2016</v>
      </c>
      <c r="C133" t="s">
        <v>46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 t="s">
        <v>87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>
      <c r="A134" t="s">
        <v>30</v>
      </c>
      <c r="B134">
        <v>2016</v>
      </c>
      <c r="C134" t="s">
        <v>48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>
      <c r="A135" t="s">
        <v>33</v>
      </c>
      <c r="B135">
        <v>2016</v>
      </c>
      <c r="C135" t="s">
        <v>48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 t="s">
        <v>88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>
      <c r="A136" t="s">
        <v>35</v>
      </c>
      <c r="B136">
        <v>2016</v>
      </c>
      <c r="C136" t="s">
        <v>48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 t="s">
        <v>88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>
      <c r="A137" t="s">
        <v>30</v>
      </c>
      <c r="B137">
        <v>2016</v>
      </c>
      <c r="C137" t="s">
        <v>50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>
      <c r="A138" t="s">
        <v>33</v>
      </c>
      <c r="B138">
        <v>2016</v>
      </c>
      <c r="C138" t="s">
        <v>50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 t="s">
        <v>89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>
      <c r="A139" t="s">
        <v>35</v>
      </c>
      <c r="B139">
        <v>2016</v>
      </c>
      <c r="C139" t="s">
        <v>50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 t="s">
        <v>89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>
      <c r="A140" t="s">
        <v>30</v>
      </c>
      <c r="B140">
        <v>2016</v>
      </c>
      <c r="C140" t="s">
        <v>53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>
      <c r="A141" t="s">
        <v>33</v>
      </c>
      <c r="B141">
        <v>2016</v>
      </c>
      <c r="C141" t="s">
        <v>53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 t="s">
        <v>90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>
      <c r="A142" t="s">
        <v>35</v>
      </c>
      <c r="B142">
        <v>2016</v>
      </c>
      <c r="C142" t="s">
        <v>53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 t="s">
        <v>90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>
      <c r="A143" t="s">
        <v>30</v>
      </c>
      <c r="B143">
        <v>2016</v>
      </c>
      <c r="C143" t="s">
        <v>55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>
      <c r="A144" t="s">
        <v>33</v>
      </c>
      <c r="B144">
        <v>2016</v>
      </c>
      <c r="C144" t="s">
        <v>55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 t="s">
        <v>91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>
      <c r="A145" t="s">
        <v>35</v>
      </c>
      <c r="B145">
        <v>2016</v>
      </c>
      <c r="C145" t="s">
        <v>55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 t="s">
        <v>91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 t="s">
        <v>92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>
      <c r="A148" t="s">
        <v>35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 t="s">
        <v>92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>
      <c r="A149" t="s">
        <v>30</v>
      </c>
      <c r="B149">
        <v>2017</v>
      </c>
      <c r="C149" t="s">
        <v>36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>
      <c r="A150" t="s">
        <v>33</v>
      </c>
      <c r="B150">
        <v>2017</v>
      </c>
      <c r="C150" t="s">
        <v>36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 t="s">
        <v>93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>
      <c r="A151" t="s">
        <v>35</v>
      </c>
      <c r="B151">
        <v>2017</v>
      </c>
      <c r="C151" t="s">
        <v>36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 t="s">
        <v>93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>
      <c r="A152" t="s">
        <v>30</v>
      </c>
      <c r="B152">
        <v>2017</v>
      </c>
      <c r="C152" t="s">
        <v>38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>
      <c r="A153" t="s">
        <v>33</v>
      </c>
      <c r="B153">
        <v>2017</v>
      </c>
      <c r="C153" t="s">
        <v>38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 t="s">
        <v>94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>
      <c r="A154" t="s">
        <v>35</v>
      </c>
      <c r="B154">
        <v>2017</v>
      </c>
      <c r="C154" t="s">
        <v>38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 t="s">
        <v>94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>
      <c r="A155" t="s">
        <v>30</v>
      </c>
      <c r="B155">
        <v>2017</v>
      </c>
      <c r="C155" t="s">
        <v>39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>
      <c r="A156" t="s">
        <v>33</v>
      </c>
      <c r="B156">
        <v>2017</v>
      </c>
      <c r="C156" t="s">
        <v>39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 t="s">
        <v>95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>
      <c r="A157" t="s">
        <v>35</v>
      </c>
      <c r="B157">
        <v>2017</v>
      </c>
      <c r="C157" t="s">
        <v>39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 t="s">
        <v>95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>
      <c r="A158" t="s">
        <v>30</v>
      </c>
      <c r="B158">
        <v>2017</v>
      </c>
      <c r="C158" t="s">
        <v>41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>
      <c r="A159" t="s">
        <v>33</v>
      </c>
      <c r="B159">
        <v>2017</v>
      </c>
      <c r="C159" t="s">
        <v>41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 t="s">
        <v>96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>
      <c r="A160" t="s">
        <v>35</v>
      </c>
      <c r="B160">
        <v>2017</v>
      </c>
      <c r="C160" t="s">
        <v>41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 t="s">
        <v>96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>
      <c r="A161" t="s">
        <v>30</v>
      </c>
      <c r="B161">
        <v>2017</v>
      </c>
      <c r="C161" t="s">
        <v>42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>
      <c r="A162" t="s">
        <v>33</v>
      </c>
      <c r="B162">
        <v>2017</v>
      </c>
      <c r="C162" t="s">
        <v>42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 t="s">
        <v>97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>
      <c r="A163" t="s">
        <v>35</v>
      </c>
      <c r="B163">
        <v>2017</v>
      </c>
      <c r="C163" t="s">
        <v>42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 t="s">
        <v>97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>
      <c r="A164" t="s">
        <v>30</v>
      </c>
      <c r="B164">
        <v>2017</v>
      </c>
      <c r="C164" t="s">
        <v>44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>
      <c r="A165" t="s">
        <v>33</v>
      </c>
      <c r="B165">
        <v>2017</v>
      </c>
      <c r="C165" t="s">
        <v>44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 t="s">
        <v>98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>
      <c r="A166" t="s">
        <v>35</v>
      </c>
      <c r="B166">
        <v>2017</v>
      </c>
      <c r="C166" t="s">
        <v>44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 t="s">
        <v>98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>
      <c r="A167" t="s">
        <v>30</v>
      </c>
      <c r="B167">
        <v>2017</v>
      </c>
      <c r="C167" t="s">
        <v>46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>
      <c r="A168" t="s">
        <v>33</v>
      </c>
      <c r="B168">
        <v>2017</v>
      </c>
      <c r="C168" t="s">
        <v>46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 t="s">
        <v>99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>
      <c r="A169" t="s">
        <v>35</v>
      </c>
      <c r="B169">
        <v>2017</v>
      </c>
      <c r="C169" t="s">
        <v>46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 t="s">
        <v>99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>
      <c r="A170" t="s">
        <v>30</v>
      </c>
      <c r="B170">
        <v>2017</v>
      </c>
      <c r="C170" t="s">
        <v>48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>
      <c r="A171" t="s">
        <v>33</v>
      </c>
      <c r="B171">
        <v>2017</v>
      </c>
      <c r="C171" t="s">
        <v>48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 t="s">
        <v>100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>
      <c r="A172" t="s">
        <v>35</v>
      </c>
      <c r="B172">
        <v>2017</v>
      </c>
      <c r="C172" t="s">
        <v>48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 t="s">
        <v>100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>
      <c r="A173" t="s">
        <v>30</v>
      </c>
      <c r="B173">
        <v>2017</v>
      </c>
      <c r="C173" t="s">
        <v>50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>
      <c r="A174" t="s">
        <v>33</v>
      </c>
      <c r="B174">
        <v>2017</v>
      </c>
      <c r="C174" t="s">
        <v>50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 t="s">
        <v>101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>
      <c r="A175" t="s">
        <v>35</v>
      </c>
      <c r="B175">
        <v>2017</v>
      </c>
      <c r="C175" t="s">
        <v>50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 t="s">
        <v>101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>
      <c r="A176" t="s">
        <v>30</v>
      </c>
      <c r="B176">
        <v>2017</v>
      </c>
      <c r="C176" t="s">
        <v>53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>
      <c r="A177" t="s">
        <v>33</v>
      </c>
      <c r="B177">
        <v>2017</v>
      </c>
      <c r="C177" t="s">
        <v>53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 t="s">
        <v>102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>
      <c r="A178" t="s">
        <v>35</v>
      </c>
      <c r="B178">
        <v>2017</v>
      </c>
      <c r="C178" t="s">
        <v>53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 t="s">
        <v>102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>
      <c r="A179" t="s">
        <v>30</v>
      </c>
      <c r="B179">
        <v>2017</v>
      </c>
      <c r="C179" t="s">
        <v>55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>
      <c r="A180" t="s">
        <v>33</v>
      </c>
      <c r="B180">
        <v>2017</v>
      </c>
      <c r="C180" t="s">
        <v>55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 t="s">
        <v>103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>
      <c r="A181" t="s">
        <v>35</v>
      </c>
      <c r="B181">
        <v>2017</v>
      </c>
      <c r="C181" t="s">
        <v>55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 t="s">
        <v>103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 t="s">
        <v>104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>
      <c r="A184" t="s">
        <v>35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 t="s">
        <v>104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>
      <c r="A185" t="s">
        <v>30</v>
      </c>
      <c r="B185">
        <v>2018</v>
      </c>
      <c r="C185" t="s">
        <v>36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>
      <c r="A186" t="s">
        <v>33</v>
      </c>
      <c r="B186">
        <v>2018</v>
      </c>
      <c r="C186" t="s">
        <v>36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 t="s">
        <v>105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>
      <c r="A187" t="s">
        <v>35</v>
      </c>
      <c r="B187">
        <v>2018</v>
      </c>
      <c r="C187" t="s">
        <v>36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 t="s">
        <v>105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>
      <c r="A188" t="s">
        <v>30</v>
      </c>
      <c r="B188">
        <v>2018</v>
      </c>
      <c r="C188" t="s">
        <v>38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>
      <c r="A189" t="s">
        <v>33</v>
      </c>
      <c r="B189">
        <v>2018</v>
      </c>
      <c r="C189" t="s">
        <v>38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 t="s">
        <v>106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>
      <c r="A190" t="s">
        <v>35</v>
      </c>
      <c r="B190">
        <v>2018</v>
      </c>
      <c r="C190" t="s">
        <v>38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 t="s">
        <v>106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>
      <c r="A191" t="s">
        <v>30</v>
      </c>
      <c r="B191">
        <v>2018</v>
      </c>
      <c r="C191" t="s">
        <v>39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>
      <c r="A192" t="s">
        <v>33</v>
      </c>
      <c r="B192">
        <v>2018</v>
      </c>
      <c r="C192" t="s">
        <v>39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 t="s">
        <v>107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>
      <c r="A193" t="s">
        <v>35</v>
      </c>
      <c r="B193">
        <v>2018</v>
      </c>
      <c r="C193" t="s">
        <v>39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 t="s">
        <v>107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>
      <c r="A194" t="s">
        <v>30</v>
      </c>
      <c r="B194">
        <v>2018</v>
      </c>
      <c r="C194" t="s">
        <v>41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>
      <c r="A195" t="s">
        <v>33</v>
      </c>
      <c r="B195">
        <v>2018</v>
      </c>
      <c r="C195" t="s">
        <v>41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 t="s">
        <v>108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>
      <c r="A196" t="s">
        <v>35</v>
      </c>
      <c r="B196">
        <v>2018</v>
      </c>
      <c r="C196" t="s">
        <v>41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 t="s">
        <v>108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>
      <c r="A197" t="s">
        <v>30</v>
      </c>
      <c r="B197">
        <v>2018</v>
      </c>
      <c r="C197" t="s">
        <v>42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>
      <c r="A198" t="s">
        <v>33</v>
      </c>
      <c r="B198">
        <v>2018</v>
      </c>
      <c r="C198" t="s">
        <v>42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 t="s">
        <v>109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>
      <c r="A199" t="s">
        <v>35</v>
      </c>
      <c r="B199">
        <v>2018</v>
      </c>
      <c r="C199" t="s">
        <v>42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 t="s">
        <v>109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>
      <c r="A200" t="s">
        <v>30</v>
      </c>
      <c r="B200">
        <v>2018</v>
      </c>
      <c r="C200" t="s">
        <v>44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>
      <c r="A201" t="s">
        <v>33</v>
      </c>
      <c r="B201">
        <v>2018</v>
      </c>
      <c r="C201" t="s">
        <v>44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 t="s">
        <v>110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>
      <c r="A202" t="s">
        <v>35</v>
      </c>
      <c r="B202">
        <v>2018</v>
      </c>
      <c r="C202" t="s">
        <v>44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 t="s">
        <v>110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>
      <c r="A203" t="s">
        <v>30</v>
      </c>
      <c r="B203">
        <v>2018</v>
      </c>
      <c r="C203" t="s">
        <v>46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>
      <c r="A204" t="s">
        <v>33</v>
      </c>
      <c r="B204">
        <v>2018</v>
      </c>
      <c r="C204" t="s">
        <v>46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 t="s">
        <v>111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>
      <c r="A205" t="s">
        <v>35</v>
      </c>
      <c r="B205">
        <v>2018</v>
      </c>
      <c r="C205" t="s">
        <v>46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 t="s">
        <v>111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>
      <c r="A206" t="s">
        <v>30</v>
      </c>
      <c r="B206">
        <v>2018</v>
      </c>
      <c r="C206" t="s">
        <v>48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>
      <c r="A207" t="s">
        <v>33</v>
      </c>
      <c r="B207">
        <v>2018</v>
      </c>
      <c r="C207" t="s">
        <v>48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 t="s">
        <v>112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>
      <c r="A208" t="s">
        <v>35</v>
      </c>
      <c r="B208">
        <v>2018</v>
      </c>
      <c r="C208" t="s">
        <v>48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 t="s">
        <v>112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>
      <c r="A209" t="s">
        <v>30</v>
      </c>
      <c r="B209">
        <v>2018</v>
      </c>
      <c r="C209" t="s">
        <v>50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>
      <c r="A210" t="s">
        <v>33</v>
      </c>
      <c r="B210">
        <v>2018</v>
      </c>
      <c r="C210" t="s">
        <v>50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 t="s">
        <v>113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>
      <c r="A211" t="s">
        <v>35</v>
      </c>
      <c r="B211">
        <v>2018</v>
      </c>
      <c r="C211" t="s">
        <v>50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 t="s">
        <v>114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>
      <c r="A212" t="s">
        <v>30</v>
      </c>
      <c r="B212">
        <v>2018</v>
      </c>
      <c r="C212" t="s">
        <v>53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>
      <c r="A213" t="s">
        <v>33</v>
      </c>
      <c r="B213">
        <v>2018</v>
      </c>
      <c r="C213" t="s">
        <v>53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 t="s">
        <v>114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>
      <c r="A214" t="s">
        <v>35</v>
      </c>
      <c r="B214">
        <v>2018</v>
      </c>
      <c r="C214" t="s">
        <v>53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 t="s">
        <v>114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>
      <c r="A215" t="s">
        <v>30</v>
      </c>
      <c r="B215">
        <v>2018</v>
      </c>
      <c r="C215" t="s">
        <v>55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>
      <c r="A216" t="s">
        <v>33</v>
      </c>
      <c r="B216">
        <v>2018</v>
      </c>
      <c r="C216" t="s">
        <v>55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 t="s">
        <v>115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>
      <c r="A217" t="s">
        <v>35</v>
      </c>
      <c r="B217">
        <v>2018</v>
      </c>
      <c r="C217" t="s">
        <v>55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 t="s">
        <v>115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 t="s">
        <v>116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>
      <c r="A220" t="s">
        <v>35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 t="s">
        <v>116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>
      <c r="A221" t="s">
        <v>30</v>
      </c>
      <c r="B221">
        <v>2019</v>
      </c>
      <c r="C221" t="s">
        <v>36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>
      <c r="A222" t="s">
        <v>33</v>
      </c>
      <c r="B222">
        <v>2019</v>
      </c>
      <c r="C222" t="s">
        <v>36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 t="s">
        <v>117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>
      <c r="A223" t="s">
        <v>35</v>
      </c>
      <c r="B223">
        <v>2019</v>
      </c>
      <c r="C223" t="s">
        <v>36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 t="s">
        <v>117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>
      <c r="A224" t="s">
        <v>30</v>
      </c>
      <c r="B224">
        <v>2019</v>
      </c>
      <c r="C224" t="s">
        <v>38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>
      <c r="A225" t="s">
        <v>33</v>
      </c>
      <c r="B225">
        <v>2019</v>
      </c>
      <c r="C225" t="s">
        <v>38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 t="s">
        <v>118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>
      <c r="A226" t="s">
        <v>35</v>
      </c>
      <c r="B226">
        <v>2019</v>
      </c>
      <c r="C226" t="s">
        <v>38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 t="s">
        <v>118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>
      <c r="A227" t="s">
        <v>30</v>
      </c>
      <c r="B227">
        <v>2019</v>
      </c>
      <c r="C227" t="s">
        <v>41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>
      <c r="A228" t="s">
        <v>33</v>
      </c>
      <c r="B228">
        <v>2019</v>
      </c>
      <c r="C228" t="s">
        <v>41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 t="s">
        <v>119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>
      <c r="A229" t="s">
        <v>35</v>
      </c>
      <c r="B229">
        <v>2019</v>
      </c>
      <c r="C229" t="s">
        <v>41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 t="s">
        <v>119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>
      <c r="A230" t="s">
        <v>30</v>
      </c>
      <c r="B230">
        <v>2019</v>
      </c>
      <c r="C230" t="s">
        <v>42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>
      <c r="A231" t="s">
        <v>33</v>
      </c>
      <c r="B231">
        <v>2019</v>
      </c>
      <c r="C231" t="s">
        <v>42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 t="s">
        <v>120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>
      <c r="A232" t="s">
        <v>35</v>
      </c>
      <c r="B232">
        <v>2019</v>
      </c>
      <c r="C232" t="s">
        <v>42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 t="s">
        <v>120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>
      <c r="A233" t="s">
        <v>30</v>
      </c>
      <c r="B233">
        <v>2019</v>
      </c>
      <c r="C233" t="s">
        <v>44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>
      <c r="A234" t="s">
        <v>33</v>
      </c>
      <c r="B234">
        <v>2019</v>
      </c>
      <c r="C234" t="s">
        <v>44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 t="s">
        <v>121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>
      <c r="A235" t="s">
        <v>35</v>
      </c>
      <c r="B235">
        <v>2019</v>
      </c>
      <c r="C235" t="s">
        <v>44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 t="s">
        <v>121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>
      <c r="A236" t="s">
        <v>30</v>
      </c>
      <c r="B236">
        <v>2019</v>
      </c>
      <c r="C236" t="s">
        <v>46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>
      <c r="A237" t="s">
        <v>33</v>
      </c>
      <c r="B237">
        <v>2019</v>
      </c>
      <c r="C237" t="s">
        <v>46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 t="s">
        <v>122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>
      <c r="A238" t="s">
        <v>35</v>
      </c>
      <c r="B238">
        <v>2019</v>
      </c>
      <c r="C238" t="s">
        <v>46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 t="s">
        <v>122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>
      <c r="A239" t="s">
        <v>30</v>
      </c>
      <c r="B239">
        <v>2019</v>
      </c>
      <c r="C239" t="s">
        <v>48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>
      <c r="A240" t="s">
        <v>33</v>
      </c>
      <c r="B240">
        <v>2019</v>
      </c>
      <c r="C240" t="s">
        <v>48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 t="s">
        <v>123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>
      <c r="A241" t="s">
        <v>35</v>
      </c>
      <c r="B241">
        <v>2019</v>
      </c>
      <c r="C241" t="s">
        <v>48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 t="s">
        <v>123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>
      <c r="A242" t="s">
        <v>30</v>
      </c>
      <c r="B242">
        <v>2019</v>
      </c>
      <c r="C242" t="s">
        <v>50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>
      <c r="A243" t="s">
        <v>33</v>
      </c>
      <c r="B243">
        <v>2019</v>
      </c>
      <c r="C243" t="s">
        <v>50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 t="s">
        <v>124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>
      <c r="A244" t="s">
        <v>35</v>
      </c>
      <c r="B244">
        <v>2019</v>
      </c>
      <c r="C244" t="s">
        <v>50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 t="s">
        <v>124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>
      <c r="A245" t="s">
        <v>30</v>
      </c>
      <c r="B245">
        <v>2019</v>
      </c>
      <c r="C245" t="s">
        <v>53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>
      <c r="A246" t="s">
        <v>33</v>
      </c>
      <c r="B246">
        <v>2019</v>
      </c>
      <c r="C246" t="s">
        <v>53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 t="s">
        <v>125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>
      <c r="A247" t="s">
        <v>35</v>
      </c>
      <c r="B247">
        <v>2019</v>
      </c>
      <c r="C247" t="s">
        <v>53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 t="s">
        <v>125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>
      <c r="A248" t="s">
        <v>30</v>
      </c>
      <c r="B248">
        <v>2019</v>
      </c>
      <c r="C248" t="s">
        <v>55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>
      <c r="A249" t="s">
        <v>33</v>
      </c>
      <c r="B249">
        <v>2019</v>
      </c>
      <c r="C249" t="s">
        <v>55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 t="s">
        <v>126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>
      <c r="A250" t="s">
        <v>35</v>
      </c>
      <c r="B250">
        <v>2019</v>
      </c>
      <c r="C250" t="s">
        <v>55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 t="s">
        <v>126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 t="s">
        <v>127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>
      <c r="A253" t="s">
        <v>35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 t="s">
        <v>127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>
      <c r="A254" t="s">
        <v>30</v>
      </c>
      <c r="B254">
        <v>2020</v>
      </c>
      <c r="C254" t="s">
        <v>36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>
      <c r="A255" t="s">
        <v>33</v>
      </c>
      <c r="B255">
        <v>2020</v>
      </c>
      <c r="C255" t="s">
        <v>36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 t="s">
        <v>128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>
      <c r="A256" t="s">
        <v>35</v>
      </c>
      <c r="B256">
        <v>2020</v>
      </c>
      <c r="C256" t="s">
        <v>36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 t="s">
        <v>128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>
      <c r="A257" t="s">
        <v>30</v>
      </c>
      <c r="B257">
        <v>2020</v>
      </c>
      <c r="C257" t="s">
        <v>38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>
      <c r="A258" t="s">
        <v>33</v>
      </c>
      <c r="B258">
        <v>2020</v>
      </c>
      <c r="C258" t="s">
        <v>38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 t="s">
        <v>129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>
      <c r="A259" t="s">
        <v>35</v>
      </c>
      <c r="B259">
        <v>2020</v>
      </c>
      <c r="C259" t="s">
        <v>38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 t="s">
        <v>129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>
      <c r="A260" t="s">
        <v>30</v>
      </c>
      <c r="B260">
        <v>2020</v>
      </c>
      <c r="C260" t="s">
        <v>39</v>
      </c>
      <c r="D260">
        <v>147.19999999999999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P260">
        <v>150.1</v>
      </c>
      <c r="U260" t="s">
        <v>32</v>
      </c>
      <c r="V260">
        <v>148.4</v>
      </c>
      <c r="X260">
        <v>154.30000000000001</v>
      </c>
    </row>
    <row r="261" spans="1:30">
      <c r="A261" t="s">
        <v>33</v>
      </c>
      <c r="B261">
        <v>2020</v>
      </c>
      <c r="C261" t="s">
        <v>39</v>
      </c>
      <c r="D261">
        <v>151.80000000000001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P261">
        <v>153.5</v>
      </c>
      <c r="U261" t="s">
        <v>130</v>
      </c>
      <c r="V261">
        <v>137.1</v>
      </c>
      <c r="X261">
        <v>144.80000000000001</v>
      </c>
    </row>
    <row r="262" spans="1:30">
      <c r="A262" t="s">
        <v>35</v>
      </c>
      <c r="B262">
        <v>2020</v>
      </c>
      <c r="C262" t="s">
        <v>39</v>
      </c>
      <c r="D262">
        <v>148.69999999999999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P262">
        <v>151.4</v>
      </c>
      <c r="U262" t="s">
        <v>130</v>
      </c>
      <c r="V262">
        <v>144.1</v>
      </c>
      <c r="X262">
        <v>150.69999999999999</v>
      </c>
    </row>
    <row r="263" spans="1:30">
      <c r="A263" t="s">
        <v>30</v>
      </c>
      <c r="B263">
        <v>2020</v>
      </c>
      <c r="C263" t="s">
        <v>41</v>
      </c>
      <c r="D263">
        <v>147.69999999999999</v>
      </c>
      <c r="E263">
        <v>190.3</v>
      </c>
      <c r="F263">
        <v>148.15</v>
      </c>
      <c r="G263">
        <v>154.44999999999999</v>
      </c>
      <c r="H263">
        <v>137.64999999999998</v>
      </c>
      <c r="I263">
        <v>145.25</v>
      </c>
      <c r="J263">
        <v>155.80000000000001</v>
      </c>
      <c r="K263">
        <v>150.25</v>
      </c>
      <c r="L263">
        <v>116.5</v>
      </c>
      <c r="M263">
        <v>159.25</v>
      </c>
      <c r="N263">
        <v>140.64999999999998</v>
      </c>
      <c r="O263">
        <v>161.80000000000001</v>
      </c>
      <c r="P263">
        <v>151.19999999999999</v>
      </c>
      <c r="Q263">
        <v>182.4</v>
      </c>
      <c r="R263">
        <v>154.69999999999999</v>
      </c>
      <c r="S263">
        <v>150</v>
      </c>
      <c r="T263">
        <v>154.1</v>
      </c>
      <c r="U263" t="e">
        <v>#DIV/0!</v>
      </c>
      <c r="V263">
        <v>146.65</v>
      </c>
      <c r="W263">
        <v>151.69999999999999</v>
      </c>
      <c r="X263">
        <v>156.25</v>
      </c>
      <c r="Y263">
        <v>141.4</v>
      </c>
      <c r="Z263">
        <v>153.19999999999999</v>
      </c>
      <c r="AA263">
        <v>161.80000000000001</v>
      </c>
      <c r="AB263">
        <v>151.19999999999999</v>
      </c>
      <c r="AC263">
        <v>151.69999999999999</v>
      </c>
      <c r="AD263">
        <v>152.69999999999999</v>
      </c>
    </row>
    <row r="264" spans="1:30">
      <c r="A264" t="s">
        <v>33</v>
      </c>
      <c r="B264">
        <v>2020</v>
      </c>
      <c r="C264" t="s">
        <v>41</v>
      </c>
      <c r="U264" t="s">
        <v>32</v>
      </c>
    </row>
    <row r="265" spans="1:30">
      <c r="A265" t="s">
        <v>35</v>
      </c>
      <c r="B265">
        <v>2020</v>
      </c>
      <c r="C265" t="s">
        <v>41</v>
      </c>
      <c r="U265" t="s">
        <v>32</v>
      </c>
    </row>
    <row r="266" spans="1:30">
      <c r="A266" t="s">
        <v>30</v>
      </c>
      <c r="B266">
        <v>2020</v>
      </c>
      <c r="C266" t="s">
        <v>42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>
      <c r="A267" t="s">
        <v>33</v>
      </c>
      <c r="B267">
        <v>2020</v>
      </c>
      <c r="C267" t="s">
        <v>42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 t="s">
        <v>131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>
      <c r="A268" t="s">
        <v>35</v>
      </c>
      <c r="B268">
        <v>2020</v>
      </c>
      <c r="C268" t="s">
        <v>42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 t="s">
        <v>131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>
      <c r="A269" t="s">
        <v>30</v>
      </c>
      <c r="B269">
        <v>2020</v>
      </c>
      <c r="C269" t="s">
        <v>44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>
      <c r="A270" t="s">
        <v>33</v>
      </c>
      <c r="B270">
        <v>2020</v>
      </c>
      <c r="C270" t="s">
        <v>44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 t="s">
        <v>131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>
      <c r="A271" t="s">
        <v>35</v>
      </c>
      <c r="B271">
        <v>2020</v>
      </c>
      <c r="C271" t="s">
        <v>44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 t="s">
        <v>131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>
      <c r="A272" t="s">
        <v>30</v>
      </c>
      <c r="B272">
        <v>2020</v>
      </c>
      <c r="C272" t="s">
        <v>46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>
      <c r="A273" t="s">
        <v>33</v>
      </c>
      <c r="B273">
        <v>2020</v>
      </c>
      <c r="C273" t="s">
        <v>46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 t="s">
        <v>132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>
      <c r="A274" t="s">
        <v>35</v>
      </c>
      <c r="B274">
        <v>2020</v>
      </c>
      <c r="C274" t="s">
        <v>46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 t="s">
        <v>132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>
      <c r="A275" t="s">
        <v>30</v>
      </c>
      <c r="B275">
        <v>2020</v>
      </c>
      <c r="C275" t="s">
        <v>48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>
      <c r="A276" t="s">
        <v>33</v>
      </c>
      <c r="B276">
        <v>2020</v>
      </c>
      <c r="C276" t="s">
        <v>48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 t="s">
        <v>133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>
      <c r="A277" t="s">
        <v>35</v>
      </c>
      <c r="B277">
        <v>2020</v>
      </c>
      <c r="C277" t="s">
        <v>48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 t="s">
        <v>133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>
      <c r="A278" t="s">
        <v>30</v>
      </c>
      <c r="B278">
        <v>2020</v>
      </c>
      <c r="C278" t="s">
        <v>50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>
      <c r="A279" t="s">
        <v>33</v>
      </c>
      <c r="B279">
        <v>2020</v>
      </c>
      <c r="C279" t="s">
        <v>50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 t="s">
        <v>134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>
      <c r="A280" t="s">
        <v>35</v>
      </c>
      <c r="B280">
        <v>2020</v>
      </c>
      <c r="C280" t="s">
        <v>50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 t="s">
        <v>134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>
      <c r="A281" t="s">
        <v>30</v>
      </c>
      <c r="B281">
        <v>2020</v>
      </c>
      <c r="C281" t="s">
        <v>53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>
      <c r="A282" t="s">
        <v>33</v>
      </c>
      <c r="B282">
        <v>2020</v>
      </c>
      <c r="C282" t="s">
        <v>53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 t="s">
        <v>135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>
      <c r="A283" t="s">
        <v>35</v>
      </c>
      <c r="B283">
        <v>2020</v>
      </c>
      <c r="C283" t="s">
        <v>53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 t="s">
        <v>135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>
      <c r="A284" t="s">
        <v>30</v>
      </c>
      <c r="B284">
        <v>2020</v>
      </c>
      <c r="C284" t="s">
        <v>55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>
      <c r="A285" t="s">
        <v>33</v>
      </c>
      <c r="B285">
        <v>2020</v>
      </c>
      <c r="C285" t="s">
        <v>55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 t="s">
        <v>136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>
      <c r="A286" t="s">
        <v>35</v>
      </c>
      <c r="B286">
        <v>2020</v>
      </c>
      <c r="C286" t="s">
        <v>55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 t="s">
        <v>136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 t="s">
        <v>137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>
      <c r="A289" t="s">
        <v>35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 t="s">
        <v>137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>
      <c r="A290" t="s">
        <v>30</v>
      </c>
      <c r="B290">
        <v>2021</v>
      </c>
      <c r="C290" t="s">
        <v>36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>
      <c r="A291" t="s">
        <v>33</v>
      </c>
      <c r="B291">
        <v>2021</v>
      </c>
      <c r="C291" t="s">
        <v>36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 t="s">
        <v>138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>
      <c r="A292" t="s">
        <v>35</v>
      </c>
      <c r="B292">
        <v>2021</v>
      </c>
      <c r="C292" t="s">
        <v>36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 t="s">
        <v>138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>
      <c r="A293" t="s">
        <v>30</v>
      </c>
      <c r="B293">
        <v>2021</v>
      </c>
      <c r="C293" t="s">
        <v>38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139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>
      <c r="A294" t="s">
        <v>33</v>
      </c>
      <c r="B294">
        <v>2021</v>
      </c>
      <c r="C294" t="s">
        <v>38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 t="s">
        <v>140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>
      <c r="A295" t="s">
        <v>35</v>
      </c>
      <c r="B295">
        <v>2021</v>
      </c>
      <c r="C295" t="s">
        <v>38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 t="s">
        <v>140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>
      <c r="A296" t="s">
        <v>30</v>
      </c>
      <c r="B296">
        <v>2021</v>
      </c>
      <c r="C296" t="s">
        <v>39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139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>
      <c r="A297" t="s">
        <v>33</v>
      </c>
      <c r="B297">
        <v>2021</v>
      </c>
      <c r="C297" t="s">
        <v>39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 t="s">
        <v>141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>
      <c r="A298" t="s">
        <v>35</v>
      </c>
      <c r="B298">
        <v>2021</v>
      </c>
      <c r="C298" t="s">
        <v>39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 t="s">
        <v>141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>
      <c r="A299" t="s">
        <v>30</v>
      </c>
      <c r="B299">
        <v>2021</v>
      </c>
      <c r="C299" t="s">
        <v>41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>
      <c r="A300" t="s">
        <v>33</v>
      </c>
      <c r="B300">
        <v>2021</v>
      </c>
      <c r="C300" t="s">
        <v>41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 t="s">
        <v>142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>
      <c r="A301" t="s">
        <v>35</v>
      </c>
      <c r="B301">
        <v>2021</v>
      </c>
      <c r="C301" t="s">
        <v>41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 t="s">
        <v>142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>
      <c r="A302" t="s">
        <v>30</v>
      </c>
      <c r="B302">
        <v>2021</v>
      </c>
      <c r="C302" t="s">
        <v>42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>
      <c r="A303" t="s">
        <v>33</v>
      </c>
      <c r="B303">
        <v>2021</v>
      </c>
      <c r="C303" t="s">
        <v>42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 t="s">
        <v>143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>
      <c r="A304" t="s">
        <v>35</v>
      </c>
      <c r="B304">
        <v>2021</v>
      </c>
      <c r="C304" t="s">
        <v>42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 t="s">
        <v>143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>
      <c r="A305" t="s">
        <v>30</v>
      </c>
      <c r="B305">
        <v>2021</v>
      </c>
      <c r="C305" t="s">
        <v>44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>
      <c r="A306" t="s">
        <v>33</v>
      </c>
      <c r="B306">
        <v>2021</v>
      </c>
      <c r="C306" t="s">
        <v>44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 t="s">
        <v>144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>
      <c r="A307" t="s">
        <v>35</v>
      </c>
      <c r="B307">
        <v>2021</v>
      </c>
      <c r="C307" t="s">
        <v>44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 t="s">
        <v>144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>
      <c r="A308" t="s">
        <v>30</v>
      </c>
      <c r="B308">
        <v>2021</v>
      </c>
      <c r="C308" t="s">
        <v>46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>
      <c r="A309" t="s">
        <v>33</v>
      </c>
      <c r="B309">
        <v>2021</v>
      </c>
      <c r="C309" t="s">
        <v>46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 t="s">
        <v>145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>
      <c r="A310" t="s">
        <v>35</v>
      </c>
      <c r="B310">
        <v>2021</v>
      </c>
      <c r="C310" t="s">
        <v>46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 t="s">
        <v>145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>
      <c r="A311" t="s">
        <v>30</v>
      </c>
      <c r="B311">
        <v>2021</v>
      </c>
      <c r="C311" t="s">
        <v>48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>
      <c r="A312" t="s">
        <v>33</v>
      </c>
      <c r="B312">
        <v>2021</v>
      </c>
      <c r="C312" t="s">
        <v>48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 t="s">
        <v>145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>
      <c r="A313" t="s">
        <v>35</v>
      </c>
      <c r="B313">
        <v>2021</v>
      </c>
      <c r="C313" t="s">
        <v>48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 t="s">
        <v>145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>
      <c r="A314" t="s">
        <v>30</v>
      </c>
      <c r="B314">
        <v>2021</v>
      </c>
      <c r="C314" t="s">
        <v>50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>
      <c r="A315" t="s">
        <v>33</v>
      </c>
      <c r="B315">
        <v>2021</v>
      </c>
      <c r="C315" t="s">
        <v>50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 t="s">
        <v>146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>
      <c r="A316" t="s">
        <v>35</v>
      </c>
      <c r="B316">
        <v>2021</v>
      </c>
      <c r="C316" t="s">
        <v>50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 t="s">
        <v>146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>
      <c r="A317" t="s">
        <v>30</v>
      </c>
      <c r="B317">
        <v>2021</v>
      </c>
      <c r="C317" t="s">
        <v>53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>
      <c r="A318" t="s">
        <v>33</v>
      </c>
      <c r="B318">
        <v>2021</v>
      </c>
      <c r="C318" t="s">
        <v>53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 t="s">
        <v>147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>
      <c r="A319" t="s">
        <v>35</v>
      </c>
      <c r="B319">
        <v>2021</v>
      </c>
      <c r="C319" t="s">
        <v>53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 t="s">
        <v>147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>
      <c r="A320" t="s">
        <v>30</v>
      </c>
      <c r="B320">
        <v>2021</v>
      </c>
      <c r="C320" t="s">
        <v>55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>
      <c r="A321" t="s">
        <v>33</v>
      </c>
      <c r="B321">
        <v>2021</v>
      </c>
      <c r="C321" t="s">
        <v>55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 t="s">
        <v>148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>
      <c r="A322" t="s">
        <v>35</v>
      </c>
      <c r="B322">
        <v>2021</v>
      </c>
      <c r="C322" t="s">
        <v>55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 t="s">
        <v>148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 t="s">
        <v>149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>
      <c r="A325" t="s">
        <v>35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 t="s">
        <v>149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>
      <c r="A326" t="s">
        <v>30</v>
      </c>
      <c r="B326">
        <v>2022</v>
      </c>
      <c r="C326" t="s">
        <v>36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>
      <c r="A327" t="s">
        <v>33</v>
      </c>
      <c r="B327">
        <v>2022</v>
      </c>
      <c r="C327" t="s">
        <v>36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 t="s">
        <v>150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>
      <c r="A328" t="s">
        <v>35</v>
      </c>
      <c r="B328">
        <v>2022</v>
      </c>
      <c r="C328" t="s">
        <v>36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 t="s">
        <v>150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>
      <c r="A329" t="s">
        <v>30</v>
      </c>
      <c r="B329">
        <v>2022</v>
      </c>
      <c r="C329" t="s">
        <v>38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>
      <c r="A330" t="s">
        <v>33</v>
      </c>
      <c r="B330">
        <v>2022</v>
      </c>
      <c r="C330" t="s">
        <v>38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 t="s">
        <v>151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>
      <c r="A331" t="s">
        <v>35</v>
      </c>
      <c r="B331">
        <v>2022</v>
      </c>
      <c r="C331" t="s">
        <v>38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 t="s">
        <v>151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>
      <c r="A332" t="s">
        <v>30</v>
      </c>
      <c r="B332">
        <v>2022</v>
      </c>
      <c r="C332" t="s">
        <v>39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>
      <c r="A333" t="s">
        <v>33</v>
      </c>
      <c r="B333">
        <v>2022</v>
      </c>
      <c r="C333" t="s">
        <v>39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 t="s">
        <v>152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>
      <c r="A334" t="s">
        <v>35</v>
      </c>
      <c r="B334">
        <v>2022</v>
      </c>
      <c r="C334" t="s">
        <v>39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 t="s">
        <v>152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>
      <c r="A335" t="s">
        <v>30</v>
      </c>
      <c r="B335">
        <v>2022</v>
      </c>
      <c r="C335" t="s">
        <v>41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>
      <c r="A336" t="s">
        <v>33</v>
      </c>
      <c r="B336">
        <v>2022</v>
      </c>
      <c r="C336" t="s">
        <v>41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 t="s">
        <v>153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>
      <c r="A337" t="s">
        <v>35</v>
      </c>
      <c r="B337">
        <v>2022</v>
      </c>
      <c r="C337" t="s">
        <v>41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 t="s">
        <v>153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>
      <c r="A338" t="s">
        <v>30</v>
      </c>
      <c r="B338">
        <v>2022</v>
      </c>
      <c r="C338" t="s">
        <v>42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>
      <c r="A339" t="s">
        <v>33</v>
      </c>
      <c r="B339">
        <v>2022</v>
      </c>
      <c r="C339" t="s">
        <v>42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 t="s">
        <v>154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>
      <c r="A340" t="s">
        <v>35</v>
      </c>
      <c r="B340">
        <v>2022</v>
      </c>
      <c r="C340" t="s">
        <v>42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 t="s">
        <v>154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>
      <c r="A341" t="s">
        <v>30</v>
      </c>
      <c r="B341">
        <v>2022</v>
      </c>
      <c r="C341" t="s">
        <v>44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>
      <c r="A342" t="s">
        <v>33</v>
      </c>
      <c r="B342">
        <v>2022</v>
      </c>
      <c r="C342" t="s">
        <v>44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 t="s">
        <v>155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>
      <c r="A343" t="s">
        <v>35</v>
      </c>
      <c r="B343">
        <v>2022</v>
      </c>
      <c r="C343" t="s">
        <v>44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 t="s">
        <v>155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>
      <c r="A344" t="s">
        <v>30</v>
      </c>
      <c r="B344">
        <v>2022</v>
      </c>
      <c r="C344" t="s">
        <v>46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>
      <c r="A345" t="s">
        <v>33</v>
      </c>
      <c r="B345">
        <v>2022</v>
      </c>
      <c r="C345" t="s">
        <v>46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 t="s">
        <v>156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>
      <c r="A346" t="s">
        <v>35</v>
      </c>
      <c r="B346">
        <v>2022</v>
      </c>
      <c r="C346" t="s">
        <v>46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 t="s">
        <v>156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>
      <c r="A347" t="s">
        <v>30</v>
      </c>
      <c r="B347">
        <v>2022</v>
      </c>
      <c r="C347" t="s">
        <v>48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>
      <c r="A348" t="s">
        <v>33</v>
      </c>
      <c r="B348">
        <v>2022</v>
      </c>
      <c r="C348" t="s">
        <v>48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 t="s">
        <v>157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>
      <c r="A349" t="s">
        <v>35</v>
      </c>
      <c r="B349">
        <v>2022</v>
      </c>
      <c r="C349" t="s">
        <v>48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 t="s">
        <v>157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>
      <c r="A350" t="s">
        <v>30</v>
      </c>
      <c r="B350">
        <v>2022</v>
      </c>
      <c r="C350" t="s">
        <v>50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>
      <c r="A351" t="s">
        <v>33</v>
      </c>
      <c r="B351">
        <v>2022</v>
      </c>
      <c r="C351" t="s">
        <v>50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 t="s">
        <v>158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>
      <c r="A352" t="s">
        <v>35</v>
      </c>
      <c r="B352">
        <v>2022</v>
      </c>
      <c r="C352" t="s">
        <v>50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 t="s">
        <v>158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>
      <c r="A353" t="s">
        <v>30</v>
      </c>
      <c r="B353">
        <v>2022</v>
      </c>
      <c r="C353" t="s">
        <v>53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>
      <c r="A354" t="s">
        <v>33</v>
      </c>
      <c r="B354">
        <v>2022</v>
      </c>
      <c r="C354" t="s">
        <v>53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 t="s">
        <v>159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>
      <c r="A355" t="s">
        <v>35</v>
      </c>
      <c r="B355">
        <v>2022</v>
      </c>
      <c r="C355" t="s">
        <v>53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 t="s">
        <v>159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>
      <c r="A356" t="s">
        <v>30</v>
      </c>
      <c r="B356">
        <v>2022</v>
      </c>
      <c r="C356" t="s">
        <v>55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>
      <c r="A357" t="s">
        <v>33</v>
      </c>
      <c r="B357">
        <v>2022</v>
      </c>
      <c r="C357" t="s">
        <v>55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 t="s">
        <v>160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>
      <c r="A358" t="s">
        <v>35</v>
      </c>
      <c r="B358">
        <v>2022</v>
      </c>
      <c r="C358" t="s">
        <v>55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 t="s">
        <v>160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 t="s">
        <v>161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>
      <c r="A361" t="s">
        <v>35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 t="s">
        <v>161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>
      <c r="A362" t="s">
        <v>30</v>
      </c>
      <c r="B362">
        <v>2023</v>
      </c>
      <c r="C362" t="s">
        <v>36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>
      <c r="A363" t="s">
        <v>33</v>
      </c>
      <c r="B363">
        <v>2023</v>
      </c>
      <c r="C363" t="s">
        <v>36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 t="s">
        <v>162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>
      <c r="A364" t="s">
        <v>35</v>
      </c>
      <c r="B364">
        <v>2023</v>
      </c>
      <c r="C364" t="s">
        <v>36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 t="s">
        <v>162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>
      <c r="A365" t="s">
        <v>30</v>
      </c>
      <c r="B365">
        <v>2023</v>
      </c>
      <c r="C365" t="s">
        <v>38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>
      <c r="A366" t="s">
        <v>33</v>
      </c>
      <c r="B366">
        <v>2023</v>
      </c>
      <c r="C366" t="s">
        <v>38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 t="s">
        <v>162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>
      <c r="A367" t="s">
        <v>35</v>
      </c>
      <c r="B367">
        <v>2023</v>
      </c>
      <c r="C367" t="s">
        <v>38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 t="s">
        <v>162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>
      <c r="A368" t="s">
        <v>30</v>
      </c>
      <c r="B368">
        <v>2023</v>
      </c>
      <c r="C368" t="s">
        <v>39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139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>
      <c r="A369" t="s">
        <v>33</v>
      </c>
      <c r="B369">
        <v>2023</v>
      </c>
      <c r="C369" t="s">
        <v>39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 t="s">
        <v>163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>
      <c r="A370" t="s">
        <v>35</v>
      </c>
      <c r="B370">
        <v>2023</v>
      </c>
      <c r="C370" t="s">
        <v>39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 t="s">
        <v>163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>
      <c r="A371" t="s">
        <v>30</v>
      </c>
      <c r="B371">
        <v>2023</v>
      </c>
      <c r="C371" t="s">
        <v>41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139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>
      <c r="A372" t="s">
        <v>33</v>
      </c>
      <c r="B372">
        <v>2023</v>
      </c>
      <c r="C372" t="s">
        <v>41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 t="s">
        <v>164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>
      <c r="A373" t="s">
        <v>35</v>
      </c>
      <c r="B373">
        <v>2023</v>
      </c>
      <c r="C373" t="s">
        <v>41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 t="s">
        <v>164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E302-0ACB-A948-BF3E-ED3BB081FE27}">
  <dimension ref="A1:AG383"/>
  <sheetViews>
    <sheetView tabSelected="1" topLeftCell="H1" workbookViewId="0">
      <selection activeCell="AE1" sqref="AE1"/>
    </sheetView>
  </sheetViews>
  <sheetFormatPr defaultColWidth="10.81640625" defaultRowHeight="15"/>
  <cols>
    <col min="1" max="1" width="11.36328125" bestFit="1" customWidth="1"/>
    <col min="2" max="2" width="7.26953125" bestFit="1" customWidth="1"/>
    <col min="3" max="3" width="10" bestFit="1" customWidth="1"/>
    <col min="4" max="4" width="21.36328125" bestFit="1" customWidth="1"/>
    <col min="5" max="5" width="14.6328125" bestFit="1" customWidth="1"/>
    <col min="6" max="6" width="6.6328125" bestFit="1" customWidth="1"/>
    <col min="7" max="7" width="18.08984375" bestFit="1" customWidth="1"/>
    <col min="8" max="8" width="14.08984375" bestFit="1" customWidth="1"/>
    <col min="9" max="9" width="8.54296875" bestFit="1" customWidth="1"/>
    <col min="10" max="10" width="12.90625" bestFit="1" customWidth="1"/>
    <col min="11" max="11" width="20.453125" bestFit="1" customWidth="1"/>
    <col min="12" max="12" width="24" bestFit="1" customWidth="1"/>
    <col min="13" max="13" width="9.08984375" bestFit="1" customWidth="1"/>
    <col min="14" max="14" width="24.26953125" bestFit="1" customWidth="1"/>
    <col min="15" max="15" width="34.54296875" bestFit="1" customWidth="1"/>
    <col min="16" max="16" width="20" bestFit="1" customWidth="1"/>
    <col min="17" max="17" width="27.453125" bestFit="1" customWidth="1"/>
    <col min="18" max="18" width="10.6328125" bestFit="1" customWidth="1"/>
    <col min="19" max="19" width="11.36328125" bestFit="1" customWidth="1"/>
    <col min="20" max="20" width="21.81640625" bestFit="1" customWidth="1"/>
    <col min="21" max="21" width="10.453125" bestFit="1" customWidth="1"/>
    <col min="22" max="22" width="14.54296875" bestFit="1" customWidth="1"/>
    <col min="23" max="23" width="28.81640625" bestFit="1" customWidth="1"/>
    <col min="24" max="24" width="9.08984375" bestFit="1" customWidth="1"/>
    <col min="25" max="25" width="28.453125" bestFit="1" customWidth="1"/>
    <col min="26" max="26" width="26.6328125" bestFit="1" customWidth="1"/>
    <col min="27" max="27" width="11.81640625" bestFit="1" customWidth="1"/>
    <col min="28" max="28" width="25" bestFit="1" customWidth="1"/>
    <col min="29" max="29" width="15.6328125" bestFit="1" customWidth="1"/>
    <col min="30" max="30" width="14.81640625" bestFit="1" customWidth="1"/>
    <col min="31" max="31" width="14.54296875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190</v>
      </c>
    </row>
    <row r="2" spans="1:31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  <c r="AE2" s="8">
        <v>0.01</v>
      </c>
    </row>
    <row r="3" spans="1:31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 t="s">
        <v>34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  <c r="AE3" s="8">
        <f>(All_India_Index_Upto_April23__1[[#This Row],[General index]]-AD2)/AD2</f>
        <v>-1.0466222645099851E-2</v>
      </c>
    </row>
    <row r="4" spans="1:31">
      <c r="A4" t="s">
        <v>35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 t="s">
        <v>34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  <c r="AE4" s="8">
        <f>(All_India_Index_Upto_April23__1[[#This Row],[General index]]-AD3)/AD3</f>
        <v>5.7692307692307149E-3</v>
      </c>
    </row>
    <row r="5" spans="1:31">
      <c r="A5" t="s">
        <v>30</v>
      </c>
      <c r="B5">
        <v>2013</v>
      </c>
      <c r="C5" t="s">
        <v>36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  <c r="AE5" s="8">
        <f>(All_India_Index_Upto_April23__1[[#This Row],[General index]]-AD4)/AD4</f>
        <v>1.1472275334608059E-2</v>
      </c>
    </row>
    <row r="6" spans="1:31">
      <c r="A6" t="s">
        <v>33</v>
      </c>
      <c r="B6">
        <v>2013</v>
      </c>
      <c r="C6" t="s">
        <v>36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 t="s">
        <v>37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  <c r="AE6" s="8">
        <f>(All_India_Index_Upto_April23__1[[#This Row],[General index]]-AD5)/AD5</f>
        <v>-1.0396975425330759E-2</v>
      </c>
    </row>
    <row r="7" spans="1:31">
      <c r="A7" t="s">
        <v>35</v>
      </c>
      <c r="B7">
        <v>2013</v>
      </c>
      <c r="C7" t="s">
        <v>36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 t="s">
        <v>37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  <c r="AE7" s="8">
        <f>(All_India_Index_Upto_April23__1[[#This Row],[General index]]-AD6)/AD6</f>
        <v>5.7306590257879108E-3</v>
      </c>
    </row>
    <row r="8" spans="1:31">
      <c r="A8" t="s">
        <v>30</v>
      </c>
      <c r="B8">
        <v>2013</v>
      </c>
      <c r="C8" t="s">
        <v>38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  <c r="AE8" s="8">
        <f>(All_India_Index_Upto_April23__1[[#This Row],[General index]]-AD7)/AD7</f>
        <v>6.6476733143400078E-3</v>
      </c>
    </row>
    <row r="9" spans="1:31">
      <c r="A9" t="s">
        <v>33</v>
      </c>
      <c r="B9">
        <v>2013</v>
      </c>
      <c r="C9" t="s">
        <v>38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 t="s">
        <v>37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  <c r="AE9" s="8">
        <f>(All_India_Index_Upto_April23__1[[#This Row],[General index]]-AD8)/AD8</f>
        <v>-9.433962264150943E-3</v>
      </c>
    </row>
    <row r="10" spans="1:31">
      <c r="A10" t="s">
        <v>35</v>
      </c>
      <c r="B10">
        <v>2013</v>
      </c>
      <c r="C10" t="s">
        <v>38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 t="s">
        <v>37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  <c r="AE10" s="8">
        <f>(All_India_Index_Upto_April23__1[[#This Row],[General index]]-AD9)/AD9</f>
        <v>4.7619047619047623E-3</v>
      </c>
    </row>
    <row r="11" spans="1:31">
      <c r="A11" t="s">
        <v>30</v>
      </c>
      <c r="B11">
        <v>2013</v>
      </c>
      <c r="C11" t="s">
        <v>39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  <c r="AE11" s="8">
        <f>(All_India_Index_Upto_April23__1[[#This Row],[General index]]-AD10)/AD10</f>
        <v>8.5308056872038449E-3</v>
      </c>
    </row>
    <row r="12" spans="1:31">
      <c r="A12" t="s">
        <v>33</v>
      </c>
      <c r="B12">
        <v>2013</v>
      </c>
      <c r="C12" t="s">
        <v>39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 t="s">
        <v>40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  <c r="AE12" s="8">
        <f>(All_India_Index_Upto_April23__1[[#This Row],[General index]]-AD11)/AD11</f>
        <v>-6.5789473684210792E-3</v>
      </c>
    </row>
    <row r="13" spans="1:31">
      <c r="A13" t="s">
        <v>35</v>
      </c>
      <c r="B13">
        <v>2013</v>
      </c>
      <c r="C13" t="s">
        <v>39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 t="s">
        <v>40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  <c r="AE13" s="8">
        <f>(All_India_Index_Upto_April23__1[[#This Row],[General index]]-AD12)/AD12</f>
        <v>3.7842951750235712E-3</v>
      </c>
    </row>
    <row r="14" spans="1:31">
      <c r="A14" t="s">
        <v>30</v>
      </c>
      <c r="B14">
        <v>2013</v>
      </c>
      <c r="C14" t="s">
        <v>41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  <c r="AE14" s="8">
        <f>(All_India_Index_Upto_April23__1[[#This Row],[General index]]-AD13)/AD13</f>
        <v>1.0367577756833257E-2</v>
      </c>
    </row>
    <row r="15" spans="1:31">
      <c r="A15" t="s">
        <v>33</v>
      </c>
      <c r="B15">
        <v>2013</v>
      </c>
      <c r="C15" t="s">
        <v>41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 t="s">
        <v>40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  <c r="AE15" s="8">
        <f>(All_India_Index_Upto_April23__1[[#This Row],[General index]]-AD14)/AD14</f>
        <v>-5.5970149253732138E-3</v>
      </c>
    </row>
    <row r="16" spans="1:31">
      <c r="A16" t="s">
        <v>35</v>
      </c>
      <c r="B16">
        <v>2013</v>
      </c>
      <c r="C16" t="s">
        <v>41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 t="s">
        <v>40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  <c r="AE16" s="8">
        <f>(All_India_Index_Upto_April23__1[[#This Row],[General index]]-AD15)/AD15</f>
        <v>2.8142589118199941E-3</v>
      </c>
    </row>
    <row r="17" spans="1:31">
      <c r="A17" t="s">
        <v>30</v>
      </c>
      <c r="B17">
        <v>2013</v>
      </c>
      <c r="C17" t="s">
        <v>42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  <c r="AE17" s="8">
        <f>(All_India_Index_Upto_April23__1[[#This Row],[General index]]-AD16)/AD16</f>
        <v>1.8709073900841908E-2</v>
      </c>
    </row>
    <row r="18" spans="1:31">
      <c r="A18" t="s">
        <v>33</v>
      </c>
      <c r="B18">
        <v>2013</v>
      </c>
      <c r="C18" t="s">
        <v>42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 t="s">
        <v>43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  <c r="AE18" s="8">
        <f>(All_India_Index_Upto_April23__1[[#This Row],[General index]]-AD17)/AD17</f>
        <v>7.3461891643709564E-3</v>
      </c>
    </row>
    <row r="19" spans="1:31">
      <c r="A19" t="s">
        <v>35</v>
      </c>
      <c r="B19">
        <v>2013</v>
      </c>
      <c r="C19" t="s">
        <v>42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 t="s">
        <v>43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  <c r="AE19" s="8">
        <f>(All_India_Index_Upto_April23__1[[#This Row],[General index]]-AD18)/AD18</f>
        <v>-3.646308113035603E-3</v>
      </c>
    </row>
    <row r="20" spans="1:31">
      <c r="A20" t="s">
        <v>30</v>
      </c>
      <c r="B20">
        <v>2013</v>
      </c>
      <c r="C20" t="s">
        <v>44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  <c r="AE20" s="8">
        <f>(All_India_Index_Upto_April23__1[[#This Row],[General index]]-AD19)/AD19</f>
        <v>1.280878316559932E-2</v>
      </c>
    </row>
    <row r="21" spans="1:31">
      <c r="A21" t="s">
        <v>33</v>
      </c>
      <c r="B21">
        <v>2013</v>
      </c>
      <c r="C21" t="s">
        <v>44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 t="s">
        <v>45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  <c r="AE21" s="8">
        <f>(All_India_Index_Upto_April23__1[[#This Row],[General index]]-AD20)/AD20</f>
        <v>6.3233965672990318E-3</v>
      </c>
    </row>
    <row r="22" spans="1:31">
      <c r="A22" t="s">
        <v>35</v>
      </c>
      <c r="B22">
        <v>2013</v>
      </c>
      <c r="C22" t="s">
        <v>44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 t="s">
        <v>45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  <c r="AE22" s="8">
        <f>(All_India_Index_Upto_April23__1[[#This Row],[General index]]-AD21)/AD21</f>
        <v>-3.5906642728905356E-3</v>
      </c>
    </row>
    <row r="23" spans="1:31">
      <c r="A23" t="s">
        <v>30</v>
      </c>
      <c r="B23">
        <v>2013</v>
      </c>
      <c r="C23" t="s">
        <v>46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  <c r="AE23" s="8">
        <f>(All_India_Index_Upto_April23__1[[#This Row],[General index]]-AD22)/AD22</f>
        <v>9.909909909909859E-3</v>
      </c>
    </row>
    <row r="24" spans="1:31">
      <c r="A24" t="s">
        <v>33</v>
      </c>
      <c r="B24">
        <v>2013</v>
      </c>
      <c r="C24" t="s">
        <v>46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 t="s">
        <v>47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  <c r="AE24" s="8">
        <f>(All_India_Index_Upto_April23__1[[#This Row],[General index]]-AD23)/AD23</f>
        <v>5.3523639607494077E-3</v>
      </c>
    </row>
    <row r="25" spans="1:31">
      <c r="A25" t="s">
        <v>35</v>
      </c>
      <c r="B25">
        <v>2013</v>
      </c>
      <c r="C25" t="s">
        <v>46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 t="s">
        <v>47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  <c r="AE25" s="8">
        <f>(All_India_Index_Upto_April23__1[[#This Row],[General index]]-AD24)/AD24</f>
        <v>-2.6619343389529472E-3</v>
      </c>
    </row>
    <row r="26" spans="1:31">
      <c r="A26" t="s">
        <v>30</v>
      </c>
      <c r="B26">
        <v>2013</v>
      </c>
      <c r="C26" t="s">
        <v>48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  <c r="AE26" s="8">
        <f>(All_India_Index_Upto_April23__1[[#This Row],[General index]]-AD25)/AD25</f>
        <v>1.6014234875444813E-2</v>
      </c>
    </row>
    <row r="27" spans="1:31">
      <c r="A27" t="s">
        <v>33</v>
      </c>
      <c r="B27">
        <v>2013</v>
      </c>
      <c r="C27" t="s">
        <v>48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 t="s">
        <v>49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  <c r="AE27" s="8">
        <f>(All_India_Index_Upto_April23__1[[#This Row],[General index]]-AD26)/AD26</f>
        <v>-8.7565674255691769E-3</v>
      </c>
    </row>
    <row r="28" spans="1:31">
      <c r="A28" t="s">
        <v>35</v>
      </c>
      <c r="B28">
        <v>2013</v>
      </c>
      <c r="C28" t="s">
        <v>48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 t="s">
        <v>49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  <c r="AE28" s="8">
        <f>(All_India_Index_Upto_April23__1[[#This Row],[General index]]-AD27)/AD27</f>
        <v>4.4169611307420496E-3</v>
      </c>
    </row>
    <row r="29" spans="1:31">
      <c r="A29" t="s">
        <v>30</v>
      </c>
      <c r="B29">
        <v>2013</v>
      </c>
      <c r="C29" t="s">
        <v>50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  <c r="AE29" s="8">
        <f>(All_India_Index_Upto_April23__1[[#This Row],[General index]]-AD28)/AD28</f>
        <v>1.5831134564643773E-2</v>
      </c>
    </row>
    <row r="30" spans="1:31">
      <c r="A30" t="s">
        <v>33</v>
      </c>
      <c r="B30">
        <v>2013</v>
      </c>
      <c r="C30" t="s">
        <v>50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 t="s">
        <v>51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  <c r="AE30" s="8">
        <f>(All_India_Index_Upto_April23__1[[#This Row],[General index]]-AD29)/AD29</f>
        <v>-1.2987012987012988E-2</v>
      </c>
    </row>
    <row r="31" spans="1:31">
      <c r="A31" t="s">
        <v>35</v>
      </c>
      <c r="B31">
        <v>2013</v>
      </c>
      <c r="C31" t="s">
        <v>50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 t="s">
        <v>51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  <c r="AE31" s="8">
        <f>(All_India_Index_Upto_April23__1[[#This Row],[General index]]-AD30)/AD30</f>
        <v>7.0175438596490978E-3</v>
      </c>
    </row>
    <row r="32" spans="1:31">
      <c r="A32" t="s">
        <v>30</v>
      </c>
      <c r="B32">
        <v>2013</v>
      </c>
      <c r="C32" t="s">
        <v>52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  <c r="AE32" s="8">
        <f>(All_India_Index_Upto_April23__1[[#This Row],[General index]]-AD31)/AD31</f>
        <v>2.2648083623693454E-2</v>
      </c>
    </row>
    <row r="33" spans="1:31">
      <c r="A33" t="s">
        <v>33</v>
      </c>
      <c r="B33">
        <v>2013</v>
      </c>
      <c r="C33" t="s">
        <v>53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 t="s">
        <v>54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  <c r="AE33" s="8">
        <f>(All_India_Index_Upto_April23__1[[#This Row],[General index]]-AD32)/AD32</f>
        <v>-2.0442930153322023E-2</v>
      </c>
    </row>
    <row r="34" spans="1:31">
      <c r="A34" t="s">
        <v>35</v>
      </c>
      <c r="B34">
        <v>2013</v>
      </c>
      <c r="C34" t="s">
        <v>53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 t="s">
        <v>54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  <c r="AE34" s="8">
        <f>(All_India_Index_Upto_April23__1[[#This Row],[General index]]-AD33)/AD33</f>
        <v>1.1304347826086933E-2</v>
      </c>
    </row>
    <row r="35" spans="1:31">
      <c r="A35" t="s">
        <v>30</v>
      </c>
      <c r="B35">
        <v>2013</v>
      </c>
      <c r="C35" t="s">
        <v>55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  <c r="AE35" s="8">
        <f>(All_India_Index_Upto_April23__1[[#This Row],[General index]]-AD34)/AD34</f>
        <v>-6.8787618228718589E-3</v>
      </c>
    </row>
    <row r="36" spans="1:31">
      <c r="A36" t="s">
        <v>33</v>
      </c>
      <c r="B36">
        <v>2013</v>
      </c>
      <c r="C36" t="s">
        <v>55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 t="s">
        <v>56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  <c r="AE36" s="8">
        <f>(All_India_Index_Upto_April23__1[[#This Row],[General index]]-AD35)/AD35</f>
        <v>-1.9047619047619074E-2</v>
      </c>
    </row>
    <row r="37" spans="1:31">
      <c r="A37" t="s">
        <v>35</v>
      </c>
      <c r="B37">
        <v>2013</v>
      </c>
      <c r="C37" t="s">
        <v>55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 t="s">
        <v>56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  <c r="AE37" s="8">
        <f>(All_India_Index_Upto_April23__1[[#This Row],[General index]]-AD36)/AD36</f>
        <v>1.0591350397175665E-2</v>
      </c>
    </row>
    <row r="38" spans="1:31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  <c r="AE38" s="8">
        <f>(All_India_Index_Upto_April23__1[[#This Row],[General index]]-AD37)/AD37</f>
        <v>-2.6200873362445167E-3</v>
      </c>
    </row>
    <row r="39" spans="1:31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 t="s">
        <v>57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  <c r="AE39" s="8">
        <f>(All_India_Index_Upto_April23__1[[#This Row],[General index]]-AD38)/AD38</f>
        <v>-1.1383537653239904E-2</v>
      </c>
    </row>
    <row r="40" spans="1:31">
      <c r="A40" t="s">
        <v>35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 t="s">
        <v>57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  <c r="AE40" s="8">
        <f>(All_India_Index_Upto_April23__1[[#This Row],[General index]]-AD39)/AD39</f>
        <v>6.2001771479184113E-3</v>
      </c>
    </row>
    <row r="41" spans="1:31">
      <c r="A41" t="s">
        <v>30</v>
      </c>
      <c r="B41">
        <v>2014</v>
      </c>
      <c r="C41" t="s">
        <v>36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  <c r="AE41" s="8">
        <f>(All_India_Index_Upto_April23__1[[#This Row],[General index]]-AD40)/AD40</f>
        <v>3.5211267605634307E-3</v>
      </c>
    </row>
    <row r="42" spans="1:31">
      <c r="A42" t="s">
        <v>33</v>
      </c>
      <c r="B42">
        <v>2014</v>
      </c>
      <c r="C42" t="s">
        <v>36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 t="s">
        <v>58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  <c r="AE42" s="8">
        <f>(All_India_Index_Upto_April23__1[[#This Row],[General index]]-AD41)/AD41</f>
        <v>-7.8947368421053137E-3</v>
      </c>
    </row>
    <row r="43" spans="1:31">
      <c r="A43" t="s">
        <v>35</v>
      </c>
      <c r="B43">
        <v>2014</v>
      </c>
      <c r="C43" t="s">
        <v>36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 t="s">
        <v>58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  <c r="AE43" s="8">
        <f>(All_India_Index_Upto_April23__1[[#This Row],[General index]]-AD42)/AD42</f>
        <v>4.4208664898320073E-3</v>
      </c>
    </row>
    <row r="44" spans="1:31">
      <c r="A44" t="s">
        <v>30</v>
      </c>
      <c r="B44">
        <v>2014</v>
      </c>
      <c r="C44" t="s">
        <v>38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  <c r="AE44" s="8">
        <f>(All_India_Index_Upto_April23__1[[#This Row],[General index]]-AD43)/AD43</f>
        <v>8.8028169014084511E-3</v>
      </c>
    </row>
    <row r="45" spans="1:31">
      <c r="A45" t="s">
        <v>33</v>
      </c>
      <c r="B45">
        <v>2014</v>
      </c>
      <c r="C45" t="s">
        <v>38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 t="s">
        <v>59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  <c r="AE45" s="8">
        <f>(All_India_Index_Upto_April23__1[[#This Row],[General index]]-AD44)/AD44</f>
        <v>-7.8534031413611833E-3</v>
      </c>
    </row>
    <row r="46" spans="1:31">
      <c r="A46" t="s">
        <v>35</v>
      </c>
      <c r="B46">
        <v>2014</v>
      </c>
      <c r="C46" t="s">
        <v>38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 t="s">
        <v>59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  <c r="AE46" s="8">
        <f>(All_India_Index_Upto_April23__1[[#This Row],[General index]]-AD45)/AD45</f>
        <v>4.3975373790677216E-3</v>
      </c>
    </row>
    <row r="47" spans="1:31">
      <c r="A47" t="s">
        <v>30</v>
      </c>
      <c r="B47">
        <v>2014</v>
      </c>
      <c r="C47" t="s">
        <v>39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  <c r="AE47" s="8">
        <f>(All_India_Index_Upto_April23__1[[#This Row],[General index]]-AD46)/AD46</f>
        <v>1.0507880910683037E-2</v>
      </c>
    </row>
    <row r="48" spans="1:31">
      <c r="A48" t="s">
        <v>33</v>
      </c>
      <c r="B48">
        <v>2014</v>
      </c>
      <c r="C48" t="s">
        <v>39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 t="s">
        <v>61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  <c r="AE48" s="8">
        <f>(All_India_Index_Upto_April23__1[[#This Row],[General index]]-AD47)/AD47</f>
        <v>-6.0658578856152756E-3</v>
      </c>
    </row>
    <row r="49" spans="1:31">
      <c r="A49" t="s">
        <v>35</v>
      </c>
      <c r="B49">
        <v>2014</v>
      </c>
      <c r="C49" t="s">
        <v>39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 t="s">
        <v>61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  <c r="AE49" s="8">
        <f>(All_India_Index_Upto_April23__1[[#This Row],[General index]]-AD48)/AD48</f>
        <v>3.487358326067929E-3</v>
      </c>
    </row>
    <row r="50" spans="1:31">
      <c r="A50" t="s">
        <v>30</v>
      </c>
      <c r="B50">
        <v>2014</v>
      </c>
      <c r="C50" t="s">
        <v>41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  <c r="AE50" s="8">
        <f>(All_India_Index_Upto_April23__1[[#This Row],[General index]]-AD49)/AD49</f>
        <v>7.8192875760209005E-3</v>
      </c>
    </row>
    <row r="51" spans="1:31">
      <c r="A51" t="s">
        <v>33</v>
      </c>
      <c r="B51">
        <v>2014</v>
      </c>
      <c r="C51" t="s">
        <v>41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 t="s">
        <v>62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  <c r="AE51" s="8">
        <f>(All_India_Index_Upto_April23__1[[#This Row],[General index]]-AD50)/AD50</f>
        <v>-3.4482758620690145E-3</v>
      </c>
    </row>
    <row r="52" spans="1:31">
      <c r="A52" t="s">
        <v>35</v>
      </c>
      <c r="B52">
        <v>2014</v>
      </c>
      <c r="C52" t="s">
        <v>41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 t="s">
        <v>62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  <c r="AE52" s="8">
        <f>(All_India_Index_Upto_April23__1[[#This Row],[General index]]-AD51)/AD51</f>
        <v>1.7301038062283985E-3</v>
      </c>
    </row>
    <row r="53" spans="1:31">
      <c r="A53" t="s">
        <v>30</v>
      </c>
      <c r="B53">
        <v>2014</v>
      </c>
      <c r="C53" t="s">
        <v>42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  <c r="AE53" s="8">
        <f>(All_India_Index_Upto_April23__1[[#This Row],[General index]]-AD52)/AD52</f>
        <v>1.0362694300518159E-2</v>
      </c>
    </row>
    <row r="54" spans="1:31">
      <c r="A54" t="s">
        <v>33</v>
      </c>
      <c r="B54">
        <v>2014</v>
      </c>
      <c r="C54" t="s">
        <v>42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 t="s">
        <v>61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  <c r="AE54" s="8">
        <f>(All_India_Index_Upto_April23__1[[#This Row],[General index]]-AD53)/AD53</f>
        <v>-5.1282051282050796E-3</v>
      </c>
    </row>
    <row r="55" spans="1:31">
      <c r="A55" t="s">
        <v>35</v>
      </c>
      <c r="B55">
        <v>2014</v>
      </c>
      <c r="C55" t="s">
        <v>42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 t="s">
        <v>61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  <c r="AE55" s="8">
        <f>(All_India_Index_Upto_April23__1[[#This Row],[General index]]-AD54)/AD54</f>
        <v>2.5773195876288416E-3</v>
      </c>
    </row>
    <row r="56" spans="1:31">
      <c r="A56" t="s">
        <v>30</v>
      </c>
      <c r="B56">
        <v>2014</v>
      </c>
      <c r="C56" t="s">
        <v>44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  <c r="AE56" s="8">
        <f>(All_India_Index_Upto_April23__1[[#This Row],[General index]]-AD55)/AD55</f>
        <v>2.3993144815766899E-2</v>
      </c>
    </row>
    <row r="57" spans="1:31">
      <c r="A57" t="s">
        <v>33</v>
      </c>
      <c r="B57">
        <v>2014</v>
      </c>
      <c r="C57" t="s">
        <v>44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 t="s">
        <v>63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  <c r="AE57" s="8">
        <f>(All_India_Index_Upto_April23__1[[#This Row],[General index]]-AD56)/AD56</f>
        <v>-5.0209205020920024E-3</v>
      </c>
    </row>
    <row r="58" spans="1:31">
      <c r="A58" t="s">
        <v>35</v>
      </c>
      <c r="B58">
        <v>2014</v>
      </c>
      <c r="C58" t="s">
        <v>44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 t="s">
        <v>63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  <c r="AE58" s="8">
        <f>(All_India_Index_Upto_April23__1[[#This Row],[General index]]-AD57)/AD57</f>
        <v>2.5231286795626335E-3</v>
      </c>
    </row>
    <row r="59" spans="1:31">
      <c r="A59" t="s">
        <v>30</v>
      </c>
      <c r="B59">
        <v>2014</v>
      </c>
      <c r="C59" t="s">
        <v>46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  <c r="AE59" s="8">
        <f>(All_India_Index_Upto_April23__1[[#This Row],[General index]]-AD58)/AD58</f>
        <v>1.2583892617449664E-2</v>
      </c>
    </row>
    <row r="60" spans="1:31">
      <c r="A60" t="s">
        <v>33</v>
      </c>
      <c r="B60">
        <v>2014</v>
      </c>
      <c r="C60" t="s">
        <v>46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 t="s">
        <v>64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  <c r="AE60" s="8">
        <f>(All_India_Index_Upto_April23__1[[#This Row],[General index]]-AD59)/AD59</f>
        <v>-6.6280033140016332E-3</v>
      </c>
    </row>
    <row r="61" spans="1:31">
      <c r="A61" t="s">
        <v>35</v>
      </c>
      <c r="B61">
        <v>2014</v>
      </c>
      <c r="C61" t="s">
        <v>46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 t="s">
        <v>64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  <c r="AE61" s="8">
        <f>(All_India_Index_Upto_April23__1[[#This Row],[General index]]-AD60)/AD60</f>
        <v>3.3361134278564759E-3</v>
      </c>
    </row>
    <row r="62" spans="1:31">
      <c r="A62" t="s">
        <v>30</v>
      </c>
      <c r="B62">
        <v>2014</v>
      </c>
      <c r="C62" t="s">
        <v>48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  <c r="AE62" s="8">
        <f>(All_India_Index_Upto_April23__1[[#This Row],[General index]]-AD61)/AD61</f>
        <v>4.9875311720698964E-3</v>
      </c>
    </row>
    <row r="63" spans="1:31">
      <c r="A63" t="s">
        <v>33</v>
      </c>
      <c r="B63">
        <v>2014</v>
      </c>
      <c r="C63" t="s">
        <v>48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 t="s">
        <v>65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  <c r="AE63" s="8">
        <f>(All_India_Index_Upto_April23__1[[#This Row],[General index]]-AD62)/AD62</f>
        <v>-1.406120760959473E-2</v>
      </c>
    </row>
    <row r="64" spans="1:31">
      <c r="A64" t="s">
        <v>35</v>
      </c>
      <c r="B64">
        <v>2014</v>
      </c>
      <c r="C64" t="s">
        <v>48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 t="s">
        <v>65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  <c r="AE64" s="8">
        <f>(All_India_Index_Upto_April23__1[[#This Row],[General index]]-AD63)/AD63</f>
        <v>7.550335570469727E-3</v>
      </c>
    </row>
    <row r="65" spans="1:31">
      <c r="A65" t="s">
        <v>30</v>
      </c>
      <c r="B65">
        <v>2014</v>
      </c>
      <c r="C65" t="s">
        <v>50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  <c r="AE65" s="8">
        <f>(All_India_Index_Upto_April23__1[[#This Row],[General index]]-AD64)/AD64</f>
        <v>7.4937552039967175E-3</v>
      </c>
    </row>
    <row r="66" spans="1:31">
      <c r="A66" t="s">
        <v>33</v>
      </c>
      <c r="B66">
        <v>2014</v>
      </c>
      <c r="C66" t="s">
        <v>50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 t="s">
        <v>66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  <c r="AE66" s="8">
        <f>(All_India_Index_Upto_April23__1[[#This Row],[General index]]-AD65)/AD65</f>
        <v>-1.5702479338843021E-2</v>
      </c>
    </row>
    <row r="67" spans="1:31">
      <c r="A67" t="s">
        <v>35</v>
      </c>
      <c r="B67">
        <v>2014</v>
      </c>
      <c r="C67" t="s">
        <v>50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 t="s">
        <v>66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  <c r="AE67" s="8">
        <f>(All_India_Index_Upto_April23__1[[#This Row],[General index]]-AD66)/AD66</f>
        <v>8.3963056255247689E-3</v>
      </c>
    </row>
    <row r="68" spans="1:31">
      <c r="A68" t="s">
        <v>30</v>
      </c>
      <c r="B68">
        <v>2014</v>
      </c>
      <c r="C68" t="s">
        <v>53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  <c r="AE68" s="8">
        <f>(All_India_Index_Upto_April23__1[[#This Row],[General index]]-AD67)/AD67</f>
        <v>8.3263946711074101E-3</v>
      </c>
    </row>
    <row r="69" spans="1:31">
      <c r="A69" t="s">
        <v>33</v>
      </c>
      <c r="B69">
        <v>2014</v>
      </c>
      <c r="C69" t="s">
        <v>53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 t="s">
        <v>67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  <c r="AE69" s="8">
        <f>(All_India_Index_Upto_April23__1[[#This Row],[General index]]-AD68)/AD68</f>
        <v>-1.7341040462427699E-2</v>
      </c>
    </row>
    <row r="70" spans="1:31">
      <c r="A70" t="s">
        <v>35</v>
      </c>
      <c r="B70">
        <v>2014</v>
      </c>
      <c r="C70" t="s">
        <v>53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 t="s">
        <v>67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  <c r="AE70" s="8">
        <f>(All_India_Index_Upto_April23__1[[#This Row],[General index]]-AD69)/AD69</f>
        <v>9.2436974789915482E-3</v>
      </c>
    </row>
    <row r="71" spans="1:31">
      <c r="A71" t="s">
        <v>30</v>
      </c>
      <c r="B71">
        <v>2014</v>
      </c>
      <c r="C71" t="s">
        <v>55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  <c r="AE71" s="8">
        <f>(All_India_Index_Upto_April23__1[[#This Row],[General index]]-AD70)/AD70</f>
        <v>1.6652789342215058E-3</v>
      </c>
    </row>
    <row r="72" spans="1:31">
      <c r="A72" t="s">
        <v>33</v>
      </c>
      <c r="B72">
        <v>2014</v>
      </c>
      <c r="C72" t="s">
        <v>55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 t="s">
        <v>68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  <c r="AE72" s="8">
        <f>(All_India_Index_Upto_April23__1[[#This Row],[General index]]-AD71)/AD71</f>
        <v>-1.5793848711554377E-2</v>
      </c>
    </row>
    <row r="73" spans="1:31">
      <c r="A73" t="s">
        <v>35</v>
      </c>
      <c r="B73">
        <v>2014</v>
      </c>
      <c r="C73" t="s">
        <v>55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 t="s">
        <v>68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  <c r="AE73" s="8">
        <f>(All_India_Index_Upto_April23__1[[#This Row],[General index]]-AD72)/AD72</f>
        <v>8.4459459459459447E-3</v>
      </c>
    </row>
    <row r="74" spans="1:31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  <c r="AE74" s="8">
        <f>(All_India_Index_Upto_April23__1[[#This Row],[General index]]-AD73)/AD73</f>
        <v>7.5376884422109838E-3</v>
      </c>
    </row>
    <row r="75" spans="1:31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 t="s">
        <v>69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  <c r="AE75" s="8">
        <f>(All_India_Index_Upto_April23__1[[#This Row],[General index]]-AD74)/AD74</f>
        <v>-1.4962593516209453E-2</v>
      </c>
    </row>
    <row r="76" spans="1:31">
      <c r="A76" t="s">
        <v>35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 t="s">
        <v>69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  <c r="AE76" s="8">
        <f>(All_India_Index_Upto_April23__1[[#This Row],[General index]]-AD75)/AD75</f>
        <v>8.4388185654008432E-3</v>
      </c>
    </row>
    <row r="77" spans="1:31">
      <c r="A77" t="s">
        <v>30</v>
      </c>
      <c r="B77">
        <v>2015</v>
      </c>
      <c r="C77" t="s">
        <v>36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  <c r="AE77" s="8">
        <f>(All_India_Index_Upto_April23__1[[#This Row],[General index]]-AD76)/AD76</f>
        <v>9.2050209205020439E-3</v>
      </c>
    </row>
    <row r="78" spans="1:31">
      <c r="A78" t="s">
        <v>33</v>
      </c>
      <c r="B78">
        <v>2015</v>
      </c>
      <c r="C78" t="s">
        <v>36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 t="s">
        <v>70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  <c r="AE78" s="8">
        <f>(All_India_Index_Upto_April23__1[[#This Row],[General index]]-AD77)/AD77</f>
        <v>-1.5754560530679865E-2</v>
      </c>
    </row>
    <row r="79" spans="1:31">
      <c r="A79" t="s">
        <v>35</v>
      </c>
      <c r="B79">
        <v>2015</v>
      </c>
      <c r="C79" t="s">
        <v>36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 t="s">
        <v>70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  <c r="AE79" s="8">
        <f>(All_India_Index_Upto_April23__1[[#This Row],[General index]]-AD78)/AD78</f>
        <v>8.4245998315080027E-3</v>
      </c>
    </row>
    <row r="80" spans="1:31">
      <c r="A80" t="s">
        <v>30</v>
      </c>
      <c r="B80">
        <v>2015</v>
      </c>
      <c r="C80" t="s">
        <v>38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  <c r="AE80" s="8">
        <f>(All_India_Index_Upto_April23__1[[#This Row],[General index]]-AD79)/AD79</f>
        <v>1.1695906432748466E-2</v>
      </c>
    </row>
    <row r="81" spans="1:31">
      <c r="A81" t="s">
        <v>33</v>
      </c>
      <c r="B81">
        <v>2015</v>
      </c>
      <c r="C81" t="s">
        <v>38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 t="s">
        <v>71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  <c r="AE81" s="8">
        <f>(All_India_Index_Upto_April23__1[[#This Row],[General index]]-AD80)/AD80</f>
        <v>-1.6515276630883566E-2</v>
      </c>
    </row>
    <row r="82" spans="1:31">
      <c r="A82" t="s">
        <v>35</v>
      </c>
      <c r="B82">
        <v>2015</v>
      </c>
      <c r="C82" t="s">
        <v>38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 t="s">
        <v>71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  <c r="AE82" s="8">
        <f>(All_India_Index_Upto_April23__1[[#This Row],[General index]]-AD81)/AD81</f>
        <v>9.2359361880773178E-3</v>
      </c>
    </row>
    <row r="83" spans="1:31">
      <c r="A83" t="s">
        <v>30</v>
      </c>
      <c r="B83">
        <v>2015</v>
      </c>
      <c r="C83" t="s">
        <v>39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  <c r="AE83" s="8">
        <f>(All_India_Index_Upto_April23__1[[#This Row],[General index]]-AD82)/AD82</f>
        <v>1.0815307820299477E-2</v>
      </c>
    </row>
    <row r="84" spans="1:31">
      <c r="A84" t="s">
        <v>33</v>
      </c>
      <c r="B84">
        <v>2015</v>
      </c>
      <c r="C84" t="s">
        <v>39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 t="s">
        <v>72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  <c r="AE84" s="8">
        <f>(All_India_Index_Upto_April23__1[[#This Row],[General index]]-AD83)/AD83</f>
        <v>-1.4814814814814791E-2</v>
      </c>
    </row>
    <row r="85" spans="1:31">
      <c r="A85" t="s">
        <v>35</v>
      </c>
      <c r="B85">
        <v>2015</v>
      </c>
      <c r="C85" t="s">
        <v>39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 t="s">
        <v>72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  <c r="AE85" s="8">
        <f>(All_India_Index_Upto_April23__1[[#This Row],[General index]]-AD84)/AD84</f>
        <v>8.3542188805346695E-3</v>
      </c>
    </row>
    <row r="86" spans="1:31">
      <c r="A86" t="s">
        <v>30</v>
      </c>
      <c r="B86">
        <v>2015</v>
      </c>
      <c r="C86" t="s">
        <v>41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  <c r="AE86" s="8">
        <f>(All_India_Index_Upto_April23__1[[#This Row],[General index]]-AD85)/AD85</f>
        <v>1.4084507042253544E-2</v>
      </c>
    </row>
    <row r="87" spans="1:31">
      <c r="A87" t="s">
        <v>33</v>
      </c>
      <c r="B87">
        <v>2015</v>
      </c>
      <c r="C87" t="s">
        <v>41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 t="s">
        <v>73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  <c r="AE87" s="8">
        <f>(All_India_Index_Upto_April23__1[[#This Row],[General index]]-AD86)/AD86</f>
        <v>-1.3888888888888911E-2</v>
      </c>
    </row>
    <row r="88" spans="1:31">
      <c r="A88" t="s">
        <v>35</v>
      </c>
      <c r="B88">
        <v>2015</v>
      </c>
      <c r="C88" t="s">
        <v>41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 t="s">
        <v>73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  <c r="AE88" s="8">
        <f>(All_India_Index_Upto_April23__1[[#This Row],[General index]]-AD87)/AD87</f>
        <v>7.4565037282517937E-3</v>
      </c>
    </row>
    <row r="89" spans="1:31">
      <c r="A89" t="s">
        <v>30</v>
      </c>
      <c r="B89">
        <v>2015</v>
      </c>
      <c r="C89" t="s">
        <v>42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  <c r="AE89" s="8">
        <f>(All_India_Index_Upto_April23__1[[#This Row],[General index]]-AD88)/AD88</f>
        <v>2.0559210526315791E-2</v>
      </c>
    </row>
    <row r="90" spans="1:31">
      <c r="A90" t="s">
        <v>33</v>
      </c>
      <c r="B90">
        <v>2015</v>
      </c>
      <c r="C90" t="s">
        <v>42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 t="s">
        <v>74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  <c r="AE90" s="8">
        <f>(All_India_Index_Upto_April23__1[[#This Row],[General index]]-AD89)/AD89</f>
        <v>-1.9339242546333534E-2</v>
      </c>
    </row>
    <row r="91" spans="1:31">
      <c r="A91" t="s">
        <v>35</v>
      </c>
      <c r="B91">
        <v>2015</v>
      </c>
      <c r="C91" t="s">
        <v>42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 t="s">
        <v>74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  <c r="AE91" s="8">
        <f>(All_India_Index_Upto_April23__1[[#This Row],[General index]]-AD90)/AD90</f>
        <v>1.0682004930156098E-2</v>
      </c>
    </row>
    <row r="92" spans="1:31">
      <c r="A92" t="s">
        <v>30</v>
      </c>
      <c r="B92">
        <v>2015</v>
      </c>
      <c r="C92" t="s">
        <v>44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  <c r="AE92" s="8">
        <f>(All_India_Index_Upto_April23__1[[#This Row],[General index]]-AD91)/AD91</f>
        <v>1.3821138211382138E-2</v>
      </c>
    </row>
    <row r="93" spans="1:31">
      <c r="A93" t="s">
        <v>33</v>
      </c>
      <c r="B93">
        <v>2015</v>
      </c>
      <c r="C93" t="s">
        <v>44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 t="s">
        <v>75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  <c r="AE93" s="8">
        <f>(All_India_Index_Upto_April23__1[[#This Row],[General index]]-AD92)/AD92</f>
        <v>-1.8444266238973512E-2</v>
      </c>
    </row>
    <row r="94" spans="1:31">
      <c r="A94" t="s">
        <v>35</v>
      </c>
      <c r="B94">
        <v>2015</v>
      </c>
      <c r="C94" t="s">
        <v>44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 t="s">
        <v>75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  <c r="AE94" s="8">
        <f>(All_India_Index_Upto_April23__1[[#This Row],[General index]]-AD93)/AD93</f>
        <v>9.8039215686273572E-3</v>
      </c>
    </row>
    <row r="95" spans="1:31">
      <c r="A95" t="s">
        <v>30</v>
      </c>
      <c r="B95">
        <v>2015</v>
      </c>
      <c r="C95" t="s">
        <v>46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  <c r="AE95" s="8">
        <f>(All_India_Index_Upto_April23__1[[#This Row],[General index]]-AD94)/AD94</f>
        <v>2.0226537216828482E-2</v>
      </c>
    </row>
    <row r="96" spans="1:31">
      <c r="A96" t="s">
        <v>33</v>
      </c>
      <c r="B96">
        <v>2015</v>
      </c>
      <c r="C96" t="s">
        <v>46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 t="s">
        <v>76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  <c r="AE96" s="8">
        <f>(All_India_Index_Upto_April23__1[[#This Row],[General index]]-AD95)/AD95</f>
        <v>-2.2997620935765198E-2</v>
      </c>
    </row>
    <row r="97" spans="1:31">
      <c r="A97" t="s">
        <v>35</v>
      </c>
      <c r="B97">
        <v>2015</v>
      </c>
      <c r="C97" t="s">
        <v>46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 t="s">
        <v>76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  <c r="AE97" s="8">
        <f>(All_India_Index_Upto_April23__1[[#This Row],[General index]]-AD96)/AD96</f>
        <v>1.2987012987012941E-2</v>
      </c>
    </row>
    <row r="98" spans="1:31">
      <c r="A98" t="s">
        <v>30</v>
      </c>
      <c r="B98">
        <v>2015</v>
      </c>
      <c r="C98" t="s">
        <v>48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  <c r="AE98" s="8">
        <f>(All_India_Index_Upto_April23__1[[#This Row],[General index]]-AD97)/AD97</f>
        <v>1.7628205128205152E-2</v>
      </c>
    </row>
    <row r="99" spans="1:31">
      <c r="A99" t="s">
        <v>33</v>
      </c>
      <c r="B99">
        <v>2015</v>
      </c>
      <c r="C99" t="s">
        <v>48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 t="s">
        <v>77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  <c r="AE99" s="8">
        <f>(All_India_Index_Upto_April23__1[[#This Row],[General index]]-AD98)/AD98</f>
        <v>-2.7559055118110236E-2</v>
      </c>
    </row>
    <row r="100" spans="1:31">
      <c r="A100" t="s">
        <v>35</v>
      </c>
      <c r="B100">
        <v>2015</v>
      </c>
      <c r="C100" t="s">
        <v>48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 t="s">
        <v>77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  <c r="AE100" s="8">
        <f>(All_India_Index_Upto_April23__1[[#This Row],[General index]]-AD99)/AD99</f>
        <v>1.5384615384615431E-2</v>
      </c>
    </row>
    <row r="101" spans="1:31">
      <c r="A101" t="s">
        <v>30</v>
      </c>
      <c r="B101">
        <v>2015</v>
      </c>
      <c r="C101" t="s">
        <v>50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  <c r="AE101" s="8">
        <f>(All_India_Index_Upto_April23__1[[#This Row],[General index]]-AD100)/AD100</f>
        <v>1.8341307814992002E-2</v>
      </c>
    </row>
    <row r="102" spans="1:31">
      <c r="A102" t="s">
        <v>33</v>
      </c>
      <c r="B102">
        <v>2015</v>
      </c>
      <c r="C102" t="s">
        <v>50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 t="s">
        <v>78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  <c r="AE102" s="8">
        <f>(All_India_Index_Upto_April23__1[[#This Row],[General index]]-AD101)/AD101</f>
        <v>-2.7407987470634297E-2</v>
      </c>
    </row>
    <row r="103" spans="1:31">
      <c r="A103" t="s">
        <v>35</v>
      </c>
      <c r="B103">
        <v>2015</v>
      </c>
      <c r="C103" t="s">
        <v>50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 t="s">
        <v>78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  <c r="AE103" s="8">
        <f>(All_India_Index_Upto_April23__1[[#This Row],[General index]]-AD102)/AD102</f>
        <v>1.5297906602254359E-2</v>
      </c>
    </row>
    <row r="104" spans="1:31">
      <c r="A104" t="s">
        <v>30</v>
      </c>
      <c r="B104">
        <v>2015</v>
      </c>
      <c r="C104" t="s">
        <v>53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  <c r="AE104" s="8">
        <f>(All_India_Index_Upto_April23__1[[#This Row],[General index]]-AD103)/AD103</f>
        <v>1.7446471054718613E-2</v>
      </c>
    </row>
    <row r="105" spans="1:31">
      <c r="A105" t="s">
        <v>33</v>
      </c>
      <c r="B105">
        <v>2015</v>
      </c>
      <c r="C105" t="s">
        <v>53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 t="s">
        <v>79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  <c r="AE105" s="8">
        <f>(All_India_Index_Upto_April23__1[[#This Row],[General index]]-AD104)/AD104</f>
        <v>-2.8838659392050013E-2</v>
      </c>
    </row>
    <row r="106" spans="1:31">
      <c r="A106" t="s">
        <v>35</v>
      </c>
      <c r="B106">
        <v>2015</v>
      </c>
      <c r="C106" t="s">
        <v>53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 t="s">
        <v>79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  <c r="AE106" s="8">
        <f>(All_India_Index_Upto_April23__1[[#This Row],[General index]]-AD105)/AD105</f>
        <v>1.605136436597111E-2</v>
      </c>
    </row>
    <row r="107" spans="1:31">
      <c r="A107" t="s">
        <v>30</v>
      </c>
      <c r="B107">
        <v>2015</v>
      </c>
      <c r="C107" t="s">
        <v>55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  <c r="AE107" s="8">
        <f>(All_India_Index_Upto_April23__1[[#This Row],[General index]]-AD106)/AD106</f>
        <v>1.0268562401263913E-2</v>
      </c>
    </row>
    <row r="108" spans="1:31">
      <c r="A108" t="s">
        <v>33</v>
      </c>
      <c r="B108">
        <v>2015</v>
      </c>
      <c r="C108" t="s">
        <v>55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 t="s">
        <v>78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  <c r="AE108" s="8">
        <f>(All_India_Index_Upto_April23__1[[#This Row],[General index]]-AD107)/AD107</f>
        <v>-3.0492572322126703E-2</v>
      </c>
    </row>
    <row r="109" spans="1:31">
      <c r="A109" t="s">
        <v>35</v>
      </c>
      <c r="B109">
        <v>2015</v>
      </c>
      <c r="C109" t="s">
        <v>55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 t="s">
        <v>78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  <c r="AE109" s="8">
        <f>(All_India_Index_Upto_April23__1[[#This Row],[General index]]-AD108)/AD108</f>
        <v>1.6935483870967695E-2</v>
      </c>
    </row>
    <row r="110" spans="1:31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  <c r="AE110" s="8">
        <f>(All_India_Index_Upto_April23__1[[#This Row],[General index]]-AD109)/AD109</f>
        <v>1.5860428231562251E-2</v>
      </c>
    </row>
    <row r="111" spans="1:31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 t="s">
        <v>80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  <c r="AE111" s="8">
        <f>(All_India_Index_Upto_April23__1[[#This Row],[General index]]-AD110)/AD110</f>
        <v>-3.0444964871194313E-2</v>
      </c>
    </row>
    <row r="112" spans="1:31">
      <c r="A112" t="s">
        <v>35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 t="s">
        <v>80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  <c r="AE112" s="8">
        <f>(All_India_Index_Upto_April23__1[[#This Row],[General index]]-AD111)/AD111</f>
        <v>1.6908212560386427E-2</v>
      </c>
    </row>
    <row r="113" spans="1:31">
      <c r="A113" t="s">
        <v>30</v>
      </c>
      <c r="B113">
        <v>2016</v>
      </c>
      <c r="C113" t="s">
        <v>36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  <c r="AE113" s="8">
        <f>(All_India_Index_Upto_April23__1[[#This Row],[General index]]-AD112)/AD112</f>
        <v>1.2668250197941476E-2</v>
      </c>
    </row>
    <row r="114" spans="1:31">
      <c r="A114" t="s">
        <v>33</v>
      </c>
      <c r="B114">
        <v>2016</v>
      </c>
      <c r="C114" t="s">
        <v>36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 t="s">
        <v>81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  <c r="AE114" s="8">
        <f>(All_India_Index_Upto_April23__1[[#This Row],[General index]]-AD113)/AD113</f>
        <v>-3.2056293979671684E-2</v>
      </c>
    </row>
    <row r="115" spans="1:31">
      <c r="A115" t="s">
        <v>35</v>
      </c>
      <c r="B115">
        <v>2016</v>
      </c>
      <c r="C115" t="s">
        <v>36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 t="s">
        <v>81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  <c r="AE115" s="8">
        <f>(All_India_Index_Upto_April23__1[[#This Row],[General index]]-AD114)/AD114</f>
        <v>1.7770597738287583E-2</v>
      </c>
    </row>
    <row r="116" spans="1:31">
      <c r="A116" t="s">
        <v>30</v>
      </c>
      <c r="B116">
        <v>2016</v>
      </c>
      <c r="C116" t="s">
        <v>38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  <c r="AE116" s="8">
        <f>(All_India_Index_Upto_April23__1[[#This Row],[General index]]-AD115)/AD115</f>
        <v>1.5873015873015872E-2</v>
      </c>
    </row>
    <row r="117" spans="1:31">
      <c r="A117" t="s">
        <v>33</v>
      </c>
      <c r="B117">
        <v>2016</v>
      </c>
      <c r="C117" t="s">
        <v>38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 t="s">
        <v>82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  <c r="AE117" s="8">
        <f>(All_India_Index_Upto_April23__1[[#This Row],[General index]]-AD116)/AD116</f>
        <v>-3.2812500000000022E-2</v>
      </c>
    </row>
    <row r="118" spans="1:31">
      <c r="A118" t="s">
        <v>35</v>
      </c>
      <c r="B118">
        <v>2016</v>
      </c>
      <c r="C118" t="s">
        <v>38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 t="s">
        <v>82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  <c r="AE118" s="8">
        <f>(All_India_Index_Upto_April23__1[[#This Row],[General index]]-AD117)/AD117</f>
        <v>1.7770597738287583E-2</v>
      </c>
    </row>
    <row r="119" spans="1:31">
      <c r="A119" t="s">
        <v>30</v>
      </c>
      <c r="B119">
        <v>2016</v>
      </c>
      <c r="C119" t="s">
        <v>39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  <c r="AE119" s="8">
        <f>(All_India_Index_Upto_April23__1[[#This Row],[General index]]-AD118)/AD118</f>
        <v>2.3809523809523808E-2</v>
      </c>
    </row>
    <row r="120" spans="1:31">
      <c r="A120" t="s">
        <v>33</v>
      </c>
      <c r="B120">
        <v>2016</v>
      </c>
      <c r="C120" t="s">
        <v>39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 t="s">
        <v>83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  <c r="AE120" s="8">
        <f>(All_India_Index_Upto_April23__1[[#This Row],[General index]]-AD119)/AD119</f>
        <v>-2.8682170542635679E-2</v>
      </c>
    </row>
    <row r="121" spans="1:31">
      <c r="A121" t="s">
        <v>35</v>
      </c>
      <c r="B121">
        <v>2016</v>
      </c>
      <c r="C121" t="s">
        <v>39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 t="s">
        <v>83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  <c r="AE121" s="8">
        <f>(All_India_Index_Upto_April23__1[[#This Row],[General index]]-AD120)/AD120</f>
        <v>1.596169193934557E-2</v>
      </c>
    </row>
    <row r="122" spans="1:31">
      <c r="A122" t="s">
        <v>30</v>
      </c>
      <c r="B122">
        <v>2016</v>
      </c>
      <c r="C122" t="s">
        <v>41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  <c r="AE122" s="8">
        <f>(All_India_Index_Upto_April23__1[[#This Row],[General index]]-AD121)/AD121</f>
        <v>2.3566378633150153E-2</v>
      </c>
    </row>
    <row r="123" spans="1:31">
      <c r="A123" t="s">
        <v>33</v>
      </c>
      <c r="B123">
        <v>2016</v>
      </c>
      <c r="C123" t="s">
        <v>41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 t="s">
        <v>84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  <c r="AE123" s="8">
        <f>(All_India_Index_Upto_April23__1[[#This Row],[General index]]-AD122)/AD122</f>
        <v>-2.839600920951663E-2</v>
      </c>
    </row>
    <row r="124" spans="1:31">
      <c r="A124" t="s">
        <v>35</v>
      </c>
      <c r="B124">
        <v>2016</v>
      </c>
      <c r="C124" t="s">
        <v>41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 t="s">
        <v>84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  <c r="AE124" s="8">
        <f>(All_India_Index_Upto_April23__1[[#This Row],[General index]]-AD123)/AD123</f>
        <v>1.5797788309636653E-2</v>
      </c>
    </row>
    <row r="125" spans="1:31">
      <c r="A125" t="s">
        <v>30</v>
      </c>
      <c r="B125">
        <v>2016</v>
      </c>
      <c r="C125" t="s">
        <v>42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  <c r="AE125" s="8">
        <f>(All_India_Index_Upto_April23__1[[#This Row],[General index]]-AD124)/AD124</f>
        <v>2.5660964230171161E-2</v>
      </c>
    </row>
    <row r="126" spans="1:31">
      <c r="A126" t="s">
        <v>33</v>
      </c>
      <c r="B126">
        <v>2016</v>
      </c>
      <c r="C126" t="s">
        <v>42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 t="s">
        <v>85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  <c r="AE126" s="8">
        <f>(All_India_Index_Upto_April23__1[[#This Row],[General index]]-AD125)/AD125</f>
        <v>-2.8809704321455732E-2</v>
      </c>
    </row>
    <row r="127" spans="1:31">
      <c r="A127" t="s">
        <v>35</v>
      </c>
      <c r="B127">
        <v>2016</v>
      </c>
      <c r="C127" t="s">
        <v>42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 t="s">
        <v>85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  <c r="AE127" s="8">
        <f>(All_India_Index_Upto_April23__1[[#This Row],[General index]]-AD126)/AD126</f>
        <v>1.56128024980484E-2</v>
      </c>
    </row>
    <row r="128" spans="1:31">
      <c r="A128" t="s">
        <v>30</v>
      </c>
      <c r="B128">
        <v>2016</v>
      </c>
      <c r="C128" t="s">
        <v>44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  <c r="AE128" s="8">
        <f>(All_India_Index_Upto_April23__1[[#This Row],[General index]]-AD127)/AD127</f>
        <v>2.2290545734050773E-2</v>
      </c>
    </row>
    <row r="129" spans="1:31">
      <c r="A129" t="s">
        <v>33</v>
      </c>
      <c r="B129">
        <v>2016</v>
      </c>
      <c r="C129" t="s">
        <v>44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 t="s">
        <v>86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  <c r="AE129" s="8">
        <f>(All_India_Index_Upto_April23__1[[#This Row],[General index]]-AD128)/AD128</f>
        <v>-3.007518796992481E-2</v>
      </c>
    </row>
    <row r="130" spans="1:31">
      <c r="A130" t="s">
        <v>35</v>
      </c>
      <c r="B130">
        <v>2016</v>
      </c>
      <c r="C130" t="s">
        <v>44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 t="s">
        <v>86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  <c r="AE130" s="8">
        <f>(All_India_Index_Upto_April23__1[[#This Row],[General index]]-AD129)/AD129</f>
        <v>1.6279069767441815E-2</v>
      </c>
    </row>
    <row r="131" spans="1:31">
      <c r="A131" t="s">
        <v>30</v>
      </c>
      <c r="B131">
        <v>2016</v>
      </c>
      <c r="C131" t="s">
        <v>46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  <c r="AE131" s="8">
        <f>(All_India_Index_Upto_April23__1[[#This Row],[General index]]-AD130)/AD130</f>
        <v>1.8306636155606452E-2</v>
      </c>
    </row>
    <row r="132" spans="1:31">
      <c r="A132" t="s">
        <v>33</v>
      </c>
      <c r="B132">
        <v>2016</v>
      </c>
      <c r="C132" t="s">
        <v>46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 t="s">
        <v>87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  <c r="AE132" s="8">
        <f>(All_India_Index_Upto_April23__1[[#This Row],[General index]]-AD131)/AD131</f>
        <v>-3.8202247191011195E-2</v>
      </c>
    </row>
    <row r="133" spans="1:31">
      <c r="A133" t="s">
        <v>35</v>
      </c>
      <c r="B133">
        <v>2016</v>
      </c>
      <c r="C133" t="s">
        <v>46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 t="s">
        <v>87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  <c r="AE133" s="8">
        <f>(All_India_Index_Upto_April23__1[[#This Row],[General index]]-AD132)/AD132</f>
        <v>2.1028037383177482E-2</v>
      </c>
    </row>
    <row r="134" spans="1:31">
      <c r="A134" t="s">
        <v>30</v>
      </c>
      <c r="B134">
        <v>2016</v>
      </c>
      <c r="C134" t="s">
        <v>48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  <c r="AE134" s="8">
        <f>(All_India_Index_Upto_April23__1[[#This Row],[General index]]-AD133)/AD133</f>
        <v>1.7543859649122893E-2</v>
      </c>
    </row>
    <row r="135" spans="1:31">
      <c r="A135" t="s">
        <v>33</v>
      </c>
      <c r="B135">
        <v>2016</v>
      </c>
      <c r="C135" t="s">
        <v>48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 t="s">
        <v>88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  <c r="AE135" s="8">
        <f>(All_India_Index_Upto_April23__1[[#This Row],[General index]]-AD134)/AD134</f>
        <v>-4.0479760119940068E-2</v>
      </c>
    </row>
    <row r="136" spans="1:31">
      <c r="A136" t="s">
        <v>35</v>
      </c>
      <c r="B136">
        <v>2016</v>
      </c>
      <c r="C136" t="s">
        <v>48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 t="s">
        <v>88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  <c r="AE136" s="8">
        <f>(All_India_Index_Upto_April23__1[[#This Row],[General index]]-AD135)/AD135</f>
        <v>2.2656250000000044E-2</v>
      </c>
    </row>
    <row r="137" spans="1:31">
      <c r="A137" t="s">
        <v>30</v>
      </c>
      <c r="B137">
        <v>2016</v>
      </c>
      <c r="C137" t="s">
        <v>50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  <c r="AE137" s="8">
        <f>(All_India_Index_Upto_April23__1[[#This Row],[General index]]-AD136)/AD136</f>
        <v>2.2154316271963372E-2</v>
      </c>
    </row>
    <row r="138" spans="1:31">
      <c r="A138" t="s">
        <v>33</v>
      </c>
      <c r="B138">
        <v>2016</v>
      </c>
      <c r="C138" t="s">
        <v>50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 t="s">
        <v>89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  <c r="AE138" s="8">
        <f>(All_India_Index_Upto_April23__1[[#This Row],[General index]]-AD137)/AD137</f>
        <v>-3.8863976083707147E-2</v>
      </c>
    </row>
    <row r="139" spans="1:31">
      <c r="A139" t="s">
        <v>35</v>
      </c>
      <c r="B139">
        <v>2016</v>
      </c>
      <c r="C139" t="s">
        <v>50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 t="s">
        <v>89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  <c r="AE139" s="8">
        <f>(All_India_Index_Upto_April23__1[[#This Row],[General index]]-AD138)/AD138</f>
        <v>2.1772939346811911E-2</v>
      </c>
    </row>
    <row r="140" spans="1:31">
      <c r="A140" t="s">
        <v>30</v>
      </c>
      <c r="B140">
        <v>2016</v>
      </c>
      <c r="C140" t="s">
        <v>53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  <c r="AE140" s="8">
        <f>(All_India_Index_Upto_April23__1[[#This Row],[General index]]-AD139)/AD139</f>
        <v>1.6742770167427614E-2</v>
      </c>
    </row>
    <row r="141" spans="1:31">
      <c r="A141" t="s">
        <v>33</v>
      </c>
      <c r="B141">
        <v>2016</v>
      </c>
      <c r="C141" t="s">
        <v>53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 t="s">
        <v>90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  <c r="AE141" s="8">
        <f>(All_India_Index_Upto_April23__1[[#This Row],[General index]]-AD140)/AD140</f>
        <v>-3.8173652694610739E-2</v>
      </c>
    </row>
    <row r="142" spans="1:31">
      <c r="A142" t="s">
        <v>35</v>
      </c>
      <c r="B142">
        <v>2016</v>
      </c>
      <c r="C142" t="s">
        <v>53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 t="s">
        <v>90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  <c r="AE142" s="8">
        <f>(All_India_Index_Upto_April23__1[[#This Row],[General index]]-AD141)/AD141</f>
        <v>2.1011673151750884E-2</v>
      </c>
    </row>
    <row r="143" spans="1:31">
      <c r="A143" t="s">
        <v>30</v>
      </c>
      <c r="B143">
        <v>2016</v>
      </c>
      <c r="C143" t="s">
        <v>55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  <c r="AE143" s="8">
        <f>(All_India_Index_Upto_April23__1[[#This Row],[General index]]-AD142)/AD142</f>
        <v>1.2195121951219686E-2</v>
      </c>
    </row>
    <row r="144" spans="1:31">
      <c r="A144" t="s">
        <v>33</v>
      </c>
      <c r="B144">
        <v>2016</v>
      </c>
      <c r="C144" t="s">
        <v>55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 t="s">
        <v>91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  <c r="AE144" s="8">
        <f>(All_India_Index_Upto_April23__1[[#This Row],[General index]]-AD143)/AD143</f>
        <v>-3.9156626506024222E-2</v>
      </c>
    </row>
    <row r="145" spans="1:31">
      <c r="A145" t="s">
        <v>35</v>
      </c>
      <c r="B145">
        <v>2016</v>
      </c>
      <c r="C145" t="s">
        <v>55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 t="s">
        <v>91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  <c r="AE145" s="8">
        <f>(All_India_Index_Upto_April23__1[[#This Row],[General index]]-AD144)/AD144</f>
        <v>2.1943573667711689E-2</v>
      </c>
    </row>
    <row r="146" spans="1:31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  <c r="AE146" s="8">
        <f>(All_India_Index_Upto_April23__1[[#This Row],[General index]]-AD145)/AD145</f>
        <v>1.5337423312883436E-2</v>
      </c>
    </row>
    <row r="147" spans="1:31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 t="s">
        <v>92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  <c r="AE147" s="8">
        <f>(All_India_Index_Upto_April23__1[[#This Row],[General index]]-AD146)/AD146</f>
        <v>-3.4743202416918494E-2</v>
      </c>
    </row>
    <row r="148" spans="1:31">
      <c r="A148" t="s">
        <v>35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 t="s">
        <v>92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  <c r="AE148" s="8">
        <f>(All_India_Index_Upto_April23__1[[#This Row],[General index]]-AD147)/AD147</f>
        <v>1.9561815336463336E-2</v>
      </c>
    </row>
    <row r="149" spans="1:31">
      <c r="A149" t="s">
        <v>30</v>
      </c>
      <c r="B149">
        <v>2017</v>
      </c>
      <c r="C149" t="s">
        <v>36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  <c r="AE149" s="8">
        <f>(All_India_Index_Upto_April23__1[[#This Row],[General index]]-AD148)/AD148</f>
        <v>1.7651573292402016E-2</v>
      </c>
    </row>
    <row r="150" spans="1:31">
      <c r="A150" t="s">
        <v>33</v>
      </c>
      <c r="B150">
        <v>2017</v>
      </c>
      <c r="C150" t="s">
        <v>36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 t="s">
        <v>93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  <c r="AE150" s="8">
        <f>(All_India_Index_Upto_April23__1[[#This Row],[General index]]-AD149)/AD149</f>
        <v>-3.3182503770739107E-2</v>
      </c>
    </row>
    <row r="151" spans="1:31">
      <c r="A151" t="s">
        <v>35</v>
      </c>
      <c r="B151">
        <v>2017</v>
      </c>
      <c r="C151" t="s">
        <v>36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 t="s">
        <v>93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  <c r="AE151" s="8">
        <f>(All_India_Index_Upto_April23__1[[#This Row],[General index]]-AD150)/AD150</f>
        <v>1.8720748829953244E-2</v>
      </c>
    </row>
    <row r="152" spans="1:31">
      <c r="A152" t="s">
        <v>30</v>
      </c>
      <c r="B152">
        <v>2017</v>
      </c>
      <c r="C152" t="s">
        <v>38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  <c r="AE152" s="8">
        <f>(All_India_Index_Upto_April23__1[[#This Row],[General index]]-AD151)/AD151</f>
        <v>1.6845329249617284E-2</v>
      </c>
    </row>
    <row r="153" spans="1:31">
      <c r="A153" t="s">
        <v>33</v>
      </c>
      <c r="B153">
        <v>2017</v>
      </c>
      <c r="C153" t="s">
        <v>38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 t="s">
        <v>94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  <c r="AE153" s="8">
        <f>(All_India_Index_Upto_April23__1[[#This Row],[General index]]-AD152)/AD152</f>
        <v>-3.0873493975903783E-2</v>
      </c>
    </row>
    <row r="154" spans="1:31">
      <c r="A154" t="s">
        <v>35</v>
      </c>
      <c r="B154">
        <v>2017</v>
      </c>
      <c r="C154" t="s">
        <v>38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 t="s">
        <v>94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  <c r="AE154" s="8">
        <f>(All_India_Index_Upto_April23__1[[#This Row],[General index]]-AD153)/AD153</f>
        <v>1.7094017094017228E-2</v>
      </c>
    </row>
    <row r="155" spans="1:31">
      <c r="A155" t="s">
        <v>30</v>
      </c>
      <c r="B155">
        <v>2017</v>
      </c>
      <c r="C155" t="s">
        <v>39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  <c r="AE155" s="8">
        <f>(All_India_Index_Upto_April23__1[[#This Row],[General index]]-AD154)/AD154</f>
        <v>1.5278838808250572E-2</v>
      </c>
    </row>
    <row r="156" spans="1:31">
      <c r="A156" t="s">
        <v>33</v>
      </c>
      <c r="B156">
        <v>2017</v>
      </c>
      <c r="C156" t="s">
        <v>39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 t="s">
        <v>95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  <c r="AE156" s="8">
        <f>(All_India_Index_Upto_April23__1[[#This Row],[General index]]-AD155)/AD155</f>
        <v>-2.8592927012791657E-2</v>
      </c>
    </row>
    <row r="157" spans="1:31">
      <c r="A157" t="s">
        <v>35</v>
      </c>
      <c r="B157">
        <v>2017</v>
      </c>
      <c r="C157" t="s">
        <v>39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 t="s">
        <v>95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  <c r="AE157" s="8">
        <f>(All_India_Index_Upto_April23__1[[#This Row],[General index]]-AD156)/AD156</f>
        <v>1.5491866769945779E-2</v>
      </c>
    </row>
    <row r="158" spans="1:31">
      <c r="A158" t="s">
        <v>30</v>
      </c>
      <c r="B158">
        <v>2017</v>
      </c>
      <c r="C158" t="s">
        <v>41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  <c r="AE158" s="8">
        <f>(All_India_Index_Upto_April23__1[[#This Row],[General index]]-AD157)/AD157</f>
        <v>1.6781083142639337E-2</v>
      </c>
    </row>
    <row r="159" spans="1:31">
      <c r="A159" t="s">
        <v>33</v>
      </c>
      <c r="B159">
        <v>2017</v>
      </c>
      <c r="C159" t="s">
        <v>41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 t="s">
        <v>96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  <c r="AE159" s="8">
        <f>(All_India_Index_Upto_April23__1[[#This Row],[General index]]-AD158)/AD158</f>
        <v>-3.0007501875468863E-2</v>
      </c>
    </row>
    <row r="160" spans="1:31">
      <c r="A160" t="s">
        <v>35</v>
      </c>
      <c r="B160">
        <v>2017</v>
      </c>
      <c r="C160" t="s">
        <v>41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 t="s">
        <v>96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  <c r="AE160" s="8">
        <f>(All_India_Index_Upto_April23__1[[#This Row],[General index]]-AD159)/AD159</f>
        <v>1.624129930394427E-2</v>
      </c>
    </row>
    <row r="161" spans="1:31">
      <c r="A161" t="s">
        <v>30</v>
      </c>
      <c r="B161">
        <v>2017</v>
      </c>
      <c r="C161" t="s">
        <v>42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  <c r="AE161" s="8">
        <f>(All_India_Index_Upto_April23__1[[#This Row],[General index]]-AD160)/AD160</f>
        <v>1.9025875190258751E-2</v>
      </c>
    </row>
    <row r="162" spans="1:31">
      <c r="A162" t="s">
        <v>33</v>
      </c>
      <c r="B162">
        <v>2017</v>
      </c>
      <c r="C162" t="s">
        <v>42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 t="s">
        <v>97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  <c r="AE162" s="8">
        <f>(All_India_Index_Upto_April23__1[[#This Row],[General index]]-AD161)/AD161</f>
        <v>-2.9873039581777446E-2</v>
      </c>
    </row>
    <row r="163" spans="1:31">
      <c r="A163" t="s">
        <v>35</v>
      </c>
      <c r="B163">
        <v>2017</v>
      </c>
      <c r="C163" t="s">
        <v>42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 t="s">
        <v>97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  <c r="AE163" s="8">
        <f>(All_India_Index_Upto_April23__1[[#This Row],[General index]]-AD162)/AD162</f>
        <v>1.6166281755196261E-2</v>
      </c>
    </row>
    <row r="164" spans="1:31">
      <c r="A164" t="s">
        <v>30</v>
      </c>
      <c r="B164">
        <v>2017</v>
      </c>
      <c r="C164" t="s">
        <v>44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  <c r="AE164" s="8">
        <f>(All_India_Index_Upto_April23__1[[#This Row],[General index]]-AD163)/AD163</f>
        <v>3.1818181818181732E-2</v>
      </c>
    </row>
    <row r="165" spans="1:31">
      <c r="A165" t="s">
        <v>33</v>
      </c>
      <c r="B165">
        <v>2017</v>
      </c>
      <c r="C165" t="s">
        <v>44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 t="s">
        <v>98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  <c r="AE165" s="8">
        <f>(All_India_Index_Upto_April23__1[[#This Row],[General index]]-AD164)/AD164</f>
        <v>-3.230543318649029E-2</v>
      </c>
    </row>
    <row r="166" spans="1:31">
      <c r="A166" t="s">
        <v>35</v>
      </c>
      <c r="B166">
        <v>2017</v>
      </c>
      <c r="C166" t="s">
        <v>44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 t="s">
        <v>98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  <c r="AE166" s="8">
        <f>(All_India_Index_Upto_April23__1[[#This Row],[General index]]-AD165)/AD165</f>
        <v>1.8209408194233515E-2</v>
      </c>
    </row>
    <row r="167" spans="1:31">
      <c r="A167" t="s">
        <v>30</v>
      </c>
      <c r="B167">
        <v>2017</v>
      </c>
      <c r="C167" t="s">
        <v>46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  <c r="AE167" s="8">
        <f>(All_India_Index_Upto_April23__1[[#This Row],[General index]]-AD166)/AD166</f>
        <v>2.6825633383010604E-2</v>
      </c>
    </row>
    <row r="168" spans="1:31">
      <c r="A168" t="s">
        <v>33</v>
      </c>
      <c r="B168">
        <v>2017</v>
      </c>
      <c r="C168" t="s">
        <v>46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 t="s">
        <v>99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  <c r="AE168" s="8">
        <f>(All_India_Index_Upto_April23__1[[#This Row],[General index]]-AD167)/AD167</f>
        <v>-3.7010159651669247E-2</v>
      </c>
    </row>
    <row r="169" spans="1:31">
      <c r="A169" t="s">
        <v>35</v>
      </c>
      <c r="B169">
        <v>2017</v>
      </c>
      <c r="C169" t="s">
        <v>46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 t="s">
        <v>99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  <c r="AE169" s="8">
        <f>(All_India_Index_Upto_April23__1[[#This Row],[General index]]-AD168)/AD168</f>
        <v>2.0346646571213392E-2</v>
      </c>
    </row>
    <row r="170" spans="1:31">
      <c r="A170" t="s">
        <v>30</v>
      </c>
      <c r="B170">
        <v>2017</v>
      </c>
      <c r="C170" t="s">
        <v>48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  <c r="AE170" s="8">
        <f>(All_India_Index_Upto_April23__1[[#This Row],[General index]]-AD169)/AD169</f>
        <v>1.6248153618906858E-2</v>
      </c>
    </row>
    <row r="171" spans="1:31">
      <c r="A171" t="s">
        <v>33</v>
      </c>
      <c r="B171">
        <v>2017</v>
      </c>
      <c r="C171" t="s">
        <v>48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 t="s">
        <v>100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  <c r="AE171" s="8">
        <f>(All_India_Index_Upto_April23__1[[#This Row],[General index]]-AD170)/AD170</f>
        <v>-3.7790697674418526E-2</v>
      </c>
    </row>
    <row r="172" spans="1:31">
      <c r="A172" t="s">
        <v>35</v>
      </c>
      <c r="B172">
        <v>2017</v>
      </c>
      <c r="C172" t="s">
        <v>48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 t="s">
        <v>100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  <c r="AE172" s="8">
        <f>(All_India_Index_Upto_April23__1[[#This Row],[General index]]-AD171)/AD171</f>
        <v>2.1148036253776304E-2</v>
      </c>
    </row>
    <row r="173" spans="1:31">
      <c r="A173" t="s">
        <v>30</v>
      </c>
      <c r="B173">
        <v>2017</v>
      </c>
      <c r="C173" t="s">
        <v>50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  <c r="AE173" s="8">
        <f>(All_India_Index_Upto_April23__1[[#This Row],[General index]]-AD172)/AD172</f>
        <v>2.2928994082840406E-2</v>
      </c>
    </row>
    <row r="174" spans="1:31">
      <c r="A174" t="s">
        <v>33</v>
      </c>
      <c r="B174">
        <v>2017</v>
      </c>
      <c r="C174" t="s">
        <v>50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 t="s">
        <v>101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  <c r="AE174" s="8">
        <f>(All_India_Index_Upto_April23__1[[#This Row],[General index]]-AD173)/AD173</f>
        <v>-3.4707158351410056E-2</v>
      </c>
    </row>
    <row r="175" spans="1:31">
      <c r="A175" t="s">
        <v>35</v>
      </c>
      <c r="B175">
        <v>2017</v>
      </c>
      <c r="C175" t="s">
        <v>50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 t="s">
        <v>101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  <c r="AE175" s="8">
        <f>(All_India_Index_Upto_April23__1[[#This Row],[General index]]-AD174)/AD174</f>
        <v>1.9475655430711569E-2</v>
      </c>
    </row>
    <row r="176" spans="1:31">
      <c r="A176" t="s">
        <v>30</v>
      </c>
      <c r="B176">
        <v>2017</v>
      </c>
      <c r="C176" t="s">
        <v>53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  <c r="AE176" s="8">
        <f>(All_India_Index_Upto_April23__1[[#This Row],[General index]]-AD175)/AD175</f>
        <v>2.8655400440852359E-2</v>
      </c>
    </row>
    <row r="177" spans="1:31">
      <c r="A177" t="s">
        <v>33</v>
      </c>
      <c r="B177">
        <v>2017</v>
      </c>
      <c r="C177" t="s">
        <v>53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 t="s">
        <v>102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  <c r="AE177" s="8">
        <f>(All_India_Index_Upto_April23__1[[#This Row],[General index]]-AD176)/AD176</f>
        <v>-3.7142857142857061E-2</v>
      </c>
    </row>
    <row r="178" spans="1:31">
      <c r="A178" t="s">
        <v>35</v>
      </c>
      <c r="B178">
        <v>2017</v>
      </c>
      <c r="C178" t="s">
        <v>53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 t="s">
        <v>102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  <c r="AE178" s="8">
        <f>(All_India_Index_Upto_April23__1[[#This Row],[General index]]-AD177)/AD177</f>
        <v>2.0771513353115598E-2</v>
      </c>
    </row>
    <row r="179" spans="1:31">
      <c r="A179" t="s">
        <v>30</v>
      </c>
      <c r="B179">
        <v>2017</v>
      </c>
      <c r="C179" t="s">
        <v>55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  <c r="AE179" s="8">
        <f>(All_India_Index_Upto_April23__1[[#This Row],[General index]]-AD178)/AD178</f>
        <v>1.5988372093023381E-2</v>
      </c>
    </row>
    <row r="180" spans="1:31">
      <c r="A180" t="s">
        <v>33</v>
      </c>
      <c r="B180">
        <v>2017</v>
      </c>
      <c r="C180" t="s">
        <v>55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 t="s">
        <v>103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  <c r="AE180" s="8">
        <f>(All_India_Index_Upto_April23__1[[#This Row],[General index]]-AD179)/AD179</f>
        <v>-4.0772532188841318E-2</v>
      </c>
    </row>
    <row r="181" spans="1:31">
      <c r="A181" t="s">
        <v>35</v>
      </c>
      <c r="B181">
        <v>2017</v>
      </c>
      <c r="C181" t="s">
        <v>55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 t="s">
        <v>103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  <c r="AE181" s="8">
        <f>(All_India_Index_Upto_April23__1[[#This Row],[General index]]-AD180)/AD180</f>
        <v>2.3117076808351934E-2</v>
      </c>
    </row>
    <row r="182" spans="1:31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  <c r="AE182" s="8">
        <f>(All_India_Index_Upto_April23__1[[#This Row],[General index]]-AD181)/AD181</f>
        <v>1.5306122448979758E-2</v>
      </c>
    </row>
    <row r="183" spans="1:31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 t="s">
        <v>104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  <c r="AE183" s="8">
        <f>(All_India_Index_Upto_April23__1[[#This Row],[General index]]-AD182)/AD182</f>
        <v>-3.7329504666188201E-2</v>
      </c>
    </row>
    <row r="184" spans="1:31">
      <c r="A184" t="s">
        <v>35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 t="s">
        <v>104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  <c r="AE184" s="8">
        <f>(All_India_Index_Upto_April23__1[[#This Row],[General index]]-AD183)/AD183</f>
        <v>2.0879940343027675E-2</v>
      </c>
    </row>
    <row r="185" spans="1:31">
      <c r="A185" t="s">
        <v>30</v>
      </c>
      <c r="B185">
        <v>2018</v>
      </c>
      <c r="C185" t="s">
        <v>36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  <c r="AE185" s="8">
        <f>(All_India_Index_Upto_April23__1[[#This Row],[General index]]-AD184)/AD184</f>
        <v>1.1687363038714349E-2</v>
      </c>
    </row>
    <row r="186" spans="1:31">
      <c r="A186" t="s">
        <v>33</v>
      </c>
      <c r="B186">
        <v>2018</v>
      </c>
      <c r="C186" t="s">
        <v>36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 t="s">
        <v>105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  <c r="AE186" s="8">
        <f>(All_India_Index_Upto_April23__1[[#This Row],[General index]]-AD185)/AD185</f>
        <v>-3.2490974729241874E-2</v>
      </c>
    </row>
    <row r="187" spans="1:31">
      <c r="A187" t="s">
        <v>35</v>
      </c>
      <c r="B187">
        <v>2018</v>
      </c>
      <c r="C187" t="s">
        <v>36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 t="s">
        <v>105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  <c r="AE187" s="8">
        <f>(All_India_Index_Upto_April23__1[[#This Row],[General index]]-AD186)/AD186</f>
        <v>1.7910447761194073E-2</v>
      </c>
    </row>
    <row r="188" spans="1:31">
      <c r="A188" t="s">
        <v>30</v>
      </c>
      <c r="B188">
        <v>2018</v>
      </c>
      <c r="C188" t="s">
        <v>38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  <c r="AE188" s="8">
        <f>(All_India_Index_Upto_April23__1[[#This Row],[General index]]-AD187)/AD187</f>
        <v>1.6862170087976414E-2</v>
      </c>
    </row>
    <row r="189" spans="1:31">
      <c r="A189" t="s">
        <v>33</v>
      </c>
      <c r="B189">
        <v>2018</v>
      </c>
      <c r="C189" t="s">
        <v>38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 t="s">
        <v>106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  <c r="AE189" s="8">
        <f>(All_India_Index_Upto_April23__1[[#This Row],[General index]]-AD188)/AD188</f>
        <v>-3.3886085075702878E-2</v>
      </c>
    </row>
    <row r="190" spans="1:31">
      <c r="A190" t="s">
        <v>35</v>
      </c>
      <c r="B190">
        <v>2018</v>
      </c>
      <c r="C190" t="s">
        <v>38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 t="s">
        <v>106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  <c r="AE190" s="8">
        <f>(All_India_Index_Upto_April23__1[[#This Row],[General index]]-AD189)/AD189</f>
        <v>1.8656716417910446E-2</v>
      </c>
    </row>
    <row r="191" spans="1:31">
      <c r="A191" t="s">
        <v>30</v>
      </c>
      <c r="B191">
        <v>2018</v>
      </c>
      <c r="C191" t="s">
        <v>39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  <c r="AE191" s="8">
        <f>(All_India_Index_Upto_April23__1[[#This Row],[General index]]-AD190)/AD190</f>
        <v>1.9047619047619008E-2</v>
      </c>
    </row>
    <row r="192" spans="1:31">
      <c r="A192" t="s">
        <v>33</v>
      </c>
      <c r="B192">
        <v>2018</v>
      </c>
      <c r="C192" t="s">
        <v>39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 t="s">
        <v>107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  <c r="AE192" s="8">
        <f>(All_India_Index_Upto_April23__1[[#This Row],[General index]]-AD191)/AD191</f>
        <v>-3.0913012221423314E-2</v>
      </c>
    </row>
    <row r="193" spans="1:31">
      <c r="A193" t="s">
        <v>35</v>
      </c>
      <c r="B193">
        <v>2018</v>
      </c>
      <c r="C193" t="s">
        <v>39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 t="s">
        <v>107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  <c r="AE193" s="8">
        <f>(All_India_Index_Upto_April23__1[[#This Row],[General index]]-AD192)/AD192</f>
        <v>1.7062314540059218E-2</v>
      </c>
    </row>
    <row r="194" spans="1:31">
      <c r="A194" t="s">
        <v>30</v>
      </c>
      <c r="B194">
        <v>2018</v>
      </c>
      <c r="C194" t="s">
        <v>41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  <c r="AE194" s="8">
        <f>(All_India_Index_Upto_April23__1[[#This Row],[General index]]-AD193)/AD193</f>
        <v>1.969365426695855E-2</v>
      </c>
    </row>
    <row r="195" spans="1:31">
      <c r="A195" t="s">
        <v>33</v>
      </c>
      <c r="B195">
        <v>2018</v>
      </c>
      <c r="C195" t="s">
        <v>41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 t="s">
        <v>108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  <c r="AE195" s="8">
        <f>(All_India_Index_Upto_April23__1[[#This Row],[General index]]-AD194)/AD194</f>
        <v>-3.1473533619456408E-2</v>
      </c>
    </row>
    <row r="196" spans="1:31">
      <c r="A196" t="s">
        <v>35</v>
      </c>
      <c r="B196">
        <v>2018</v>
      </c>
      <c r="C196" t="s">
        <v>41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 t="s">
        <v>108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  <c r="AE196" s="8">
        <f>(All_India_Index_Upto_April23__1[[#This Row],[General index]]-AD195)/AD195</f>
        <v>1.7725258493353071E-2</v>
      </c>
    </row>
    <row r="197" spans="1:31">
      <c r="A197" t="s">
        <v>30</v>
      </c>
      <c r="B197">
        <v>2018</v>
      </c>
      <c r="C197" t="s">
        <v>42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  <c r="AE197" s="8">
        <f>(All_India_Index_Upto_April23__1[[#This Row],[General index]]-AD196)/AD196</f>
        <v>1.9593613933236491E-2</v>
      </c>
    </row>
    <row r="198" spans="1:31">
      <c r="A198" t="s">
        <v>33</v>
      </c>
      <c r="B198">
        <v>2018</v>
      </c>
      <c r="C198" t="s">
        <v>42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 t="s">
        <v>109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  <c r="AE198" s="8">
        <f>(All_India_Index_Upto_April23__1[[#This Row],[General index]]-AD197)/AD197</f>
        <v>-3.0604982206405774E-2</v>
      </c>
    </row>
    <row r="199" spans="1:31">
      <c r="A199" t="s">
        <v>35</v>
      </c>
      <c r="B199">
        <v>2018</v>
      </c>
      <c r="C199" t="s">
        <v>42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 t="s">
        <v>109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  <c r="AE199" s="8">
        <f>(All_India_Index_Upto_April23__1[[#This Row],[General index]]-AD198)/AD198</f>
        <v>1.688693098384737E-2</v>
      </c>
    </row>
    <row r="200" spans="1:31">
      <c r="A200" t="s">
        <v>30</v>
      </c>
      <c r="B200">
        <v>2018</v>
      </c>
      <c r="C200" t="s">
        <v>44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  <c r="AE200" s="8">
        <f>(All_India_Index_Upto_April23__1[[#This Row],[General index]]-AD199)/AD199</f>
        <v>2.3826714801444125E-2</v>
      </c>
    </row>
    <row r="201" spans="1:31">
      <c r="A201" t="s">
        <v>33</v>
      </c>
      <c r="B201">
        <v>2018</v>
      </c>
      <c r="C201" t="s">
        <v>44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 t="s">
        <v>110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  <c r="AE201" s="8">
        <f>(All_India_Index_Upto_April23__1[[#This Row],[General index]]-AD200)/AD200</f>
        <v>-3.0324400564174972E-2</v>
      </c>
    </row>
    <row r="202" spans="1:31">
      <c r="A202" t="s">
        <v>35</v>
      </c>
      <c r="B202">
        <v>2018</v>
      </c>
      <c r="C202" t="s">
        <v>44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 t="s">
        <v>110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  <c r="AE202" s="8">
        <f>(All_India_Index_Upto_April23__1[[#This Row],[General index]]-AD201)/AD201</f>
        <v>1.6727272727272809E-2</v>
      </c>
    </row>
    <row r="203" spans="1:31">
      <c r="A203" t="s">
        <v>30</v>
      </c>
      <c r="B203">
        <v>2018</v>
      </c>
      <c r="C203" t="s">
        <v>46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  <c r="AE203" s="8">
        <f>(All_India_Index_Upto_April23__1[[#This Row],[General index]]-AD202)/AD202</f>
        <v>1.9313304721029961E-2</v>
      </c>
    </row>
    <row r="204" spans="1:31">
      <c r="A204" t="s">
        <v>33</v>
      </c>
      <c r="B204">
        <v>2018</v>
      </c>
      <c r="C204" t="s">
        <v>46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 t="s">
        <v>111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  <c r="AE204" s="8">
        <f>(All_India_Index_Upto_April23__1[[#This Row],[General index]]-AD203)/AD203</f>
        <v>-3.1578947368421054E-2</v>
      </c>
    </row>
    <row r="205" spans="1:31">
      <c r="A205" t="s">
        <v>35</v>
      </c>
      <c r="B205">
        <v>2018</v>
      </c>
      <c r="C205" t="s">
        <v>46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 t="s">
        <v>111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  <c r="AE205" s="8">
        <f>(All_India_Index_Upto_April23__1[[#This Row],[General index]]-AD204)/AD204</f>
        <v>1.7391304347826129E-2</v>
      </c>
    </row>
    <row r="206" spans="1:31">
      <c r="A206" t="s">
        <v>30</v>
      </c>
      <c r="B206">
        <v>2018</v>
      </c>
      <c r="C206" t="s">
        <v>48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  <c r="AE206" s="8">
        <f>(All_India_Index_Upto_April23__1[[#This Row],[General index]]-AD205)/AD205</f>
        <v>1.2108262108262028E-2</v>
      </c>
    </row>
    <row r="207" spans="1:31">
      <c r="A207" t="s">
        <v>33</v>
      </c>
      <c r="B207">
        <v>2018</v>
      </c>
      <c r="C207" t="s">
        <v>48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 t="s">
        <v>112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  <c r="AE207" s="8">
        <f>(All_India_Index_Upto_April23__1[[#This Row],[General index]]-AD206)/AD206</f>
        <v>-2.8149190710767068E-2</v>
      </c>
    </row>
    <row r="208" spans="1:31">
      <c r="A208" t="s">
        <v>35</v>
      </c>
      <c r="B208">
        <v>2018</v>
      </c>
      <c r="C208" t="s">
        <v>48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 t="s">
        <v>112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  <c r="AE208" s="8">
        <f>(All_India_Index_Upto_April23__1[[#This Row],[General index]]-AD207)/AD207</f>
        <v>1.5206372194062233E-2</v>
      </c>
    </row>
    <row r="209" spans="1:31">
      <c r="A209" t="s">
        <v>30</v>
      </c>
      <c r="B209">
        <v>2018</v>
      </c>
      <c r="C209" t="s">
        <v>50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  <c r="AE209" s="8">
        <f>(All_India_Index_Upto_April23__1[[#This Row],[General index]]-AD208)/AD208</f>
        <v>1.4265335235378032E-2</v>
      </c>
    </row>
    <row r="210" spans="1:31">
      <c r="A210" t="s">
        <v>33</v>
      </c>
      <c r="B210">
        <v>2018</v>
      </c>
      <c r="C210" t="s">
        <v>50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 t="s">
        <v>113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  <c r="AE210" s="8">
        <f>(All_India_Index_Upto_April23__1[[#This Row],[General index]]-AD209)/AD209</f>
        <v>-2.3206751054852204E-2</v>
      </c>
    </row>
    <row r="211" spans="1:31">
      <c r="A211" t="s">
        <v>35</v>
      </c>
      <c r="B211">
        <v>2018</v>
      </c>
      <c r="C211" t="s">
        <v>50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 t="s">
        <v>114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  <c r="AE211" s="8">
        <f>(All_India_Index_Upto_April23__1[[#This Row],[General index]]-AD210)/AD210</f>
        <v>1.3678905687545036E-2</v>
      </c>
    </row>
    <row r="212" spans="1:31">
      <c r="A212" t="s">
        <v>30</v>
      </c>
      <c r="B212">
        <v>2018</v>
      </c>
      <c r="C212" t="s">
        <v>53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  <c r="AE212" s="8">
        <f>(All_India_Index_Upto_April23__1[[#This Row],[General index]]-AD211)/AD211</f>
        <v>1.1363636363636322E-2</v>
      </c>
    </row>
    <row r="213" spans="1:31">
      <c r="A213" t="s">
        <v>33</v>
      </c>
      <c r="B213">
        <v>2018</v>
      </c>
      <c r="C213" t="s">
        <v>53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 t="s">
        <v>114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  <c r="AE213" s="8">
        <f>(All_India_Index_Upto_April23__1[[#This Row],[General index]]-AD212)/AD212</f>
        <v>-2.387640449438206E-2</v>
      </c>
    </row>
    <row r="214" spans="1:31">
      <c r="A214" t="s">
        <v>35</v>
      </c>
      <c r="B214">
        <v>2018</v>
      </c>
      <c r="C214" t="s">
        <v>53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 t="s">
        <v>114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  <c r="AE214" s="8">
        <f>(All_India_Index_Upto_April23__1[[#This Row],[General index]]-AD213)/AD213</f>
        <v>1.2949640287769865E-2</v>
      </c>
    </row>
    <row r="215" spans="1:31">
      <c r="A215" t="s">
        <v>30</v>
      </c>
      <c r="B215">
        <v>2018</v>
      </c>
      <c r="C215" t="s">
        <v>55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  <c r="AE215" s="8">
        <f>(All_India_Index_Upto_April23__1[[#This Row],[General index]]-AD214)/AD214</f>
        <v>7.8124999999999592E-3</v>
      </c>
    </row>
    <row r="216" spans="1:31">
      <c r="A216" t="s">
        <v>33</v>
      </c>
      <c r="B216">
        <v>2018</v>
      </c>
      <c r="C216" t="s">
        <v>55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 t="s">
        <v>115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  <c r="AE216" s="8">
        <f>(All_India_Index_Upto_April23__1[[#This Row],[General index]]-AD215)/AD215</f>
        <v>-2.7484143763213571E-2</v>
      </c>
    </row>
    <row r="217" spans="1:31">
      <c r="A217" t="s">
        <v>35</v>
      </c>
      <c r="B217">
        <v>2018</v>
      </c>
      <c r="C217" t="s">
        <v>55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 t="s">
        <v>115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  <c r="AE217" s="8">
        <f>(All_India_Index_Upto_April23__1[[#This Row],[General index]]-AD216)/AD216</f>
        <v>1.5217391304347785E-2</v>
      </c>
    </row>
    <row r="218" spans="1:31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  <c r="AE218" s="8">
        <f>(All_India_Index_Upto_April23__1[[#This Row],[General index]]-AD217)/AD217</f>
        <v>6.4239828693790557E-3</v>
      </c>
    </row>
    <row r="219" spans="1:31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 t="s">
        <v>116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  <c r="AE219" s="8">
        <f>(All_India_Index_Upto_April23__1[[#This Row],[General index]]-AD218)/AD218</f>
        <v>-2.1276595744680851E-2</v>
      </c>
    </row>
    <row r="220" spans="1:31">
      <c r="A220" t="s">
        <v>35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 t="s">
        <v>116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  <c r="AE220" s="8">
        <f>(All_India_Index_Upto_April23__1[[#This Row],[General index]]-AD219)/AD219</f>
        <v>1.1594202898550683E-2</v>
      </c>
    </row>
    <row r="221" spans="1:31">
      <c r="A221" t="s">
        <v>30</v>
      </c>
      <c r="B221">
        <v>2019</v>
      </c>
      <c r="C221" t="s">
        <v>36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  <c r="AE221" s="8">
        <f>(All_India_Index_Upto_April23__1[[#This Row],[General index]]-AD220)/AD220</f>
        <v>1.0028653295128981E-2</v>
      </c>
    </row>
    <row r="222" spans="1:31">
      <c r="A222" t="s">
        <v>33</v>
      </c>
      <c r="B222">
        <v>2019</v>
      </c>
      <c r="C222" t="s">
        <v>36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 t="s">
        <v>117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  <c r="AE222" s="8">
        <f>(All_India_Index_Upto_April23__1[[#This Row],[General index]]-AD221)/AD221</f>
        <v>-1.7021276595744723E-2</v>
      </c>
    </row>
    <row r="223" spans="1:31">
      <c r="A223" t="s">
        <v>35</v>
      </c>
      <c r="B223">
        <v>2019</v>
      </c>
      <c r="C223" t="s">
        <v>36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 t="s">
        <v>117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  <c r="AE223" s="8">
        <f>(All_India_Index_Upto_April23__1[[#This Row],[General index]]-AD222)/AD222</f>
        <v>9.3795093795094615E-3</v>
      </c>
    </row>
    <row r="224" spans="1:31">
      <c r="A224" t="s">
        <v>30</v>
      </c>
      <c r="B224">
        <v>2019</v>
      </c>
      <c r="C224" t="s">
        <v>38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  <c r="AE224" s="8">
        <f>(All_India_Index_Upto_April23__1[[#This Row],[General index]]-AD223)/AD223</f>
        <v>9.2923516797711429E-3</v>
      </c>
    </row>
    <row r="225" spans="1:31">
      <c r="A225" t="s">
        <v>33</v>
      </c>
      <c r="B225">
        <v>2019</v>
      </c>
      <c r="C225" t="s">
        <v>38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 t="s">
        <v>118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  <c r="AE225" s="8">
        <f>(All_India_Index_Upto_April23__1[[#This Row],[General index]]-AD224)/AD224</f>
        <v>-1.2039660056657145E-2</v>
      </c>
    </row>
    <row r="226" spans="1:31">
      <c r="A226" t="s">
        <v>35</v>
      </c>
      <c r="B226">
        <v>2019</v>
      </c>
      <c r="C226" t="s">
        <v>38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 t="s">
        <v>118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  <c r="AE226" s="8">
        <f>(All_India_Index_Upto_April23__1[[#This Row],[General index]]-AD225)/AD225</f>
        <v>6.4516129032258472E-3</v>
      </c>
    </row>
    <row r="227" spans="1:31">
      <c r="A227" t="s">
        <v>30</v>
      </c>
      <c r="B227">
        <v>2019</v>
      </c>
      <c r="C227" t="s">
        <v>39</v>
      </c>
      <c r="D227">
        <v>137.15</v>
      </c>
      <c r="E227">
        <v>156.80000000000001</v>
      </c>
      <c r="F227">
        <v>136.6</v>
      </c>
      <c r="G227">
        <v>142.55000000000001</v>
      </c>
      <c r="H227">
        <v>124.05</v>
      </c>
      <c r="I227">
        <v>139.89999999999998</v>
      </c>
      <c r="J227">
        <v>130.80000000000001</v>
      </c>
      <c r="K227">
        <v>123.69999999999999</v>
      </c>
      <c r="L227">
        <v>108.8</v>
      </c>
      <c r="M227">
        <v>139.10000000000002</v>
      </c>
      <c r="N227">
        <v>137.55000000000001</v>
      </c>
      <c r="O227">
        <v>156.4</v>
      </c>
      <c r="P227">
        <v>138.25</v>
      </c>
      <c r="Q227">
        <v>163.10000000000002</v>
      </c>
      <c r="R227">
        <v>151.05000000000001</v>
      </c>
      <c r="S227">
        <v>146.35</v>
      </c>
      <c r="T227">
        <v>150.39999999999998</v>
      </c>
      <c r="U227" t="e">
        <v>#DIV/0!</v>
      </c>
      <c r="V227">
        <v>146.65</v>
      </c>
      <c r="W227">
        <v>149.75</v>
      </c>
      <c r="X227">
        <v>150.85000000000002</v>
      </c>
      <c r="Y227">
        <v>130.05000000000001</v>
      </c>
      <c r="Z227">
        <v>144.85000000000002</v>
      </c>
      <c r="AA227">
        <v>156.1</v>
      </c>
      <c r="AB227">
        <v>133.94999999999999</v>
      </c>
      <c r="AC227">
        <v>142.65</v>
      </c>
      <c r="AD227">
        <v>141.80000000000001</v>
      </c>
      <c r="AE227" s="8">
        <f>(All_India_Index_Upto_April23__1[[#This Row],[General index]]-AD226)/AD226</f>
        <v>9.9715099715100113E-3</v>
      </c>
    </row>
    <row r="228" spans="1:31">
      <c r="A228" t="s">
        <v>33</v>
      </c>
      <c r="B228">
        <v>2019</v>
      </c>
      <c r="C228" t="s">
        <v>39</v>
      </c>
      <c r="D228">
        <v>140.05000000000001</v>
      </c>
      <c r="E228">
        <v>153.89999999999998</v>
      </c>
      <c r="F228">
        <v>140.60000000000002</v>
      </c>
      <c r="G228">
        <v>142.15</v>
      </c>
      <c r="H228">
        <v>118.5</v>
      </c>
      <c r="I228">
        <v>144.55000000000001</v>
      </c>
      <c r="J228">
        <v>151.39999999999998</v>
      </c>
      <c r="K228">
        <v>122.55000000000001</v>
      </c>
      <c r="L228">
        <v>110.80000000000001</v>
      </c>
      <c r="M228">
        <v>140.85</v>
      </c>
      <c r="N228">
        <v>128.69999999999999</v>
      </c>
      <c r="O228">
        <v>154.19999999999999</v>
      </c>
      <c r="P228">
        <v>141.69999999999999</v>
      </c>
      <c r="Q228">
        <v>165.75</v>
      </c>
      <c r="R228">
        <v>143.75</v>
      </c>
      <c r="S228">
        <v>131.44999999999999</v>
      </c>
      <c r="T228">
        <v>141.89999999999998</v>
      </c>
      <c r="U228" t="e">
        <v>#DIV/0!</v>
      </c>
      <c r="V228">
        <v>129.10000000000002</v>
      </c>
      <c r="W228">
        <v>137</v>
      </c>
      <c r="X228">
        <v>139.5</v>
      </c>
      <c r="Y228">
        <v>120</v>
      </c>
      <c r="Z228">
        <v>133.5</v>
      </c>
      <c r="AA228">
        <v>147.35</v>
      </c>
      <c r="AB228">
        <v>132.55000000000001</v>
      </c>
      <c r="AC228">
        <v>133.05000000000001</v>
      </c>
      <c r="AD228">
        <v>140.5</v>
      </c>
      <c r="AE228" s="8">
        <f>(All_India_Index_Upto_April23__1[[#This Row],[General index]]-AD227)/AD227</f>
        <v>-9.1678420310296986E-3</v>
      </c>
    </row>
    <row r="229" spans="1:31">
      <c r="A229" t="s">
        <v>35</v>
      </c>
      <c r="B229">
        <v>2019</v>
      </c>
      <c r="C229" t="s">
        <v>39</v>
      </c>
      <c r="D229">
        <v>138.05000000000001</v>
      </c>
      <c r="E229">
        <v>155.75</v>
      </c>
      <c r="F229">
        <v>138.15</v>
      </c>
      <c r="G229">
        <v>142.4</v>
      </c>
      <c r="H229">
        <v>122</v>
      </c>
      <c r="I229">
        <v>142.05000000000001</v>
      </c>
      <c r="J229">
        <v>137.80000000000001</v>
      </c>
      <c r="K229">
        <v>123.35</v>
      </c>
      <c r="L229">
        <v>109.45</v>
      </c>
      <c r="M229">
        <v>139.69999999999999</v>
      </c>
      <c r="N229">
        <v>133.85</v>
      </c>
      <c r="O229">
        <v>155.35</v>
      </c>
      <c r="P229">
        <v>139.5</v>
      </c>
      <c r="Q229">
        <v>163.80000000000001</v>
      </c>
      <c r="R229">
        <v>148.15</v>
      </c>
      <c r="S229">
        <v>140.15</v>
      </c>
      <c r="T229">
        <v>147</v>
      </c>
      <c r="U229" t="e">
        <v>#DIV/0!</v>
      </c>
      <c r="V229">
        <v>140</v>
      </c>
      <c r="W229">
        <v>143.75</v>
      </c>
      <c r="X229">
        <v>146.55000000000001</v>
      </c>
      <c r="Y229">
        <v>124.75</v>
      </c>
      <c r="Z229">
        <v>138.44999999999999</v>
      </c>
      <c r="AA229">
        <v>150.94999999999999</v>
      </c>
      <c r="AB229">
        <v>133.4</v>
      </c>
      <c r="AC229">
        <v>137.94999999999999</v>
      </c>
      <c r="AD229">
        <v>141.19999999999999</v>
      </c>
      <c r="AE229" s="8">
        <f>(All_India_Index_Upto_April23__1[[#This Row],[General index]]-AD228)/AD228</f>
        <v>4.9822064056938694E-3</v>
      </c>
    </row>
    <row r="230" spans="1:31">
      <c r="A230" t="s">
        <v>30</v>
      </c>
      <c r="B230">
        <v>2019</v>
      </c>
      <c r="C230" t="s">
        <v>41</v>
      </c>
      <c r="D230">
        <v>137.4</v>
      </c>
      <c r="E230">
        <v>159.5</v>
      </c>
      <c r="F230">
        <v>134.5</v>
      </c>
      <c r="G230">
        <v>142.6</v>
      </c>
      <c r="H230">
        <v>124</v>
      </c>
      <c r="I230">
        <v>143.69999999999999</v>
      </c>
      <c r="J230">
        <v>133.4</v>
      </c>
      <c r="K230">
        <v>125.1</v>
      </c>
      <c r="L230">
        <v>109.3</v>
      </c>
      <c r="M230">
        <v>139.30000000000001</v>
      </c>
      <c r="N230">
        <v>137.69999999999999</v>
      </c>
      <c r="O230">
        <v>156.4</v>
      </c>
      <c r="P230">
        <v>139.19999999999999</v>
      </c>
      <c r="Q230">
        <v>163.30000000000001</v>
      </c>
      <c r="R230">
        <v>151.30000000000001</v>
      </c>
      <c r="S230">
        <v>146.6</v>
      </c>
      <c r="T230">
        <v>150.69999999999999</v>
      </c>
      <c r="U230" t="s">
        <v>32</v>
      </c>
      <c r="V230">
        <v>146.9</v>
      </c>
      <c r="W230">
        <v>149.5</v>
      </c>
      <c r="X230">
        <v>151.30000000000001</v>
      </c>
      <c r="Y230">
        <v>130.19999999999999</v>
      </c>
      <c r="Z230">
        <v>145.9</v>
      </c>
      <c r="AA230">
        <v>156.69999999999999</v>
      </c>
      <c r="AB230">
        <v>133.9</v>
      </c>
      <c r="AC230">
        <v>142.9</v>
      </c>
      <c r="AD230">
        <v>142.4</v>
      </c>
      <c r="AE230" s="8">
        <f>(All_India_Index_Upto_April23__1[[#This Row],[General index]]-AD229)/AD229</f>
        <v>8.4985835694052214E-3</v>
      </c>
    </row>
    <row r="231" spans="1:31">
      <c r="A231" t="s">
        <v>33</v>
      </c>
      <c r="B231">
        <v>2019</v>
      </c>
      <c r="C231" t="s">
        <v>41</v>
      </c>
      <c r="D231">
        <v>140.4</v>
      </c>
      <c r="E231">
        <v>156.69999999999999</v>
      </c>
      <c r="F231">
        <v>138.30000000000001</v>
      </c>
      <c r="G231">
        <v>142.4</v>
      </c>
      <c r="H231">
        <v>118.6</v>
      </c>
      <c r="I231">
        <v>149.69999999999999</v>
      </c>
      <c r="J231">
        <v>161.6</v>
      </c>
      <c r="K231">
        <v>124.4</v>
      </c>
      <c r="L231">
        <v>111.2</v>
      </c>
      <c r="M231">
        <v>141</v>
      </c>
      <c r="N231">
        <v>128.9</v>
      </c>
      <c r="O231">
        <v>154.5</v>
      </c>
      <c r="P231">
        <v>143.80000000000001</v>
      </c>
      <c r="Q231">
        <v>166.2</v>
      </c>
      <c r="R231">
        <v>144</v>
      </c>
      <c r="S231">
        <v>131.69999999999999</v>
      </c>
      <c r="T231">
        <v>142.19999999999999</v>
      </c>
      <c r="U231" t="s">
        <v>119</v>
      </c>
      <c r="V231">
        <v>129.4</v>
      </c>
      <c r="W231">
        <v>137.19999999999999</v>
      </c>
      <c r="X231">
        <v>139.80000000000001</v>
      </c>
      <c r="Y231">
        <v>120.1</v>
      </c>
      <c r="Z231">
        <v>134</v>
      </c>
      <c r="AA231">
        <v>148</v>
      </c>
      <c r="AB231">
        <v>132.6</v>
      </c>
      <c r="AC231">
        <v>133.30000000000001</v>
      </c>
      <c r="AD231">
        <v>141.5</v>
      </c>
      <c r="AE231" s="8">
        <f>(All_India_Index_Upto_April23__1[[#This Row],[General index]]-AD230)/AD230</f>
        <v>-6.3202247191011633E-3</v>
      </c>
    </row>
    <row r="232" spans="1:31">
      <c r="A232" t="s">
        <v>35</v>
      </c>
      <c r="B232">
        <v>2019</v>
      </c>
      <c r="C232" t="s">
        <v>41</v>
      </c>
      <c r="D232">
        <v>138.30000000000001</v>
      </c>
      <c r="E232">
        <v>158.5</v>
      </c>
      <c r="F232">
        <v>136</v>
      </c>
      <c r="G232">
        <v>142.5</v>
      </c>
      <c r="H232">
        <v>122</v>
      </c>
      <c r="I232">
        <v>146.5</v>
      </c>
      <c r="J232">
        <v>143</v>
      </c>
      <c r="K232">
        <v>124.9</v>
      </c>
      <c r="L232">
        <v>109.9</v>
      </c>
      <c r="M232">
        <v>139.9</v>
      </c>
      <c r="N232">
        <v>134</v>
      </c>
      <c r="O232">
        <v>155.5</v>
      </c>
      <c r="P232">
        <v>140.9</v>
      </c>
      <c r="Q232">
        <v>164.1</v>
      </c>
      <c r="R232">
        <v>148.4</v>
      </c>
      <c r="S232">
        <v>140.4</v>
      </c>
      <c r="T232">
        <v>147.30000000000001</v>
      </c>
      <c r="U232" t="s">
        <v>119</v>
      </c>
      <c r="V232">
        <v>140.30000000000001</v>
      </c>
      <c r="W232">
        <v>143.69999999999999</v>
      </c>
      <c r="X232">
        <v>146.9</v>
      </c>
      <c r="Y232">
        <v>124.9</v>
      </c>
      <c r="Z232">
        <v>139.19999999999999</v>
      </c>
      <c r="AA232">
        <v>151.6</v>
      </c>
      <c r="AB232">
        <v>133.4</v>
      </c>
      <c r="AC232">
        <v>138.19999999999999</v>
      </c>
      <c r="AD232">
        <v>142</v>
      </c>
      <c r="AE232" s="8">
        <f>(All_India_Index_Upto_April23__1[[#This Row],[General index]]-AD231)/AD231</f>
        <v>3.5335689045936395E-3</v>
      </c>
    </row>
    <row r="233" spans="1:31">
      <c r="A233" t="s">
        <v>30</v>
      </c>
      <c r="B233">
        <v>2019</v>
      </c>
      <c r="C233" t="s">
        <v>42</v>
      </c>
      <c r="D233">
        <v>137.80000000000001</v>
      </c>
      <c r="E233">
        <v>163.5</v>
      </c>
      <c r="F233">
        <v>136.19999999999999</v>
      </c>
      <c r="G233">
        <v>143.19999999999999</v>
      </c>
      <c r="H233">
        <v>124.3</v>
      </c>
      <c r="I233">
        <v>143.30000000000001</v>
      </c>
      <c r="J233">
        <v>140.6</v>
      </c>
      <c r="K233">
        <v>128.69999999999999</v>
      </c>
      <c r="L233">
        <v>110.6</v>
      </c>
      <c r="M233">
        <v>140.4</v>
      </c>
      <c r="N233">
        <v>138</v>
      </c>
      <c r="O233">
        <v>156.6</v>
      </c>
      <c r="P233">
        <v>141</v>
      </c>
      <c r="Q233">
        <v>164.2</v>
      </c>
      <c r="R233">
        <v>151.4</v>
      </c>
      <c r="S233">
        <v>146.5</v>
      </c>
      <c r="T233">
        <v>150.69999999999999</v>
      </c>
      <c r="U233" t="s">
        <v>32</v>
      </c>
      <c r="V233">
        <v>147.80000000000001</v>
      </c>
      <c r="W233">
        <v>149.6</v>
      </c>
      <c r="X233">
        <v>151.69999999999999</v>
      </c>
      <c r="Y233">
        <v>130.19999999999999</v>
      </c>
      <c r="Z233">
        <v>146.4</v>
      </c>
      <c r="AA233">
        <v>157.69999999999999</v>
      </c>
      <c r="AB233">
        <v>134.80000000000001</v>
      </c>
      <c r="AC233">
        <v>143.30000000000001</v>
      </c>
      <c r="AD233">
        <v>143.6</v>
      </c>
      <c r="AE233" s="8">
        <f>(All_India_Index_Upto_April23__1[[#This Row],[General index]]-AD232)/AD232</f>
        <v>1.1267605633802778E-2</v>
      </c>
    </row>
    <row r="234" spans="1:31">
      <c r="A234" t="s">
        <v>33</v>
      </c>
      <c r="B234">
        <v>2019</v>
      </c>
      <c r="C234" t="s">
        <v>42</v>
      </c>
      <c r="D234">
        <v>140.69999999999999</v>
      </c>
      <c r="E234">
        <v>159.6</v>
      </c>
      <c r="F234">
        <v>140.4</v>
      </c>
      <c r="G234">
        <v>143.4</v>
      </c>
      <c r="H234">
        <v>118.6</v>
      </c>
      <c r="I234">
        <v>150.9</v>
      </c>
      <c r="J234">
        <v>169.8</v>
      </c>
      <c r="K234">
        <v>127.4</v>
      </c>
      <c r="L234">
        <v>111.8</v>
      </c>
      <c r="M234">
        <v>141</v>
      </c>
      <c r="N234">
        <v>129</v>
      </c>
      <c r="O234">
        <v>155.1</v>
      </c>
      <c r="P234">
        <v>145.6</v>
      </c>
      <c r="Q234">
        <v>166.7</v>
      </c>
      <c r="R234">
        <v>144.30000000000001</v>
      </c>
      <c r="S234">
        <v>131.69999999999999</v>
      </c>
      <c r="T234">
        <v>142.4</v>
      </c>
      <c r="U234" t="s">
        <v>120</v>
      </c>
      <c r="V234">
        <v>130.5</v>
      </c>
      <c r="W234">
        <v>137.4</v>
      </c>
      <c r="X234">
        <v>140.30000000000001</v>
      </c>
      <c r="Y234">
        <v>119.6</v>
      </c>
      <c r="Z234">
        <v>134.30000000000001</v>
      </c>
      <c r="AA234">
        <v>148.9</v>
      </c>
      <c r="AB234">
        <v>133.69999999999999</v>
      </c>
      <c r="AC234">
        <v>133.6</v>
      </c>
      <c r="AD234">
        <v>142.1</v>
      </c>
      <c r="AE234" s="8">
        <f>(All_India_Index_Upto_April23__1[[#This Row],[General index]]-AD233)/AD233</f>
        <v>-1.0445682451253482E-2</v>
      </c>
    </row>
    <row r="235" spans="1:31">
      <c r="A235" t="s">
        <v>35</v>
      </c>
      <c r="B235">
        <v>2019</v>
      </c>
      <c r="C235" t="s">
        <v>42</v>
      </c>
      <c r="D235">
        <v>138.69999999999999</v>
      </c>
      <c r="E235">
        <v>162.1</v>
      </c>
      <c r="F235">
        <v>137.80000000000001</v>
      </c>
      <c r="G235">
        <v>143.30000000000001</v>
      </c>
      <c r="H235">
        <v>122.2</v>
      </c>
      <c r="I235">
        <v>146.80000000000001</v>
      </c>
      <c r="J235">
        <v>150.5</v>
      </c>
      <c r="K235">
        <v>128.30000000000001</v>
      </c>
      <c r="L235">
        <v>111</v>
      </c>
      <c r="M235">
        <v>140.6</v>
      </c>
      <c r="N235">
        <v>134.19999999999999</v>
      </c>
      <c r="O235">
        <v>155.9</v>
      </c>
      <c r="P235">
        <v>142.69999999999999</v>
      </c>
      <c r="Q235">
        <v>164.9</v>
      </c>
      <c r="R235">
        <v>148.6</v>
      </c>
      <c r="S235">
        <v>140.4</v>
      </c>
      <c r="T235">
        <v>147.4</v>
      </c>
      <c r="U235" t="s">
        <v>120</v>
      </c>
      <c r="V235">
        <v>141.19999999999999</v>
      </c>
      <c r="W235">
        <v>143.80000000000001</v>
      </c>
      <c r="X235">
        <v>147.4</v>
      </c>
      <c r="Y235">
        <v>124.6</v>
      </c>
      <c r="Z235">
        <v>139.6</v>
      </c>
      <c r="AA235">
        <v>152.5</v>
      </c>
      <c r="AB235">
        <v>134.30000000000001</v>
      </c>
      <c r="AC235">
        <v>138.6</v>
      </c>
      <c r="AD235">
        <v>142.9</v>
      </c>
      <c r="AE235" s="8">
        <f>(All_India_Index_Upto_April23__1[[#This Row],[General index]]-AD234)/AD234</f>
        <v>5.6298381421534937E-3</v>
      </c>
    </row>
    <row r="236" spans="1:31">
      <c r="A236" t="s">
        <v>30</v>
      </c>
      <c r="B236">
        <v>2019</v>
      </c>
      <c r="C236" t="s">
        <v>44</v>
      </c>
      <c r="D236">
        <v>138.4</v>
      </c>
      <c r="E236">
        <v>164</v>
      </c>
      <c r="F236">
        <v>138.4</v>
      </c>
      <c r="G236">
        <v>143.9</v>
      </c>
      <c r="H236">
        <v>124.4</v>
      </c>
      <c r="I236">
        <v>146.4</v>
      </c>
      <c r="J236">
        <v>150.1</v>
      </c>
      <c r="K236">
        <v>130.6</v>
      </c>
      <c r="L236">
        <v>110.8</v>
      </c>
      <c r="M236">
        <v>141.69999999999999</v>
      </c>
      <c r="N236">
        <v>138.5</v>
      </c>
      <c r="O236">
        <v>156.69999999999999</v>
      </c>
      <c r="P236">
        <v>143</v>
      </c>
      <c r="Q236">
        <v>164.5</v>
      </c>
      <c r="R236">
        <v>151.6</v>
      </c>
      <c r="S236">
        <v>146.6</v>
      </c>
      <c r="T236">
        <v>150.9</v>
      </c>
      <c r="U236" t="s">
        <v>32</v>
      </c>
      <c r="V236">
        <v>146.80000000000001</v>
      </c>
      <c r="W236">
        <v>150</v>
      </c>
      <c r="X236">
        <v>152.19999999999999</v>
      </c>
      <c r="Y236">
        <v>131.19999999999999</v>
      </c>
      <c r="Z236">
        <v>147.5</v>
      </c>
      <c r="AA236">
        <v>159.1</v>
      </c>
      <c r="AB236">
        <v>136.1</v>
      </c>
      <c r="AC236">
        <v>144.19999999999999</v>
      </c>
      <c r="AD236">
        <v>144.9</v>
      </c>
      <c r="AE236" s="8">
        <f>(All_India_Index_Upto_April23__1[[#This Row],[General index]]-AD235)/AD235</f>
        <v>1.3995801259622112E-2</v>
      </c>
    </row>
    <row r="237" spans="1:31">
      <c r="A237" t="s">
        <v>33</v>
      </c>
      <c r="B237">
        <v>2019</v>
      </c>
      <c r="C237" t="s">
        <v>44</v>
      </c>
      <c r="D237">
        <v>141.4</v>
      </c>
      <c r="E237">
        <v>160.19999999999999</v>
      </c>
      <c r="F237">
        <v>142.5</v>
      </c>
      <c r="G237">
        <v>144.1</v>
      </c>
      <c r="H237">
        <v>119.3</v>
      </c>
      <c r="I237">
        <v>154.69999999999999</v>
      </c>
      <c r="J237">
        <v>180.1</v>
      </c>
      <c r="K237">
        <v>128.9</v>
      </c>
      <c r="L237">
        <v>111.8</v>
      </c>
      <c r="M237">
        <v>141.6</v>
      </c>
      <c r="N237">
        <v>129.5</v>
      </c>
      <c r="O237">
        <v>155.6</v>
      </c>
      <c r="P237">
        <v>147.69999999999999</v>
      </c>
      <c r="Q237">
        <v>167.2</v>
      </c>
      <c r="R237">
        <v>144.69999999999999</v>
      </c>
      <c r="S237">
        <v>131.9</v>
      </c>
      <c r="T237">
        <v>142.69999999999999</v>
      </c>
      <c r="U237" t="s">
        <v>121</v>
      </c>
      <c r="V237">
        <v>127</v>
      </c>
      <c r="W237">
        <v>137.69999999999999</v>
      </c>
      <c r="X237">
        <v>140.80000000000001</v>
      </c>
      <c r="Y237">
        <v>120.6</v>
      </c>
      <c r="Z237">
        <v>135</v>
      </c>
      <c r="AA237">
        <v>150.4</v>
      </c>
      <c r="AB237">
        <v>135.1</v>
      </c>
      <c r="AC237">
        <v>134.5</v>
      </c>
      <c r="AD237">
        <v>143.30000000000001</v>
      </c>
      <c r="AE237" s="8">
        <f>(All_India_Index_Upto_April23__1[[#This Row],[General index]]-AD236)/AD236</f>
        <v>-1.1042097998619698E-2</v>
      </c>
    </row>
    <row r="238" spans="1:31">
      <c r="A238" t="s">
        <v>35</v>
      </c>
      <c r="B238">
        <v>2019</v>
      </c>
      <c r="C238" t="s">
        <v>44</v>
      </c>
      <c r="D238">
        <v>139.30000000000001</v>
      </c>
      <c r="E238">
        <v>162.69999999999999</v>
      </c>
      <c r="F238">
        <v>140</v>
      </c>
      <c r="G238">
        <v>144</v>
      </c>
      <c r="H238">
        <v>122.5</v>
      </c>
      <c r="I238">
        <v>150.30000000000001</v>
      </c>
      <c r="J238">
        <v>160.30000000000001</v>
      </c>
      <c r="K238">
        <v>130</v>
      </c>
      <c r="L238">
        <v>111.1</v>
      </c>
      <c r="M238">
        <v>141.69999999999999</v>
      </c>
      <c r="N238">
        <v>134.69999999999999</v>
      </c>
      <c r="O238">
        <v>156.19999999999999</v>
      </c>
      <c r="P238">
        <v>144.69999999999999</v>
      </c>
      <c r="Q238">
        <v>165.2</v>
      </c>
      <c r="R238">
        <v>148.9</v>
      </c>
      <c r="S238">
        <v>140.5</v>
      </c>
      <c r="T238">
        <v>147.6</v>
      </c>
      <c r="U238" t="s">
        <v>121</v>
      </c>
      <c r="V238">
        <v>139.30000000000001</v>
      </c>
      <c r="W238">
        <v>144.19999999999999</v>
      </c>
      <c r="X238">
        <v>147.9</v>
      </c>
      <c r="Y238">
        <v>125.6</v>
      </c>
      <c r="Z238">
        <v>140.5</v>
      </c>
      <c r="AA238">
        <v>154</v>
      </c>
      <c r="AB238">
        <v>135.69999999999999</v>
      </c>
      <c r="AC238">
        <v>139.5</v>
      </c>
      <c r="AD238">
        <v>144.19999999999999</v>
      </c>
      <c r="AE238" s="8">
        <f>(All_India_Index_Upto_April23__1[[#This Row],[General index]]-AD237)/AD237</f>
        <v>6.2805303558965608E-3</v>
      </c>
    </row>
    <row r="239" spans="1:31">
      <c r="A239" t="s">
        <v>30</v>
      </c>
      <c r="B239">
        <v>2019</v>
      </c>
      <c r="C239" t="s">
        <v>46</v>
      </c>
      <c r="D239">
        <v>139.19999999999999</v>
      </c>
      <c r="E239">
        <v>161.9</v>
      </c>
      <c r="F239">
        <v>137.1</v>
      </c>
      <c r="G239">
        <v>144.6</v>
      </c>
      <c r="H239">
        <v>124.7</v>
      </c>
      <c r="I239">
        <v>145.5</v>
      </c>
      <c r="J239">
        <v>156.19999999999999</v>
      </c>
      <c r="K239">
        <v>131.5</v>
      </c>
      <c r="L239">
        <v>111.7</v>
      </c>
      <c r="M239">
        <v>142.69999999999999</v>
      </c>
      <c r="N239">
        <v>138.5</v>
      </c>
      <c r="O239">
        <v>156.9</v>
      </c>
      <c r="P239">
        <v>144</v>
      </c>
      <c r="Q239">
        <v>165.1</v>
      </c>
      <c r="R239">
        <v>151.80000000000001</v>
      </c>
      <c r="S239">
        <v>146.6</v>
      </c>
      <c r="T239">
        <v>151.1</v>
      </c>
      <c r="U239" t="s">
        <v>32</v>
      </c>
      <c r="V239">
        <v>146.4</v>
      </c>
      <c r="W239">
        <v>150.19999999999999</v>
      </c>
      <c r="X239">
        <v>152.69999999999999</v>
      </c>
      <c r="Y239">
        <v>131.4</v>
      </c>
      <c r="Z239">
        <v>148</v>
      </c>
      <c r="AA239">
        <v>159.69999999999999</v>
      </c>
      <c r="AB239">
        <v>138.80000000000001</v>
      </c>
      <c r="AC239">
        <v>144.9</v>
      </c>
      <c r="AD239">
        <v>145.69999999999999</v>
      </c>
      <c r="AE239" s="8">
        <f>(All_India_Index_Upto_April23__1[[#This Row],[General index]]-AD238)/AD238</f>
        <v>1.0402219140083218E-2</v>
      </c>
    </row>
    <row r="240" spans="1:31">
      <c r="A240" t="s">
        <v>33</v>
      </c>
      <c r="B240">
        <v>2019</v>
      </c>
      <c r="C240" t="s">
        <v>46</v>
      </c>
      <c r="D240">
        <v>142.1</v>
      </c>
      <c r="E240">
        <v>158.30000000000001</v>
      </c>
      <c r="F240">
        <v>140.80000000000001</v>
      </c>
      <c r="G240">
        <v>144.9</v>
      </c>
      <c r="H240">
        <v>119.9</v>
      </c>
      <c r="I240">
        <v>153.9</v>
      </c>
      <c r="J240">
        <v>189.1</v>
      </c>
      <c r="K240">
        <v>129.80000000000001</v>
      </c>
      <c r="L240">
        <v>112.7</v>
      </c>
      <c r="M240">
        <v>142.5</v>
      </c>
      <c r="N240">
        <v>129.80000000000001</v>
      </c>
      <c r="O240">
        <v>156.19999999999999</v>
      </c>
      <c r="P240">
        <v>149.1</v>
      </c>
      <c r="Q240">
        <v>167.9</v>
      </c>
      <c r="R240">
        <v>145</v>
      </c>
      <c r="S240">
        <v>132.19999999999999</v>
      </c>
      <c r="T240">
        <v>143</v>
      </c>
      <c r="U240" t="s">
        <v>122</v>
      </c>
      <c r="V240">
        <v>125.5</v>
      </c>
      <c r="W240">
        <v>138.1</v>
      </c>
      <c r="X240">
        <v>141.5</v>
      </c>
      <c r="Y240">
        <v>120.8</v>
      </c>
      <c r="Z240">
        <v>135.4</v>
      </c>
      <c r="AA240">
        <v>151.5</v>
      </c>
      <c r="AB240">
        <v>137.80000000000001</v>
      </c>
      <c r="AC240">
        <v>135.30000000000001</v>
      </c>
      <c r="AD240">
        <v>144.19999999999999</v>
      </c>
      <c r="AE240" s="8">
        <f>(All_India_Index_Upto_April23__1[[#This Row],[General index]]-AD239)/AD239</f>
        <v>-1.0295126973232671E-2</v>
      </c>
    </row>
    <row r="241" spans="1:31">
      <c r="A241" t="s">
        <v>35</v>
      </c>
      <c r="B241">
        <v>2019</v>
      </c>
      <c r="C241" t="s">
        <v>46</v>
      </c>
      <c r="D241">
        <v>140.1</v>
      </c>
      <c r="E241">
        <v>160.6</v>
      </c>
      <c r="F241">
        <v>138.5</v>
      </c>
      <c r="G241">
        <v>144.69999999999999</v>
      </c>
      <c r="H241">
        <v>122.9</v>
      </c>
      <c r="I241">
        <v>149.4</v>
      </c>
      <c r="J241">
        <v>167.4</v>
      </c>
      <c r="K241">
        <v>130.9</v>
      </c>
      <c r="L241">
        <v>112</v>
      </c>
      <c r="M241">
        <v>142.6</v>
      </c>
      <c r="N241">
        <v>134.9</v>
      </c>
      <c r="O241">
        <v>156.6</v>
      </c>
      <c r="P241">
        <v>145.9</v>
      </c>
      <c r="Q241">
        <v>165.8</v>
      </c>
      <c r="R241">
        <v>149.1</v>
      </c>
      <c r="S241">
        <v>140.6</v>
      </c>
      <c r="T241">
        <v>147.9</v>
      </c>
      <c r="U241" t="s">
        <v>122</v>
      </c>
      <c r="V241">
        <v>138.5</v>
      </c>
      <c r="W241">
        <v>144.5</v>
      </c>
      <c r="X241">
        <v>148.5</v>
      </c>
      <c r="Y241">
        <v>125.8</v>
      </c>
      <c r="Z241">
        <v>140.9</v>
      </c>
      <c r="AA241">
        <v>154.9</v>
      </c>
      <c r="AB241">
        <v>138.4</v>
      </c>
      <c r="AC241">
        <v>140.19999999999999</v>
      </c>
      <c r="AD241">
        <v>145</v>
      </c>
      <c r="AE241" s="8">
        <f>(All_India_Index_Upto_April23__1[[#This Row],[General index]]-AD240)/AD240</f>
        <v>5.5478502080444619E-3</v>
      </c>
    </row>
    <row r="242" spans="1:31">
      <c r="A242" t="s">
        <v>30</v>
      </c>
      <c r="B242">
        <v>2019</v>
      </c>
      <c r="C242" t="s">
        <v>48</v>
      </c>
      <c r="D242">
        <v>140.1</v>
      </c>
      <c r="E242">
        <v>161.9</v>
      </c>
      <c r="F242">
        <v>138.30000000000001</v>
      </c>
      <c r="G242">
        <v>145.69999999999999</v>
      </c>
      <c r="H242">
        <v>125.1</v>
      </c>
      <c r="I242">
        <v>143.80000000000001</v>
      </c>
      <c r="J242">
        <v>163.4</v>
      </c>
      <c r="K242">
        <v>132.19999999999999</v>
      </c>
      <c r="L242">
        <v>112.8</v>
      </c>
      <c r="M242">
        <v>144.19999999999999</v>
      </c>
      <c r="N242">
        <v>138.5</v>
      </c>
      <c r="O242">
        <v>157.19999999999999</v>
      </c>
      <c r="P242">
        <v>145.5</v>
      </c>
      <c r="Q242">
        <v>165.7</v>
      </c>
      <c r="R242">
        <v>151.69999999999999</v>
      </c>
      <c r="S242">
        <v>146.6</v>
      </c>
      <c r="T242">
        <v>151</v>
      </c>
      <c r="U242" t="s">
        <v>32</v>
      </c>
      <c r="V242">
        <v>146.9</v>
      </c>
      <c r="W242">
        <v>150.30000000000001</v>
      </c>
      <c r="X242">
        <v>153.4</v>
      </c>
      <c r="Y242">
        <v>131.6</v>
      </c>
      <c r="Z242">
        <v>148.30000000000001</v>
      </c>
      <c r="AA242">
        <v>160.19999999999999</v>
      </c>
      <c r="AB242">
        <v>140.19999999999999</v>
      </c>
      <c r="AC242">
        <v>145.4</v>
      </c>
      <c r="AD242">
        <v>146.69999999999999</v>
      </c>
      <c r="AE242" s="8">
        <f>(All_India_Index_Upto_April23__1[[#This Row],[General index]]-AD241)/AD241</f>
        <v>1.1724137931034405E-2</v>
      </c>
    </row>
    <row r="243" spans="1:31">
      <c r="A243" t="s">
        <v>33</v>
      </c>
      <c r="B243">
        <v>2019</v>
      </c>
      <c r="C243" t="s">
        <v>48</v>
      </c>
      <c r="D243">
        <v>142.69999999999999</v>
      </c>
      <c r="E243">
        <v>158.69999999999999</v>
      </c>
      <c r="F243">
        <v>141.6</v>
      </c>
      <c r="G243">
        <v>144.9</v>
      </c>
      <c r="H243">
        <v>120.8</v>
      </c>
      <c r="I243">
        <v>149.80000000000001</v>
      </c>
      <c r="J243">
        <v>192.4</v>
      </c>
      <c r="K243">
        <v>130.30000000000001</v>
      </c>
      <c r="L243">
        <v>114</v>
      </c>
      <c r="M243">
        <v>143.80000000000001</v>
      </c>
      <c r="N243">
        <v>130</v>
      </c>
      <c r="O243">
        <v>156.4</v>
      </c>
      <c r="P243">
        <v>149.5</v>
      </c>
      <c r="Q243">
        <v>168.6</v>
      </c>
      <c r="R243">
        <v>145.30000000000001</v>
      </c>
      <c r="S243">
        <v>132.19999999999999</v>
      </c>
      <c r="T243">
        <v>143.30000000000001</v>
      </c>
      <c r="U243" t="s">
        <v>123</v>
      </c>
      <c r="V243">
        <v>126.6</v>
      </c>
      <c r="W243">
        <v>138.30000000000001</v>
      </c>
      <c r="X243">
        <v>141.9</v>
      </c>
      <c r="Y243">
        <v>121.2</v>
      </c>
      <c r="Z243">
        <v>135.9</v>
      </c>
      <c r="AA243">
        <v>151.6</v>
      </c>
      <c r="AB243">
        <v>139</v>
      </c>
      <c r="AC243">
        <v>135.69999999999999</v>
      </c>
      <c r="AD243">
        <v>144.69999999999999</v>
      </c>
      <c r="AE243" s="8">
        <f>(All_India_Index_Upto_April23__1[[#This Row],[General index]]-AD242)/AD242</f>
        <v>-1.36332651670075E-2</v>
      </c>
    </row>
    <row r="244" spans="1:31">
      <c r="A244" t="s">
        <v>35</v>
      </c>
      <c r="B244">
        <v>2019</v>
      </c>
      <c r="C244" t="s">
        <v>48</v>
      </c>
      <c r="D244">
        <v>140.9</v>
      </c>
      <c r="E244">
        <v>160.80000000000001</v>
      </c>
      <c r="F244">
        <v>139.6</v>
      </c>
      <c r="G244">
        <v>145.4</v>
      </c>
      <c r="H244">
        <v>123.5</v>
      </c>
      <c r="I244">
        <v>146.6</v>
      </c>
      <c r="J244">
        <v>173.2</v>
      </c>
      <c r="K244">
        <v>131.6</v>
      </c>
      <c r="L244">
        <v>113.2</v>
      </c>
      <c r="M244">
        <v>144.1</v>
      </c>
      <c r="N244">
        <v>135</v>
      </c>
      <c r="O244">
        <v>156.80000000000001</v>
      </c>
      <c r="P244">
        <v>147</v>
      </c>
      <c r="Q244">
        <v>166.5</v>
      </c>
      <c r="R244">
        <v>149.19999999999999</v>
      </c>
      <c r="S244">
        <v>140.6</v>
      </c>
      <c r="T244">
        <v>147.9</v>
      </c>
      <c r="U244" t="s">
        <v>123</v>
      </c>
      <c r="V244">
        <v>139.19999999999999</v>
      </c>
      <c r="W244">
        <v>144.6</v>
      </c>
      <c r="X244">
        <v>149</v>
      </c>
      <c r="Y244">
        <v>126.1</v>
      </c>
      <c r="Z244">
        <v>141.30000000000001</v>
      </c>
      <c r="AA244">
        <v>155.19999999999999</v>
      </c>
      <c r="AB244">
        <v>139.69999999999999</v>
      </c>
      <c r="AC244">
        <v>140.69999999999999</v>
      </c>
      <c r="AD244">
        <v>145.80000000000001</v>
      </c>
      <c r="AE244" s="8">
        <f>(All_India_Index_Upto_April23__1[[#This Row],[General index]]-AD243)/AD243</f>
        <v>7.6019350380098329E-3</v>
      </c>
    </row>
    <row r="245" spans="1:31">
      <c r="A245" t="s">
        <v>30</v>
      </c>
      <c r="B245">
        <v>2019</v>
      </c>
      <c r="C245" t="s">
        <v>50</v>
      </c>
      <c r="D245">
        <v>141</v>
      </c>
      <c r="E245">
        <v>161.6</v>
      </c>
      <c r="F245">
        <v>141.19999999999999</v>
      </c>
      <c r="G245">
        <v>146.5</v>
      </c>
      <c r="H245">
        <v>125.6</v>
      </c>
      <c r="I245">
        <v>145.69999999999999</v>
      </c>
      <c r="J245">
        <v>178.8</v>
      </c>
      <c r="K245">
        <v>133.1</v>
      </c>
      <c r="L245">
        <v>113.6</v>
      </c>
      <c r="M245">
        <v>145.5</v>
      </c>
      <c r="N245">
        <v>138.6</v>
      </c>
      <c r="O245">
        <v>157.4</v>
      </c>
      <c r="P245">
        <v>148.30000000000001</v>
      </c>
      <c r="Q245">
        <v>166.3</v>
      </c>
      <c r="R245">
        <v>151.69999999999999</v>
      </c>
      <c r="S245">
        <v>146.69999999999999</v>
      </c>
      <c r="T245">
        <v>151</v>
      </c>
      <c r="U245" t="s">
        <v>32</v>
      </c>
      <c r="V245">
        <v>147.69999999999999</v>
      </c>
      <c r="W245">
        <v>150.6</v>
      </c>
      <c r="X245">
        <v>153.69999999999999</v>
      </c>
      <c r="Y245">
        <v>131.69999999999999</v>
      </c>
      <c r="Z245">
        <v>148.69999999999999</v>
      </c>
      <c r="AA245">
        <v>160.69999999999999</v>
      </c>
      <c r="AB245">
        <v>140.30000000000001</v>
      </c>
      <c r="AC245">
        <v>145.69999999999999</v>
      </c>
      <c r="AD245">
        <v>148.30000000000001</v>
      </c>
      <c r="AE245" s="8">
        <f>(All_India_Index_Upto_April23__1[[#This Row],[General index]]-AD244)/AD244</f>
        <v>1.7146776406035662E-2</v>
      </c>
    </row>
    <row r="246" spans="1:31">
      <c r="A246" t="s">
        <v>33</v>
      </c>
      <c r="B246">
        <v>2019</v>
      </c>
      <c r="C246" t="s">
        <v>50</v>
      </c>
      <c r="D246">
        <v>143.5</v>
      </c>
      <c r="E246">
        <v>159.80000000000001</v>
      </c>
      <c r="F246">
        <v>144.69999999999999</v>
      </c>
      <c r="G246">
        <v>145.6</v>
      </c>
      <c r="H246">
        <v>121.1</v>
      </c>
      <c r="I246">
        <v>150.6</v>
      </c>
      <c r="J246">
        <v>207.2</v>
      </c>
      <c r="K246">
        <v>131.19999999999999</v>
      </c>
      <c r="L246">
        <v>114.8</v>
      </c>
      <c r="M246">
        <v>145.19999999999999</v>
      </c>
      <c r="N246">
        <v>130.19999999999999</v>
      </c>
      <c r="O246">
        <v>156.80000000000001</v>
      </c>
      <c r="P246">
        <v>151.9</v>
      </c>
      <c r="Q246">
        <v>169.3</v>
      </c>
      <c r="R246">
        <v>145.9</v>
      </c>
      <c r="S246">
        <v>132.4</v>
      </c>
      <c r="T246">
        <v>143.9</v>
      </c>
      <c r="U246" t="s">
        <v>124</v>
      </c>
      <c r="V246">
        <v>128.9</v>
      </c>
      <c r="W246">
        <v>138.69999999999999</v>
      </c>
      <c r="X246">
        <v>142.4</v>
      </c>
      <c r="Y246">
        <v>121.5</v>
      </c>
      <c r="Z246">
        <v>136.19999999999999</v>
      </c>
      <c r="AA246">
        <v>151.69999999999999</v>
      </c>
      <c r="AB246">
        <v>139.5</v>
      </c>
      <c r="AC246">
        <v>136</v>
      </c>
      <c r="AD246">
        <v>146</v>
      </c>
      <c r="AE246" s="8">
        <f>(All_India_Index_Upto_April23__1[[#This Row],[General index]]-AD245)/AD245</f>
        <v>-1.5509103169251593E-2</v>
      </c>
    </row>
    <row r="247" spans="1:31">
      <c r="A247" t="s">
        <v>35</v>
      </c>
      <c r="B247">
        <v>2019</v>
      </c>
      <c r="C247" t="s">
        <v>50</v>
      </c>
      <c r="D247">
        <v>141.80000000000001</v>
      </c>
      <c r="E247">
        <v>161</v>
      </c>
      <c r="F247">
        <v>142.6</v>
      </c>
      <c r="G247">
        <v>146.19999999999999</v>
      </c>
      <c r="H247">
        <v>123.9</v>
      </c>
      <c r="I247">
        <v>148</v>
      </c>
      <c r="J247">
        <v>188.4</v>
      </c>
      <c r="K247">
        <v>132.5</v>
      </c>
      <c r="L247">
        <v>114</v>
      </c>
      <c r="M247">
        <v>145.4</v>
      </c>
      <c r="N247">
        <v>135.1</v>
      </c>
      <c r="O247">
        <v>157.1</v>
      </c>
      <c r="P247">
        <v>149.6</v>
      </c>
      <c r="Q247">
        <v>167.1</v>
      </c>
      <c r="R247">
        <v>149.4</v>
      </c>
      <c r="S247">
        <v>140.80000000000001</v>
      </c>
      <c r="T247">
        <v>148.19999999999999</v>
      </c>
      <c r="U247" t="s">
        <v>124</v>
      </c>
      <c r="V247">
        <v>140.6</v>
      </c>
      <c r="W247">
        <v>145</v>
      </c>
      <c r="X247">
        <v>149.4</v>
      </c>
      <c r="Y247">
        <v>126.3</v>
      </c>
      <c r="Z247">
        <v>141.69999999999999</v>
      </c>
      <c r="AA247">
        <v>155.4</v>
      </c>
      <c r="AB247">
        <v>140</v>
      </c>
      <c r="AC247">
        <v>141</v>
      </c>
      <c r="AD247">
        <v>147.19999999999999</v>
      </c>
      <c r="AE247" s="8">
        <f>(All_India_Index_Upto_April23__1[[#This Row],[General index]]-AD246)/AD246</f>
        <v>8.2191780821917037E-3</v>
      </c>
    </row>
    <row r="248" spans="1:31">
      <c r="A248" t="s">
        <v>30</v>
      </c>
      <c r="B248">
        <v>2019</v>
      </c>
      <c r="C248" t="s">
        <v>53</v>
      </c>
      <c r="D248">
        <v>141.80000000000001</v>
      </c>
      <c r="E248">
        <v>163.69999999999999</v>
      </c>
      <c r="F248">
        <v>143.80000000000001</v>
      </c>
      <c r="G248">
        <v>147.1</v>
      </c>
      <c r="H248">
        <v>126</v>
      </c>
      <c r="I248">
        <v>146.19999999999999</v>
      </c>
      <c r="J248">
        <v>191.4</v>
      </c>
      <c r="K248">
        <v>136.19999999999999</v>
      </c>
      <c r="L248">
        <v>113.8</v>
      </c>
      <c r="M248">
        <v>147.30000000000001</v>
      </c>
      <c r="N248">
        <v>138.69999999999999</v>
      </c>
      <c r="O248">
        <v>157.69999999999999</v>
      </c>
      <c r="P248">
        <v>150.9</v>
      </c>
      <c r="Q248">
        <v>167.2</v>
      </c>
      <c r="R248">
        <v>152.30000000000001</v>
      </c>
      <c r="S248">
        <v>147</v>
      </c>
      <c r="T248">
        <v>151.5</v>
      </c>
      <c r="U248" t="s">
        <v>32</v>
      </c>
      <c r="V248">
        <v>148.4</v>
      </c>
      <c r="W248">
        <v>150.9</v>
      </c>
      <c r="X248">
        <v>154.30000000000001</v>
      </c>
      <c r="Y248">
        <v>132.1</v>
      </c>
      <c r="Z248">
        <v>149.1</v>
      </c>
      <c r="AA248">
        <v>160.80000000000001</v>
      </c>
      <c r="AB248">
        <v>140.6</v>
      </c>
      <c r="AC248">
        <v>146.1</v>
      </c>
      <c r="AD248">
        <v>149.9</v>
      </c>
      <c r="AE248" s="8">
        <f>(All_India_Index_Upto_April23__1[[#This Row],[General index]]-AD247)/AD247</f>
        <v>1.8342391304347942E-2</v>
      </c>
    </row>
    <row r="249" spans="1:31">
      <c r="A249" t="s">
        <v>33</v>
      </c>
      <c r="B249">
        <v>2019</v>
      </c>
      <c r="C249" t="s">
        <v>53</v>
      </c>
      <c r="D249">
        <v>144.1</v>
      </c>
      <c r="E249">
        <v>162.4</v>
      </c>
      <c r="F249">
        <v>148.4</v>
      </c>
      <c r="G249">
        <v>145.9</v>
      </c>
      <c r="H249">
        <v>121.5</v>
      </c>
      <c r="I249">
        <v>148.80000000000001</v>
      </c>
      <c r="J249">
        <v>215.7</v>
      </c>
      <c r="K249">
        <v>134.6</v>
      </c>
      <c r="L249">
        <v>115</v>
      </c>
      <c r="M249">
        <v>146.30000000000001</v>
      </c>
      <c r="N249">
        <v>130.5</v>
      </c>
      <c r="O249">
        <v>157.19999999999999</v>
      </c>
      <c r="P249">
        <v>153.6</v>
      </c>
      <c r="Q249">
        <v>169.9</v>
      </c>
      <c r="R249">
        <v>146.30000000000001</v>
      </c>
      <c r="S249">
        <v>132.6</v>
      </c>
      <c r="T249">
        <v>144.19999999999999</v>
      </c>
      <c r="U249" t="s">
        <v>125</v>
      </c>
      <c r="V249">
        <v>132.19999999999999</v>
      </c>
      <c r="W249">
        <v>139.1</v>
      </c>
      <c r="X249">
        <v>142.80000000000001</v>
      </c>
      <c r="Y249">
        <v>121.7</v>
      </c>
      <c r="Z249">
        <v>136.69999999999999</v>
      </c>
      <c r="AA249">
        <v>151.80000000000001</v>
      </c>
      <c r="AB249">
        <v>139.80000000000001</v>
      </c>
      <c r="AC249">
        <v>136.30000000000001</v>
      </c>
      <c r="AD249">
        <v>147</v>
      </c>
      <c r="AE249" s="8">
        <f>(All_India_Index_Upto_April23__1[[#This Row],[General index]]-AD248)/AD248</f>
        <v>-1.934623082054707E-2</v>
      </c>
    </row>
    <row r="250" spans="1:31">
      <c r="A250" t="s">
        <v>35</v>
      </c>
      <c r="B250">
        <v>2019</v>
      </c>
      <c r="C250" t="s">
        <v>53</v>
      </c>
      <c r="D250">
        <v>142.5</v>
      </c>
      <c r="E250">
        <v>163.19999999999999</v>
      </c>
      <c r="F250">
        <v>145.6</v>
      </c>
      <c r="G250">
        <v>146.69999999999999</v>
      </c>
      <c r="H250">
        <v>124.3</v>
      </c>
      <c r="I250">
        <v>147.4</v>
      </c>
      <c r="J250">
        <v>199.6</v>
      </c>
      <c r="K250">
        <v>135.69999999999999</v>
      </c>
      <c r="L250">
        <v>114.2</v>
      </c>
      <c r="M250">
        <v>147</v>
      </c>
      <c r="N250">
        <v>135.30000000000001</v>
      </c>
      <c r="O250">
        <v>157.5</v>
      </c>
      <c r="P250">
        <v>151.9</v>
      </c>
      <c r="Q250">
        <v>167.9</v>
      </c>
      <c r="R250">
        <v>149.9</v>
      </c>
      <c r="S250">
        <v>141</v>
      </c>
      <c r="T250">
        <v>148.6</v>
      </c>
      <c r="U250" t="s">
        <v>125</v>
      </c>
      <c r="V250">
        <v>142.30000000000001</v>
      </c>
      <c r="W250">
        <v>145.30000000000001</v>
      </c>
      <c r="X250">
        <v>149.9</v>
      </c>
      <c r="Y250">
        <v>126.6</v>
      </c>
      <c r="Z250">
        <v>142.1</v>
      </c>
      <c r="AA250">
        <v>155.5</v>
      </c>
      <c r="AB250">
        <v>140.30000000000001</v>
      </c>
      <c r="AC250">
        <v>141.30000000000001</v>
      </c>
      <c r="AD250">
        <v>148.6</v>
      </c>
      <c r="AE250" s="8">
        <f>(All_India_Index_Upto_April23__1[[#This Row],[General index]]-AD249)/AD249</f>
        <v>1.088435374149656E-2</v>
      </c>
    </row>
    <row r="251" spans="1:31">
      <c r="A251" t="s">
        <v>30</v>
      </c>
      <c r="B251">
        <v>2019</v>
      </c>
      <c r="C251" t="s">
        <v>55</v>
      </c>
      <c r="D251">
        <v>142.80000000000001</v>
      </c>
      <c r="E251">
        <v>165.3</v>
      </c>
      <c r="F251">
        <v>149.5</v>
      </c>
      <c r="G251">
        <v>148.69999999999999</v>
      </c>
      <c r="H251">
        <v>127.5</v>
      </c>
      <c r="I251">
        <v>144.30000000000001</v>
      </c>
      <c r="J251">
        <v>209.5</v>
      </c>
      <c r="K251">
        <v>138.80000000000001</v>
      </c>
      <c r="L251">
        <v>113.6</v>
      </c>
      <c r="M251">
        <v>149.1</v>
      </c>
      <c r="N251">
        <v>139.30000000000001</v>
      </c>
      <c r="O251">
        <v>158.30000000000001</v>
      </c>
      <c r="P251">
        <v>154.30000000000001</v>
      </c>
      <c r="Q251">
        <v>167.8</v>
      </c>
      <c r="R251">
        <v>152.6</v>
      </c>
      <c r="S251">
        <v>147.30000000000001</v>
      </c>
      <c r="T251">
        <v>151.9</v>
      </c>
      <c r="U251" t="s">
        <v>32</v>
      </c>
      <c r="V251">
        <v>149.9</v>
      </c>
      <c r="W251">
        <v>151.19999999999999</v>
      </c>
      <c r="X251">
        <v>154.80000000000001</v>
      </c>
      <c r="Y251">
        <v>135</v>
      </c>
      <c r="Z251">
        <v>149.5</v>
      </c>
      <c r="AA251">
        <v>161.1</v>
      </c>
      <c r="AB251">
        <v>140.6</v>
      </c>
      <c r="AC251">
        <v>147.1</v>
      </c>
      <c r="AD251">
        <v>152.30000000000001</v>
      </c>
      <c r="AE251" s="8">
        <f>(All_India_Index_Upto_April23__1[[#This Row],[General index]]-AD250)/AD250</f>
        <v>2.4899057873485984E-2</v>
      </c>
    </row>
    <row r="252" spans="1:31">
      <c r="A252" t="s">
        <v>33</v>
      </c>
      <c r="B252">
        <v>2019</v>
      </c>
      <c r="C252" t="s">
        <v>55</v>
      </c>
      <c r="D252">
        <v>144.9</v>
      </c>
      <c r="E252">
        <v>164.5</v>
      </c>
      <c r="F252">
        <v>153.69999999999999</v>
      </c>
      <c r="G252">
        <v>147.5</v>
      </c>
      <c r="H252">
        <v>122.7</v>
      </c>
      <c r="I252">
        <v>147.19999999999999</v>
      </c>
      <c r="J252">
        <v>231.5</v>
      </c>
      <c r="K252">
        <v>137.19999999999999</v>
      </c>
      <c r="L252">
        <v>114.7</v>
      </c>
      <c r="M252">
        <v>148</v>
      </c>
      <c r="N252">
        <v>130.80000000000001</v>
      </c>
      <c r="O252">
        <v>157.69999999999999</v>
      </c>
      <c r="P252">
        <v>156.30000000000001</v>
      </c>
      <c r="Q252">
        <v>170.4</v>
      </c>
      <c r="R252">
        <v>146.80000000000001</v>
      </c>
      <c r="S252">
        <v>132.80000000000001</v>
      </c>
      <c r="T252">
        <v>144.6</v>
      </c>
      <c r="U252" t="s">
        <v>126</v>
      </c>
      <c r="V252">
        <v>133.6</v>
      </c>
      <c r="W252">
        <v>139.80000000000001</v>
      </c>
      <c r="X252">
        <v>143.19999999999999</v>
      </c>
      <c r="Y252">
        <v>125.2</v>
      </c>
      <c r="Z252">
        <v>136.80000000000001</v>
      </c>
      <c r="AA252">
        <v>151.9</v>
      </c>
      <c r="AB252">
        <v>140.19999999999999</v>
      </c>
      <c r="AC252">
        <v>137.69999999999999</v>
      </c>
      <c r="AD252">
        <v>148.30000000000001</v>
      </c>
      <c r="AE252" s="8">
        <f>(All_India_Index_Upto_April23__1[[#This Row],[General index]]-AD251)/AD251</f>
        <v>-2.6263952724885093E-2</v>
      </c>
    </row>
    <row r="253" spans="1:31">
      <c r="A253" t="s">
        <v>35</v>
      </c>
      <c r="B253">
        <v>2019</v>
      </c>
      <c r="C253" t="s">
        <v>55</v>
      </c>
      <c r="D253">
        <v>143.5</v>
      </c>
      <c r="E253">
        <v>165</v>
      </c>
      <c r="F253">
        <v>151.1</v>
      </c>
      <c r="G253">
        <v>148.30000000000001</v>
      </c>
      <c r="H253">
        <v>125.7</v>
      </c>
      <c r="I253">
        <v>145.69999999999999</v>
      </c>
      <c r="J253">
        <v>217</v>
      </c>
      <c r="K253">
        <v>138.30000000000001</v>
      </c>
      <c r="L253">
        <v>114</v>
      </c>
      <c r="M253">
        <v>148.69999999999999</v>
      </c>
      <c r="N253">
        <v>135.80000000000001</v>
      </c>
      <c r="O253">
        <v>158</v>
      </c>
      <c r="P253">
        <v>155</v>
      </c>
      <c r="Q253">
        <v>168.5</v>
      </c>
      <c r="R253">
        <v>150.30000000000001</v>
      </c>
      <c r="S253">
        <v>141.30000000000001</v>
      </c>
      <c r="T253">
        <v>149</v>
      </c>
      <c r="U253" t="s">
        <v>126</v>
      </c>
      <c r="V253">
        <v>143.69999999999999</v>
      </c>
      <c r="W253">
        <v>145.80000000000001</v>
      </c>
      <c r="X253">
        <v>150.4</v>
      </c>
      <c r="Y253">
        <v>129.80000000000001</v>
      </c>
      <c r="Z253">
        <v>142.30000000000001</v>
      </c>
      <c r="AA253">
        <v>155.69999999999999</v>
      </c>
      <c r="AB253">
        <v>140.4</v>
      </c>
      <c r="AC253">
        <v>142.5</v>
      </c>
      <c r="AD253">
        <v>150.4</v>
      </c>
      <c r="AE253" s="8">
        <f>(All_India_Index_Upto_April23__1[[#This Row],[General index]]-AD252)/AD252</f>
        <v>1.4160485502360041E-2</v>
      </c>
    </row>
    <row r="254" spans="1:31">
      <c r="A254" t="s">
        <v>30</v>
      </c>
      <c r="B254">
        <v>2020</v>
      </c>
      <c r="C254" t="s">
        <v>31</v>
      </c>
      <c r="D254">
        <v>143.69999999999999</v>
      </c>
      <c r="E254">
        <v>167.3</v>
      </c>
      <c r="F254">
        <v>153.5</v>
      </c>
      <c r="G254">
        <v>150.5</v>
      </c>
      <c r="H254">
        <v>132</v>
      </c>
      <c r="I254">
        <v>142.19999999999999</v>
      </c>
      <c r="J254">
        <v>191.5</v>
      </c>
      <c r="K254">
        <v>141.1</v>
      </c>
      <c r="L254">
        <v>113.8</v>
      </c>
      <c r="M254">
        <v>151.6</v>
      </c>
      <c r="N254">
        <v>139.69999999999999</v>
      </c>
      <c r="O254">
        <v>158.69999999999999</v>
      </c>
      <c r="P254">
        <v>153</v>
      </c>
      <c r="Q254">
        <v>168.6</v>
      </c>
      <c r="R254">
        <v>152.80000000000001</v>
      </c>
      <c r="S254">
        <v>147.4</v>
      </c>
      <c r="T254">
        <v>152.1</v>
      </c>
      <c r="U254" t="s">
        <v>32</v>
      </c>
      <c r="V254">
        <v>150.4</v>
      </c>
      <c r="W254">
        <v>151.69999999999999</v>
      </c>
      <c r="X254">
        <v>155.69999999999999</v>
      </c>
      <c r="Y254">
        <v>136.30000000000001</v>
      </c>
      <c r="Z254">
        <v>150.1</v>
      </c>
      <c r="AA254">
        <v>161.69999999999999</v>
      </c>
      <c r="AB254">
        <v>142.5</v>
      </c>
      <c r="AC254">
        <v>148.1</v>
      </c>
      <c r="AD254">
        <v>151.9</v>
      </c>
      <c r="AE254" s="8">
        <f>(All_India_Index_Upto_April23__1[[#This Row],[General index]]-AD253)/AD253</f>
        <v>9.9734042553191477E-3</v>
      </c>
    </row>
    <row r="255" spans="1:31">
      <c r="A255" t="s">
        <v>33</v>
      </c>
      <c r="B255">
        <v>2020</v>
      </c>
      <c r="C255" t="s">
        <v>31</v>
      </c>
      <c r="D255">
        <v>145.6</v>
      </c>
      <c r="E255">
        <v>167.6</v>
      </c>
      <c r="F255">
        <v>157</v>
      </c>
      <c r="G255">
        <v>149.30000000000001</v>
      </c>
      <c r="H255">
        <v>126.3</v>
      </c>
      <c r="I255">
        <v>144.4</v>
      </c>
      <c r="J255">
        <v>207.8</v>
      </c>
      <c r="K255">
        <v>139.1</v>
      </c>
      <c r="L255">
        <v>114.8</v>
      </c>
      <c r="M255">
        <v>149.5</v>
      </c>
      <c r="N255">
        <v>131.1</v>
      </c>
      <c r="O255">
        <v>158.5</v>
      </c>
      <c r="P255">
        <v>154.4</v>
      </c>
      <c r="Q255">
        <v>170.8</v>
      </c>
      <c r="R255">
        <v>147</v>
      </c>
      <c r="S255">
        <v>133.19999999999999</v>
      </c>
      <c r="T255">
        <v>144.9</v>
      </c>
      <c r="U255" t="s">
        <v>127</v>
      </c>
      <c r="V255">
        <v>135.1</v>
      </c>
      <c r="W255">
        <v>140.1</v>
      </c>
      <c r="X255">
        <v>143.80000000000001</v>
      </c>
      <c r="Y255">
        <v>126.1</v>
      </c>
      <c r="Z255">
        <v>137.19999999999999</v>
      </c>
      <c r="AA255">
        <v>152.1</v>
      </c>
      <c r="AB255">
        <v>142.1</v>
      </c>
      <c r="AC255">
        <v>138.4</v>
      </c>
      <c r="AD255">
        <v>148.19999999999999</v>
      </c>
      <c r="AE255" s="8">
        <f>(All_India_Index_Upto_April23__1[[#This Row],[General index]]-AD254)/AD254</f>
        <v>-2.4358130348913869E-2</v>
      </c>
    </row>
    <row r="256" spans="1:31">
      <c r="A256" t="s">
        <v>35</v>
      </c>
      <c r="B256">
        <v>2020</v>
      </c>
      <c r="C256" t="s">
        <v>31</v>
      </c>
      <c r="D256">
        <v>144.30000000000001</v>
      </c>
      <c r="E256">
        <v>167.4</v>
      </c>
      <c r="F256">
        <v>154.9</v>
      </c>
      <c r="G256">
        <v>150.1</v>
      </c>
      <c r="H256">
        <v>129.9</v>
      </c>
      <c r="I256">
        <v>143.19999999999999</v>
      </c>
      <c r="J256">
        <v>197</v>
      </c>
      <c r="K256">
        <v>140.4</v>
      </c>
      <c r="L256">
        <v>114.1</v>
      </c>
      <c r="M256">
        <v>150.9</v>
      </c>
      <c r="N256">
        <v>136.1</v>
      </c>
      <c r="O256">
        <v>158.6</v>
      </c>
      <c r="P256">
        <v>153.5</v>
      </c>
      <c r="Q256">
        <v>169.2</v>
      </c>
      <c r="R256">
        <v>150.5</v>
      </c>
      <c r="S256">
        <v>141.5</v>
      </c>
      <c r="T256">
        <v>149.19999999999999</v>
      </c>
      <c r="U256" t="s">
        <v>127</v>
      </c>
      <c r="V256">
        <v>144.6</v>
      </c>
      <c r="W256">
        <v>146.19999999999999</v>
      </c>
      <c r="X256">
        <v>151.19999999999999</v>
      </c>
      <c r="Y256">
        <v>130.9</v>
      </c>
      <c r="Z256">
        <v>142.80000000000001</v>
      </c>
      <c r="AA256">
        <v>156.1</v>
      </c>
      <c r="AB256">
        <v>142.30000000000001</v>
      </c>
      <c r="AC256">
        <v>143.4</v>
      </c>
      <c r="AD256">
        <v>150.19999999999999</v>
      </c>
      <c r="AE256" s="8">
        <f>(All_India_Index_Upto_April23__1[[#This Row],[General index]]-AD255)/AD255</f>
        <v>1.3495276653171391E-2</v>
      </c>
    </row>
    <row r="257" spans="1:31">
      <c r="A257" t="s">
        <v>30</v>
      </c>
      <c r="B257">
        <v>2020</v>
      </c>
      <c r="C257" t="s">
        <v>36</v>
      </c>
      <c r="D257">
        <v>144.19999999999999</v>
      </c>
      <c r="E257">
        <v>167.5</v>
      </c>
      <c r="F257">
        <v>150.9</v>
      </c>
      <c r="G257">
        <v>150.9</v>
      </c>
      <c r="H257">
        <v>133.69999999999999</v>
      </c>
      <c r="I257">
        <v>140.69999999999999</v>
      </c>
      <c r="J257">
        <v>165.1</v>
      </c>
      <c r="K257">
        <v>141.80000000000001</v>
      </c>
      <c r="L257">
        <v>113.1</v>
      </c>
      <c r="M257">
        <v>152.80000000000001</v>
      </c>
      <c r="N257">
        <v>140.1</v>
      </c>
      <c r="O257">
        <v>159.19999999999999</v>
      </c>
      <c r="P257">
        <v>149.80000000000001</v>
      </c>
      <c r="Q257">
        <v>169.4</v>
      </c>
      <c r="R257">
        <v>153</v>
      </c>
      <c r="S257">
        <v>147.5</v>
      </c>
      <c r="T257">
        <v>152.30000000000001</v>
      </c>
      <c r="U257" t="s">
        <v>32</v>
      </c>
      <c r="V257">
        <v>152.30000000000001</v>
      </c>
      <c r="W257">
        <v>151.80000000000001</v>
      </c>
      <c r="X257">
        <v>156.19999999999999</v>
      </c>
      <c r="Y257">
        <v>136</v>
      </c>
      <c r="Z257">
        <v>150.4</v>
      </c>
      <c r="AA257">
        <v>161.9</v>
      </c>
      <c r="AB257">
        <v>143.4</v>
      </c>
      <c r="AC257">
        <v>148.4</v>
      </c>
      <c r="AD257">
        <v>150.4</v>
      </c>
      <c r="AE257" s="8">
        <f>(All_India_Index_Upto_April23__1[[#This Row],[General index]]-AD256)/AD256</f>
        <v>1.3315579227697542E-3</v>
      </c>
    </row>
    <row r="258" spans="1:31">
      <c r="A258" t="s">
        <v>33</v>
      </c>
      <c r="B258">
        <v>2020</v>
      </c>
      <c r="C258" t="s">
        <v>36</v>
      </c>
      <c r="D258">
        <v>146.19999999999999</v>
      </c>
      <c r="E258">
        <v>167.6</v>
      </c>
      <c r="F258">
        <v>153.1</v>
      </c>
      <c r="G258">
        <v>150.69999999999999</v>
      </c>
      <c r="H258">
        <v>127.4</v>
      </c>
      <c r="I258">
        <v>143.1</v>
      </c>
      <c r="J258">
        <v>181.7</v>
      </c>
      <c r="K258">
        <v>139.6</v>
      </c>
      <c r="L258">
        <v>114.6</v>
      </c>
      <c r="M258">
        <v>150.4</v>
      </c>
      <c r="N258">
        <v>131.5</v>
      </c>
      <c r="O258">
        <v>159</v>
      </c>
      <c r="P258">
        <v>151.69999999999999</v>
      </c>
      <c r="Q258">
        <v>172</v>
      </c>
      <c r="R258">
        <v>147.30000000000001</v>
      </c>
      <c r="S258">
        <v>133.5</v>
      </c>
      <c r="T258">
        <v>145.19999999999999</v>
      </c>
      <c r="U258" t="s">
        <v>128</v>
      </c>
      <c r="V258">
        <v>138.9</v>
      </c>
      <c r="W258">
        <v>140.4</v>
      </c>
      <c r="X258">
        <v>144.4</v>
      </c>
      <c r="Y258">
        <v>125.2</v>
      </c>
      <c r="Z258">
        <v>137.69999999999999</v>
      </c>
      <c r="AA258">
        <v>152.19999999999999</v>
      </c>
      <c r="AB258">
        <v>143.5</v>
      </c>
      <c r="AC258">
        <v>138.4</v>
      </c>
      <c r="AD258">
        <v>147.69999999999999</v>
      </c>
      <c r="AE258" s="8">
        <f>(All_India_Index_Upto_April23__1[[#This Row],[General index]]-AD257)/AD257</f>
        <v>-1.7952127659574581E-2</v>
      </c>
    </row>
    <row r="259" spans="1:31">
      <c r="A259" t="s">
        <v>35</v>
      </c>
      <c r="B259">
        <v>2020</v>
      </c>
      <c r="C259" t="s">
        <v>36</v>
      </c>
      <c r="D259">
        <v>144.80000000000001</v>
      </c>
      <c r="E259">
        <v>167.5</v>
      </c>
      <c r="F259">
        <v>151.80000000000001</v>
      </c>
      <c r="G259">
        <v>150.80000000000001</v>
      </c>
      <c r="H259">
        <v>131.4</v>
      </c>
      <c r="I259">
        <v>141.80000000000001</v>
      </c>
      <c r="J259">
        <v>170.7</v>
      </c>
      <c r="K259">
        <v>141.1</v>
      </c>
      <c r="L259">
        <v>113.6</v>
      </c>
      <c r="M259">
        <v>152</v>
      </c>
      <c r="N259">
        <v>136.5</v>
      </c>
      <c r="O259">
        <v>159.1</v>
      </c>
      <c r="P259">
        <v>150.5</v>
      </c>
      <c r="Q259">
        <v>170.1</v>
      </c>
      <c r="R259">
        <v>150.80000000000001</v>
      </c>
      <c r="S259">
        <v>141.69999999999999</v>
      </c>
      <c r="T259">
        <v>149.5</v>
      </c>
      <c r="U259" t="s">
        <v>128</v>
      </c>
      <c r="V259">
        <v>147.19999999999999</v>
      </c>
      <c r="W259">
        <v>146.4</v>
      </c>
      <c r="X259">
        <v>151.69999999999999</v>
      </c>
      <c r="Y259">
        <v>130.30000000000001</v>
      </c>
      <c r="Z259">
        <v>143.19999999999999</v>
      </c>
      <c r="AA259">
        <v>156.19999999999999</v>
      </c>
      <c r="AB259">
        <v>143.4</v>
      </c>
      <c r="AC259">
        <v>143.6</v>
      </c>
      <c r="AD259">
        <v>149.1</v>
      </c>
      <c r="AE259" s="8">
        <f>(All_India_Index_Upto_April23__1[[#This Row],[General index]]-AD258)/AD258</f>
        <v>9.4786729857820294E-3</v>
      </c>
    </row>
    <row r="260" spans="1:31">
      <c r="A260" t="s">
        <v>30</v>
      </c>
      <c r="B260">
        <v>2020</v>
      </c>
      <c r="C260" t="s">
        <v>38</v>
      </c>
      <c r="D260">
        <v>144.4</v>
      </c>
      <c r="E260">
        <v>166.8</v>
      </c>
      <c r="F260">
        <v>147.6</v>
      </c>
      <c r="G260">
        <v>151.69999999999999</v>
      </c>
      <c r="H260">
        <v>133.30000000000001</v>
      </c>
      <c r="I260">
        <v>141.80000000000001</v>
      </c>
      <c r="J260">
        <v>152.30000000000001</v>
      </c>
      <c r="K260">
        <v>141.80000000000001</v>
      </c>
      <c r="L260">
        <v>112.6</v>
      </c>
      <c r="M260">
        <v>154</v>
      </c>
      <c r="N260">
        <v>140.1</v>
      </c>
      <c r="O260">
        <v>160</v>
      </c>
      <c r="P260">
        <v>148.19999999999999</v>
      </c>
      <c r="Q260">
        <v>170.5</v>
      </c>
      <c r="R260">
        <v>153.4</v>
      </c>
      <c r="S260">
        <v>147.6</v>
      </c>
      <c r="T260">
        <v>152.5</v>
      </c>
      <c r="U260" t="s">
        <v>32</v>
      </c>
      <c r="V260">
        <v>153.4</v>
      </c>
      <c r="W260">
        <v>151.5</v>
      </c>
      <c r="X260">
        <v>156.69999999999999</v>
      </c>
      <c r="Y260">
        <v>135.80000000000001</v>
      </c>
      <c r="Z260">
        <v>151.19999999999999</v>
      </c>
      <c r="AA260">
        <v>161.19999999999999</v>
      </c>
      <c r="AB260">
        <v>145.1</v>
      </c>
      <c r="AC260">
        <v>148.6</v>
      </c>
      <c r="AD260">
        <v>149.80000000000001</v>
      </c>
      <c r="AE260" s="8">
        <f>(All_India_Index_Upto_April23__1[[#This Row],[General index]]-AD259)/AD259</f>
        <v>4.6948356807512883E-3</v>
      </c>
    </row>
    <row r="261" spans="1:31">
      <c r="A261" t="s">
        <v>33</v>
      </c>
      <c r="B261">
        <v>2020</v>
      </c>
      <c r="C261" t="s">
        <v>38</v>
      </c>
      <c r="D261">
        <v>146.5</v>
      </c>
      <c r="E261">
        <v>167.5</v>
      </c>
      <c r="F261">
        <v>148.9</v>
      </c>
      <c r="G261">
        <v>151.1</v>
      </c>
      <c r="H261">
        <v>127.5</v>
      </c>
      <c r="I261">
        <v>143.30000000000001</v>
      </c>
      <c r="J261">
        <v>167</v>
      </c>
      <c r="K261">
        <v>139.69999999999999</v>
      </c>
      <c r="L261">
        <v>114.4</v>
      </c>
      <c r="M261">
        <v>151.5</v>
      </c>
      <c r="N261">
        <v>131.9</v>
      </c>
      <c r="O261">
        <v>159.1</v>
      </c>
      <c r="P261">
        <v>150.1</v>
      </c>
      <c r="Q261">
        <v>173.3</v>
      </c>
      <c r="R261">
        <v>147.69999999999999</v>
      </c>
      <c r="S261">
        <v>133.80000000000001</v>
      </c>
      <c r="T261">
        <v>145.6</v>
      </c>
      <c r="U261" t="s">
        <v>129</v>
      </c>
      <c r="V261">
        <v>141.4</v>
      </c>
      <c r="W261">
        <v>140.80000000000001</v>
      </c>
      <c r="X261">
        <v>145</v>
      </c>
      <c r="Y261">
        <v>124.6</v>
      </c>
      <c r="Z261">
        <v>137.9</v>
      </c>
      <c r="AA261">
        <v>152.5</v>
      </c>
      <c r="AB261">
        <v>145.30000000000001</v>
      </c>
      <c r="AC261">
        <v>138.69999999999999</v>
      </c>
      <c r="AD261">
        <v>147.30000000000001</v>
      </c>
      <c r="AE261" s="8">
        <f>(All_India_Index_Upto_April23__1[[#This Row],[General index]]-AD260)/AD260</f>
        <v>-1.6688918558077435E-2</v>
      </c>
    </row>
    <row r="262" spans="1:31">
      <c r="A262" t="s">
        <v>35</v>
      </c>
      <c r="B262">
        <v>2020</v>
      </c>
      <c r="C262" t="s">
        <v>38</v>
      </c>
      <c r="D262">
        <v>145.1</v>
      </c>
      <c r="E262">
        <v>167</v>
      </c>
      <c r="F262">
        <v>148.1</v>
      </c>
      <c r="G262">
        <v>151.5</v>
      </c>
      <c r="H262">
        <v>131.19999999999999</v>
      </c>
      <c r="I262">
        <v>142.5</v>
      </c>
      <c r="J262">
        <v>157.30000000000001</v>
      </c>
      <c r="K262">
        <v>141.1</v>
      </c>
      <c r="L262">
        <v>113.2</v>
      </c>
      <c r="M262">
        <v>153.19999999999999</v>
      </c>
      <c r="N262">
        <v>136.69999999999999</v>
      </c>
      <c r="O262">
        <v>159.6</v>
      </c>
      <c r="P262">
        <v>148.9</v>
      </c>
      <c r="Q262">
        <v>171.2</v>
      </c>
      <c r="R262">
        <v>151.19999999999999</v>
      </c>
      <c r="S262">
        <v>141.9</v>
      </c>
      <c r="T262">
        <v>149.80000000000001</v>
      </c>
      <c r="U262" t="s">
        <v>129</v>
      </c>
      <c r="V262">
        <v>148.9</v>
      </c>
      <c r="W262">
        <v>146.4</v>
      </c>
      <c r="X262">
        <v>152.30000000000001</v>
      </c>
      <c r="Y262">
        <v>129.9</v>
      </c>
      <c r="Z262">
        <v>143.69999999999999</v>
      </c>
      <c r="AA262">
        <v>156.1</v>
      </c>
      <c r="AB262">
        <v>145.19999999999999</v>
      </c>
      <c r="AC262">
        <v>143.80000000000001</v>
      </c>
      <c r="AD262">
        <v>148.6</v>
      </c>
      <c r="AE262" s="8">
        <f>(All_India_Index_Upto_April23__1[[#This Row],[General index]]-AD261)/AD261</f>
        <v>8.8255261371349824E-3</v>
      </c>
    </row>
    <row r="263" spans="1:31">
      <c r="A263" t="s">
        <v>30</v>
      </c>
      <c r="B263">
        <v>2020</v>
      </c>
      <c r="C263" t="s">
        <v>39</v>
      </c>
      <c r="D263">
        <v>147.19999999999999</v>
      </c>
      <c r="E263">
        <v>178.55</v>
      </c>
      <c r="F263">
        <v>146.9</v>
      </c>
      <c r="G263">
        <v>155.6</v>
      </c>
      <c r="H263">
        <v>137.1</v>
      </c>
      <c r="I263">
        <v>147.30000000000001</v>
      </c>
      <c r="J263">
        <v>162.69999999999999</v>
      </c>
      <c r="K263">
        <v>150.19999999999999</v>
      </c>
      <c r="L263">
        <v>119.8</v>
      </c>
      <c r="M263">
        <v>158.69999999999999</v>
      </c>
      <c r="N263">
        <v>139.19999999999999</v>
      </c>
      <c r="O263">
        <v>160.9</v>
      </c>
      <c r="P263">
        <v>150.1</v>
      </c>
      <c r="Q263">
        <v>176.45</v>
      </c>
      <c r="R263">
        <v>154.05000000000001</v>
      </c>
      <c r="S263">
        <v>148.80000000000001</v>
      </c>
      <c r="T263">
        <v>153.30000000000001</v>
      </c>
      <c r="U263" t="s">
        <v>32</v>
      </c>
      <c r="V263">
        <v>148.4</v>
      </c>
      <c r="W263">
        <v>151.6</v>
      </c>
      <c r="X263">
        <v>154.30000000000001</v>
      </c>
      <c r="Y263">
        <v>138.60000000000002</v>
      </c>
      <c r="Z263">
        <v>152.19999999999999</v>
      </c>
      <c r="AA263">
        <v>161.5</v>
      </c>
      <c r="AB263">
        <v>148.14999999999998</v>
      </c>
      <c r="AC263">
        <v>150.14999999999998</v>
      </c>
      <c r="AD263">
        <v>151.25</v>
      </c>
      <c r="AE263" s="8">
        <f>(All_India_Index_Upto_April23__1[[#This Row],[General index]]-AD262)/AD262</f>
        <v>1.7833109017496674E-2</v>
      </c>
    </row>
    <row r="264" spans="1:31">
      <c r="A264" t="s">
        <v>33</v>
      </c>
      <c r="B264">
        <v>2020</v>
      </c>
      <c r="C264" t="s">
        <v>39</v>
      </c>
      <c r="D264">
        <v>151.80000000000001</v>
      </c>
      <c r="E264">
        <v>182.25</v>
      </c>
      <c r="F264">
        <v>151.9</v>
      </c>
      <c r="G264">
        <v>155.5</v>
      </c>
      <c r="H264">
        <v>131.6</v>
      </c>
      <c r="I264">
        <v>152.9</v>
      </c>
      <c r="J264">
        <v>180</v>
      </c>
      <c r="K264">
        <v>150.80000000000001</v>
      </c>
      <c r="L264">
        <v>121.2</v>
      </c>
      <c r="M264">
        <v>154</v>
      </c>
      <c r="N264">
        <v>133.5</v>
      </c>
      <c r="O264">
        <v>160.39999999999998</v>
      </c>
      <c r="P264">
        <v>153.5</v>
      </c>
      <c r="Q264">
        <v>180</v>
      </c>
      <c r="R264">
        <v>148.39999999999998</v>
      </c>
      <c r="S264">
        <v>135.19999999999999</v>
      </c>
      <c r="T264">
        <v>146.39999999999998</v>
      </c>
      <c r="U264" t="s">
        <v>130</v>
      </c>
      <c r="V264">
        <v>137.1</v>
      </c>
      <c r="W264">
        <v>140.60000000000002</v>
      </c>
      <c r="X264">
        <v>144.80000000000001</v>
      </c>
      <c r="Y264">
        <v>126.95</v>
      </c>
      <c r="Z264">
        <v>141.19999999999999</v>
      </c>
      <c r="AA264">
        <v>152.5</v>
      </c>
      <c r="AB264">
        <v>148.75</v>
      </c>
      <c r="AC264">
        <v>140.35</v>
      </c>
      <c r="AD264">
        <v>149.05000000000001</v>
      </c>
      <c r="AE264" s="8">
        <f>(All_India_Index_Upto_April23__1[[#This Row],[General index]]-AD263)/AD263</f>
        <v>-1.4545454545454471E-2</v>
      </c>
    </row>
    <row r="265" spans="1:31">
      <c r="A265" t="s">
        <v>35</v>
      </c>
      <c r="B265">
        <v>2020</v>
      </c>
      <c r="C265" t="s">
        <v>39</v>
      </c>
      <c r="D265">
        <v>148.69999999999999</v>
      </c>
      <c r="E265">
        <v>179.85</v>
      </c>
      <c r="F265">
        <v>148.80000000000001</v>
      </c>
      <c r="G265">
        <v>155.6</v>
      </c>
      <c r="H265">
        <v>135.1</v>
      </c>
      <c r="I265">
        <v>149.9</v>
      </c>
      <c r="J265">
        <v>168.6</v>
      </c>
      <c r="K265">
        <v>150.4</v>
      </c>
      <c r="L265">
        <v>120.3</v>
      </c>
      <c r="M265">
        <v>157.1</v>
      </c>
      <c r="N265">
        <v>136.80000000000001</v>
      </c>
      <c r="O265">
        <v>160.69999999999999</v>
      </c>
      <c r="P265">
        <v>151.4</v>
      </c>
      <c r="Q265">
        <v>177.35</v>
      </c>
      <c r="R265">
        <v>151.85</v>
      </c>
      <c r="S265">
        <v>143.15</v>
      </c>
      <c r="T265">
        <v>150.60000000000002</v>
      </c>
      <c r="U265" t="s">
        <v>130</v>
      </c>
      <c r="V265">
        <v>144.1</v>
      </c>
      <c r="W265">
        <v>146.4</v>
      </c>
      <c r="X265">
        <v>150.69999999999999</v>
      </c>
      <c r="Y265">
        <v>132.44999999999999</v>
      </c>
      <c r="Z265">
        <v>146</v>
      </c>
      <c r="AA265">
        <v>156.25</v>
      </c>
      <c r="AB265">
        <v>148.39999999999998</v>
      </c>
      <c r="AC265">
        <v>145.4</v>
      </c>
      <c r="AD265">
        <v>150.19999999999999</v>
      </c>
      <c r="AE265" s="8">
        <f>(All_India_Index_Upto_April23__1[[#This Row],[General index]]-AD264)/AD264</f>
        <v>7.7155317007714004E-3</v>
      </c>
    </row>
    <row r="266" spans="1:31">
      <c r="A266" t="s">
        <v>30</v>
      </c>
      <c r="B266">
        <v>2020</v>
      </c>
      <c r="C266" t="s">
        <v>41</v>
      </c>
      <c r="D266">
        <v>147.69999999999999</v>
      </c>
      <c r="E266">
        <v>190.3</v>
      </c>
      <c r="F266">
        <v>148.15</v>
      </c>
      <c r="G266">
        <v>154.44999999999999</v>
      </c>
      <c r="H266">
        <v>137.64999999999998</v>
      </c>
      <c r="I266">
        <v>145.25</v>
      </c>
      <c r="J266">
        <v>155.80000000000001</v>
      </c>
      <c r="K266">
        <v>150.25</v>
      </c>
      <c r="L266">
        <v>116.5</v>
      </c>
      <c r="M266">
        <v>159.25</v>
      </c>
      <c r="N266">
        <v>140.64999999999998</v>
      </c>
      <c r="O266">
        <v>161.80000000000001</v>
      </c>
      <c r="P266">
        <v>151.19999999999999</v>
      </c>
      <c r="Q266">
        <v>182.4</v>
      </c>
      <c r="R266">
        <v>154.69999999999999</v>
      </c>
      <c r="S266">
        <v>150</v>
      </c>
      <c r="T266">
        <v>154.1</v>
      </c>
      <c r="U266" t="e">
        <v>#DIV/0!</v>
      </c>
      <c r="V266">
        <v>146.65</v>
      </c>
      <c r="W266">
        <v>151.69999999999999</v>
      </c>
      <c r="X266">
        <v>156.25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  <c r="AE266" s="8">
        <f>(All_India_Index_Upto_April23__1[[#This Row],[General index]]-AD265)/AD265</f>
        <v>1.6644474034620507E-2</v>
      </c>
    </row>
    <row r="267" spans="1:31">
      <c r="A267" t="s">
        <v>33</v>
      </c>
      <c r="B267">
        <v>2020</v>
      </c>
      <c r="C267" t="s">
        <v>41</v>
      </c>
      <c r="D267">
        <v>152.25</v>
      </c>
      <c r="E267">
        <v>197</v>
      </c>
      <c r="F267">
        <v>153.25</v>
      </c>
      <c r="G267">
        <v>154.44999999999999</v>
      </c>
      <c r="H267">
        <v>132.25</v>
      </c>
      <c r="I267">
        <v>152.35000000000002</v>
      </c>
      <c r="J267">
        <v>175.6</v>
      </c>
      <c r="K267">
        <v>151.4</v>
      </c>
      <c r="L267">
        <v>118.75</v>
      </c>
      <c r="M267">
        <v>156.4</v>
      </c>
      <c r="N267">
        <v>134.55000000000001</v>
      </c>
      <c r="O267">
        <v>161.69999999999999</v>
      </c>
      <c r="P267">
        <v>155.25</v>
      </c>
      <c r="Q267">
        <v>186.7</v>
      </c>
      <c r="R267">
        <v>149.1</v>
      </c>
      <c r="S267">
        <v>136.6</v>
      </c>
      <c r="T267">
        <v>147.19999999999999</v>
      </c>
      <c r="U267" t="e">
        <v>#DIV/0!</v>
      </c>
      <c r="V267">
        <v>137.1</v>
      </c>
      <c r="W267">
        <v>140.4</v>
      </c>
      <c r="X267">
        <v>146.44999999999999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  <c r="AE267" s="8">
        <f>(All_India_Index_Upto_April23__1[[#This Row],[General index]]-AD266)/AD266</f>
        <v>-1.2442698100851194E-2</v>
      </c>
    </row>
    <row r="268" spans="1:31">
      <c r="A268" t="s">
        <v>35</v>
      </c>
      <c r="B268">
        <v>2020</v>
      </c>
      <c r="C268" t="s">
        <v>41</v>
      </c>
      <c r="D268" s="1">
        <v>149.14999999999998</v>
      </c>
      <c r="E268">
        <v>192.7</v>
      </c>
      <c r="F268">
        <v>150.10000000000002</v>
      </c>
      <c r="G268">
        <v>154.44999999999999</v>
      </c>
      <c r="H268">
        <v>135.69999999999999</v>
      </c>
      <c r="I268">
        <v>148.55000000000001</v>
      </c>
      <c r="J268" s="1">
        <v>162.55000000000001</v>
      </c>
      <c r="K268" s="1">
        <v>150.65</v>
      </c>
      <c r="L268">
        <v>117.25</v>
      </c>
      <c r="M268">
        <v>158.30000000000001</v>
      </c>
      <c r="N268">
        <v>138.10000000000002</v>
      </c>
      <c r="O268">
        <v>161.80000000000001</v>
      </c>
      <c r="P268">
        <v>152.69999999999999</v>
      </c>
      <c r="Q268">
        <v>183.5</v>
      </c>
      <c r="R268">
        <v>152.5</v>
      </c>
      <c r="S268">
        <v>144.4</v>
      </c>
      <c r="T268">
        <v>151.4</v>
      </c>
      <c r="U268" t="e">
        <v>#DIV/0!</v>
      </c>
      <c r="V268">
        <v>143</v>
      </c>
      <c r="W268">
        <v>146.4</v>
      </c>
      <c r="X268">
        <v>152.55000000000001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  <c r="AE268" s="8">
        <f>(All_India_Index_Upto_April23__1[[#This Row],[General index]]-AD267)/AD267</f>
        <v>6.6312997347480101E-3</v>
      </c>
    </row>
    <row r="269" spans="1:31">
      <c r="A269" t="s">
        <v>30</v>
      </c>
      <c r="B269">
        <v>2020</v>
      </c>
      <c r="C269" t="s">
        <v>42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  <c r="AE269" s="8">
        <f>(All_India_Index_Upto_April23__1[[#This Row],[General index]]-AD268)/AD268</f>
        <v>5.928853754940561E-3</v>
      </c>
    </row>
    <row r="270" spans="1:31">
      <c r="A270" t="s">
        <v>33</v>
      </c>
      <c r="B270">
        <v>2020</v>
      </c>
      <c r="C270" t="s">
        <v>42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 t="s">
        <v>131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  <c r="AE270" s="8">
        <f>(All_India_Index_Upto_April23__1[[#This Row],[General index]]-AD269)/AD269</f>
        <v>-1.2442698100851194E-2</v>
      </c>
    </row>
    <row r="271" spans="1:31">
      <c r="A271" t="s">
        <v>35</v>
      </c>
      <c r="B271">
        <v>2020</v>
      </c>
      <c r="C271" t="s">
        <v>42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 t="s">
        <v>131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  <c r="AE271" s="8">
        <f>(All_India_Index_Upto_April23__1[[#This Row],[General index]]-AD270)/AD270</f>
        <v>6.6312997347480101E-3</v>
      </c>
    </row>
    <row r="272" spans="1:31">
      <c r="A272" t="s">
        <v>30</v>
      </c>
      <c r="B272">
        <v>2020</v>
      </c>
      <c r="C272" t="s">
        <v>44</v>
      </c>
      <c r="D272">
        <v>148.19999999999999</v>
      </c>
      <c r="E272">
        <v>190.3</v>
      </c>
      <c r="F272">
        <v>149.4</v>
      </c>
      <c r="G272">
        <v>153.30000000000001</v>
      </c>
      <c r="H272">
        <v>138.19999999999999</v>
      </c>
      <c r="I272">
        <v>143.19999999999999</v>
      </c>
      <c r="J272">
        <v>148.9</v>
      </c>
      <c r="K272">
        <v>150.30000000000001</v>
      </c>
      <c r="L272">
        <v>113.2</v>
      </c>
      <c r="M272">
        <v>159.80000000000001</v>
      </c>
      <c r="N272">
        <v>142.1</v>
      </c>
      <c r="O272">
        <v>161.80000000000001</v>
      </c>
      <c r="P272">
        <v>152.30000000000001</v>
      </c>
      <c r="Q272">
        <v>182.4</v>
      </c>
      <c r="R272">
        <v>154.69999999999999</v>
      </c>
      <c r="S272">
        <v>150</v>
      </c>
      <c r="T272">
        <v>154.1</v>
      </c>
      <c r="U272" t="s">
        <v>32</v>
      </c>
      <c r="V272">
        <v>144.9</v>
      </c>
      <c r="W272">
        <v>151.69999999999999</v>
      </c>
      <c r="X272">
        <v>158.19999999999999</v>
      </c>
      <c r="Y272">
        <v>141.4</v>
      </c>
      <c r="Z272">
        <v>153.19999999999999</v>
      </c>
      <c r="AA272">
        <v>161.80000000000001</v>
      </c>
      <c r="AB272">
        <v>151.19999999999999</v>
      </c>
      <c r="AC272">
        <v>151.69999999999999</v>
      </c>
      <c r="AD272">
        <v>152.69999999999999</v>
      </c>
      <c r="AE272" s="8">
        <f>(All_India_Index_Upto_April23__1[[#This Row],[General index]]-AD271)/AD271</f>
        <v>5.928853754940561E-3</v>
      </c>
    </row>
    <row r="273" spans="1:31">
      <c r="A273" t="s">
        <v>33</v>
      </c>
      <c r="B273">
        <v>2020</v>
      </c>
      <c r="C273" t="s">
        <v>44</v>
      </c>
      <c r="D273">
        <v>152.69999999999999</v>
      </c>
      <c r="E273">
        <v>197</v>
      </c>
      <c r="F273">
        <v>154.6</v>
      </c>
      <c r="G273">
        <v>153.4</v>
      </c>
      <c r="H273">
        <v>132.9</v>
      </c>
      <c r="I273">
        <v>151.80000000000001</v>
      </c>
      <c r="J273">
        <v>171.2</v>
      </c>
      <c r="K273">
        <v>152</v>
      </c>
      <c r="L273">
        <v>116.3</v>
      </c>
      <c r="M273">
        <v>158.80000000000001</v>
      </c>
      <c r="N273">
        <v>135.6</v>
      </c>
      <c r="O273">
        <v>161.69999999999999</v>
      </c>
      <c r="P273">
        <v>157</v>
      </c>
      <c r="Q273">
        <v>186.7</v>
      </c>
      <c r="R273">
        <v>149.1</v>
      </c>
      <c r="S273">
        <v>136.6</v>
      </c>
      <c r="T273">
        <v>147.19999999999999</v>
      </c>
      <c r="U273" t="s">
        <v>131</v>
      </c>
      <c r="V273">
        <v>137.1</v>
      </c>
      <c r="W273">
        <v>140.4</v>
      </c>
      <c r="X273">
        <v>148.1</v>
      </c>
      <c r="Y273">
        <v>129.30000000000001</v>
      </c>
      <c r="Z273">
        <v>144.5</v>
      </c>
      <c r="AA273">
        <v>152.5</v>
      </c>
      <c r="AB273">
        <v>152.19999999999999</v>
      </c>
      <c r="AC273">
        <v>142</v>
      </c>
      <c r="AD273">
        <v>150.80000000000001</v>
      </c>
      <c r="AE273" s="8">
        <f>(All_India_Index_Upto_April23__1[[#This Row],[General index]]-AD272)/AD272</f>
        <v>-1.2442698100851194E-2</v>
      </c>
    </row>
    <row r="274" spans="1:31">
      <c r="A274" t="s">
        <v>35</v>
      </c>
      <c r="B274">
        <v>2020</v>
      </c>
      <c r="C274" t="s">
        <v>44</v>
      </c>
      <c r="D274">
        <v>149.6</v>
      </c>
      <c r="E274">
        <v>192.7</v>
      </c>
      <c r="F274">
        <v>151.4</v>
      </c>
      <c r="G274">
        <v>153.30000000000001</v>
      </c>
      <c r="H274">
        <v>136.30000000000001</v>
      </c>
      <c r="I274">
        <v>147.19999999999999</v>
      </c>
      <c r="J274">
        <v>156.5</v>
      </c>
      <c r="K274">
        <v>150.9</v>
      </c>
      <c r="L274">
        <v>114.2</v>
      </c>
      <c r="M274">
        <v>159.5</v>
      </c>
      <c r="N274">
        <v>139.4</v>
      </c>
      <c r="O274">
        <v>161.80000000000001</v>
      </c>
      <c r="P274">
        <v>154</v>
      </c>
      <c r="Q274">
        <v>183.5</v>
      </c>
      <c r="R274">
        <v>152.5</v>
      </c>
      <c r="S274">
        <v>144.4</v>
      </c>
      <c r="T274">
        <v>151.4</v>
      </c>
      <c r="U274" t="s">
        <v>131</v>
      </c>
      <c r="V274">
        <v>141.9</v>
      </c>
      <c r="W274">
        <v>146.4</v>
      </c>
      <c r="X274">
        <v>154.4</v>
      </c>
      <c r="Y274">
        <v>135</v>
      </c>
      <c r="Z274">
        <v>148.30000000000001</v>
      </c>
      <c r="AA274">
        <v>156.4</v>
      </c>
      <c r="AB274">
        <v>151.6</v>
      </c>
      <c r="AC274">
        <v>147</v>
      </c>
      <c r="AD274">
        <v>151.80000000000001</v>
      </c>
      <c r="AE274" s="8">
        <f>(All_India_Index_Upto_April23__1[[#This Row],[General index]]-AD273)/AD273</f>
        <v>6.6312997347480101E-3</v>
      </c>
    </row>
    <row r="275" spans="1:31">
      <c r="A275" t="s">
        <v>30</v>
      </c>
      <c r="B275">
        <v>2020</v>
      </c>
      <c r="C275" t="s">
        <v>46</v>
      </c>
      <c r="D275">
        <v>147.6</v>
      </c>
      <c r="E275">
        <v>187.2</v>
      </c>
      <c r="F275">
        <v>148.4</v>
      </c>
      <c r="G275">
        <v>153.30000000000001</v>
      </c>
      <c r="H275">
        <v>139.80000000000001</v>
      </c>
      <c r="I275">
        <v>146.9</v>
      </c>
      <c r="J275">
        <v>171</v>
      </c>
      <c r="K275">
        <v>149.9</v>
      </c>
      <c r="L275">
        <v>114.2</v>
      </c>
      <c r="M275">
        <v>160</v>
      </c>
      <c r="N275">
        <v>143.5</v>
      </c>
      <c r="O275">
        <v>161.5</v>
      </c>
      <c r="P275">
        <v>155.30000000000001</v>
      </c>
      <c r="Q275">
        <v>180.9</v>
      </c>
      <c r="R275">
        <v>155.1</v>
      </c>
      <c r="S275">
        <v>149.30000000000001</v>
      </c>
      <c r="T275">
        <v>154.30000000000001</v>
      </c>
      <c r="U275" t="s">
        <v>32</v>
      </c>
      <c r="V275">
        <v>145.80000000000001</v>
      </c>
      <c r="W275">
        <v>151.9</v>
      </c>
      <c r="X275">
        <v>158.80000000000001</v>
      </c>
      <c r="Y275">
        <v>143.6</v>
      </c>
      <c r="Z275">
        <v>152.19999999999999</v>
      </c>
      <c r="AA275">
        <v>162.69999999999999</v>
      </c>
      <c r="AB275">
        <v>153.6</v>
      </c>
      <c r="AC275">
        <v>153</v>
      </c>
      <c r="AD275">
        <v>154.69999999999999</v>
      </c>
      <c r="AE275" s="8">
        <f>(All_India_Index_Upto_April23__1[[#This Row],[General index]]-AD274)/AD274</f>
        <v>1.9104084321475475E-2</v>
      </c>
    </row>
    <row r="276" spans="1:31">
      <c r="A276" t="s">
        <v>33</v>
      </c>
      <c r="B276">
        <v>2020</v>
      </c>
      <c r="C276" t="s">
        <v>46</v>
      </c>
      <c r="D276">
        <v>151.6</v>
      </c>
      <c r="E276">
        <v>197.8</v>
      </c>
      <c r="F276">
        <v>154.5</v>
      </c>
      <c r="G276">
        <v>153.4</v>
      </c>
      <c r="H276">
        <v>133.4</v>
      </c>
      <c r="I276">
        <v>154.5</v>
      </c>
      <c r="J276">
        <v>191.9</v>
      </c>
      <c r="K276">
        <v>151.30000000000001</v>
      </c>
      <c r="L276">
        <v>116.8</v>
      </c>
      <c r="M276">
        <v>160</v>
      </c>
      <c r="N276">
        <v>136.5</v>
      </c>
      <c r="O276">
        <v>163.30000000000001</v>
      </c>
      <c r="P276">
        <v>159.9</v>
      </c>
      <c r="Q276">
        <v>187.2</v>
      </c>
      <c r="R276">
        <v>150</v>
      </c>
      <c r="S276">
        <v>135.19999999999999</v>
      </c>
      <c r="T276">
        <v>147.80000000000001</v>
      </c>
      <c r="U276" t="s">
        <v>132</v>
      </c>
      <c r="V276">
        <v>138.30000000000001</v>
      </c>
      <c r="W276">
        <v>144.5</v>
      </c>
      <c r="X276">
        <v>148.69999999999999</v>
      </c>
      <c r="Y276">
        <v>133.9</v>
      </c>
      <c r="Z276">
        <v>141.19999999999999</v>
      </c>
      <c r="AA276">
        <v>155.5</v>
      </c>
      <c r="AB276">
        <v>155.19999999999999</v>
      </c>
      <c r="AC276">
        <v>144.80000000000001</v>
      </c>
      <c r="AD276">
        <v>152.9</v>
      </c>
      <c r="AE276" s="8">
        <f>(All_India_Index_Upto_April23__1[[#This Row],[General index]]-AD275)/AD275</f>
        <v>-1.1635423400129173E-2</v>
      </c>
    </row>
    <row r="277" spans="1:31">
      <c r="A277" t="s">
        <v>35</v>
      </c>
      <c r="B277">
        <v>2020</v>
      </c>
      <c r="C277" t="s">
        <v>46</v>
      </c>
      <c r="D277">
        <v>148.9</v>
      </c>
      <c r="E277">
        <v>190.9</v>
      </c>
      <c r="F277">
        <v>150.80000000000001</v>
      </c>
      <c r="G277">
        <v>153.30000000000001</v>
      </c>
      <c r="H277">
        <v>137.4</v>
      </c>
      <c r="I277">
        <v>150.4</v>
      </c>
      <c r="J277">
        <v>178.1</v>
      </c>
      <c r="K277">
        <v>150.4</v>
      </c>
      <c r="L277">
        <v>115.1</v>
      </c>
      <c r="M277">
        <v>160</v>
      </c>
      <c r="N277">
        <v>140.6</v>
      </c>
      <c r="O277">
        <v>162.30000000000001</v>
      </c>
      <c r="P277">
        <v>157</v>
      </c>
      <c r="Q277">
        <v>182.6</v>
      </c>
      <c r="R277">
        <v>153.1</v>
      </c>
      <c r="S277">
        <v>143.4</v>
      </c>
      <c r="T277">
        <v>151.69999999999999</v>
      </c>
      <c r="U277" t="s">
        <v>132</v>
      </c>
      <c r="V277">
        <v>143</v>
      </c>
      <c r="W277">
        <v>148.4</v>
      </c>
      <c r="X277">
        <v>155</v>
      </c>
      <c r="Y277">
        <v>138.5</v>
      </c>
      <c r="Z277">
        <v>146</v>
      </c>
      <c r="AA277">
        <v>158.5</v>
      </c>
      <c r="AB277">
        <v>154.30000000000001</v>
      </c>
      <c r="AC277">
        <v>149</v>
      </c>
      <c r="AD277">
        <v>153.9</v>
      </c>
      <c r="AE277" s="8">
        <f>(All_India_Index_Upto_April23__1[[#This Row],[General index]]-AD276)/AD276</f>
        <v>6.5402223675604968E-3</v>
      </c>
    </row>
    <row r="278" spans="1:31">
      <c r="A278" t="s">
        <v>30</v>
      </c>
      <c r="B278">
        <v>2020</v>
      </c>
      <c r="C278" t="s">
        <v>48</v>
      </c>
      <c r="D278">
        <v>146.9</v>
      </c>
      <c r="E278">
        <v>183.9</v>
      </c>
      <c r="F278">
        <v>149.5</v>
      </c>
      <c r="G278">
        <v>153.4</v>
      </c>
      <c r="H278">
        <v>140.4</v>
      </c>
      <c r="I278">
        <v>147</v>
      </c>
      <c r="J278">
        <v>178.8</v>
      </c>
      <c r="K278">
        <v>149.30000000000001</v>
      </c>
      <c r="L278">
        <v>115.1</v>
      </c>
      <c r="M278">
        <v>160</v>
      </c>
      <c r="N278">
        <v>145.4</v>
      </c>
      <c r="O278">
        <v>161.6</v>
      </c>
      <c r="P278">
        <v>156.1</v>
      </c>
      <c r="Q278">
        <v>182.9</v>
      </c>
      <c r="R278">
        <v>155.4</v>
      </c>
      <c r="S278">
        <v>149.9</v>
      </c>
      <c r="T278">
        <v>154.6</v>
      </c>
      <c r="U278" t="s">
        <v>32</v>
      </c>
      <c r="V278">
        <v>146.4</v>
      </c>
      <c r="W278">
        <v>151.6</v>
      </c>
      <c r="X278">
        <v>159.1</v>
      </c>
      <c r="Y278">
        <v>144.6</v>
      </c>
      <c r="Z278">
        <v>152.80000000000001</v>
      </c>
      <c r="AA278">
        <v>161.1</v>
      </c>
      <c r="AB278">
        <v>157.4</v>
      </c>
      <c r="AC278">
        <v>153.69999999999999</v>
      </c>
      <c r="AD278">
        <v>155.4</v>
      </c>
      <c r="AE278" s="8">
        <f>(All_India_Index_Upto_April23__1[[#This Row],[General index]]-AD277)/AD277</f>
        <v>9.7465886939571145E-3</v>
      </c>
    </row>
    <row r="279" spans="1:31">
      <c r="A279" t="s">
        <v>33</v>
      </c>
      <c r="B279">
        <v>2020</v>
      </c>
      <c r="C279" t="s">
        <v>48</v>
      </c>
      <c r="D279">
        <v>151.5</v>
      </c>
      <c r="E279">
        <v>193.1</v>
      </c>
      <c r="F279">
        <v>157.30000000000001</v>
      </c>
      <c r="G279">
        <v>153.9</v>
      </c>
      <c r="H279">
        <v>134.4</v>
      </c>
      <c r="I279">
        <v>155.4</v>
      </c>
      <c r="J279">
        <v>202</v>
      </c>
      <c r="K279">
        <v>150.80000000000001</v>
      </c>
      <c r="L279">
        <v>118.9</v>
      </c>
      <c r="M279">
        <v>160.9</v>
      </c>
      <c r="N279">
        <v>137.69999999999999</v>
      </c>
      <c r="O279">
        <v>164.4</v>
      </c>
      <c r="P279">
        <v>161.30000000000001</v>
      </c>
      <c r="Q279">
        <v>188.7</v>
      </c>
      <c r="R279">
        <v>150.19999999999999</v>
      </c>
      <c r="S279">
        <v>136.30000000000001</v>
      </c>
      <c r="T279">
        <v>148.1</v>
      </c>
      <c r="U279" t="s">
        <v>133</v>
      </c>
      <c r="V279">
        <v>137.19999999999999</v>
      </c>
      <c r="W279">
        <v>145.4</v>
      </c>
      <c r="X279">
        <v>150</v>
      </c>
      <c r="Y279">
        <v>135.1</v>
      </c>
      <c r="Z279">
        <v>141.80000000000001</v>
      </c>
      <c r="AA279">
        <v>154.9</v>
      </c>
      <c r="AB279">
        <v>159.80000000000001</v>
      </c>
      <c r="AC279">
        <v>146</v>
      </c>
      <c r="AD279">
        <v>154</v>
      </c>
      <c r="AE279" s="8">
        <f>(All_India_Index_Upto_April23__1[[#This Row],[General index]]-AD278)/AD278</f>
        <v>-9.0090090090090454E-3</v>
      </c>
    </row>
    <row r="280" spans="1:31">
      <c r="A280" t="s">
        <v>35</v>
      </c>
      <c r="B280">
        <v>2020</v>
      </c>
      <c r="C280" t="s">
        <v>48</v>
      </c>
      <c r="D280">
        <v>148.4</v>
      </c>
      <c r="E280">
        <v>187.1</v>
      </c>
      <c r="F280">
        <v>152.5</v>
      </c>
      <c r="G280">
        <v>153.6</v>
      </c>
      <c r="H280">
        <v>138.19999999999999</v>
      </c>
      <c r="I280">
        <v>150.9</v>
      </c>
      <c r="J280">
        <v>186.7</v>
      </c>
      <c r="K280">
        <v>149.80000000000001</v>
      </c>
      <c r="L280">
        <v>116.4</v>
      </c>
      <c r="M280">
        <v>160.30000000000001</v>
      </c>
      <c r="N280">
        <v>142.19999999999999</v>
      </c>
      <c r="O280">
        <v>162.9</v>
      </c>
      <c r="P280">
        <v>158</v>
      </c>
      <c r="Q280">
        <v>184.4</v>
      </c>
      <c r="R280">
        <v>153.4</v>
      </c>
      <c r="S280">
        <v>144.30000000000001</v>
      </c>
      <c r="T280">
        <v>152</v>
      </c>
      <c r="U280" t="s">
        <v>133</v>
      </c>
      <c r="V280">
        <v>142.9</v>
      </c>
      <c r="W280">
        <v>148.69999999999999</v>
      </c>
      <c r="X280">
        <v>155.6</v>
      </c>
      <c r="Y280">
        <v>139.6</v>
      </c>
      <c r="Z280">
        <v>146.6</v>
      </c>
      <c r="AA280">
        <v>157.5</v>
      </c>
      <c r="AB280">
        <v>158.4</v>
      </c>
      <c r="AC280">
        <v>150</v>
      </c>
      <c r="AD280">
        <v>154.69999999999999</v>
      </c>
      <c r="AE280" s="8">
        <f>(All_India_Index_Upto_April23__1[[#This Row],[General index]]-AD279)/AD279</f>
        <v>4.5454545454544715E-3</v>
      </c>
    </row>
    <row r="281" spans="1:31">
      <c r="A281" t="s">
        <v>30</v>
      </c>
      <c r="B281">
        <v>2020</v>
      </c>
      <c r="C281" t="s">
        <v>50</v>
      </c>
      <c r="D281">
        <v>146</v>
      </c>
      <c r="E281">
        <v>186.3</v>
      </c>
      <c r="F281">
        <v>159.19999999999999</v>
      </c>
      <c r="G281">
        <v>153.6</v>
      </c>
      <c r="H281">
        <v>142.6</v>
      </c>
      <c r="I281">
        <v>147.19999999999999</v>
      </c>
      <c r="J281">
        <v>200.6</v>
      </c>
      <c r="K281">
        <v>150.30000000000001</v>
      </c>
      <c r="L281">
        <v>115.3</v>
      </c>
      <c r="M281">
        <v>160.9</v>
      </c>
      <c r="N281">
        <v>147.4</v>
      </c>
      <c r="O281">
        <v>161.9</v>
      </c>
      <c r="P281">
        <v>159.6</v>
      </c>
      <c r="Q281">
        <v>182.7</v>
      </c>
      <c r="R281">
        <v>155.69999999999999</v>
      </c>
      <c r="S281">
        <v>150.6</v>
      </c>
      <c r="T281">
        <v>155</v>
      </c>
      <c r="U281" t="s">
        <v>32</v>
      </c>
      <c r="V281">
        <v>146.80000000000001</v>
      </c>
      <c r="W281">
        <v>152</v>
      </c>
      <c r="X281">
        <v>159.5</v>
      </c>
      <c r="Y281">
        <v>146.4</v>
      </c>
      <c r="Z281">
        <v>152.4</v>
      </c>
      <c r="AA281">
        <v>162.5</v>
      </c>
      <c r="AB281">
        <v>156.19999999999999</v>
      </c>
      <c r="AC281">
        <v>154.30000000000001</v>
      </c>
      <c r="AD281">
        <v>157.5</v>
      </c>
      <c r="AE281" s="8">
        <f>(All_India_Index_Upto_April23__1[[#This Row],[General index]]-AD280)/AD280</f>
        <v>1.8099547511312292E-2</v>
      </c>
    </row>
    <row r="282" spans="1:31">
      <c r="A282" t="s">
        <v>33</v>
      </c>
      <c r="B282">
        <v>2020</v>
      </c>
      <c r="C282" t="s">
        <v>50</v>
      </c>
      <c r="D282">
        <v>150.6</v>
      </c>
      <c r="E282">
        <v>193.7</v>
      </c>
      <c r="F282">
        <v>164.8</v>
      </c>
      <c r="G282">
        <v>153.69999999999999</v>
      </c>
      <c r="H282">
        <v>135.69999999999999</v>
      </c>
      <c r="I282">
        <v>155.69999999999999</v>
      </c>
      <c r="J282">
        <v>226</v>
      </c>
      <c r="K282">
        <v>152.19999999999999</v>
      </c>
      <c r="L282">
        <v>118.1</v>
      </c>
      <c r="M282">
        <v>161.30000000000001</v>
      </c>
      <c r="N282">
        <v>139.19999999999999</v>
      </c>
      <c r="O282">
        <v>164.8</v>
      </c>
      <c r="P282">
        <v>164.4</v>
      </c>
      <c r="Q282">
        <v>188.7</v>
      </c>
      <c r="R282">
        <v>150.5</v>
      </c>
      <c r="S282">
        <v>136.1</v>
      </c>
      <c r="T282">
        <v>148.30000000000001</v>
      </c>
      <c r="U282" t="s">
        <v>134</v>
      </c>
      <c r="V282">
        <v>137.1</v>
      </c>
      <c r="W282">
        <v>145.1</v>
      </c>
      <c r="X282">
        <v>151</v>
      </c>
      <c r="Y282">
        <v>135.4</v>
      </c>
      <c r="Z282">
        <v>142</v>
      </c>
      <c r="AA282">
        <v>155.69999999999999</v>
      </c>
      <c r="AB282">
        <v>158.1</v>
      </c>
      <c r="AC282">
        <v>146.19999999999999</v>
      </c>
      <c r="AD282">
        <v>155.19999999999999</v>
      </c>
      <c r="AE282" s="8">
        <f>(All_India_Index_Upto_April23__1[[#This Row],[General index]]-AD281)/AD281</f>
        <v>-1.4603174603174675E-2</v>
      </c>
    </row>
    <row r="283" spans="1:31">
      <c r="A283" t="s">
        <v>35</v>
      </c>
      <c r="B283">
        <v>2020</v>
      </c>
      <c r="C283" t="s">
        <v>50</v>
      </c>
      <c r="D283">
        <v>147.5</v>
      </c>
      <c r="E283">
        <v>188.9</v>
      </c>
      <c r="F283">
        <v>161.4</v>
      </c>
      <c r="G283">
        <v>153.6</v>
      </c>
      <c r="H283">
        <v>140.1</v>
      </c>
      <c r="I283">
        <v>151.19999999999999</v>
      </c>
      <c r="J283">
        <v>209.2</v>
      </c>
      <c r="K283">
        <v>150.9</v>
      </c>
      <c r="L283">
        <v>116.2</v>
      </c>
      <c r="M283">
        <v>161</v>
      </c>
      <c r="N283">
        <v>144</v>
      </c>
      <c r="O283">
        <v>163.19999999999999</v>
      </c>
      <c r="P283">
        <v>161.4</v>
      </c>
      <c r="Q283">
        <v>184.3</v>
      </c>
      <c r="R283">
        <v>153.69999999999999</v>
      </c>
      <c r="S283">
        <v>144.6</v>
      </c>
      <c r="T283">
        <v>152.30000000000001</v>
      </c>
      <c r="U283" t="s">
        <v>134</v>
      </c>
      <c r="V283">
        <v>143.1</v>
      </c>
      <c r="W283">
        <v>148.69999999999999</v>
      </c>
      <c r="X283">
        <v>156.30000000000001</v>
      </c>
      <c r="Y283">
        <v>140.6</v>
      </c>
      <c r="Z283">
        <v>146.5</v>
      </c>
      <c r="AA283">
        <v>158.5</v>
      </c>
      <c r="AB283">
        <v>157</v>
      </c>
      <c r="AC283">
        <v>150.4</v>
      </c>
      <c r="AD283">
        <v>156.4</v>
      </c>
      <c r="AE283" s="8">
        <f>(All_India_Index_Upto_April23__1[[#This Row],[General index]]-AD282)/AD282</f>
        <v>7.7319587628867084E-3</v>
      </c>
    </row>
    <row r="284" spans="1:31">
      <c r="A284" t="s">
        <v>30</v>
      </c>
      <c r="B284">
        <v>2020</v>
      </c>
      <c r="C284" t="s">
        <v>53</v>
      </c>
      <c r="D284">
        <v>145.4</v>
      </c>
      <c r="E284">
        <v>188.6</v>
      </c>
      <c r="F284">
        <v>171.6</v>
      </c>
      <c r="G284">
        <v>153.80000000000001</v>
      </c>
      <c r="H284">
        <v>145.4</v>
      </c>
      <c r="I284">
        <v>146.5</v>
      </c>
      <c r="J284">
        <v>222.2</v>
      </c>
      <c r="K284">
        <v>155.9</v>
      </c>
      <c r="L284">
        <v>114.9</v>
      </c>
      <c r="M284">
        <v>162</v>
      </c>
      <c r="N284">
        <v>150</v>
      </c>
      <c r="O284">
        <v>162.69999999999999</v>
      </c>
      <c r="P284">
        <v>163.4</v>
      </c>
      <c r="Q284">
        <v>183.4</v>
      </c>
      <c r="R284">
        <v>156.30000000000001</v>
      </c>
      <c r="S284">
        <v>151</v>
      </c>
      <c r="T284">
        <v>155.5</v>
      </c>
      <c r="U284" t="s">
        <v>32</v>
      </c>
      <c r="V284">
        <v>147.5</v>
      </c>
      <c r="W284">
        <v>152.80000000000001</v>
      </c>
      <c r="X284">
        <v>160.4</v>
      </c>
      <c r="Y284">
        <v>146.1</v>
      </c>
      <c r="Z284">
        <v>153.6</v>
      </c>
      <c r="AA284">
        <v>161.6</v>
      </c>
      <c r="AB284">
        <v>156.19999999999999</v>
      </c>
      <c r="AC284">
        <v>154.5</v>
      </c>
      <c r="AD284">
        <v>159.80000000000001</v>
      </c>
      <c r="AE284" s="8">
        <f>(All_India_Index_Upto_April23__1[[#This Row],[General index]]-AD283)/AD283</f>
        <v>2.1739130434782643E-2</v>
      </c>
    </row>
    <row r="285" spans="1:31">
      <c r="A285" t="s">
        <v>33</v>
      </c>
      <c r="B285">
        <v>2020</v>
      </c>
      <c r="C285" t="s">
        <v>53</v>
      </c>
      <c r="D285">
        <v>149.69999999999999</v>
      </c>
      <c r="E285">
        <v>195.5</v>
      </c>
      <c r="F285">
        <v>176.9</v>
      </c>
      <c r="G285">
        <v>153.9</v>
      </c>
      <c r="H285">
        <v>138</v>
      </c>
      <c r="I285">
        <v>150.5</v>
      </c>
      <c r="J285">
        <v>245.3</v>
      </c>
      <c r="K285">
        <v>158.69999999999999</v>
      </c>
      <c r="L285">
        <v>117.2</v>
      </c>
      <c r="M285">
        <v>161.4</v>
      </c>
      <c r="N285">
        <v>141.5</v>
      </c>
      <c r="O285">
        <v>165.1</v>
      </c>
      <c r="P285">
        <v>167</v>
      </c>
      <c r="Q285">
        <v>188.8</v>
      </c>
      <c r="R285">
        <v>151.1</v>
      </c>
      <c r="S285">
        <v>136.4</v>
      </c>
      <c r="T285">
        <v>148.80000000000001</v>
      </c>
      <c r="U285" t="s">
        <v>135</v>
      </c>
      <c r="V285">
        <v>137.30000000000001</v>
      </c>
      <c r="W285">
        <v>145.1</v>
      </c>
      <c r="X285">
        <v>152</v>
      </c>
      <c r="Y285">
        <v>135.19999999999999</v>
      </c>
      <c r="Z285">
        <v>144.4</v>
      </c>
      <c r="AA285">
        <v>156.4</v>
      </c>
      <c r="AB285">
        <v>157.9</v>
      </c>
      <c r="AC285">
        <v>146.6</v>
      </c>
      <c r="AD285">
        <v>156.69999999999999</v>
      </c>
      <c r="AE285" s="8">
        <f>(All_India_Index_Upto_April23__1[[#This Row],[General index]]-AD284)/AD284</f>
        <v>-1.9399249061326798E-2</v>
      </c>
    </row>
    <row r="286" spans="1:31">
      <c r="A286" t="s">
        <v>35</v>
      </c>
      <c r="B286">
        <v>2020</v>
      </c>
      <c r="C286" t="s">
        <v>53</v>
      </c>
      <c r="D286">
        <v>146.80000000000001</v>
      </c>
      <c r="E286">
        <v>191</v>
      </c>
      <c r="F286">
        <v>173.6</v>
      </c>
      <c r="G286">
        <v>153.80000000000001</v>
      </c>
      <c r="H286">
        <v>142.69999999999999</v>
      </c>
      <c r="I286">
        <v>148.4</v>
      </c>
      <c r="J286">
        <v>230</v>
      </c>
      <c r="K286">
        <v>156.80000000000001</v>
      </c>
      <c r="L286">
        <v>115.7</v>
      </c>
      <c r="M286">
        <v>161.80000000000001</v>
      </c>
      <c r="N286">
        <v>146.5</v>
      </c>
      <c r="O286">
        <v>163.80000000000001</v>
      </c>
      <c r="P286">
        <v>164.7</v>
      </c>
      <c r="Q286">
        <v>184.8</v>
      </c>
      <c r="R286">
        <v>154.30000000000001</v>
      </c>
      <c r="S286">
        <v>144.9</v>
      </c>
      <c r="T286">
        <v>152.80000000000001</v>
      </c>
      <c r="U286" t="s">
        <v>135</v>
      </c>
      <c r="V286">
        <v>143.6</v>
      </c>
      <c r="W286">
        <v>149.19999999999999</v>
      </c>
      <c r="X286">
        <v>157.19999999999999</v>
      </c>
      <c r="Y286">
        <v>140.4</v>
      </c>
      <c r="Z286">
        <v>148.4</v>
      </c>
      <c r="AA286">
        <v>158.6</v>
      </c>
      <c r="AB286">
        <v>156.9</v>
      </c>
      <c r="AC286">
        <v>150.69999999999999</v>
      </c>
      <c r="AD286">
        <v>158.4</v>
      </c>
      <c r="AE286" s="8">
        <f>(All_India_Index_Upto_April23__1[[#This Row],[General index]]-AD285)/AD285</f>
        <v>1.0848755583918426E-2</v>
      </c>
    </row>
    <row r="287" spans="1:31">
      <c r="A287" t="s">
        <v>30</v>
      </c>
      <c r="B287">
        <v>2020</v>
      </c>
      <c r="C287" t="s">
        <v>55</v>
      </c>
      <c r="D287">
        <v>144.6</v>
      </c>
      <c r="E287">
        <v>188.5</v>
      </c>
      <c r="F287">
        <v>173.4</v>
      </c>
      <c r="G287">
        <v>154</v>
      </c>
      <c r="H287">
        <v>150</v>
      </c>
      <c r="I287">
        <v>145.9</v>
      </c>
      <c r="J287">
        <v>225.2</v>
      </c>
      <c r="K287">
        <v>159.5</v>
      </c>
      <c r="L287">
        <v>114.4</v>
      </c>
      <c r="M287">
        <v>163.5</v>
      </c>
      <c r="N287">
        <v>153.4</v>
      </c>
      <c r="O287">
        <v>163.6</v>
      </c>
      <c r="P287">
        <v>164.5</v>
      </c>
      <c r="Q287">
        <v>183.6</v>
      </c>
      <c r="R287">
        <v>157</v>
      </c>
      <c r="S287">
        <v>151.6</v>
      </c>
      <c r="T287">
        <v>156.30000000000001</v>
      </c>
      <c r="U287" t="s">
        <v>32</v>
      </c>
      <c r="V287">
        <v>148.69999999999999</v>
      </c>
      <c r="W287">
        <v>153.4</v>
      </c>
      <c r="X287">
        <v>161.6</v>
      </c>
      <c r="Y287">
        <v>146.4</v>
      </c>
      <c r="Z287">
        <v>153.9</v>
      </c>
      <c r="AA287">
        <v>162.9</v>
      </c>
      <c r="AB287">
        <v>156.6</v>
      </c>
      <c r="AC287">
        <v>155.19999999999999</v>
      </c>
      <c r="AD287">
        <v>160.69999999999999</v>
      </c>
      <c r="AE287" s="8">
        <f>(All_India_Index_Upto_April23__1[[#This Row],[General index]]-AD286)/AD286</f>
        <v>1.4520202020201912E-2</v>
      </c>
    </row>
    <row r="288" spans="1:31">
      <c r="A288" t="s">
        <v>33</v>
      </c>
      <c r="B288">
        <v>2020</v>
      </c>
      <c r="C288" t="s">
        <v>55</v>
      </c>
      <c r="D288">
        <v>149</v>
      </c>
      <c r="E288">
        <v>195.7</v>
      </c>
      <c r="F288">
        <v>178.3</v>
      </c>
      <c r="G288">
        <v>154.19999999999999</v>
      </c>
      <c r="H288">
        <v>140.69999999999999</v>
      </c>
      <c r="I288">
        <v>149.69999999999999</v>
      </c>
      <c r="J288">
        <v>240.9</v>
      </c>
      <c r="K288">
        <v>161.5</v>
      </c>
      <c r="L288">
        <v>117.1</v>
      </c>
      <c r="M288">
        <v>161.9</v>
      </c>
      <c r="N288">
        <v>143.30000000000001</v>
      </c>
      <c r="O288">
        <v>166.1</v>
      </c>
      <c r="P288">
        <v>167</v>
      </c>
      <c r="Q288">
        <v>190.2</v>
      </c>
      <c r="R288">
        <v>151.9</v>
      </c>
      <c r="S288">
        <v>136.69999999999999</v>
      </c>
      <c r="T288">
        <v>149.6</v>
      </c>
      <c r="U288" t="s">
        <v>136</v>
      </c>
      <c r="V288">
        <v>137.9</v>
      </c>
      <c r="W288">
        <v>145.5</v>
      </c>
      <c r="X288">
        <v>152.9</v>
      </c>
      <c r="Y288">
        <v>135.5</v>
      </c>
      <c r="Z288">
        <v>144.30000000000001</v>
      </c>
      <c r="AA288">
        <v>156.9</v>
      </c>
      <c r="AB288">
        <v>157.9</v>
      </c>
      <c r="AC288">
        <v>146.9</v>
      </c>
      <c r="AD288">
        <v>156.9</v>
      </c>
      <c r="AE288" s="8">
        <f>(All_India_Index_Upto_April23__1[[#This Row],[General index]]-AD287)/AD287</f>
        <v>-2.364654635967631E-2</v>
      </c>
    </row>
    <row r="289" spans="1:33">
      <c r="A289" t="s">
        <v>35</v>
      </c>
      <c r="B289">
        <v>2020</v>
      </c>
      <c r="C289" t="s">
        <v>55</v>
      </c>
      <c r="D289">
        <v>146</v>
      </c>
      <c r="E289">
        <v>191</v>
      </c>
      <c r="F289">
        <v>175.3</v>
      </c>
      <c r="G289">
        <v>154.1</v>
      </c>
      <c r="H289">
        <v>146.6</v>
      </c>
      <c r="I289">
        <v>147.69999999999999</v>
      </c>
      <c r="J289">
        <v>230.5</v>
      </c>
      <c r="K289">
        <v>160.19999999999999</v>
      </c>
      <c r="L289">
        <v>115.3</v>
      </c>
      <c r="M289">
        <v>163</v>
      </c>
      <c r="N289">
        <v>149.19999999999999</v>
      </c>
      <c r="O289">
        <v>164.8</v>
      </c>
      <c r="P289">
        <v>165.4</v>
      </c>
      <c r="Q289">
        <v>185.4</v>
      </c>
      <c r="R289">
        <v>155</v>
      </c>
      <c r="S289">
        <v>145.4</v>
      </c>
      <c r="T289">
        <v>153.6</v>
      </c>
      <c r="U289" t="s">
        <v>136</v>
      </c>
      <c r="V289">
        <v>144.6</v>
      </c>
      <c r="W289">
        <v>149.69999999999999</v>
      </c>
      <c r="X289">
        <v>158.30000000000001</v>
      </c>
      <c r="Y289">
        <v>140.69999999999999</v>
      </c>
      <c r="Z289">
        <v>148.5</v>
      </c>
      <c r="AA289">
        <v>159.4</v>
      </c>
      <c r="AB289">
        <v>157.1</v>
      </c>
      <c r="AC289">
        <v>151.19999999999999</v>
      </c>
      <c r="AD289">
        <v>158.9</v>
      </c>
      <c r="AE289" s="8">
        <f>(All_India_Index_Upto_April23__1[[#This Row],[General index]]-AD288)/AD288</f>
        <v>1.2746972594008922E-2</v>
      </c>
    </row>
    <row r="290" spans="1:33">
      <c r="A290" t="s">
        <v>30</v>
      </c>
      <c r="B290">
        <v>2021</v>
      </c>
      <c r="C290" t="s">
        <v>31</v>
      </c>
      <c r="D290">
        <v>143.4</v>
      </c>
      <c r="E290">
        <v>187.5</v>
      </c>
      <c r="F290">
        <v>173.4</v>
      </c>
      <c r="G290">
        <v>154</v>
      </c>
      <c r="H290">
        <v>154.80000000000001</v>
      </c>
      <c r="I290">
        <v>147</v>
      </c>
      <c r="J290">
        <v>187.8</v>
      </c>
      <c r="K290">
        <v>159.5</v>
      </c>
      <c r="L290">
        <v>113.8</v>
      </c>
      <c r="M290">
        <v>164.5</v>
      </c>
      <c r="N290">
        <v>156.1</v>
      </c>
      <c r="O290">
        <v>164.3</v>
      </c>
      <c r="P290">
        <v>159.6</v>
      </c>
      <c r="Q290">
        <v>184.6</v>
      </c>
      <c r="R290">
        <v>157.5</v>
      </c>
      <c r="S290">
        <v>152.4</v>
      </c>
      <c r="T290">
        <v>156.80000000000001</v>
      </c>
      <c r="U290" t="s">
        <v>32</v>
      </c>
      <c r="V290">
        <v>150.9</v>
      </c>
      <c r="W290">
        <v>153.9</v>
      </c>
      <c r="X290">
        <v>162.5</v>
      </c>
      <c r="Y290">
        <v>147.5</v>
      </c>
      <c r="Z290">
        <v>155.1</v>
      </c>
      <c r="AA290">
        <v>163.5</v>
      </c>
      <c r="AB290">
        <v>156.19999999999999</v>
      </c>
      <c r="AC290">
        <v>155.9</v>
      </c>
      <c r="AD290">
        <v>158.5</v>
      </c>
      <c r="AE290" s="8">
        <f>(All_India_Index_Upto_April23__1[[#This Row],[General index]]-AD289)/AD289</f>
        <v>-2.517306482064227E-3</v>
      </c>
    </row>
    <row r="291" spans="1:33">
      <c r="A291" t="s">
        <v>33</v>
      </c>
      <c r="B291">
        <v>2021</v>
      </c>
      <c r="C291" t="s">
        <v>31</v>
      </c>
      <c r="D291">
        <v>148</v>
      </c>
      <c r="E291">
        <v>194.8</v>
      </c>
      <c r="F291">
        <v>178.4</v>
      </c>
      <c r="G291">
        <v>154.4</v>
      </c>
      <c r="H291">
        <v>144.1</v>
      </c>
      <c r="I291">
        <v>152.6</v>
      </c>
      <c r="J291">
        <v>206.8</v>
      </c>
      <c r="K291">
        <v>162.1</v>
      </c>
      <c r="L291">
        <v>116.3</v>
      </c>
      <c r="M291">
        <v>163</v>
      </c>
      <c r="N291">
        <v>145.9</v>
      </c>
      <c r="O291">
        <v>167.2</v>
      </c>
      <c r="P291">
        <v>163.4</v>
      </c>
      <c r="Q291">
        <v>191.8</v>
      </c>
      <c r="R291">
        <v>152.5</v>
      </c>
      <c r="S291">
        <v>137.30000000000001</v>
      </c>
      <c r="T291">
        <v>150.19999999999999</v>
      </c>
      <c r="U291" t="s">
        <v>137</v>
      </c>
      <c r="V291">
        <v>142.9</v>
      </c>
      <c r="W291">
        <v>145.69999999999999</v>
      </c>
      <c r="X291">
        <v>154.1</v>
      </c>
      <c r="Y291">
        <v>136.9</v>
      </c>
      <c r="Z291">
        <v>145.4</v>
      </c>
      <c r="AA291">
        <v>156.1</v>
      </c>
      <c r="AB291">
        <v>157.69999999999999</v>
      </c>
      <c r="AC291">
        <v>147.6</v>
      </c>
      <c r="AD291">
        <v>156</v>
      </c>
      <c r="AE291" s="8">
        <f>(All_India_Index_Upto_April23__1[[#This Row],[General index]]-AD290)/AD290</f>
        <v>-1.5772870662460567E-2</v>
      </c>
      <c r="AF291" s="17"/>
    </row>
    <row r="292" spans="1:33" ht="15.6">
      <c r="A292" t="s">
        <v>35</v>
      </c>
      <c r="B292">
        <v>2021</v>
      </c>
      <c r="C292" t="s">
        <v>31</v>
      </c>
      <c r="D292">
        <v>144.9</v>
      </c>
      <c r="E292">
        <v>190.1</v>
      </c>
      <c r="F292">
        <v>175.3</v>
      </c>
      <c r="G292">
        <v>154.1</v>
      </c>
      <c r="H292">
        <v>150.9</v>
      </c>
      <c r="I292">
        <v>149.6</v>
      </c>
      <c r="J292">
        <v>194.2</v>
      </c>
      <c r="K292">
        <v>160.4</v>
      </c>
      <c r="L292">
        <v>114.6</v>
      </c>
      <c r="M292">
        <v>164</v>
      </c>
      <c r="N292">
        <v>151.80000000000001</v>
      </c>
      <c r="O292">
        <v>165.6</v>
      </c>
      <c r="P292">
        <v>161</v>
      </c>
      <c r="Q292">
        <v>186.5</v>
      </c>
      <c r="R292">
        <v>155.5</v>
      </c>
      <c r="S292">
        <v>146.1</v>
      </c>
      <c r="T292">
        <v>154.19999999999999</v>
      </c>
      <c r="U292" t="s">
        <v>137</v>
      </c>
      <c r="V292">
        <v>147.9</v>
      </c>
      <c r="W292">
        <v>150</v>
      </c>
      <c r="X292">
        <v>159.30000000000001</v>
      </c>
      <c r="Y292">
        <v>141.9</v>
      </c>
      <c r="Z292">
        <v>149.6</v>
      </c>
      <c r="AA292">
        <v>159.19999999999999</v>
      </c>
      <c r="AB292">
        <v>156.80000000000001</v>
      </c>
      <c r="AC292">
        <v>151.9</v>
      </c>
      <c r="AD292">
        <v>157.30000000000001</v>
      </c>
      <c r="AE292" s="8">
        <f>(All_India_Index_Upto_April23__1[[#This Row],[General index]]-AD291)/AD291</f>
        <v>8.3333333333334061E-3</v>
      </c>
      <c r="AG292" s="26"/>
    </row>
    <row r="293" spans="1:33" ht="15.6">
      <c r="A293" t="s">
        <v>30</v>
      </c>
      <c r="B293">
        <v>2021</v>
      </c>
      <c r="C293" t="s">
        <v>36</v>
      </c>
      <c r="D293">
        <v>142.80000000000001</v>
      </c>
      <c r="E293">
        <v>184</v>
      </c>
      <c r="F293">
        <v>168</v>
      </c>
      <c r="G293">
        <v>154.4</v>
      </c>
      <c r="H293">
        <v>163</v>
      </c>
      <c r="I293">
        <v>147.80000000000001</v>
      </c>
      <c r="J293">
        <v>149.69999999999999</v>
      </c>
      <c r="K293">
        <v>158.30000000000001</v>
      </c>
      <c r="L293">
        <v>111.8</v>
      </c>
      <c r="M293">
        <v>165</v>
      </c>
      <c r="N293">
        <v>160</v>
      </c>
      <c r="O293">
        <v>165.8</v>
      </c>
      <c r="P293">
        <v>154.69999999999999</v>
      </c>
      <c r="Q293">
        <v>186.5</v>
      </c>
      <c r="R293">
        <v>159.1</v>
      </c>
      <c r="S293">
        <v>153.9</v>
      </c>
      <c r="T293">
        <v>158.4</v>
      </c>
      <c r="U293" t="s">
        <v>32</v>
      </c>
      <c r="V293">
        <v>154.4</v>
      </c>
      <c r="W293">
        <v>154.80000000000001</v>
      </c>
      <c r="X293">
        <v>164.3</v>
      </c>
      <c r="Y293">
        <v>150.19999999999999</v>
      </c>
      <c r="Z293">
        <v>157</v>
      </c>
      <c r="AA293">
        <v>163.6</v>
      </c>
      <c r="AB293">
        <v>155.19999999999999</v>
      </c>
      <c r="AC293">
        <v>157.19999999999999</v>
      </c>
      <c r="AD293">
        <v>156.69999999999999</v>
      </c>
      <c r="AE293" s="8">
        <f>(All_India_Index_Upto_April23__1[[#This Row],[General index]]-AD292)/AD292</f>
        <v>-3.8143674507312313E-3</v>
      </c>
      <c r="AG293" s="26"/>
    </row>
    <row r="294" spans="1:33" ht="15.6">
      <c r="A294" t="s">
        <v>33</v>
      </c>
      <c r="B294">
        <v>2021</v>
      </c>
      <c r="C294" t="s">
        <v>36</v>
      </c>
      <c r="D294">
        <v>147.6</v>
      </c>
      <c r="E294">
        <v>191.2</v>
      </c>
      <c r="F294">
        <v>169.9</v>
      </c>
      <c r="G294">
        <v>155.1</v>
      </c>
      <c r="H294">
        <v>151.4</v>
      </c>
      <c r="I294">
        <v>154</v>
      </c>
      <c r="J294">
        <v>180.2</v>
      </c>
      <c r="K294">
        <v>159.80000000000001</v>
      </c>
      <c r="L294">
        <v>114.9</v>
      </c>
      <c r="M294">
        <v>162.5</v>
      </c>
      <c r="N294">
        <v>149.19999999999999</v>
      </c>
      <c r="O294">
        <v>169.4</v>
      </c>
      <c r="P294">
        <v>160.80000000000001</v>
      </c>
      <c r="Q294">
        <v>193.3</v>
      </c>
      <c r="R294">
        <v>154.19999999999999</v>
      </c>
      <c r="S294">
        <v>138.19999999999999</v>
      </c>
      <c r="T294">
        <v>151.80000000000001</v>
      </c>
      <c r="U294" t="s">
        <v>138</v>
      </c>
      <c r="V294">
        <v>149.1</v>
      </c>
      <c r="W294">
        <v>146.5</v>
      </c>
      <c r="X294">
        <v>156.30000000000001</v>
      </c>
      <c r="Y294">
        <v>140.5</v>
      </c>
      <c r="Z294">
        <v>147.30000000000001</v>
      </c>
      <c r="AA294">
        <v>156.6</v>
      </c>
      <c r="AB294">
        <v>156.69999999999999</v>
      </c>
      <c r="AC294">
        <v>149.30000000000001</v>
      </c>
      <c r="AD294">
        <v>156.5</v>
      </c>
      <c r="AE294" s="8">
        <f>(All_India_Index_Upto_April23__1[[#This Row],[General index]]-AD293)/AD293</f>
        <v>-1.2763241863432587E-3</v>
      </c>
      <c r="AG294" s="26"/>
    </row>
    <row r="295" spans="1:33" ht="15.6">
      <c r="A295" t="s">
        <v>35</v>
      </c>
      <c r="B295">
        <v>2021</v>
      </c>
      <c r="C295" t="s">
        <v>36</v>
      </c>
      <c r="D295">
        <v>144.30000000000001</v>
      </c>
      <c r="E295">
        <v>186.5</v>
      </c>
      <c r="F295">
        <v>168.7</v>
      </c>
      <c r="G295">
        <v>154.69999999999999</v>
      </c>
      <c r="H295">
        <v>158.69999999999999</v>
      </c>
      <c r="I295">
        <v>150.69999999999999</v>
      </c>
      <c r="J295">
        <v>160</v>
      </c>
      <c r="K295">
        <v>158.80000000000001</v>
      </c>
      <c r="L295">
        <v>112.8</v>
      </c>
      <c r="M295">
        <v>164.2</v>
      </c>
      <c r="N295">
        <v>155.5</v>
      </c>
      <c r="O295">
        <v>167.5</v>
      </c>
      <c r="P295">
        <v>156.9</v>
      </c>
      <c r="Q295">
        <v>188.3</v>
      </c>
      <c r="R295">
        <v>157.19999999999999</v>
      </c>
      <c r="S295">
        <v>147.4</v>
      </c>
      <c r="T295">
        <v>155.80000000000001</v>
      </c>
      <c r="U295" t="s">
        <v>138</v>
      </c>
      <c r="V295">
        <v>152.4</v>
      </c>
      <c r="W295">
        <v>150.9</v>
      </c>
      <c r="X295">
        <v>161.30000000000001</v>
      </c>
      <c r="Y295">
        <v>145.1</v>
      </c>
      <c r="Z295">
        <v>151.5</v>
      </c>
      <c r="AA295">
        <v>159.5</v>
      </c>
      <c r="AB295">
        <v>155.80000000000001</v>
      </c>
      <c r="AC295">
        <v>153.4</v>
      </c>
      <c r="AD295">
        <v>156.6</v>
      </c>
      <c r="AE295" s="8">
        <f>(All_India_Index_Upto_April23__1[[#This Row],[General index]]-AD294)/AD294</f>
        <v>6.389776357827113E-4</v>
      </c>
      <c r="AG295" s="26"/>
    </row>
    <row r="296" spans="1:33" ht="15.6">
      <c r="A296" t="s">
        <v>30</v>
      </c>
      <c r="B296">
        <v>2021</v>
      </c>
      <c r="C296" t="s">
        <v>38</v>
      </c>
      <c r="D296">
        <v>142.5</v>
      </c>
      <c r="E296">
        <v>189.4</v>
      </c>
      <c r="F296">
        <v>163.19999999999999</v>
      </c>
      <c r="G296">
        <v>154.5</v>
      </c>
      <c r="H296">
        <v>168.2</v>
      </c>
      <c r="I296">
        <v>150.5</v>
      </c>
      <c r="J296">
        <v>141</v>
      </c>
      <c r="K296">
        <v>159.19999999999999</v>
      </c>
      <c r="L296">
        <v>111.7</v>
      </c>
      <c r="M296">
        <v>164</v>
      </c>
      <c r="N296">
        <v>160.6</v>
      </c>
      <c r="O296">
        <v>166.4</v>
      </c>
      <c r="P296">
        <v>154.5</v>
      </c>
      <c r="Q296">
        <v>186.1</v>
      </c>
      <c r="R296">
        <v>159.6</v>
      </c>
      <c r="S296">
        <v>154.4</v>
      </c>
      <c r="T296">
        <v>158.9</v>
      </c>
      <c r="U296" t="s">
        <v>139</v>
      </c>
      <c r="V296">
        <v>156</v>
      </c>
      <c r="W296">
        <v>154.80000000000001</v>
      </c>
      <c r="X296">
        <v>164.6</v>
      </c>
      <c r="Y296">
        <v>151.30000000000001</v>
      </c>
      <c r="Z296">
        <v>157.80000000000001</v>
      </c>
      <c r="AA296">
        <v>163.80000000000001</v>
      </c>
      <c r="AB296">
        <v>153.1</v>
      </c>
      <c r="AC296">
        <v>157.30000000000001</v>
      </c>
      <c r="AD296">
        <v>156.69999999999999</v>
      </c>
      <c r="AE296" s="8">
        <f>(All_India_Index_Upto_April23__1[[#This Row],[General index]]-AD295)/AD295</f>
        <v>6.3856960408680918E-4</v>
      </c>
      <c r="AG296" s="26"/>
    </row>
    <row r="297" spans="1:33" ht="15.6">
      <c r="A297" t="s">
        <v>33</v>
      </c>
      <c r="B297">
        <v>2021</v>
      </c>
      <c r="C297" t="s">
        <v>38</v>
      </c>
      <c r="D297">
        <v>147.5</v>
      </c>
      <c r="E297">
        <v>197.5</v>
      </c>
      <c r="F297">
        <v>164.7</v>
      </c>
      <c r="G297">
        <v>155.6</v>
      </c>
      <c r="H297">
        <v>156.4</v>
      </c>
      <c r="I297">
        <v>157.30000000000001</v>
      </c>
      <c r="J297">
        <v>166.1</v>
      </c>
      <c r="K297">
        <v>161.1</v>
      </c>
      <c r="L297">
        <v>114.3</v>
      </c>
      <c r="M297">
        <v>162.6</v>
      </c>
      <c r="N297">
        <v>150.69999999999999</v>
      </c>
      <c r="O297">
        <v>170.3</v>
      </c>
      <c r="P297">
        <v>160.4</v>
      </c>
      <c r="Q297">
        <v>193.5</v>
      </c>
      <c r="R297">
        <v>155.1</v>
      </c>
      <c r="S297">
        <v>138.69999999999999</v>
      </c>
      <c r="T297">
        <v>152.6</v>
      </c>
      <c r="U297" t="s">
        <v>140</v>
      </c>
      <c r="V297">
        <v>154.80000000000001</v>
      </c>
      <c r="W297">
        <v>147.19999999999999</v>
      </c>
      <c r="X297">
        <v>156.9</v>
      </c>
      <c r="Y297">
        <v>141.69999999999999</v>
      </c>
      <c r="Z297">
        <v>148.6</v>
      </c>
      <c r="AA297">
        <v>157.6</v>
      </c>
      <c r="AB297">
        <v>154.9</v>
      </c>
      <c r="AC297">
        <v>150</v>
      </c>
      <c r="AD297">
        <v>156.9</v>
      </c>
      <c r="AE297" s="8">
        <f>(All_India_Index_Upto_April23__1[[#This Row],[General index]]-AD296)/AD296</f>
        <v>1.2763241863434401E-3</v>
      </c>
      <c r="AG297" s="26"/>
    </row>
    <row r="298" spans="1:33" ht="15.6">
      <c r="A298" t="s">
        <v>35</v>
      </c>
      <c r="B298">
        <v>2021</v>
      </c>
      <c r="C298" t="s">
        <v>38</v>
      </c>
      <c r="D298">
        <v>144.1</v>
      </c>
      <c r="E298">
        <v>192.2</v>
      </c>
      <c r="F298">
        <v>163.80000000000001</v>
      </c>
      <c r="G298">
        <v>154.9</v>
      </c>
      <c r="H298">
        <v>163.9</v>
      </c>
      <c r="I298">
        <v>153.69999999999999</v>
      </c>
      <c r="J298">
        <v>149.5</v>
      </c>
      <c r="K298">
        <v>159.80000000000001</v>
      </c>
      <c r="L298">
        <v>112.6</v>
      </c>
      <c r="M298">
        <v>163.5</v>
      </c>
      <c r="N298">
        <v>156.5</v>
      </c>
      <c r="O298">
        <v>168.2</v>
      </c>
      <c r="P298">
        <v>156.69999999999999</v>
      </c>
      <c r="Q298">
        <v>188.1</v>
      </c>
      <c r="R298">
        <v>157.80000000000001</v>
      </c>
      <c r="S298">
        <v>147.9</v>
      </c>
      <c r="T298">
        <v>156.4</v>
      </c>
      <c r="U298" t="s">
        <v>140</v>
      </c>
      <c r="V298">
        <v>155.5</v>
      </c>
      <c r="W298">
        <v>151.19999999999999</v>
      </c>
      <c r="X298">
        <v>161.69999999999999</v>
      </c>
      <c r="Y298">
        <v>146.19999999999999</v>
      </c>
      <c r="Z298">
        <v>152.6</v>
      </c>
      <c r="AA298">
        <v>160.19999999999999</v>
      </c>
      <c r="AB298">
        <v>153.80000000000001</v>
      </c>
      <c r="AC298">
        <v>153.80000000000001</v>
      </c>
      <c r="AD298">
        <v>156.80000000000001</v>
      </c>
      <c r="AE298" s="8">
        <f>(All_India_Index_Upto_April23__1[[#This Row],[General index]]-AD297)/AD297</f>
        <v>-6.3734862970040991E-4</v>
      </c>
      <c r="AG298" s="26"/>
    </row>
    <row r="299" spans="1:33" ht="15.6">
      <c r="A299" t="s">
        <v>30</v>
      </c>
      <c r="B299">
        <v>2021</v>
      </c>
      <c r="C299" t="s">
        <v>39</v>
      </c>
      <c r="D299">
        <v>142.69999999999999</v>
      </c>
      <c r="E299">
        <v>195.5</v>
      </c>
      <c r="F299">
        <v>163.4</v>
      </c>
      <c r="G299">
        <v>155</v>
      </c>
      <c r="H299">
        <v>175.2</v>
      </c>
      <c r="I299">
        <v>160.6</v>
      </c>
      <c r="J299">
        <v>135.1</v>
      </c>
      <c r="K299">
        <v>161.1</v>
      </c>
      <c r="L299">
        <v>112.2</v>
      </c>
      <c r="M299">
        <v>164.4</v>
      </c>
      <c r="N299">
        <v>161.9</v>
      </c>
      <c r="O299">
        <v>166.8</v>
      </c>
      <c r="P299">
        <v>155.6</v>
      </c>
      <c r="Q299">
        <v>186.8</v>
      </c>
      <c r="R299">
        <v>160.69999999999999</v>
      </c>
      <c r="S299">
        <v>155.1</v>
      </c>
      <c r="T299">
        <v>159.9</v>
      </c>
      <c r="U299" t="s">
        <v>139</v>
      </c>
      <c r="V299">
        <v>156</v>
      </c>
      <c r="W299">
        <v>155.5</v>
      </c>
      <c r="X299">
        <v>165.3</v>
      </c>
      <c r="Y299">
        <v>151.69999999999999</v>
      </c>
      <c r="Z299">
        <v>158.6</v>
      </c>
      <c r="AA299">
        <v>164.1</v>
      </c>
      <c r="AB299">
        <v>154.6</v>
      </c>
      <c r="AC299">
        <v>158</v>
      </c>
      <c r="AD299">
        <v>157.6</v>
      </c>
      <c r="AE299" s="8">
        <f>(All_India_Index_Upto_April23__1[[#This Row],[General index]]-AD298)/AD298</f>
        <v>5.1020408163264218E-3</v>
      </c>
      <c r="AG299" s="26"/>
    </row>
    <row r="300" spans="1:33" ht="15.6">
      <c r="A300" t="s">
        <v>33</v>
      </c>
      <c r="B300">
        <v>2021</v>
      </c>
      <c r="C300" t="s">
        <v>39</v>
      </c>
      <c r="D300">
        <v>147.6</v>
      </c>
      <c r="E300">
        <v>202.5</v>
      </c>
      <c r="F300">
        <v>166.4</v>
      </c>
      <c r="G300">
        <v>156</v>
      </c>
      <c r="H300">
        <v>161.4</v>
      </c>
      <c r="I300">
        <v>168.8</v>
      </c>
      <c r="J300">
        <v>161.6</v>
      </c>
      <c r="K300">
        <v>162.80000000000001</v>
      </c>
      <c r="L300">
        <v>114.8</v>
      </c>
      <c r="M300">
        <v>162.80000000000001</v>
      </c>
      <c r="N300">
        <v>151.5</v>
      </c>
      <c r="O300">
        <v>171.4</v>
      </c>
      <c r="P300">
        <v>162</v>
      </c>
      <c r="Q300">
        <v>194.4</v>
      </c>
      <c r="R300">
        <v>155.9</v>
      </c>
      <c r="S300">
        <v>139.30000000000001</v>
      </c>
      <c r="T300">
        <v>153.4</v>
      </c>
      <c r="U300" t="s">
        <v>141</v>
      </c>
      <c r="V300">
        <v>154.9</v>
      </c>
      <c r="W300">
        <v>147.6</v>
      </c>
      <c r="X300">
        <v>157.5</v>
      </c>
      <c r="Y300">
        <v>142.1</v>
      </c>
      <c r="Z300">
        <v>149.1</v>
      </c>
      <c r="AA300">
        <v>157.6</v>
      </c>
      <c r="AB300">
        <v>156.6</v>
      </c>
      <c r="AC300">
        <v>150.5</v>
      </c>
      <c r="AD300">
        <v>158</v>
      </c>
      <c r="AE300" s="8">
        <f>(All_India_Index_Upto_April23__1[[#This Row],[General index]]-AD299)/AD299</f>
        <v>2.5380710659898839E-3</v>
      </c>
      <c r="AG300" s="26"/>
    </row>
    <row r="301" spans="1:33" ht="15.6">
      <c r="A301" t="s">
        <v>35</v>
      </c>
      <c r="B301">
        <v>2021</v>
      </c>
      <c r="C301" t="s">
        <v>39</v>
      </c>
      <c r="D301">
        <v>144.30000000000001</v>
      </c>
      <c r="E301">
        <v>198</v>
      </c>
      <c r="F301">
        <v>164.6</v>
      </c>
      <c r="G301">
        <v>155.4</v>
      </c>
      <c r="H301">
        <v>170.1</v>
      </c>
      <c r="I301">
        <v>164.4</v>
      </c>
      <c r="J301">
        <v>144.1</v>
      </c>
      <c r="K301">
        <v>161.69999999999999</v>
      </c>
      <c r="L301">
        <v>113.1</v>
      </c>
      <c r="M301">
        <v>163.9</v>
      </c>
      <c r="N301">
        <v>157.6</v>
      </c>
      <c r="O301">
        <v>168.9</v>
      </c>
      <c r="P301">
        <v>158</v>
      </c>
      <c r="Q301">
        <v>188.8</v>
      </c>
      <c r="R301">
        <v>158.80000000000001</v>
      </c>
      <c r="S301">
        <v>148.5</v>
      </c>
      <c r="T301">
        <v>157.30000000000001</v>
      </c>
      <c r="U301" t="s">
        <v>141</v>
      </c>
      <c r="V301">
        <v>155.6</v>
      </c>
      <c r="W301">
        <v>151.80000000000001</v>
      </c>
      <c r="X301">
        <v>162.30000000000001</v>
      </c>
      <c r="Y301">
        <v>146.6</v>
      </c>
      <c r="Z301">
        <v>153.19999999999999</v>
      </c>
      <c r="AA301">
        <v>160.30000000000001</v>
      </c>
      <c r="AB301">
        <v>155.4</v>
      </c>
      <c r="AC301">
        <v>154.4</v>
      </c>
      <c r="AD301">
        <v>157.80000000000001</v>
      </c>
      <c r="AE301" s="8">
        <f>(All_India_Index_Upto_April23__1[[#This Row],[General index]]-AD300)/AD300</f>
        <v>-1.2658227848100546E-3</v>
      </c>
      <c r="AG301" s="26"/>
    </row>
    <row r="302" spans="1:33" ht="15.6">
      <c r="A302" t="s">
        <v>30</v>
      </c>
      <c r="B302">
        <v>2021</v>
      </c>
      <c r="C302" t="s">
        <v>41</v>
      </c>
      <c r="D302">
        <v>145.1</v>
      </c>
      <c r="E302">
        <v>198.5</v>
      </c>
      <c r="F302">
        <v>168.6</v>
      </c>
      <c r="G302">
        <v>155.80000000000001</v>
      </c>
      <c r="H302">
        <v>184.4</v>
      </c>
      <c r="I302">
        <v>162.30000000000001</v>
      </c>
      <c r="J302">
        <v>138.4</v>
      </c>
      <c r="K302">
        <v>165.1</v>
      </c>
      <c r="L302">
        <v>114.3</v>
      </c>
      <c r="M302">
        <v>169.7</v>
      </c>
      <c r="N302">
        <v>164.6</v>
      </c>
      <c r="O302">
        <v>169.8</v>
      </c>
      <c r="P302">
        <v>158.69999999999999</v>
      </c>
      <c r="Q302">
        <v>189.6</v>
      </c>
      <c r="R302">
        <v>165.3</v>
      </c>
      <c r="S302">
        <v>160.6</v>
      </c>
      <c r="T302">
        <v>164.5</v>
      </c>
      <c r="U302" t="s">
        <v>32</v>
      </c>
      <c r="V302">
        <v>161.69999999999999</v>
      </c>
      <c r="W302">
        <v>158.80000000000001</v>
      </c>
      <c r="X302">
        <v>169.1</v>
      </c>
      <c r="Y302">
        <v>153.19999999999999</v>
      </c>
      <c r="Z302">
        <v>160</v>
      </c>
      <c r="AA302">
        <v>167.6</v>
      </c>
      <c r="AB302">
        <v>159.30000000000001</v>
      </c>
      <c r="AC302">
        <v>161.1</v>
      </c>
      <c r="AD302">
        <v>161.1</v>
      </c>
      <c r="AE302" s="8">
        <f>(All_India_Index_Upto_April23__1[[#This Row],[General index]]-AD301)/AD301</f>
        <v>2.0912547528517001E-2</v>
      </c>
      <c r="AG302" s="26"/>
    </row>
    <row r="303" spans="1:33" ht="15.6">
      <c r="A303" t="s">
        <v>33</v>
      </c>
      <c r="B303">
        <v>2021</v>
      </c>
      <c r="C303" t="s">
        <v>41</v>
      </c>
      <c r="D303">
        <v>148.80000000000001</v>
      </c>
      <c r="E303">
        <v>204.3</v>
      </c>
      <c r="F303">
        <v>173</v>
      </c>
      <c r="G303">
        <v>156.5</v>
      </c>
      <c r="H303">
        <v>168.8</v>
      </c>
      <c r="I303">
        <v>172.5</v>
      </c>
      <c r="J303">
        <v>166.5</v>
      </c>
      <c r="K303">
        <v>165.9</v>
      </c>
      <c r="L303">
        <v>115.9</v>
      </c>
      <c r="M303">
        <v>165.2</v>
      </c>
      <c r="N303">
        <v>152</v>
      </c>
      <c r="O303">
        <v>171.1</v>
      </c>
      <c r="P303">
        <v>164.2</v>
      </c>
      <c r="Q303">
        <v>198.2</v>
      </c>
      <c r="R303">
        <v>156.5</v>
      </c>
      <c r="S303">
        <v>140.19999999999999</v>
      </c>
      <c r="T303">
        <v>154.1</v>
      </c>
      <c r="U303" t="s">
        <v>142</v>
      </c>
      <c r="V303">
        <v>155.5</v>
      </c>
      <c r="W303">
        <v>150.1</v>
      </c>
      <c r="X303">
        <v>160.4</v>
      </c>
      <c r="Y303">
        <v>145</v>
      </c>
      <c r="Z303">
        <v>152.6</v>
      </c>
      <c r="AA303">
        <v>156.6</v>
      </c>
      <c r="AB303">
        <v>157.5</v>
      </c>
      <c r="AC303">
        <v>152.30000000000001</v>
      </c>
      <c r="AD303">
        <v>159.5</v>
      </c>
      <c r="AE303" s="8">
        <f>(All_India_Index_Upto_April23__1[[#This Row],[General index]]-AD302)/AD302</f>
        <v>-9.9317194289260981E-3</v>
      </c>
      <c r="AG303" s="26"/>
    </row>
    <row r="304" spans="1:33">
      <c r="A304" t="s">
        <v>35</v>
      </c>
      <c r="B304">
        <v>2021</v>
      </c>
      <c r="C304" t="s">
        <v>41</v>
      </c>
      <c r="D304">
        <v>146.30000000000001</v>
      </c>
      <c r="E304">
        <v>200.5</v>
      </c>
      <c r="F304">
        <v>170.3</v>
      </c>
      <c r="G304">
        <v>156.1</v>
      </c>
      <c r="H304">
        <v>178.7</v>
      </c>
      <c r="I304">
        <v>167.1</v>
      </c>
      <c r="J304">
        <v>147.9</v>
      </c>
      <c r="K304">
        <v>165.4</v>
      </c>
      <c r="L304">
        <v>114.8</v>
      </c>
      <c r="M304">
        <v>168.2</v>
      </c>
      <c r="N304">
        <v>159.30000000000001</v>
      </c>
      <c r="O304">
        <v>170.4</v>
      </c>
      <c r="P304">
        <v>160.69999999999999</v>
      </c>
      <c r="Q304">
        <v>191.9</v>
      </c>
      <c r="R304">
        <v>161.80000000000001</v>
      </c>
      <c r="S304">
        <v>152.1</v>
      </c>
      <c r="T304">
        <v>160.4</v>
      </c>
      <c r="U304" t="s">
        <v>142</v>
      </c>
      <c r="V304">
        <v>159.4</v>
      </c>
      <c r="W304">
        <v>154.69999999999999</v>
      </c>
      <c r="X304">
        <v>165.8</v>
      </c>
      <c r="Y304">
        <v>148.9</v>
      </c>
      <c r="Z304">
        <v>155.80000000000001</v>
      </c>
      <c r="AA304">
        <v>161.19999999999999</v>
      </c>
      <c r="AB304">
        <v>158.6</v>
      </c>
      <c r="AC304">
        <v>156.80000000000001</v>
      </c>
      <c r="AD304">
        <v>160.4</v>
      </c>
      <c r="AE304" s="8">
        <f>(All_India_Index_Upto_April23__1[[#This Row],[General index]]-AD303)/AD303</f>
        <v>5.6426332288401614E-3</v>
      </c>
    </row>
    <row r="305" spans="1:31">
      <c r="A305" t="s">
        <v>30</v>
      </c>
      <c r="B305">
        <v>2021</v>
      </c>
      <c r="C305" t="s">
        <v>42</v>
      </c>
      <c r="D305">
        <v>145.6</v>
      </c>
      <c r="E305">
        <v>200.1</v>
      </c>
      <c r="F305">
        <v>179.3</v>
      </c>
      <c r="G305">
        <v>156.1</v>
      </c>
      <c r="H305">
        <v>190.4</v>
      </c>
      <c r="I305">
        <v>158.6</v>
      </c>
      <c r="J305">
        <v>144.69999999999999</v>
      </c>
      <c r="K305">
        <v>165.5</v>
      </c>
      <c r="L305">
        <v>114.6</v>
      </c>
      <c r="M305">
        <v>170</v>
      </c>
      <c r="N305">
        <v>165.5</v>
      </c>
      <c r="O305">
        <v>171.7</v>
      </c>
      <c r="P305">
        <v>160.5</v>
      </c>
      <c r="Q305">
        <v>189.1</v>
      </c>
      <c r="R305">
        <v>165.3</v>
      </c>
      <c r="S305">
        <v>159.9</v>
      </c>
      <c r="T305">
        <v>164.6</v>
      </c>
      <c r="U305" t="s">
        <v>32</v>
      </c>
      <c r="V305">
        <v>162.1</v>
      </c>
      <c r="W305">
        <v>159.19999999999999</v>
      </c>
      <c r="X305">
        <v>169.7</v>
      </c>
      <c r="Y305">
        <v>154.19999999999999</v>
      </c>
      <c r="Z305">
        <v>160.4</v>
      </c>
      <c r="AA305">
        <v>166.8</v>
      </c>
      <c r="AB305">
        <v>159.4</v>
      </c>
      <c r="AC305">
        <v>161.5</v>
      </c>
      <c r="AD305">
        <v>162.1</v>
      </c>
      <c r="AE305" s="8">
        <f>(All_India_Index_Upto_April23__1[[#This Row],[General index]]-AD304)/AD304</f>
        <v>1.0598503740648307E-2</v>
      </c>
    </row>
    <row r="306" spans="1:31">
      <c r="A306" t="s">
        <v>33</v>
      </c>
      <c r="B306">
        <v>2021</v>
      </c>
      <c r="C306" t="s">
        <v>42</v>
      </c>
      <c r="D306">
        <v>149.19999999999999</v>
      </c>
      <c r="E306">
        <v>205.5</v>
      </c>
      <c r="F306">
        <v>182.8</v>
      </c>
      <c r="G306">
        <v>156.5</v>
      </c>
      <c r="H306">
        <v>172.2</v>
      </c>
      <c r="I306">
        <v>171.5</v>
      </c>
      <c r="J306">
        <v>176.2</v>
      </c>
      <c r="K306">
        <v>166.9</v>
      </c>
      <c r="L306">
        <v>116.1</v>
      </c>
      <c r="M306">
        <v>165.5</v>
      </c>
      <c r="N306">
        <v>152.30000000000001</v>
      </c>
      <c r="O306">
        <v>173.3</v>
      </c>
      <c r="P306">
        <v>166.2</v>
      </c>
      <c r="Q306">
        <v>195.6</v>
      </c>
      <c r="R306">
        <v>157.30000000000001</v>
      </c>
      <c r="S306">
        <v>140.5</v>
      </c>
      <c r="T306">
        <v>154.80000000000001</v>
      </c>
      <c r="U306" t="s">
        <v>143</v>
      </c>
      <c r="V306">
        <v>156.1</v>
      </c>
      <c r="W306">
        <v>149.80000000000001</v>
      </c>
      <c r="X306">
        <v>160.80000000000001</v>
      </c>
      <c r="Y306">
        <v>147.5</v>
      </c>
      <c r="Z306">
        <v>150.69999999999999</v>
      </c>
      <c r="AA306">
        <v>158.1</v>
      </c>
      <c r="AB306">
        <v>158</v>
      </c>
      <c r="AC306">
        <v>153.4</v>
      </c>
      <c r="AD306">
        <v>160.4</v>
      </c>
      <c r="AE306" s="8">
        <f>(All_India_Index_Upto_April23__1[[#This Row],[General index]]-AD305)/AD305</f>
        <v>-1.0487353485502707E-2</v>
      </c>
    </row>
    <row r="307" spans="1:31">
      <c r="A307" t="s">
        <v>35</v>
      </c>
      <c r="B307">
        <v>2021</v>
      </c>
      <c r="C307" t="s">
        <v>42</v>
      </c>
      <c r="D307">
        <v>146.69999999999999</v>
      </c>
      <c r="E307">
        <v>202</v>
      </c>
      <c r="F307">
        <v>180.7</v>
      </c>
      <c r="G307">
        <v>156.19999999999999</v>
      </c>
      <c r="H307">
        <v>183.7</v>
      </c>
      <c r="I307">
        <v>164.6</v>
      </c>
      <c r="J307">
        <v>155.4</v>
      </c>
      <c r="K307">
        <v>166</v>
      </c>
      <c r="L307">
        <v>115.1</v>
      </c>
      <c r="M307">
        <v>168.5</v>
      </c>
      <c r="N307">
        <v>160</v>
      </c>
      <c r="O307">
        <v>172.4</v>
      </c>
      <c r="P307">
        <v>162.6</v>
      </c>
      <c r="Q307">
        <v>190.8</v>
      </c>
      <c r="R307">
        <v>162.19999999999999</v>
      </c>
      <c r="S307">
        <v>151.80000000000001</v>
      </c>
      <c r="T307">
        <v>160.69999999999999</v>
      </c>
      <c r="U307" t="s">
        <v>143</v>
      </c>
      <c r="V307">
        <v>159.80000000000001</v>
      </c>
      <c r="W307">
        <v>154.80000000000001</v>
      </c>
      <c r="X307">
        <v>166.3</v>
      </c>
      <c r="Y307">
        <v>150.69999999999999</v>
      </c>
      <c r="Z307">
        <v>154.9</v>
      </c>
      <c r="AA307">
        <v>161.69999999999999</v>
      </c>
      <c r="AB307">
        <v>158.80000000000001</v>
      </c>
      <c r="AC307">
        <v>157.6</v>
      </c>
      <c r="AD307">
        <v>161.30000000000001</v>
      </c>
      <c r="AE307" s="8">
        <f>(All_India_Index_Upto_April23__1[[#This Row],[General index]]-AD306)/AD306</f>
        <v>5.6109725685785893E-3</v>
      </c>
    </row>
    <row r="308" spans="1:31">
      <c r="A308" t="s">
        <v>30</v>
      </c>
      <c r="B308">
        <v>2021</v>
      </c>
      <c r="C308" t="s">
        <v>44</v>
      </c>
      <c r="D308">
        <v>145.1</v>
      </c>
      <c r="E308">
        <v>204.5</v>
      </c>
      <c r="F308">
        <v>180.4</v>
      </c>
      <c r="G308">
        <v>157.1</v>
      </c>
      <c r="H308">
        <v>188.7</v>
      </c>
      <c r="I308">
        <v>157.69999999999999</v>
      </c>
      <c r="J308">
        <v>152.80000000000001</v>
      </c>
      <c r="K308">
        <v>163.6</v>
      </c>
      <c r="L308">
        <v>113.9</v>
      </c>
      <c r="M308">
        <v>169.7</v>
      </c>
      <c r="N308">
        <v>166.2</v>
      </c>
      <c r="O308">
        <v>171</v>
      </c>
      <c r="P308">
        <v>161.69999999999999</v>
      </c>
      <c r="Q308">
        <v>189.7</v>
      </c>
      <c r="R308">
        <v>166</v>
      </c>
      <c r="S308">
        <v>161.1</v>
      </c>
      <c r="T308">
        <v>165.3</v>
      </c>
      <c r="U308" t="s">
        <v>32</v>
      </c>
      <c r="V308">
        <v>162.5</v>
      </c>
      <c r="W308">
        <v>160.30000000000001</v>
      </c>
      <c r="X308">
        <v>170.4</v>
      </c>
      <c r="Y308">
        <v>157.1</v>
      </c>
      <c r="Z308">
        <v>160.69999999999999</v>
      </c>
      <c r="AA308">
        <v>167.2</v>
      </c>
      <c r="AB308">
        <v>160.4</v>
      </c>
      <c r="AC308">
        <v>162.80000000000001</v>
      </c>
      <c r="AD308">
        <v>163.19999999999999</v>
      </c>
      <c r="AE308" s="8">
        <f>(All_India_Index_Upto_April23__1[[#This Row],[General index]]-AD307)/AD307</f>
        <v>1.1779293242405314E-2</v>
      </c>
    </row>
    <row r="309" spans="1:31">
      <c r="A309" t="s">
        <v>33</v>
      </c>
      <c r="B309">
        <v>2021</v>
      </c>
      <c r="C309" t="s">
        <v>44</v>
      </c>
      <c r="D309">
        <v>149.1</v>
      </c>
      <c r="E309">
        <v>210.9</v>
      </c>
      <c r="F309">
        <v>185</v>
      </c>
      <c r="G309">
        <v>158.19999999999999</v>
      </c>
      <c r="H309">
        <v>170.6</v>
      </c>
      <c r="I309">
        <v>170.9</v>
      </c>
      <c r="J309">
        <v>186.4</v>
      </c>
      <c r="K309">
        <v>164.7</v>
      </c>
      <c r="L309">
        <v>115.7</v>
      </c>
      <c r="M309">
        <v>165.5</v>
      </c>
      <c r="N309">
        <v>153.4</v>
      </c>
      <c r="O309">
        <v>173.5</v>
      </c>
      <c r="P309">
        <v>167.9</v>
      </c>
      <c r="Q309">
        <v>195.5</v>
      </c>
      <c r="R309">
        <v>157.9</v>
      </c>
      <c r="S309">
        <v>141.9</v>
      </c>
      <c r="T309">
        <v>155.5</v>
      </c>
      <c r="U309" t="s">
        <v>144</v>
      </c>
      <c r="V309">
        <v>157.69999999999999</v>
      </c>
      <c r="W309">
        <v>150.69999999999999</v>
      </c>
      <c r="X309">
        <v>161.5</v>
      </c>
      <c r="Y309">
        <v>149.5</v>
      </c>
      <c r="Z309">
        <v>151.19999999999999</v>
      </c>
      <c r="AA309">
        <v>160.30000000000001</v>
      </c>
      <c r="AB309">
        <v>159.6</v>
      </c>
      <c r="AC309">
        <v>155</v>
      </c>
      <c r="AD309">
        <v>161.80000000000001</v>
      </c>
      <c r="AE309" s="8">
        <f>(All_India_Index_Upto_April23__1[[#This Row],[General index]]-AD308)/AD308</f>
        <v>-8.5784313725488816E-3</v>
      </c>
    </row>
    <row r="310" spans="1:31">
      <c r="A310" t="s">
        <v>35</v>
      </c>
      <c r="B310">
        <v>2021</v>
      </c>
      <c r="C310" t="s">
        <v>44</v>
      </c>
      <c r="D310">
        <v>146.4</v>
      </c>
      <c r="E310">
        <v>206.8</v>
      </c>
      <c r="F310">
        <v>182.2</v>
      </c>
      <c r="G310">
        <v>157.5</v>
      </c>
      <c r="H310">
        <v>182.1</v>
      </c>
      <c r="I310">
        <v>163.9</v>
      </c>
      <c r="J310">
        <v>164.2</v>
      </c>
      <c r="K310">
        <v>164</v>
      </c>
      <c r="L310">
        <v>114.5</v>
      </c>
      <c r="M310">
        <v>168.3</v>
      </c>
      <c r="N310">
        <v>160.9</v>
      </c>
      <c r="O310">
        <v>172.2</v>
      </c>
      <c r="P310">
        <v>164</v>
      </c>
      <c r="Q310">
        <v>191.2</v>
      </c>
      <c r="R310">
        <v>162.80000000000001</v>
      </c>
      <c r="S310">
        <v>153.1</v>
      </c>
      <c r="T310">
        <v>161.4</v>
      </c>
      <c r="U310" t="s">
        <v>144</v>
      </c>
      <c r="V310">
        <v>160.69999999999999</v>
      </c>
      <c r="W310">
        <v>155.80000000000001</v>
      </c>
      <c r="X310">
        <v>167</v>
      </c>
      <c r="Y310">
        <v>153.1</v>
      </c>
      <c r="Z310">
        <v>155.30000000000001</v>
      </c>
      <c r="AA310">
        <v>163.19999999999999</v>
      </c>
      <c r="AB310">
        <v>160.1</v>
      </c>
      <c r="AC310">
        <v>159</v>
      </c>
      <c r="AD310">
        <v>162.5</v>
      </c>
      <c r="AE310" s="8">
        <f>(All_India_Index_Upto_April23__1[[#This Row],[General index]]-AD309)/AD309</f>
        <v>4.3263288009888047E-3</v>
      </c>
    </row>
    <row r="311" spans="1:31">
      <c r="A311" t="s">
        <v>30</v>
      </c>
      <c r="B311">
        <v>2021</v>
      </c>
      <c r="C311" t="s">
        <v>46</v>
      </c>
      <c r="D311">
        <v>144.9</v>
      </c>
      <c r="E311">
        <v>202.3</v>
      </c>
      <c r="F311">
        <v>176.5</v>
      </c>
      <c r="G311">
        <v>157.5</v>
      </c>
      <c r="H311">
        <v>190.9</v>
      </c>
      <c r="I311">
        <v>155.69999999999999</v>
      </c>
      <c r="J311">
        <v>153.9</v>
      </c>
      <c r="K311">
        <v>162.80000000000001</v>
      </c>
      <c r="L311">
        <v>115.2</v>
      </c>
      <c r="M311">
        <v>169.8</v>
      </c>
      <c r="N311">
        <v>167.6</v>
      </c>
      <c r="O311">
        <v>171.9</v>
      </c>
      <c r="P311">
        <v>161.80000000000001</v>
      </c>
      <c r="Q311">
        <v>190.2</v>
      </c>
      <c r="R311">
        <v>167</v>
      </c>
      <c r="S311">
        <v>162.6</v>
      </c>
      <c r="T311">
        <v>166.3</v>
      </c>
      <c r="U311" t="s">
        <v>32</v>
      </c>
      <c r="V311">
        <v>163.1</v>
      </c>
      <c r="W311">
        <v>160.9</v>
      </c>
      <c r="X311">
        <v>171.1</v>
      </c>
      <c r="Y311">
        <v>157.69999999999999</v>
      </c>
      <c r="Z311">
        <v>161.1</v>
      </c>
      <c r="AA311">
        <v>167.5</v>
      </c>
      <c r="AB311">
        <v>160.30000000000001</v>
      </c>
      <c r="AC311">
        <v>163.30000000000001</v>
      </c>
      <c r="AD311">
        <v>163.6</v>
      </c>
      <c r="AE311" s="8">
        <f>(All_India_Index_Upto_April23__1[[#This Row],[General index]]-AD310)/AD310</f>
        <v>6.769230769230734E-3</v>
      </c>
    </row>
    <row r="312" spans="1:31">
      <c r="A312" t="s">
        <v>33</v>
      </c>
      <c r="B312">
        <v>2021</v>
      </c>
      <c r="C312" t="s">
        <v>46</v>
      </c>
      <c r="D312">
        <v>149.30000000000001</v>
      </c>
      <c r="E312">
        <v>207.4</v>
      </c>
      <c r="F312">
        <v>174.1</v>
      </c>
      <c r="G312">
        <v>159.19999999999999</v>
      </c>
      <c r="H312">
        <v>175</v>
      </c>
      <c r="I312">
        <v>161.30000000000001</v>
      </c>
      <c r="J312">
        <v>183.3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157.30000000000001</v>
      </c>
      <c r="U312" t="s">
        <v>145</v>
      </c>
      <c r="V312">
        <v>160.69999999999999</v>
      </c>
      <c r="W312">
        <v>153.19999999999999</v>
      </c>
      <c r="X312">
        <v>162.80000000000001</v>
      </c>
      <c r="Y312">
        <v>150.4</v>
      </c>
      <c r="Z312">
        <v>153.69999999999999</v>
      </c>
      <c r="AA312">
        <v>160.4</v>
      </c>
      <c r="AB312">
        <v>159.6</v>
      </c>
      <c r="AC312">
        <v>156</v>
      </c>
      <c r="AD312">
        <v>162.30000000000001</v>
      </c>
      <c r="AE312" s="8">
        <f>(All_India_Index_Upto_April23__1[[#This Row],[General index]]-AD311)/AD311</f>
        <v>-7.9462102689485514E-3</v>
      </c>
    </row>
    <row r="313" spans="1:31">
      <c r="A313" t="s">
        <v>35</v>
      </c>
      <c r="B313">
        <v>2021</v>
      </c>
      <c r="C313" t="s">
        <v>46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156.80000000000001</v>
      </c>
      <c r="J313">
        <v>162.19999999999999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164.5</v>
      </c>
      <c r="S313">
        <v>155.30000000000001</v>
      </c>
      <c r="T313">
        <v>163.19999999999999</v>
      </c>
      <c r="U313" t="s">
        <v>145</v>
      </c>
      <c r="V313">
        <v>162.6</v>
      </c>
      <c r="W313">
        <v>157.5</v>
      </c>
      <c r="X313">
        <v>168.4</v>
      </c>
      <c r="Y313">
        <v>154</v>
      </c>
      <c r="Z313">
        <v>157.6</v>
      </c>
      <c r="AA313">
        <v>163.80000000000001</v>
      </c>
      <c r="AB313">
        <v>160</v>
      </c>
      <c r="AC313">
        <v>160</v>
      </c>
      <c r="AD313">
        <v>163.19999999999999</v>
      </c>
      <c r="AE313" s="8">
        <f>(All_India_Index_Upto_April23__1[[#This Row],[General index]]-AD312)/AD312</f>
        <v>5.5452865064693603E-3</v>
      </c>
    </row>
    <row r="314" spans="1:31">
      <c r="A314" t="s">
        <v>30</v>
      </c>
      <c r="B314">
        <v>2021</v>
      </c>
      <c r="C314" t="s">
        <v>48</v>
      </c>
      <c r="D314">
        <v>145.4</v>
      </c>
      <c r="E314">
        <v>202.1</v>
      </c>
      <c r="F314">
        <v>172</v>
      </c>
      <c r="G314">
        <v>158</v>
      </c>
      <c r="H314">
        <v>195.5</v>
      </c>
      <c r="I314">
        <v>152.69999999999999</v>
      </c>
      <c r="J314">
        <v>151.4</v>
      </c>
      <c r="K314">
        <v>163.9</v>
      </c>
      <c r="L314">
        <v>119.3</v>
      </c>
      <c r="M314">
        <v>170.1</v>
      </c>
      <c r="N314">
        <v>168.3</v>
      </c>
      <c r="O314">
        <v>172.8</v>
      </c>
      <c r="P314">
        <v>162.1</v>
      </c>
      <c r="Q314">
        <v>190.5</v>
      </c>
      <c r="R314">
        <v>167.7</v>
      </c>
      <c r="S314">
        <v>163.6</v>
      </c>
      <c r="T314">
        <v>167.1</v>
      </c>
      <c r="U314" t="s">
        <v>32</v>
      </c>
      <c r="V314">
        <v>163.69999999999999</v>
      </c>
      <c r="W314">
        <v>161.30000000000001</v>
      </c>
      <c r="X314">
        <v>171.9</v>
      </c>
      <c r="Y314">
        <v>157.80000000000001</v>
      </c>
      <c r="Z314">
        <v>162.69999999999999</v>
      </c>
      <c r="AA314">
        <v>168.5</v>
      </c>
      <c r="AB314">
        <v>160.19999999999999</v>
      </c>
      <c r="AC314">
        <v>163.80000000000001</v>
      </c>
      <c r="AD314">
        <v>164</v>
      </c>
      <c r="AE314" s="8">
        <f>(All_India_Index_Upto_April23__1[[#This Row],[General index]]-AD313)/AD313</f>
        <v>4.9019607843137957E-3</v>
      </c>
    </row>
    <row r="315" spans="1:31">
      <c r="A315" t="s">
        <v>33</v>
      </c>
      <c r="B315">
        <v>2021</v>
      </c>
      <c r="C315" t="s">
        <v>48</v>
      </c>
      <c r="D315">
        <v>149.30000000000001</v>
      </c>
      <c r="E315">
        <v>207.4</v>
      </c>
      <c r="F315">
        <v>174.1</v>
      </c>
      <c r="G315">
        <v>159.1</v>
      </c>
      <c r="H315">
        <v>175</v>
      </c>
      <c r="I315">
        <v>161.19999999999999</v>
      </c>
      <c r="J315">
        <v>183.5</v>
      </c>
      <c r="K315">
        <v>164.5</v>
      </c>
      <c r="L315">
        <v>120.4</v>
      </c>
      <c r="M315">
        <v>166.2</v>
      </c>
      <c r="N315">
        <v>154.80000000000001</v>
      </c>
      <c r="O315">
        <v>175.1</v>
      </c>
      <c r="P315">
        <v>167.3</v>
      </c>
      <c r="Q315">
        <v>196.5</v>
      </c>
      <c r="R315">
        <v>159.80000000000001</v>
      </c>
      <c r="S315">
        <v>143.6</v>
      </c>
      <c r="T315">
        <v>157.4</v>
      </c>
      <c r="U315" t="s">
        <v>145</v>
      </c>
      <c r="V315">
        <v>160.80000000000001</v>
      </c>
      <c r="W315">
        <v>153.30000000000001</v>
      </c>
      <c r="X315">
        <v>162.80000000000001</v>
      </c>
      <c r="Y315">
        <v>150.5</v>
      </c>
      <c r="Z315">
        <v>153.9</v>
      </c>
      <c r="AA315">
        <v>160.30000000000001</v>
      </c>
      <c r="AB315">
        <v>159.6</v>
      </c>
      <c r="AC315">
        <v>156</v>
      </c>
      <c r="AD315">
        <v>162.30000000000001</v>
      </c>
      <c r="AE315" s="8">
        <f>(All_India_Index_Upto_April23__1[[#This Row],[General index]]-AD314)/AD314</f>
        <v>-1.0365853658536517E-2</v>
      </c>
    </row>
    <row r="316" spans="1:31">
      <c r="A316" t="s">
        <v>35</v>
      </c>
      <c r="B316">
        <v>2021</v>
      </c>
      <c r="C316" t="s">
        <v>48</v>
      </c>
      <c r="D316">
        <v>146.6</v>
      </c>
      <c r="E316">
        <v>204</v>
      </c>
      <c r="F316">
        <v>172.8</v>
      </c>
      <c r="G316">
        <v>158.4</v>
      </c>
      <c r="H316">
        <v>188</v>
      </c>
      <c r="I316">
        <v>156.69999999999999</v>
      </c>
      <c r="J316">
        <v>162.30000000000001</v>
      </c>
      <c r="K316">
        <v>164.1</v>
      </c>
      <c r="L316">
        <v>119.7</v>
      </c>
      <c r="M316">
        <v>168.8</v>
      </c>
      <c r="N316">
        <v>162.69999999999999</v>
      </c>
      <c r="O316">
        <v>173.9</v>
      </c>
      <c r="P316">
        <v>164</v>
      </c>
      <c r="Q316">
        <v>192.1</v>
      </c>
      <c r="R316">
        <v>164.6</v>
      </c>
      <c r="S316">
        <v>155.30000000000001</v>
      </c>
      <c r="T316">
        <v>163.30000000000001</v>
      </c>
      <c r="U316" t="s">
        <v>145</v>
      </c>
      <c r="V316">
        <v>162.6</v>
      </c>
      <c r="W316">
        <v>157.5</v>
      </c>
      <c r="X316">
        <v>168.4</v>
      </c>
      <c r="Y316">
        <v>154</v>
      </c>
      <c r="Z316">
        <v>157.69999999999999</v>
      </c>
      <c r="AA316">
        <v>163.69999999999999</v>
      </c>
      <c r="AB316">
        <v>160</v>
      </c>
      <c r="AC316">
        <v>160</v>
      </c>
      <c r="AD316">
        <v>163.19999999999999</v>
      </c>
      <c r="AE316" s="8">
        <f>(All_India_Index_Upto_April23__1[[#This Row],[General index]]-AD315)/AD315</f>
        <v>5.5452865064693603E-3</v>
      </c>
    </row>
    <row r="317" spans="1:31">
      <c r="A317" t="s">
        <v>30</v>
      </c>
      <c r="B317">
        <v>2021</v>
      </c>
      <c r="C317" t="s">
        <v>50</v>
      </c>
      <c r="D317">
        <v>146.1</v>
      </c>
      <c r="E317">
        <v>202.5</v>
      </c>
      <c r="F317">
        <v>170.1</v>
      </c>
      <c r="G317">
        <v>158.4</v>
      </c>
      <c r="H317">
        <v>198.8</v>
      </c>
      <c r="I317">
        <v>152.6</v>
      </c>
      <c r="J317">
        <v>170.4</v>
      </c>
      <c r="K317">
        <v>165.2</v>
      </c>
      <c r="L317">
        <v>121.6</v>
      </c>
      <c r="M317">
        <v>170.6</v>
      </c>
      <c r="N317">
        <v>168.8</v>
      </c>
      <c r="O317">
        <v>173.6</v>
      </c>
      <c r="P317">
        <v>165.5</v>
      </c>
      <c r="Q317">
        <v>191.2</v>
      </c>
      <c r="R317">
        <v>168.9</v>
      </c>
      <c r="S317">
        <v>164.8</v>
      </c>
      <c r="T317">
        <v>168.3</v>
      </c>
      <c r="U317" t="s">
        <v>32</v>
      </c>
      <c r="V317">
        <v>165.5</v>
      </c>
      <c r="W317">
        <v>162</v>
      </c>
      <c r="X317">
        <v>172.5</v>
      </c>
      <c r="Y317">
        <v>159.5</v>
      </c>
      <c r="Z317">
        <v>163.19999999999999</v>
      </c>
      <c r="AA317">
        <v>169</v>
      </c>
      <c r="AB317">
        <v>161.1</v>
      </c>
      <c r="AC317">
        <v>164.7</v>
      </c>
      <c r="AD317">
        <v>166.3</v>
      </c>
      <c r="AE317" s="8">
        <f>(All_India_Index_Upto_April23__1[[#This Row],[General index]]-AD316)/AD316</f>
        <v>1.8995098039215827E-2</v>
      </c>
    </row>
    <row r="318" spans="1:31">
      <c r="A318" t="s">
        <v>33</v>
      </c>
      <c r="B318">
        <v>2021</v>
      </c>
      <c r="C318" t="s">
        <v>50</v>
      </c>
      <c r="D318">
        <v>150.1</v>
      </c>
      <c r="E318">
        <v>208.4</v>
      </c>
      <c r="F318">
        <v>173</v>
      </c>
      <c r="G318">
        <v>159.19999999999999</v>
      </c>
      <c r="H318">
        <v>176.6</v>
      </c>
      <c r="I318">
        <v>159.30000000000001</v>
      </c>
      <c r="J318">
        <v>214.4</v>
      </c>
      <c r="K318">
        <v>165.3</v>
      </c>
      <c r="L318">
        <v>122.5</v>
      </c>
      <c r="M318">
        <v>166.8</v>
      </c>
      <c r="N318">
        <v>155.4</v>
      </c>
      <c r="O318">
        <v>175.9</v>
      </c>
      <c r="P318">
        <v>171.5</v>
      </c>
      <c r="Q318">
        <v>197</v>
      </c>
      <c r="R318">
        <v>160.80000000000001</v>
      </c>
      <c r="S318">
        <v>144.4</v>
      </c>
      <c r="T318">
        <v>158.30000000000001</v>
      </c>
      <c r="U318" t="s">
        <v>146</v>
      </c>
      <c r="V318">
        <v>162.19999999999999</v>
      </c>
      <c r="W318">
        <v>154.30000000000001</v>
      </c>
      <c r="X318">
        <v>163.5</v>
      </c>
      <c r="Y318">
        <v>152.19999999999999</v>
      </c>
      <c r="Z318">
        <v>155.1</v>
      </c>
      <c r="AA318">
        <v>160.30000000000001</v>
      </c>
      <c r="AB318">
        <v>160.30000000000001</v>
      </c>
      <c r="AC318">
        <v>157</v>
      </c>
      <c r="AD318">
        <v>164.6</v>
      </c>
      <c r="AE318" s="8">
        <f>(All_India_Index_Upto_April23__1[[#This Row],[General index]]-AD317)/AD317</f>
        <v>-1.0222489476849169E-2</v>
      </c>
    </row>
    <row r="319" spans="1:31">
      <c r="A319" t="s">
        <v>35</v>
      </c>
      <c r="B319">
        <v>2021</v>
      </c>
      <c r="C319" t="s">
        <v>50</v>
      </c>
      <c r="D319">
        <v>147.4</v>
      </c>
      <c r="E319">
        <v>204.6</v>
      </c>
      <c r="F319">
        <v>171.2</v>
      </c>
      <c r="G319">
        <v>158.69999999999999</v>
      </c>
      <c r="H319">
        <v>190.6</v>
      </c>
      <c r="I319">
        <v>155.69999999999999</v>
      </c>
      <c r="J319">
        <v>185.3</v>
      </c>
      <c r="K319">
        <v>165.2</v>
      </c>
      <c r="L319">
        <v>121.9</v>
      </c>
      <c r="M319">
        <v>169.3</v>
      </c>
      <c r="N319">
        <v>163.19999999999999</v>
      </c>
      <c r="O319">
        <v>174.7</v>
      </c>
      <c r="P319">
        <v>167.7</v>
      </c>
      <c r="Q319">
        <v>192.7</v>
      </c>
      <c r="R319">
        <v>165.7</v>
      </c>
      <c r="S319">
        <v>156.30000000000001</v>
      </c>
      <c r="T319">
        <v>164.3</v>
      </c>
      <c r="U319" t="s">
        <v>146</v>
      </c>
      <c r="V319">
        <v>164.2</v>
      </c>
      <c r="W319">
        <v>158.4</v>
      </c>
      <c r="X319">
        <v>169.1</v>
      </c>
      <c r="Y319">
        <v>155.69999999999999</v>
      </c>
      <c r="Z319">
        <v>158.6</v>
      </c>
      <c r="AA319">
        <v>163.9</v>
      </c>
      <c r="AB319">
        <v>160.80000000000001</v>
      </c>
      <c r="AC319">
        <v>161</v>
      </c>
      <c r="AD319">
        <v>165.5</v>
      </c>
      <c r="AE319" s="8">
        <f>(All_India_Index_Upto_April23__1[[#This Row],[General index]]-AD318)/AD318</f>
        <v>5.4678007290401322E-3</v>
      </c>
    </row>
    <row r="320" spans="1:31">
      <c r="A320" t="s">
        <v>30</v>
      </c>
      <c r="B320">
        <v>2021</v>
      </c>
      <c r="C320" t="s">
        <v>53</v>
      </c>
      <c r="D320">
        <v>146.9</v>
      </c>
      <c r="E320">
        <v>199.8</v>
      </c>
      <c r="F320">
        <v>171.5</v>
      </c>
      <c r="G320">
        <v>159.1</v>
      </c>
      <c r="H320">
        <v>198.4</v>
      </c>
      <c r="I320">
        <v>153.19999999999999</v>
      </c>
      <c r="J320">
        <v>183.9</v>
      </c>
      <c r="K320">
        <v>165.4</v>
      </c>
      <c r="L320">
        <v>122.1</v>
      </c>
      <c r="M320">
        <v>170.8</v>
      </c>
      <c r="N320">
        <v>169.1</v>
      </c>
      <c r="O320">
        <v>174.3</v>
      </c>
      <c r="P320">
        <v>167.5</v>
      </c>
      <c r="Q320">
        <v>191.4</v>
      </c>
      <c r="R320">
        <v>170.4</v>
      </c>
      <c r="S320">
        <v>166</v>
      </c>
      <c r="T320">
        <v>169.8</v>
      </c>
      <c r="U320" t="s">
        <v>32</v>
      </c>
      <c r="V320">
        <v>165.3</v>
      </c>
      <c r="W320">
        <v>162.9</v>
      </c>
      <c r="X320">
        <v>173.4</v>
      </c>
      <c r="Y320">
        <v>158.9</v>
      </c>
      <c r="Z320">
        <v>163.80000000000001</v>
      </c>
      <c r="AA320">
        <v>169.3</v>
      </c>
      <c r="AB320">
        <v>162.4</v>
      </c>
      <c r="AC320">
        <v>165.2</v>
      </c>
      <c r="AD320">
        <v>167.6</v>
      </c>
      <c r="AE320" s="8">
        <f>(All_India_Index_Upto_April23__1[[#This Row],[General index]]-AD319)/AD319</f>
        <v>1.2688821752265827E-2</v>
      </c>
    </row>
    <row r="321" spans="1:31">
      <c r="A321" t="s">
        <v>33</v>
      </c>
      <c r="B321">
        <v>2021</v>
      </c>
      <c r="C321" t="s">
        <v>53</v>
      </c>
      <c r="D321">
        <v>151</v>
      </c>
      <c r="E321">
        <v>204.9</v>
      </c>
      <c r="F321">
        <v>175.4</v>
      </c>
      <c r="G321">
        <v>159.6</v>
      </c>
      <c r="H321">
        <v>175.8</v>
      </c>
      <c r="I321">
        <v>160.30000000000001</v>
      </c>
      <c r="J321">
        <v>229.1</v>
      </c>
      <c r="K321">
        <v>165.1</v>
      </c>
      <c r="L321">
        <v>123.1</v>
      </c>
      <c r="M321">
        <v>167.2</v>
      </c>
      <c r="N321">
        <v>156.1</v>
      </c>
      <c r="O321">
        <v>176.8</v>
      </c>
      <c r="P321">
        <v>173.5</v>
      </c>
      <c r="Q321">
        <v>197</v>
      </c>
      <c r="R321">
        <v>162.30000000000001</v>
      </c>
      <c r="S321">
        <v>145.30000000000001</v>
      </c>
      <c r="T321">
        <v>159.69999999999999</v>
      </c>
      <c r="U321" t="s">
        <v>147</v>
      </c>
      <c r="V321">
        <v>161.6</v>
      </c>
      <c r="W321">
        <v>155.19999999999999</v>
      </c>
      <c r="X321">
        <v>164.2</v>
      </c>
      <c r="Y321">
        <v>151.19999999999999</v>
      </c>
      <c r="Z321">
        <v>156.69999999999999</v>
      </c>
      <c r="AA321">
        <v>160.80000000000001</v>
      </c>
      <c r="AB321">
        <v>161.80000000000001</v>
      </c>
      <c r="AC321">
        <v>157.30000000000001</v>
      </c>
      <c r="AD321">
        <v>165.6</v>
      </c>
      <c r="AE321" s="8">
        <f>(All_India_Index_Upto_April23__1[[#This Row],[General index]]-AD320)/AD320</f>
        <v>-1.1933174224343675E-2</v>
      </c>
    </row>
    <row r="322" spans="1:31">
      <c r="A322" t="s">
        <v>35</v>
      </c>
      <c r="B322">
        <v>2021</v>
      </c>
      <c r="C322" t="s">
        <v>53</v>
      </c>
      <c r="D322">
        <v>148.19999999999999</v>
      </c>
      <c r="E322">
        <v>201.6</v>
      </c>
      <c r="F322">
        <v>173</v>
      </c>
      <c r="G322">
        <v>159.30000000000001</v>
      </c>
      <c r="H322">
        <v>190.1</v>
      </c>
      <c r="I322">
        <v>156.5</v>
      </c>
      <c r="J322">
        <v>199.2</v>
      </c>
      <c r="K322">
        <v>165.3</v>
      </c>
      <c r="L322">
        <v>122.4</v>
      </c>
      <c r="M322">
        <v>169.6</v>
      </c>
      <c r="N322">
        <v>163.69999999999999</v>
      </c>
      <c r="O322">
        <v>175.5</v>
      </c>
      <c r="P322">
        <v>169.7</v>
      </c>
      <c r="Q322">
        <v>192.9</v>
      </c>
      <c r="R322">
        <v>167.2</v>
      </c>
      <c r="S322">
        <v>157.4</v>
      </c>
      <c r="T322">
        <v>165.8</v>
      </c>
      <c r="U322" t="s">
        <v>147</v>
      </c>
      <c r="V322">
        <v>163.9</v>
      </c>
      <c r="W322">
        <v>159.30000000000001</v>
      </c>
      <c r="X322">
        <v>169.9</v>
      </c>
      <c r="Y322">
        <v>154.80000000000001</v>
      </c>
      <c r="Z322">
        <v>159.80000000000001</v>
      </c>
      <c r="AA322">
        <v>164.3</v>
      </c>
      <c r="AB322">
        <v>162.19999999999999</v>
      </c>
      <c r="AC322">
        <v>161.4</v>
      </c>
      <c r="AD322">
        <v>166.7</v>
      </c>
      <c r="AE322" s="8">
        <f>(All_India_Index_Upto_April23__1[[#This Row],[General index]]-AD321)/AD321</f>
        <v>6.6425120772946522E-3</v>
      </c>
    </row>
    <row r="323" spans="1:31">
      <c r="A323" t="s">
        <v>30</v>
      </c>
      <c r="B323">
        <v>2021</v>
      </c>
      <c r="C323" t="s">
        <v>55</v>
      </c>
      <c r="D323">
        <v>147.4</v>
      </c>
      <c r="E323">
        <v>197</v>
      </c>
      <c r="F323">
        <v>176.5</v>
      </c>
      <c r="G323">
        <v>159.80000000000001</v>
      </c>
      <c r="H323">
        <v>195.8</v>
      </c>
      <c r="I323">
        <v>152</v>
      </c>
      <c r="J323">
        <v>172.3</v>
      </c>
      <c r="K323">
        <v>164.5</v>
      </c>
      <c r="L323">
        <v>120.6</v>
      </c>
      <c r="M323">
        <v>171.7</v>
      </c>
      <c r="N323">
        <v>169.7</v>
      </c>
      <c r="O323">
        <v>175.1</v>
      </c>
      <c r="P323">
        <v>165.8</v>
      </c>
      <c r="Q323">
        <v>190.8</v>
      </c>
      <c r="R323">
        <v>171.8</v>
      </c>
      <c r="S323">
        <v>167.3</v>
      </c>
      <c r="T323">
        <v>171.2</v>
      </c>
      <c r="U323" t="s">
        <v>32</v>
      </c>
      <c r="V323">
        <v>165.6</v>
      </c>
      <c r="W323">
        <v>163.9</v>
      </c>
      <c r="X323">
        <v>174</v>
      </c>
      <c r="Y323">
        <v>160.1</v>
      </c>
      <c r="Z323">
        <v>164.5</v>
      </c>
      <c r="AA323">
        <v>169.7</v>
      </c>
      <c r="AB323">
        <v>162.80000000000001</v>
      </c>
      <c r="AC323">
        <v>166</v>
      </c>
      <c r="AD323">
        <v>167</v>
      </c>
      <c r="AE323" s="8">
        <f>(All_India_Index_Upto_April23__1[[#This Row],[General index]]-AD322)/AD322</f>
        <v>1.7996400719856713E-3</v>
      </c>
    </row>
    <row r="324" spans="1:31">
      <c r="A324" t="s">
        <v>33</v>
      </c>
      <c r="B324">
        <v>2021</v>
      </c>
      <c r="C324" t="s">
        <v>55</v>
      </c>
      <c r="D324">
        <v>151.6</v>
      </c>
      <c r="E324">
        <v>202.2</v>
      </c>
      <c r="F324">
        <v>180</v>
      </c>
      <c r="G324">
        <v>160</v>
      </c>
      <c r="H324">
        <v>173.5</v>
      </c>
      <c r="I324">
        <v>158.30000000000001</v>
      </c>
      <c r="J324">
        <v>219.5</v>
      </c>
      <c r="K324">
        <v>164.2</v>
      </c>
      <c r="L324">
        <v>121.9</v>
      </c>
      <c r="M324">
        <v>168.2</v>
      </c>
      <c r="N324">
        <v>156.5</v>
      </c>
      <c r="O324">
        <v>178.2</v>
      </c>
      <c r="P324">
        <v>172.2</v>
      </c>
      <c r="Q324">
        <v>196.8</v>
      </c>
      <c r="R324">
        <v>163.30000000000001</v>
      </c>
      <c r="S324">
        <v>146.69999999999999</v>
      </c>
      <c r="T324">
        <v>160.69999999999999</v>
      </c>
      <c r="U324" t="s">
        <v>148</v>
      </c>
      <c r="V324">
        <v>161.69999999999999</v>
      </c>
      <c r="W324">
        <v>156</v>
      </c>
      <c r="X324">
        <v>165.1</v>
      </c>
      <c r="Y324">
        <v>151.80000000000001</v>
      </c>
      <c r="Z324">
        <v>157.6</v>
      </c>
      <c r="AA324">
        <v>160.6</v>
      </c>
      <c r="AB324">
        <v>162.4</v>
      </c>
      <c r="AC324">
        <v>157.80000000000001</v>
      </c>
      <c r="AD324">
        <v>165.2</v>
      </c>
      <c r="AE324" s="8">
        <f>(All_India_Index_Upto_April23__1[[#This Row],[General index]]-AD323)/AD323</f>
        <v>-1.0778443113772523E-2</v>
      </c>
    </row>
    <row r="325" spans="1:31">
      <c r="A325" t="s">
        <v>35</v>
      </c>
      <c r="B325">
        <v>2021</v>
      </c>
      <c r="C325" t="s">
        <v>55</v>
      </c>
      <c r="D325">
        <v>148.69999999999999</v>
      </c>
      <c r="E325">
        <v>198.8</v>
      </c>
      <c r="F325">
        <v>177.9</v>
      </c>
      <c r="G325">
        <v>159.9</v>
      </c>
      <c r="H325">
        <v>187.6</v>
      </c>
      <c r="I325">
        <v>154.9</v>
      </c>
      <c r="J325">
        <v>188.3</v>
      </c>
      <c r="K325">
        <v>164.4</v>
      </c>
      <c r="L325">
        <v>121</v>
      </c>
      <c r="M325">
        <v>170.5</v>
      </c>
      <c r="N325">
        <v>164.2</v>
      </c>
      <c r="O325">
        <v>176.5</v>
      </c>
      <c r="P325">
        <v>168.2</v>
      </c>
      <c r="Q325">
        <v>192.4</v>
      </c>
      <c r="R325">
        <v>168.5</v>
      </c>
      <c r="S325">
        <v>158.69999999999999</v>
      </c>
      <c r="T325">
        <v>167</v>
      </c>
      <c r="U325" t="s">
        <v>148</v>
      </c>
      <c r="V325">
        <v>164.1</v>
      </c>
      <c r="W325">
        <v>160.19999999999999</v>
      </c>
      <c r="X325">
        <v>170.6</v>
      </c>
      <c r="Y325">
        <v>155.69999999999999</v>
      </c>
      <c r="Z325">
        <v>160.6</v>
      </c>
      <c r="AA325">
        <v>164.4</v>
      </c>
      <c r="AB325">
        <v>162.6</v>
      </c>
      <c r="AC325">
        <v>162</v>
      </c>
      <c r="AD325">
        <v>166.2</v>
      </c>
      <c r="AE325" s="8">
        <f>(All_India_Index_Upto_April23__1[[#This Row],[General index]]-AD324)/AD324</f>
        <v>6.0532687651331726E-3</v>
      </c>
    </row>
    <row r="326" spans="1:31">
      <c r="A326" t="s">
        <v>30</v>
      </c>
      <c r="B326">
        <v>2022</v>
      </c>
      <c r="C326" t="s">
        <v>31</v>
      </c>
      <c r="D326">
        <v>148.30000000000001</v>
      </c>
      <c r="E326">
        <v>196.9</v>
      </c>
      <c r="F326">
        <v>178</v>
      </c>
      <c r="G326">
        <v>160.5</v>
      </c>
      <c r="H326">
        <v>192.6</v>
      </c>
      <c r="I326">
        <v>151.19999999999999</v>
      </c>
      <c r="J326">
        <v>159.19999999999999</v>
      </c>
      <c r="K326">
        <v>164</v>
      </c>
      <c r="L326">
        <v>119.3</v>
      </c>
      <c r="M326">
        <v>173.3</v>
      </c>
      <c r="N326">
        <v>169.8</v>
      </c>
      <c r="O326">
        <v>175.8</v>
      </c>
      <c r="P326">
        <v>164.1</v>
      </c>
      <c r="Q326">
        <v>190.7</v>
      </c>
      <c r="R326">
        <v>173.2</v>
      </c>
      <c r="S326">
        <v>169.3</v>
      </c>
      <c r="T326">
        <v>172.7</v>
      </c>
      <c r="U326" t="s">
        <v>32</v>
      </c>
      <c r="V326">
        <v>165.8</v>
      </c>
      <c r="W326">
        <v>164.9</v>
      </c>
      <c r="X326">
        <v>174.7</v>
      </c>
      <c r="Y326">
        <v>160.80000000000001</v>
      </c>
      <c r="Z326">
        <v>164.9</v>
      </c>
      <c r="AA326">
        <v>169.9</v>
      </c>
      <c r="AB326">
        <v>163.19999999999999</v>
      </c>
      <c r="AC326">
        <v>166.6</v>
      </c>
      <c r="AD326">
        <v>166.4</v>
      </c>
      <c r="AE326" s="8">
        <f>(All_India_Index_Upto_April23__1[[#This Row],[General index]]-AD325)/AD325</f>
        <v>1.2033694344164684E-3</v>
      </c>
    </row>
    <row r="327" spans="1:31">
      <c r="A327" t="s">
        <v>33</v>
      </c>
      <c r="B327">
        <v>2022</v>
      </c>
      <c r="C327" t="s">
        <v>31</v>
      </c>
      <c r="D327">
        <v>152.19999999999999</v>
      </c>
      <c r="E327">
        <v>202.1</v>
      </c>
      <c r="F327">
        <v>180.1</v>
      </c>
      <c r="G327">
        <v>160.4</v>
      </c>
      <c r="H327">
        <v>171</v>
      </c>
      <c r="I327">
        <v>156.5</v>
      </c>
      <c r="J327">
        <v>203.6</v>
      </c>
      <c r="K327">
        <v>163.80000000000001</v>
      </c>
      <c r="L327">
        <v>121.3</v>
      </c>
      <c r="M327">
        <v>169.8</v>
      </c>
      <c r="N327">
        <v>156.6</v>
      </c>
      <c r="O327">
        <v>179</v>
      </c>
      <c r="P327">
        <v>170.3</v>
      </c>
      <c r="Q327">
        <v>196.4</v>
      </c>
      <c r="R327">
        <v>164.7</v>
      </c>
      <c r="S327">
        <v>148.5</v>
      </c>
      <c r="T327">
        <v>162.19999999999999</v>
      </c>
      <c r="U327" t="s">
        <v>149</v>
      </c>
      <c r="V327">
        <v>161.6</v>
      </c>
      <c r="W327">
        <v>156.80000000000001</v>
      </c>
      <c r="X327">
        <v>166.1</v>
      </c>
      <c r="Y327">
        <v>152.69999999999999</v>
      </c>
      <c r="Z327">
        <v>158.4</v>
      </c>
      <c r="AA327">
        <v>161</v>
      </c>
      <c r="AB327">
        <v>162.80000000000001</v>
      </c>
      <c r="AC327">
        <v>158.6</v>
      </c>
      <c r="AD327">
        <v>165</v>
      </c>
      <c r="AE327" s="8">
        <f>(All_India_Index_Upto_April23__1[[#This Row],[General index]]-AD326)/AD326</f>
        <v>-8.4134615384615728E-3</v>
      </c>
    </row>
    <row r="328" spans="1:31">
      <c r="A328" t="s">
        <v>35</v>
      </c>
      <c r="B328">
        <v>2022</v>
      </c>
      <c r="C328" t="s">
        <v>31</v>
      </c>
      <c r="D328">
        <v>149.5</v>
      </c>
      <c r="E328">
        <v>198.7</v>
      </c>
      <c r="F328">
        <v>178.8</v>
      </c>
      <c r="G328">
        <v>160.5</v>
      </c>
      <c r="H328">
        <v>184.7</v>
      </c>
      <c r="I328">
        <v>153.69999999999999</v>
      </c>
      <c r="J328">
        <v>174.3</v>
      </c>
      <c r="K328">
        <v>163.9</v>
      </c>
      <c r="L328">
        <v>120</v>
      </c>
      <c r="M328">
        <v>172.1</v>
      </c>
      <c r="N328">
        <v>164.3</v>
      </c>
      <c r="O328">
        <v>177.3</v>
      </c>
      <c r="P328">
        <v>166.4</v>
      </c>
      <c r="Q328">
        <v>192.2</v>
      </c>
      <c r="R328">
        <v>169.9</v>
      </c>
      <c r="S328">
        <v>160.69999999999999</v>
      </c>
      <c r="T328">
        <v>168.5</v>
      </c>
      <c r="U328" t="s">
        <v>149</v>
      </c>
      <c r="V328">
        <v>164.2</v>
      </c>
      <c r="W328">
        <v>161.1</v>
      </c>
      <c r="X328">
        <v>171.4</v>
      </c>
      <c r="Y328">
        <v>156.5</v>
      </c>
      <c r="Z328">
        <v>161.19999999999999</v>
      </c>
      <c r="AA328">
        <v>164.7</v>
      </c>
      <c r="AB328">
        <v>163</v>
      </c>
      <c r="AC328">
        <v>162.69999999999999</v>
      </c>
      <c r="AD328">
        <v>165.7</v>
      </c>
      <c r="AE328" s="8">
        <f>(All_India_Index_Upto_April23__1[[#This Row],[General index]]-AD327)/AD327</f>
        <v>4.2424242424241735E-3</v>
      </c>
    </row>
    <row r="329" spans="1:31">
      <c r="A329" t="s">
        <v>30</v>
      </c>
      <c r="B329">
        <v>2022</v>
      </c>
      <c r="C329" t="s">
        <v>36</v>
      </c>
      <c r="D329">
        <v>148.80000000000001</v>
      </c>
      <c r="E329">
        <v>198.1</v>
      </c>
      <c r="F329">
        <v>175.5</v>
      </c>
      <c r="G329">
        <v>160.69999999999999</v>
      </c>
      <c r="H329">
        <v>192.6</v>
      </c>
      <c r="I329">
        <v>151.4</v>
      </c>
      <c r="J329">
        <v>155.19999999999999</v>
      </c>
      <c r="K329">
        <v>163.9</v>
      </c>
      <c r="L329">
        <v>118.1</v>
      </c>
      <c r="M329">
        <v>175.4</v>
      </c>
      <c r="N329">
        <v>170.5</v>
      </c>
      <c r="O329">
        <v>176.3</v>
      </c>
      <c r="P329">
        <v>163.9</v>
      </c>
      <c r="Q329">
        <v>191.5</v>
      </c>
      <c r="R329">
        <v>174.1</v>
      </c>
      <c r="S329">
        <v>171</v>
      </c>
      <c r="T329">
        <v>173.7</v>
      </c>
      <c r="U329" t="s">
        <v>32</v>
      </c>
      <c r="V329">
        <v>167.4</v>
      </c>
      <c r="W329">
        <v>165.7</v>
      </c>
      <c r="X329">
        <v>175.3</v>
      </c>
      <c r="Y329">
        <v>161.19999999999999</v>
      </c>
      <c r="Z329">
        <v>165.5</v>
      </c>
      <c r="AA329">
        <v>170.3</v>
      </c>
      <c r="AB329">
        <v>164.5</v>
      </c>
      <c r="AC329">
        <v>167.3</v>
      </c>
      <c r="AD329">
        <v>166.7</v>
      </c>
      <c r="AE329" s="8">
        <f>(All_India_Index_Upto_April23__1[[#This Row],[General index]]-AD328)/AD328</f>
        <v>6.0350030175015095E-3</v>
      </c>
    </row>
    <row r="330" spans="1:31">
      <c r="A330" t="s">
        <v>33</v>
      </c>
      <c r="B330">
        <v>2022</v>
      </c>
      <c r="C330" t="s">
        <v>36</v>
      </c>
      <c r="D330">
        <v>152.5</v>
      </c>
      <c r="E330">
        <v>205.2</v>
      </c>
      <c r="F330">
        <v>176.4</v>
      </c>
      <c r="G330">
        <v>160.6</v>
      </c>
      <c r="H330">
        <v>171.5</v>
      </c>
      <c r="I330">
        <v>156.4</v>
      </c>
      <c r="J330">
        <v>198</v>
      </c>
      <c r="K330">
        <v>163.19999999999999</v>
      </c>
      <c r="L330">
        <v>120.6</v>
      </c>
      <c r="M330">
        <v>172.2</v>
      </c>
      <c r="N330">
        <v>156.69999999999999</v>
      </c>
      <c r="O330">
        <v>180</v>
      </c>
      <c r="P330">
        <v>170.2</v>
      </c>
      <c r="Q330">
        <v>196.5</v>
      </c>
      <c r="R330">
        <v>165.7</v>
      </c>
      <c r="S330">
        <v>150.4</v>
      </c>
      <c r="T330">
        <v>163.4</v>
      </c>
      <c r="U330" t="s">
        <v>150</v>
      </c>
      <c r="V330">
        <v>163</v>
      </c>
      <c r="W330">
        <v>157.4</v>
      </c>
      <c r="X330">
        <v>167.2</v>
      </c>
      <c r="Y330">
        <v>153.1</v>
      </c>
      <c r="Z330">
        <v>159.5</v>
      </c>
      <c r="AA330">
        <v>162</v>
      </c>
      <c r="AB330">
        <v>164.2</v>
      </c>
      <c r="AC330">
        <v>159.4</v>
      </c>
      <c r="AD330">
        <v>165.5</v>
      </c>
      <c r="AE330" s="8">
        <f>(All_India_Index_Upto_April23__1[[#This Row],[General index]]-AD329)/AD329</f>
        <v>-7.1985602879423441E-3</v>
      </c>
    </row>
    <row r="331" spans="1:31">
      <c r="A331" t="s">
        <v>35</v>
      </c>
      <c r="B331">
        <v>2022</v>
      </c>
      <c r="C331" t="s">
        <v>36</v>
      </c>
      <c r="D331">
        <v>150</v>
      </c>
      <c r="E331">
        <v>200.6</v>
      </c>
      <c r="F331">
        <v>175.8</v>
      </c>
      <c r="G331">
        <v>160.69999999999999</v>
      </c>
      <c r="H331">
        <v>184.9</v>
      </c>
      <c r="I331">
        <v>153.69999999999999</v>
      </c>
      <c r="J331">
        <v>169.7</v>
      </c>
      <c r="K331">
        <v>163.69999999999999</v>
      </c>
      <c r="L331">
        <v>118.9</v>
      </c>
      <c r="M331">
        <v>174.3</v>
      </c>
      <c r="N331">
        <v>164.7</v>
      </c>
      <c r="O331">
        <v>178</v>
      </c>
      <c r="P331">
        <v>166.2</v>
      </c>
      <c r="Q331">
        <v>192.8</v>
      </c>
      <c r="R331">
        <v>170.8</v>
      </c>
      <c r="S331">
        <v>162.4</v>
      </c>
      <c r="T331">
        <v>169.6</v>
      </c>
      <c r="U331" t="s">
        <v>150</v>
      </c>
      <c r="V331">
        <v>165.7</v>
      </c>
      <c r="W331">
        <v>161.80000000000001</v>
      </c>
      <c r="X331">
        <v>172.2</v>
      </c>
      <c r="Y331">
        <v>156.9</v>
      </c>
      <c r="Z331">
        <v>162.1</v>
      </c>
      <c r="AA331">
        <v>165.4</v>
      </c>
      <c r="AB331">
        <v>164.4</v>
      </c>
      <c r="AC331">
        <v>163.5</v>
      </c>
      <c r="AD331">
        <v>166.1</v>
      </c>
      <c r="AE331" s="8">
        <f>(All_India_Index_Upto_April23__1[[#This Row],[General index]]-AD330)/AD330</f>
        <v>3.6253776435044975E-3</v>
      </c>
    </row>
    <row r="332" spans="1:31">
      <c r="A332" t="s">
        <v>30</v>
      </c>
      <c r="B332">
        <v>2022</v>
      </c>
      <c r="C332" t="s">
        <v>38</v>
      </c>
      <c r="D332">
        <v>150.19999999999999</v>
      </c>
      <c r="E332">
        <v>208</v>
      </c>
      <c r="F332">
        <v>167.9</v>
      </c>
      <c r="G332">
        <v>162</v>
      </c>
      <c r="H332">
        <v>203.1</v>
      </c>
      <c r="I332">
        <v>155.9</v>
      </c>
      <c r="J332">
        <v>155.80000000000001</v>
      </c>
      <c r="K332">
        <v>164.2</v>
      </c>
      <c r="L332">
        <v>118.1</v>
      </c>
      <c r="M332">
        <v>178.7</v>
      </c>
      <c r="N332">
        <v>171.2</v>
      </c>
      <c r="O332">
        <v>177.4</v>
      </c>
      <c r="P332">
        <v>166.6</v>
      </c>
      <c r="Q332">
        <v>192.3</v>
      </c>
      <c r="R332">
        <v>175.4</v>
      </c>
      <c r="S332">
        <v>173.2</v>
      </c>
      <c r="T332">
        <v>175.1</v>
      </c>
      <c r="U332" t="s">
        <v>32</v>
      </c>
      <c r="V332">
        <v>168.9</v>
      </c>
      <c r="W332">
        <v>166.5</v>
      </c>
      <c r="X332">
        <v>176</v>
      </c>
      <c r="Y332">
        <v>162</v>
      </c>
      <c r="Z332">
        <v>166.6</v>
      </c>
      <c r="AA332">
        <v>170.6</v>
      </c>
      <c r="AB332">
        <v>167.4</v>
      </c>
      <c r="AC332">
        <v>168.3</v>
      </c>
      <c r="AD332">
        <v>168.7</v>
      </c>
      <c r="AE332" s="8">
        <f>(All_India_Index_Upto_April23__1[[#This Row],[General index]]-AD331)/AD331</f>
        <v>1.5653220951234163E-2</v>
      </c>
    </row>
    <row r="333" spans="1:31">
      <c r="A333" t="s">
        <v>33</v>
      </c>
      <c r="B333">
        <v>2022</v>
      </c>
      <c r="C333" t="s">
        <v>38</v>
      </c>
      <c r="D333">
        <v>153.69999999999999</v>
      </c>
      <c r="E333">
        <v>215.8</v>
      </c>
      <c r="F333">
        <v>167.7</v>
      </c>
      <c r="G333">
        <v>162.6</v>
      </c>
      <c r="H333">
        <v>180</v>
      </c>
      <c r="I333">
        <v>159.6</v>
      </c>
      <c r="J333">
        <v>188.4</v>
      </c>
      <c r="K333">
        <v>163.4</v>
      </c>
      <c r="L333">
        <v>120.3</v>
      </c>
      <c r="M333">
        <v>174.7</v>
      </c>
      <c r="N333">
        <v>157.1</v>
      </c>
      <c r="O333">
        <v>181.5</v>
      </c>
      <c r="P333">
        <v>171.5</v>
      </c>
      <c r="Q333">
        <v>197.5</v>
      </c>
      <c r="R333">
        <v>167.1</v>
      </c>
      <c r="S333">
        <v>152.6</v>
      </c>
      <c r="T333">
        <v>164.9</v>
      </c>
      <c r="U333" t="s">
        <v>151</v>
      </c>
      <c r="V333">
        <v>164.5</v>
      </c>
      <c r="W333">
        <v>158.6</v>
      </c>
      <c r="X333">
        <v>168.2</v>
      </c>
      <c r="Y333">
        <v>154.19999999999999</v>
      </c>
      <c r="Z333">
        <v>160.80000000000001</v>
      </c>
      <c r="AA333">
        <v>162.69999999999999</v>
      </c>
      <c r="AB333">
        <v>166.8</v>
      </c>
      <c r="AC333">
        <v>160.6</v>
      </c>
      <c r="AD333">
        <v>166.5</v>
      </c>
      <c r="AE333" s="8">
        <f>(All_India_Index_Upto_April23__1[[#This Row],[General index]]-AD332)/AD332</f>
        <v>-1.304090100770592E-2</v>
      </c>
    </row>
    <row r="334" spans="1:31">
      <c r="A334" t="s">
        <v>35</v>
      </c>
      <c r="B334">
        <v>2022</v>
      </c>
      <c r="C334" t="s">
        <v>38</v>
      </c>
      <c r="D334">
        <v>151.30000000000001</v>
      </c>
      <c r="E334">
        <v>210.7</v>
      </c>
      <c r="F334">
        <v>167.8</v>
      </c>
      <c r="G334">
        <v>162.19999999999999</v>
      </c>
      <c r="H334">
        <v>194.6</v>
      </c>
      <c r="I334">
        <v>157.6</v>
      </c>
      <c r="J334">
        <v>166.9</v>
      </c>
      <c r="K334">
        <v>163.9</v>
      </c>
      <c r="L334">
        <v>118.8</v>
      </c>
      <c r="M334">
        <v>177.4</v>
      </c>
      <c r="N334">
        <v>165.3</v>
      </c>
      <c r="O334">
        <v>179.3</v>
      </c>
      <c r="P334">
        <v>168.4</v>
      </c>
      <c r="Q334">
        <v>193.7</v>
      </c>
      <c r="R334">
        <v>172.1</v>
      </c>
      <c r="S334">
        <v>164.6</v>
      </c>
      <c r="T334">
        <v>171.1</v>
      </c>
      <c r="U334" t="s">
        <v>151</v>
      </c>
      <c r="V334">
        <v>167.2</v>
      </c>
      <c r="W334">
        <v>162.80000000000001</v>
      </c>
      <c r="X334">
        <v>173</v>
      </c>
      <c r="Y334">
        <v>157.9</v>
      </c>
      <c r="Z334">
        <v>163.30000000000001</v>
      </c>
      <c r="AA334">
        <v>166</v>
      </c>
      <c r="AB334">
        <v>167.2</v>
      </c>
      <c r="AC334">
        <v>164.6</v>
      </c>
      <c r="AD334">
        <v>167.7</v>
      </c>
      <c r="AE334" s="8">
        <f>(All_India_Index_Upto_April23__1[[#This Row],[General index]]-AD333)/AD333</f>
        <v>7.2072072072071388E-3</v>
      </c>
    </row>
    <row r="335" spans="1:31">
      <c r="A335" t="s">
        <v>30</v>
      </c>
      <c r="B335">
        <v>2022</v>
      </c>
      <c r="C335" t="s">
        <v>39</v>
      </c>
      <c r="D335">
        <v>151.80000000000001</v>
      </c>
      <c r="E335">
        <v>209.7</v>
      </c>
      <c r="F335">
        <v>164.5</v>
      </c>
      <c r="G335">
        <v>163.80000000000001</v>
      </c>
      <c r="H335">
        <v>207.4</v>
      </c>
      <c r="I335">
        <v>169.7</v>
      </c>
      <c r="J335">
        <v>153.6</v>
      </c>
      <c r="K335">
        <v>165.1</v>
      </c>
      <c r="L335">
        <v>118.2</v>
      </c>
      <c r="M335">
        <v>182.9</v>
      </c>
      <c r="N335">
        <v>172.4</v>
      </c>
      <c r="O335">
        <v>178.9</v>
      </c>
      <c r="P335">
        <v>168.6</v>
      </c>
      <c r="Q335">
        <v>192.8</v>
      </c>
      <c r="R335">
        <v>177.5</v>
      </c>
      <c r="S335">
        <v>175.1</v>
      </c>
      <c r="T335">
        <v>177.1</v>
      </c>
      <c r="U335" t="s">
        <v>32</v>
      </c>
      <c r="V335">
        <v>173.3</v>
      </c>
      <c r="W335">
        <v>167.7</v>
      </c>
      <c r="X335">
        <v>177</v>
      </c>
      <c r="Y335">
        <v>166.2</v>
      </c>
      <c r="Z335">
        <v>167.2</v>
      </c>
      <c r="AA335">
        <v>170.9</v>
      </c>
      <c r="AB335">
        <v>169</v>
      </c>
      <c r="AC335">
        <v>170.2</v>
      </c>
      <c r="AD335">
        <v>170.8</v>
      </c>
      <c r="AE335" s="8">
        <f>(All_India_Index_Upto_April23__1[[#This Row],[General index]]-AD334)/AD334</f>
        <v>1.848539057841397E-2</v>
      </c>
    </row>
    <row r="336" spans="1:31">
      <c r="A336" t="s">
        <v>33</v>
      </c>
      <c r="B336">
        <v>2022</v>
      </c>
      <c r="C336" t="s">
        <v>39</v>
      </c>
      <c r="D336">
        <v>155.4</v>
      </c>
      <c r="E336">
        <v>215.8</v>
      </c>
      <c r="F336">
        <v>164.6</v>
      </c>
      <c r="G336">
        <v>164.2</v>
      </c>
      <c r="H336">
        <v>186</v>
      </c>
      <c r="I336">
        <v>175.9</v>
      </c>
      <c r="J336">
        <v>190.7</v>
      </c>
      <c r="K336">
        <v>164</v>
      </c>
      <c r="L336">
        <v>120.5</v>
      </c>
      <c r="M336">
        <v>178</v>
      </c>
      <c r="N336">
        <v>157.5</v>
      </c>
      <c r="O336">
        <v>183.3</v>
      </c>
      <c r="P336">
        <v>174.5</v>
      </c>
      <c r="Q336">
        <v>197.1</v>
      </c>
      <c r="R336">
        <v>168.4</v>
      </c>
      <c r="S336">
        <v>154.5</v>
      </c>
      <c r="T336">
        <v>166.3</v>
      </c>
      <c r="U336" t="s">
        <v>152</v>
      </c>
      <c r="V336">
        <v>170.5</v>
      </c>
      <c r="W336">
        <v>159.80000000000001</v>
      </c>
      <c r="X336">
        <v>169</v>
      </c>
      <c r="Y336">
        <v>159.30000000000001</v>
      </c>
      <c r="Z336">
        <v>162.19999999999999</v>
      </c>
      <c r="AA336">
        <v>164</v>
      </c>
      <c r="AB336">
        <v>168.4</v>
      </c>
      <c r="AC336">
        <v>163.1</v>
      </c>
      <c r="AD336">
        <v>169.2</v>
      </c>
      <c r="AE336" s="8">
        <f>(All_India_Index_Upto_April23__1[[#This Row],[General index]]-AD335)/AD335</f>
        <v>-9.3676814988291716E-3</v>
      </c>
    </row>
    <row r="337" spans="1:31">
      <c r="A337" t="s">
        <v>35</v>
      </c>
      <c r="B337">
        <v>2022</v>
      </c>
      <c r="C337" t="s">
        <v>39</v>
      </c>
      <c r="D337">
        <v>152.9</v>
      </c>
      <c r="E337">
        <v>211.8</v>
      </c>
      <c r="F337">
        <v>164.5</v>
      </c>
      <c r="G337">
        <v>163.9</v>
      </c>
      <c r="H337">
        <v>199.5</v>
      </c>
      <c r="I337">
        <v>172.6</v>
      </c>
      <c r="J337">
        <v>166.2</v>
      </c>
      <c r="K337">
        <v>164.7</v>
      </c>
      <c r="L337">
        <v>119</v>
      </c>
      <c r="M337">
        <v>181.3</v>
      </c>
      <c r="N337">
        <v>166.2</v>
      </c>
      <c r="O337">
        <v>180.9</v>
      </c>
      <c r="P337">
        <v>170.8</v>
      </c>
      <c r="Q337">
        <v>193.9</v>
      </c>
      <c r="R337">
        <v>173.9</v>
      </c>
      <c r="S337">
        <v>166.5</v>
      </c>
      <c r="T337">
        <v>172.8</v>
      </c>
      <c r="U337" t="s">
        <v>152</v>
      </c>
      <c r="V337">
        <v>172.2</v>
      </c>
      <c r="W337">
        <v>164</v>
      </c>
      <c r="X337">
        <v>174</v>
      </c>
      <c r="Y337">
        <v>162.6</v>
      </c>
      <c r="Z337">
        <v>164.4</v>
      </c>
      <c r="AA337">
        <v>166.9</v>
      </c>
      <c r="AB337">
        <v>168.8</v>
      </c>
      <c r="AC337">
        <v>166.8</v>
      </c>
      <c r="AD337">
        <v>170.1</v>
      </c>
      <c r="AE337" s="8">
        <f>(All_India_Index_Upto_April23__1[[#This Row],[General index]]-AD336)/AD336</f>
        <v>5.3191489361702465E-3</v>
      </c>
    </row>
    <row r="338" spans="1:31">
      <c r="A338" t="s">
        <v>30</v>
      </c>
      <c r="B338">
        <v>2022</v>
      </c>
      <c r="C338" t="s">
        <v>41</v>
      </c>
      <c r="D338">
        <v>152.9</v>
      </c>
      <c r="E338">
        <v>214.7</v>
      </c>
      <c r="F338">
        <v>161.4</v>
      </c>
      <c r="G338">
        <v>164.6</v>
      </c>
      <c r="H338">
        <v>209.9</v>
      </c>
      <c r="I338">
        <v>168</v>
      </c>
      <c r="J338">
        <v>160.4</v>
      </c>
      <c r="K338">
        <v>165</v>
      </c>
      <c r="L338">
        <v>118.9</v>
      </c>
      <c r="M338">
        <v>186.6</v>
      </c>
      <c r="N338">
        <v>173.2</v>
      </c>
      <c r="O338">
        <v>180.4</v>
      </c>
      <c r="P338">
        <v>170.8</v>
      </c>
      <c r="Q338">
        <v>192.9</v>
      </c>
      <c r="R338">
        <v>179.3</v>
      </c>
      <c r="S338">
        <v>177.2</v>
      </c>
      <c r="T338">
        <v>179</v>
      </c>
      <c r="U338" t="s">
        <v>32</v>
      </c>
      <c r="V338">
        <v>175.3</v>
      </c>
      <c r="W338">
        <v>168.9</v>
      </c>
      <c r="X338">
        <v>177.7</v>
      </c>
      <c r="Y338">
        <v>167.1</v>
      </c>
      <c r="Z338">
        <v>167.6</v>
      </c>
      <c r="AA338">
        <v>171.8</v>
      </c>
      <c r="AB338">
        <v>168.5</v>
      </c>
      <c r="AC338">
        <v>170.9</v>
      </c>
      <c r="AD338">
        <v>172.5</v>
      </c>
      <c r="AE338" s="8">
        <f>(All_India_Index_Upto_April23__1[[#This Row],[General index]]-AD337)/AD337</f>
        <v>1.410934744268081E-2</v>
      </c>
    </row>
    <row r="339" spans="1:31">
      <c r="A339" t="s">
        <v>33</v>
      </c>
      <c r="B339">
        <v>2022</v>
      </c>
      <c r="C339" t="s">
        <v>41</v>
      </c>
      <c r="D339">
        <v>156.69999999999999</v>
      </c>
      <c r="E339">
        <v>221.2</v>
      </c>
      <c r="F339">
        <v>164.1</v>
      </c>
      <c r="G339">
        <v>165.4</v>
      </c>
      <c r="H339">
        <v>189.5</v>
      </c>
      <c r="I339">
        <v>174.5</v>
      </c>
      <c r="J339">
        <v>203.2</v>
      </c>
      <c r="K339">
        <v>164.1</v>
      </c>
      <c r="L339">
        <v>121.2</v>
      </c>
      <c r="M339">
        <v>181.4</v>
      </c>
      <c r="N339">
        <v>158.5</v>
      </c>
      <c r="O339">
        <v>184.9</v>
      </c>
      <c r="P339">
        <v>177.5</v>
      </c>
      <c r="Q339">
        <v>197.5</v>
      </c>
      <c r="R339">
        <v>170</v>
      </c>
      <c r="S339">
        <v>155.9</v>
      </c>
      <c r="T339">
        <v>167.8</v>
      </c>
      <c r="U339" t="s">
        <v>153</v>
      </c>
      <c r="V339">
        <v>173.5</v>
      </c>
      <c r="W339">
        <v>161.1</v>
      </c>
      <c r="X339">
        <v>170.1</v>
      </c>
      <c r="Y339">
        <v>159.4</v>
      </c>
      <c r="Z339">
        <v>163.19999999999999</v>
      </c>
      <c r="AA339">
        <v>165.2</v>
      </c>
      <c r="AB339">
        <v>168.2</v>
      </c>
      <c r="AC339">
        <v>163.80000000000001</v>
      </c>
      <c r="AD339">
        <v>170.8</v>
      </c>
      <c r="AE339" s="8">
        <f>(All_India_Index_Upto_April23__1[[#This Row],[General index]]-AD338)/AD338</f>
        <v>-9.8550724637680494E-3</v>
      </c>
    </row>
    <row r="340" spans="1:31">
      <c r="A340" t="s">
        <v>35</v>
      </c>
      <c r="B340">
        <v>2022</v>
      </c>
      <c r="C340" t="s">
        <v>41</v>
      </c>
      <c r="D340">
        <v>154.1</v>
      </c>
      <c r="E340">
        <v>217</v>
      </c>
      <c r="F340">
        <v>162.4</v>
      </c>
      <c r="G340">
        <v>164.9</v>
      </c>
      <c r="H340">
        <v>202.4</v>
      </c>
      <c r="I340">
        <v>171</v>
      </c>
      <c r="J340">
        <v>174.9</v>
      </c>
      <c r="K340">
        <v>164.7</v>
      </c>
      <c r="L340">
        <v>119.7</v>
      </c>
      <c r="M340">
        <v>184.9</v>
      </c>
      <c r="N340">
        <v>167.1</v>
      </c>
      <c r="O340">
        <v>182.5</v>
      </c>
      <c r="P340">
        <v>173.3</v>
      </c>
      <c r="Q340">
        <v>194.1</v>
      </c>
      <c r="R340">
        <v>175.6</v>
      </c>
      <c r="S340">
        <v>168.4</v>
      </c>
      <c r="T340">
        <v>174.6</v>
      </c>
      <c r="U340" t="s">
        <v>153</v>
      </c>
      <c r="V340">
        <v>174.6</v>
      </c>
      <c r="W340">
        <v>165.2</v>
      </c>
      <c r="X340">
        <v>174.8</v>
      </c>
      <c r="Y340">
        <v>163</v>
      </c>
      <c r="Z340">
        <v>165.1</v>
      </c>
      <c r="AA340">
        <v>167.9</v>
      </c>
      <c r="AB340">
        <v>168.4</v>
      </c>
      <c r="AC340">
        <v>167.5</v>
      </c>
      <c r="AD340">
        <v>171.7</v>
      </c>
      <c r="AE340" s="8">
        <f>(All_India_Index_Upto_April23__1[[#This Row],[General index]]-AD339)/AD339</f>
        <v>5.2693208430912011E-3</v>
      </c>
    </row>
    <row r="341" spans="1:31">
      <c r="A341" t="s">
        <v>30</v>
      </c>
      <c r="B341">
        <v>2022</v>
      </c>
      <c r="C341" t="s">
        <v>42</v>
      </c>
      <c r="D341">
        <v>153.80000000000001</v>
      </c>
      <c r="E341">
        <v>217.2</v>
      </c>
      <c r="F341">
        <v>169.6</v>
      </c>
      <c r="G341">
        <v>165.4</v>
      </c>
      <c r="H341">
        <v>208.1</v>
      </c>
      <c r="I341">
        <v>165.8</v>
      </c>
      <c r="J341">
        <v>167.3</v>
      </c>
      <c r="K341">
        <v>164.6</v>
      </c>
      <c r="L341">
        <v>119.1</v>
      </c>
      <c r="M341">
        <v>188.9</v>
      </c>
      <c r="N341">
        <v>174.2</v>
      </c>
      <c r="O341">
        <v>181.9</v>
      </c>
      <c r="P341">
        <v>172.4</v>
      </c>
      <c r="Q341">
        <v>192.9</v>
      </c>
      <c r="R341">
        <v>180.7</v>
      </c>
      <c r="S341">
        <v>178.7</v>
      </c>
      <c r="T341">
        <v>180.4</v>
      </c>
      <c r="U341" t="s">
        <v>32</v>
      </c>
      <c r="V341">
        <v>176.7</v>
      </c>
      <c r="W341">
        <v>170.3</v>
      </c>
      <c r="X341">
        <v>178.2</v>
      </c>
      <c r="Y341">
        <v>165.5</v>
      </c>
      <c r="Z341">
        <v>168</v>
      </c>
      <c r="AA341">
        <v>172.6</v>
      </c>
      <c r="AB341">
        <v>169.5</v>
      </c>
      <c r="AC341">
        <v>171</v>
      </c>
      <c r="AD341">
        <v>173.6</v>
      </c>
      <c r="AE341" s="8">
        <f>(All_India_Index_Upto_April23__1[[#This Row],[General index]]-AD340)/AD340</f>
        <v>1.1065812463599336E-2</v>
      </c>
    </row>
    <row r="342" spans="1:31">
      <c r="A342" t="s">
        <v>33</v>
      </c>
      <c r="B342">
        <v>2022</v>
      </c>
      <c r="C342" t="s">
        <v>42</v>
      </c>
      <c r="D342">
        <v>157.5</v>
      </c>
      <c r="E342">
        <v>223.4</v>
      </c>
      <c r="F342">
        <v>172.8</v>
      </c>
      <c r="G342">
        <v>166.4</v>
      </c>
      <c r="H342">
        <v>188.6</v>
      </c>
      <c r="I342">
        <v>174.1</v>
      </c>
      <c r="J342">
        <v>211.5</v>
      </c>
      <c r="K342">
        <v>163.6</v>
      </c>
      <c r="L342">
        <v>121.4</v>
      </c>
      <c r="M342">
        <v>183.5</v>
      </c>
      <c r="N342">
        <v>159.1</v>
      </c>
      <c r="O342">
        <v>186.3</v>
      </c>
      <c r="P342">
        <v>179.3</v>
      </c>
      <c r="Q342">
        <v>198.3</v>
      </c>
      <c r="R342">
        <v>171.6</v>
      </c>
      <c r="S342">
        <v>157.4</v>
      </c>
      <c r="T342">
        <v>169.4</v>
      </c>
      <c r="U342" t="s">
        <v>154</v>
      </c>
      <c r="V342">
        <v>174.9</v>
      </c>
      <c r="W342">
        <v>162.1</v>
      </c>
      <c r="X342">
        <v>170.9</v>
      </c>
      <c r="Y342">
        <v>157.19999999999999</v>
      </c>
      <c r="Z342">
        <v>164.1</v>
      </c>
      <c r="AA342">
        <v>166.5</v>
      </c>
      <c r="AB342">
        <v>169.2</v>
      </c>
      <c r="AC342">
        <v>163.80000000000001</v>
      </c>
      <c r="AD342">
        <v>171.4</v>
      </c>
      <c r="AE342" s="8">
        <f>(All_India_Index_Upto_April23__1[[#This Row],[General index]]-AD341)/AD341</f>
        <v>-1.2672811059907769E-2</v>
      </c>
    </row>
    <row r="343" spans="1:31">
      <c r="A343" t="s">
        <v>35</v>
      </c>
      <c r="B343">
        <v>2022</v>
      </c>
      <c r="C343" t="s">
        <v>42</v>
      </c>
      <c r="D343">
        <v>155</v>
      </c>
      <c r="E343">
        <v>219.4</v>
      </c>
      <c r="F343">
        <v>170.8</v>
      </c>
      <c r="G343">
        <v>165.8</v>
      </c>
      <c r="H343">
        <v>200.9</v>
      </c>
      <c r="I343">
        <v>169.7</v>
      </c>
      <c r="J343">
        <v>182.3</v>
      </c>
      <c r="K343">
        <v>164.3</v>
      </c>
      <c r="L343">
        <v>119.9</v>
      </c>
      <c r="M343">
        <v>187.1</v>
      </c>
      <c r="N343">
        <v>167.9</v>
      </c>
      <c r="O343">
        <v>183.9</v>
      </c>
      <c r="P343">
        <v>174.9</v>
      </c>
      <c r="Q343">
        <v>194.3</v>
      </c>
      <c r="R343">
        <v>177.1</v>
      </c>
      <c r="S343">
        <v>169.9</v>
      </c>
      <c r="T343">
        <v>176</v>
      </c>
      <c r="U343" t="s">
        <v>154</v>
      </c>
      <c r="V343">
        <v>176</v>
      </c>
      <c r="W343">
        <v>166.4</v>
      </c>
      <c r="X343">
        <v>175.4</v>
      </c>
      <c r="Y343">
        <v>161.1</v>
      </c>
      <c r="Z343">
        <v>165.8</v>
      </c>
      <c r="AA343">
        <v>169</v>
      </c>
      <c r="AB343">
        <v>169.4</v>
      </c>
      <c r="AC343">
        <v>167.5</v>
      </c>
      <c r="AD343">
        <v>172.6</v>
      </c>
      <c r="AE343" s="8">
        <f>(All_India_Index_Upto_April23__1[[#This Row],[General index]]-AD342)/AD342</f>
        <v>7.0011668611434574E-3</v>
      </c>
    </row>
    <row r="344" spans="1:31">
      <c r="A344" t="s">
        <v>30</v>
      </c>
      <c r="B344">
        <v>2022</v>
      </c>
      <c r="C344" t="s">
        <v>44</v>
      </c>
      <c r="D344">
        <v>155.19999999999999</v>
      </c>
      <c r="E344">
        <v>210.8</v>
      </c>
      <c r="F344">
        <v>174.3</v>
      </c>
      <c r="G344">
        <v>166.3</v>
      </c>
      <c r="H344">
        <v>202.2</v>
      </c>
      <c r="I344">
        <v>169.6</v>
      </c>
      <c r="J344">
        <v>168.6</v>
      </c>
      <c r="K344">
        <v>164.4</v>
      </c>
      <c r="L344">
        <v>119.2</v>
      </c>
      <c r="M344">
        <v>191.8</v>
      </c>
      <c r="N344">
        <v>174.5</v>
      </c>
      <c r="O344">
        <v>183.1</v>
      </c>
      <c r="P344">
        <v>172.5</v>
      </c>
      <c r="Q344">
        <v>193.2</v>
      </c>
      <c r="R344">
        <v>182</v>
      </c>
      <c r="S344">
        <v>180.3</v>
      </c>
      <c r="T344">
        <v>181.7</v>
      </c>
      <c r="U344" t="s">
        <v>32</v>
      </c>
      <c r="V344">
        <v>179.6</v>
      </c>
      <c r="W344">
        <v>171.3</v>
      </c>
      <c r="X344">
        <v>178.8</v>
      </c>
      <c r="Y344">
        <v>166.3</v>
      </c>
      <c r="Z344">
        <v>168.6</v>
      </c>
      <c r="AA344">
        <v>174.7</v>
      </c>
      <c r="AB344">
        <v>169.7</v>
      </c>
      <c r="AC344">
        <v>171.8</v>
      </c>
      <c r="AD344">
        <v>174.3</v>
      </c>
      <c r="AE344" s="8">
        <f>(All_India_Index_Upto_April23__1[[#This Row],[General index]]-AD343)/AD343</f>
        <v>9.8493626882967394E-3</v>
      </c>
    </row>
    <row r="345" spans="1:31">
      <c r="A345" t="s">
        <v>33</v>
      </c>
      <c r="B345">
        <v>2022</v>
      </c>
      <c r="C345" t="s">
        <v>44</v>
      </c>
      <c r="D345">
        <v>159.30000000000001</v>
      </c>
      <c r="E345">
        <v>217.1</v>
      </c>
      <c r="F345">
        <v>176.6</v>
      </c>
      <c r="G345">
        <v>167.1</v>
      </c>
      <c r="H345">
        <v>184.8</v>
      </c>
      <c r="I345">
        <v>179.5</v>
      </c>
      <c r="J345">
        <v>208.5</v>
      </c>
      <c r="K345">
        <v>164</v>
      </c>
      <c r="L345">
        <v>121.5</v>
      </c>
      <c r="M345">
        <v>186.3</v>
      </c>
      <c r="N345">
        <v>159.80000000000001</v>
      </c>
      <c r="O345">
        <v>187.7</v>
      </c>
      <c r="P345">
        <v>179.4</v>
      </c>
      <c r="Q345">
        <v>198.6</v>
      </c>
      <c r="R345">
        <v>172.7</v>
      </c>
      <c r="S345">
        <v>158.69999999999999</v>
      </c>
      <c r="T345">
        <v>170.6</v>
      </c>
      <c r="U345" t="s">
        <v>155</v>
      </c>
      <c r="V345">
        <v>179.5</v>
      </c>
      <c r="W345">
        <v>163.1</v>
      </c>
      <c r="X345">
        <v>171.7</v>
      </c>
      <c r="Y345">
        <v>157.4</v>
      </c>
      <c r="Z345">
        <v>164.6</v>
      </c>
      <c r="AA345">
        <v>169.1</v>
      </c>
      <c r="AB345">
        <v>169.8</v>
      </c>
      <c r="AC345">
        <v>164.7</v>
      </c>
      <c r="AD345">
        <v>172.3</v>
      </c>
      <c r="AE345" s="8">
        <f>(All_India_Index_Upto_April23__1[[#This Row],[General index]]-AD344)/AD344</f>
        <v>-1.1474469305794606E-2</v>
      </c>
    </row>
    <row r="346" spans="1:31">
      <c r="A346" t="s">
        <v>35</v>
      </c>
      <c r="B346">
        <v>2022</v>
      </c>
      <c r="C346" t="s">
        <v>44</v>
      </c>
      <c r="D346">
        <v>156.5</v>
      </c>
      <c r="E346">
        <v>213</v>
      </c>
      <c r="F346">
        <v>175.2</v>
      </c>
      <c r="G346">
        <v>166.6</v>
      </c>
      <c r="H346">
        <v>195.8</v>
      </c>
      <c r="I346">
        <v>174.2</v>
      </c>
      <c r="J346">
        <v>182.1</v>
      </c>
      <c r="K346">
        <v>164.3</v>
      </c>
      <c r="L346">
        <v>120</v>
      </c>
      <c r="M346">
        <v>190</v>
      </c>
      <c r="N346">
        <v>168.4</v>
      </c>
      <c r="O346">
        <v>185.2</v>
      </c>
      <c r="P346">
        <v>175</v>
      </c>
      <c r="Q346">
        <v>194.6</v>
      </c>
      <c r="R346">
        <v>178.3</v>
      </c>
      <c r="S346">
        <v>171.3</v>
      </c>
      <c r="T346">
        <v>177.3</v>
      </c>
      <c r="U346" t="s">
        <v>155</v>
      </c>
      <c r="V346">
        <v>179.6</v>
      </c>
      <c r="W346">
        <v>167.4</v>
      </c>
      <c r="X346">
        <v>176.1</v>
      </c>
      <c r="Y346">
        <v>161.6</v>
      </c>
      <c r="Z346">
        <v>166.3</v>
      </c>
      <c r="AA346">
        <v>171.4</v>
      </c>
      <c r="AB346">
        <v>169.7</v>
      </c>
      <c r="AC346">
        <v>168.4</v>
      </c>
      <c r="AD346">
        <v>173.4</v>
      </c>
      <c r="AE346" s="8">
        <f>(All_India_Index_Upto_April23__1[[#This Row],[General index]]-AD345)/AD345</f>
        <v>6.3842135809634021E-3</v>
      </c>
    </row>
    <row r="347" spans="1:31">
      <c r="A347" t="s">
        <v>30</v>
      </c>
      <c r="B347">
        <v>2022</v>
      </c>
      <c r="C347" t="s">
        <v>46</v>
      </c>
      <c r="D347">
        <v>159.5</v>
      </c>
      <c r="E347">
        <v>204.1</v>
      </c>
      <c r="F347">
        <v>168.3</v>
      </c>
      <c r="G347">
        <v>167.9</v>
      </c>
      <c r="H347">
        <v>198.1</v>
      </c>
      <c r="I347">
        <v>169.2</v>
      </c>
      <c r="J347">
        <v>173.1</v>
      </c>
      <c r="K347">
        <v>167.1</v>
      </c>
      <c r="L347">
        <v>120.2</v>
      </c>
      <c r="M347">
        <v>195.6</v>
      </c>
      <c r="N347">
        <v>174.8</v>
      </c>
      <c r="O347">
        <v>184</v>
      </c>
      <c r="P347">
        <v>173.9</v>
      </c>
      <c r="Q347">
        <v>193.7</v>
      </c>
      <c r="R347">
        <v>183.2</v>
      </c>
      <c r="S347">
        <v>181.7</v>
      </c>
      <c r="T347">
        <v>183</v>
      </c>
      <c r="U347" t="s">
        <v>32</v>
      </c>
      <c r="V347">
        <v>179.1</v>
      </c>
      <c r="W347">
        <v>172.3</v>
      </c>
      <c r="X347">
        <v>179.4</v>
      </c>
      <c r="Y347">
        <v>166.6</v>
      </c>
      <c r="Z347">
        <v>169.3</v>
      </c>
      <c r="AA347">
        <v>175.7</v>
      </c>
      <c r="AB347">
        <v>171.1</v>
      </c>
      <c r="AC347">
        <v>172.6</v>
      </c>
      <c r="AD347">
        <v>175.3</v>
      </c>
      <c r="AE347" s="8">
        <f>(All_India_Index_Upto_April23__1[[#This Row],[General index]]-AD346)/AD346</f>
        <v>1.0957324106113065E-2</v>
      </c>
    </row>
    <row r="348" spans="1:31">
      <c r="A348" t="s">
        <v>33</v>
      </c>
      <c r="B348">
        <v>2022</v>
      </c>
      <c r="C348" t="s">
        <v>46</v>
      </c>
      <c r="D348">
        <v>162.1</v>
      </c>
      <c r="E348">
        <v>210.9</v>
      </c>
      <c r="F348">
        <v>170.6</v>
      </c>
      <c r="G348">
        <v>168.4</v>
      </c>
      <c r="H348">
        <v>182.5</v>
      </c>
      <c r="I348">
        <v>177.1</v>
      </c>
      <c r="J348">
        <v>213.1</v>
      </c>
      <c r="K348">
        <v>167.3</v>
      </c>
      <c r="L348">
        <v>122.2</v>
      </c>
      <c r="M348">
        <v>189.7</v>
      </c>
      <c r="N348">
        <v>160.5</v>
      </c>
      <c r="O348">
        <v>188.9</v>
      </c>
      <c r="P348">
        <v>180.4</v>
      </c>
      <c r="Q348">
        <v>198.7</v>
      </c>
      <c r="R348">
        <v>173.7</v>
      </c>
      <c r="S348">
        <v>160</v>
      </c>
      <c r="T348">
        <v>171.6</v>
      </c>
      <c r="U348" t="s">
        <v>156</v>
      </c>
      <c r="V348">
        <v>178.4</v>
      </c>
      <c r="W348">
        <v>164.2</v>
      </c>
      <c r="X348">
        <v>172.6</v>
      </c>
      <c r="Y348">
        <v>157.69999999999999</v>
      </c>
      <c r="Z348">
        <v>165.1</v>
      </c>
      <c r="AA348">
        <v>169.9</v>
      </c>
      <c r="AB348">
        <v>171.4</v>
      </c>
      <c r="AC348">
        <v>165.4</v>
      </c>
      <c r="AD348">
        <v>173.1</v>
      </c>
      <c r="AE348" s="8">
        <f>(All_India_Index_Upto_April23__1[[#This Row],[General index]]-AD347)/AD347</f>
        <v>-1.2549914432401693E-2</v>
      </c>
    </row>
    <row r="349" spans="1:31">
      <c r="A349" t="s">
        <v>35</v>
      </c>
      <c r="B349">
        <v>2022</v>
      </c>
      <c r="C349" t="s">
        <v>46</v>
      </c>
      <c r="D349">
        <v>160.30000000000001</v>
      </c>
      <c r="E349">
        <v>206.5</v>
      </c>
      <c r="F349">
        <v>169.2</v>
      </c>
      <c r="G349">
        <v>168.1</v>
      </c>
      <c r="H349">
        <v>192.4</v>
      </c>
      <c r="I349">
        <v>172.9</v>
      </c>
      <c r="J349">
        <v>186.7</v>
      </c>
      <c r="K349">
        <v>167.2</v>
      </c>
      <c r="L349">
        <v>120.9</v>
      </c>
      <c r="M349">
        <v>193.6</v>
      </c>
      <c r="N349">
        <v>168.8</v>
      </c>
      <c r="O349">
        <v>186.3</v>
      </c>
      <c r="P349">
        <v>176.3</v>
      </c>
      <c r="Q349">
        <v>195</v>
      </c>
      <c r="R349">
        <v>179.5</v>
      </c>
      <c r="S349">
        <v>172.7</v>
      </c>
      <c r="T349">
        <v>178.5</v>
      </c>
      <c r="U349" t="s">
        <v>156</v>
      </c>
      <c r="V349">
        <v>178.8</v>
      </c>
      <c r="W349">
        <v>168.5</v>
      </c>
      <c r="X349">
        <v>176.8</v>
      </c>
      <c r="Y349">
        <v>161.9</v>
      </c>
      <c r="Z349">
        <v>166.9</v>
      </c>
      <c r="AA349">
        <v>172.3</v>
      </c>
      <c r="AB349">
        <v>171.2</v>
      </c>
      <c r="AC349">
        <v>169.1</v>
      </c>
      <c r="AD349">
        <v>174.3</v>
      </c>
      <c r="AE349" s="8">
        <f>(All_India_Index_Upto_April23__1[[#This Row],[General index]]-AD348)/AD348</f>
        <v>6.9324090121318143E-3</v>
      </c>
    </row>
    <row r="350" spans="1:31">
      <c r="A350" t="s">
        <v>30</v>
      </c>
      <c r="B350">
        <v>2022</v>
      </c>
      <c r="C350" t="s">
        <v>48</v>
      </c>
      <c r="D350">
        <v>162.9</v>
      </c>
      <c r="E350">
        <v>206.7</v>
      </c>
      <c r="F350">
        <v>169</v>
      </c>
      <c r="G350">
        <v>169.5</v>
      </c>
      <c r="H350">
        <v>194.1</v>
      </c>
      <c r="I350">
        <v>164.1</v>
      </c>
      <c r="J350">
        <v>176.9</v>
      </c>
      <c r="K350">
        <v>169</v>
      </c>
      <c r="L350">
        <v>120.8</v>
      </c>
      <c r="M350">
        <v>199.1</v>
      </c>
      <c r="N350">
        <v>175.4</v>
      </c>
      <c r="O350">
        <v>184.8</v>
      </c>
      <c r="P350">
        <v>175.5</v>
      </c>
      <c r="Q350">
        <v>194.5</v>
      </c>
      <c r="R350">
        <v>184.7</v>
      </c>
      <c r="S350">
        <v>183.3</v>
      </c>
      <c r="T350">
        <v>184.5</v>
      </c>
      <c r="U350" t="s">
        <v>32</v>
      </c>
      <c r="V350">
        <v>179.7</v>
      </c>
      <c r="W350">
        <v>173.6</v>
      </c>
      <c r="X350">
        <v>180.2</v>
      </c>
      <c r="Y350">
        <v>166.9</v>
      </c>
      <c r="Z350">
        <v>170</v>
      </c>
      <c r="AA350">
        <v>176.2</v>
      </c>
      <c r="AB350">
        <v>170.8</v>
      </c>
      <c r="AC350">
        <v>173.1</v>
      </c>
      <c r="AD350">
        <v>176.4</v>
      </c>
      <c r="AE350" s="8">
        <f>(All_India_Index_Upto_April23__1[[#This Row],[General index]]-AD349)/AD349</f>
        <v>1.2048192771084303E-2</v>
      </c>
    </row>
    <row r="351" spans="1:31">
      <c r="A351" t="s">
        <v>33</v>
      </c>
      <c r="B351">
        <v>2022</v>
      </c>
      <c r="C351" t="s">
        <v>48</v>
      </c>
      <c r="D351">
        <v>164.9</v>
      </c>
      <c r="E351">
        <v>213.7</v>
      </c>
      <c r="F351">
        <v>170.9</v>
      </c>
      <c r="G351">
        <v>170.1</v>
      </c>
      <c r="H351">
        <v>179.3</v>
      </c>
      <c r="I351">
        <v>167.5</v>
      </c>
      <c r="J351">
        <v>220.8</v>
      </c>
      <c r="K351">
        <v>169.2</v>
      </c>
      <c r="L351">
        <v>123.1</v>
      </c>
      <c r="M351">
        <v>193.6</v>
      </c>
      <c r="N351">
        <v>161.1</v>
      </c>
      <c r="O351">
        <v>190.4</v>
      </c>
      <c r="P351">
        <v>181.8</v>
      </c>
      <c r="Q351">
        <v>199.7</v>
      </c>
      <c r="R351">
        <v>175</v>
      </c>
      <c r="S351">
        <v>161.69999999999999</v>
      </c>
      <c r="T351">
        <v>173</v>
      </c>
      <c r="U351" t="s">
        <v>157</v>
      </c>
      <c r="V351">
        <v>179.2</v>
      </c>
      <c r="W351">
        <v>165</v>
      </c>
      <c r="X351">
        <v>173.8</v>
      </c>
      <c r="Y351">
        <v>158.19999999999999</v>
      </c>
      <c r="Z351">
        <v>165.8</v>
      </c>
      <c r="AA351">
        <v>170.9</v>
      </c>
      <c r="AB351">
        <v>171.1</v>
      </c>
      <c r="AC351">
        <v>166.1</v>
      </c>
      <c r="AD351">
        <v>174.1</v>
      </c>
      <c r="AE351" s="8">
        <f>(All_India_Index_Upto_April23__1[[#This Row],[General index]]-AD350)/AD350</f>
        <v>-1.3038548752834531E-2</v>
      </c>
    </row>
    <row r="352" spans="1:31">
      <c r="A352" t="s">
        <v>35</v>
      </c>
      <c r="B352">
        <v>2022</v>
      </c>
      <c r="C352" t="s">
        <v>48</v>
      </c>
      <c r="D352">
        <v>163.5</v>
      </c>
      <c r="E352">
        <v>209.2</v>
      </c>
      <c r="F352">
        <v>169.7</v>
      </c>
      <c r="G352">
        <v>169.7</v>
      </c>
      <c r="H352">
        <v>188.7</v>
      </c>
      <c r="I352">
        <v>165.7</v>
      </c>
      <c r="J352">
        <v>191.8</v>
      </c>
      <c r="K352">
        <v>169.1</v>
      </c>
      <c r="L352">
        <v>121.6</v>
      </c>
      <c r="M352">
        <v>197.3</v>
      </c>
      <c r="N352">
        <v>169.4</v>
      </c>
      <c r="O352">
        <v>187.4</v>
      </c>
      <c r="P352">
        <v>177.8</v>
      </c>
      <c r="Q352">
        <v>195.9</v>
      </c>
      <c r="R352">
        <v>180.9</v>
      </c>
      <c r="S352">
        <v>174.3</v>
      </c>
      <c r="T352">
        <v>179.9</v>
      </c>
      <c r="U352" t="s">
        <v>157</v>
      </c>
      <c r="V352">
        <v>179.5</v>
      </c>
      <c r="W352">
        <v>169.5</v>
      </c>
      <c r="X352">
        <v>177.8</v>
      </c>
      <c r="Y352">
        <v>162.30000000000001</v>
      </c>
      <c r="Z352">
        <v>167.6</v>
      </c>
      <c r="AA352">
        <v>173.1</v>
      </c>
      <c r="AB352">
        <v>170.9</v>
      </c>
      <c r="AC352">
        <v>169.7</v>
      </c>
      <c r="AD352">
        <v>175.3</v>
      </c>
      <c r="AE352" s="8">
        <f>(All_India_Index_Upto_April23__1[[#This Row],[General index]]-AD351)/AD351</f>
        <v>6.8925904652499545E-3</v>
      </c>
    </row>
    <row r="353" spans="1:31">
      <c r="A353" t="s">
        <v>30</v>
      </c>
      <c r="B353">
        <v>2022</v>
      </c>
      <c r="C353" t="s">
        <v>50</v>
      </c>
      <c r="D353">
        <v>164.7</v>
      </c>
      <c r="E353">
        <v>208.8</v>
      </c>
      <c r="F353">
        <v>170.3</v>
      </c>
      <c r="G353">
        <v>170.9</v>
      </c>
      <c r="H353">
        <v>191.6</v>
      </c>
      <c r="I353">
        <v>162.19999999999999</v>
      </c>
      <c r="J353">
        <v>184.8</v>
      </c>
      <c r="K353">
        <v>169.7</v>
      </c>
      <c r="L353">
        <v>121.1</v>
      </c>
      <c r="M353">
        <v>201.6</v>
      </c>
      <c r="N353">
        <v>175.8</v>
      </c>
      <c r="O353">
        <v>185.6</v>
      </c>
      <c r="P353">
        <v>177.4</v>
      </c>
      <c r="Q353">
        <v>194.9</v>
      </c>
      <c r="R353">
        <v>186.1</v>
      </c>
      <c r="S353">
        <v>184.4</v>
      </c>
      <c r="T353">
        <v>185.9</v>
      </c>
      <c r="U353" t="s">
        <v>32</v>
      </c>
      <c r="V353">
        <v>180.8</v>
      </c>
      <c r="W353">
        <v>174.4</v>
      </c>
      <c r="X353">
        <v>181.2</v>
      </c>
      <c r="Y353">
        <v>167.4</v>
      </c>
      <c r="Z353">
        <v>170.6</v>
      </c>
      <c r="AA353">
        <v>176.5</v>
      </c>
      <c r="AB353">
        <v>172</v>
      </c>
      <c r="AC353">
        <v>173.9</v>
      </c>
      <c r="AD353">
        <v>177.9</v>
      </c>
      <c r="AE353" s="8">
        <f>(All_India_Index_Upto_April23__1[[#This Row],[General index]]-AD352)/AD352</f>
        <v>1.4831717056474581E-2</v>
      </c>
    </row>
    <row r="354" spans="1:31">
      <c r="A354" t="s">
        <v>33</v>
      </c>
      <c r="B354">
        <v>2022</v>
      </c>
      <c r="C354" t="s">
        <v>50</v>
      </c>
      <c r="D354">
        <v>166.4</v>
      </c>
      <c r="E354">
        <v>214.9</v>
      </c>
      <c r="F354">
        <v>171.9</v>
      </c>
      <c r="G354">
        <v>171</v>
      </c>
      <c r="H354">
        <v>177.7</v>
      </c>
      <c r="I354">
        <v>165.7</v>
      </c>
      <c r="J354">
        <v>228.6</v>
      </c>
      <c r="K354">
        <v>169.9</v>
      </c>
      <c r="L354">
        <v>123.4</v>
      </c>
      <c r="M354">
        <v>196.4</v>
      </c>
      <c r="N354">
        <v>161.6</v>
      </c>
      <c r="O354">
        <v>191.5</v>
      </c>
      <c r="P354">
        <v>183.3</v>
      </c>
      <c r="Q354">
        <v>200.1</v>
      </c>
      <c r="R354">
        <v>175.5</v>
      </c>
      <c r="S354">
        <v>162.6</v>
      </c>
      <c r="T354">
        <v>173.6</v>
      </c>
      <c r="U354" t="s">
        <v>158</v>
      </c>
      <c r="V354">
        <v>180</v>
      </c>
      <c r="W354">
        <v>166</v>
      </c>
      <c r="X354">
        <v>174.7</v>
      </c>
      <c r="Y354">
        <v>158.80000000000001</v>
      </c>
      <c r="Z354">
        <v>166.3</v>
      </c>
      <c r="AA354">
        <v>171.2</v>
      </c>
      <c r="AB354">
        <v>172.3</v>
      </c>
      <c r="AC354">
        <v>166.8</v>
      </c>
      <c r="AD354">
        <v>175.3</v>
      </c>
      <c r="AE354" s="8">
        <f>(All_India_Index_Upto_April23__1[[#This Row],[General index]]-AD353)/AD353</f>
        <v>-1.4614952220348478E-2</v>
      </c>
    </row>
    <row r="355" spans="1:31">
      <c r="A355" t="s">
        <v>35</v>
      </c>
      <c r="B355">
        <v>2022</v>
      </c>
      <c r="C355" t="s">
        <v>50</v>
      </c>
      <c r="D355">
        <v>165.2</v>
      </c>
      <c r="E355">
        <v>210.9</v>
      </c>
      <c r="F355">
        <v>170.9</v>
      </c>
      <c r="G355">
        <v>170.9</v>
      </c>
      <c r="H355">
        <v>186.5</v>
      </c>
      <c r="I355">
        <v>163.80000000000001</v>
      </c>
      <c r="J355">
        <v>199.7</v>
      </c>
      <c r="K355">
        <v>169.8</v>
      </c>
      <c r="L355">
        <v>121.9</v>
      </c>
      <c r="M355">
        <v>199.9</v>
      </c>
      <c r="N355">
        <v>169.9</v>
      </c>
      <c r="O355">
        <v>188.3</v>
      </c>
      <c r="P355">
        <v>179.6</v>
      </c>
      <c r="Q355">
        <v>196.3</v>
      </c>
      <c r="R355">
        <v>181.9</v>
      </c>
      <c r="S355">
        <v>175.3</v>
      </c>
      <c r="T355">
        <v>181</v>
      </c>
      <c r="U355" t="s">
        <v>158</v>
      </c>
      <c r="V355">
        <v>180.5</v>
      </c>
      <c r="W355">
        <v>170.4</v>
      </c>
      <c r="X355">
        <v>178.7</v>
      </c>
      <c r="Y355">
        <v>162.9</v>
      </c>
      <c r="Z355">
        <v>168.2</v>
      </c>
      <c r="AA355">
        <v>173.4</v>
      </c>
      <c r="AB355">
        <v>172.1</v>
      </c>
      <c r="AC355">
        <v>170.5</v>
      </c>
      <c r="AD355">
        <v>176.7</v>
      </c>
      <c r="AE355" s="8">
        <f>(All_India_Index_Upto_April23__1[[#This Row],[General index]]-AD354)/AD354</f>
        <v>7.9863091842554308E-3</v>
      </c>
    </row>
    <row r="356" spans="1:31">
      <c r="A356" t="s">
        <v>30</v>
      </c>
      <c r="B356">
        <v>2022</v>
      </c>
      <c r="C356" t="s">
        <v>53</v>
      </c>
      <c r="D356">
        <v>166.9</v>
      </c>
      <c r="E356">
        <v>207.2</v>
      </c>
      <c r="F356">
        <v>180.2</v>
      </c>
      <c r="G356">
        <v>172.3</v>
      </c>
      <c r="H356">
        <v>194</v>
      </c>
      <c r="I356">
        <v>159.1</v>
      </c>
      <c r="J356">
        <v>171.6</v>
      </c>
      <c r="K356">
        <v>170.2</v>
      </c>
      <c r="L356">
        <v>121.5</v>
      </c>
      <c r="M356">
        <v>204.8</v>
      </c>
      <c r="N356">
        <v>176.4</v>
      </c>
      <c r="O356">
        <v>186.9</v>
      </c>
      <c r="P356">
        <v>176.6</v>
      </c>
      <c r="Q356">
        <v>195.5</v>
      </c>
      <c r="R356">
        <v>187.2</v>
      </c>
      <c r="S356">
        <v>185.2</v>
      </c>
      <c r="T356">
        <v>186.9</v>
      </c>
      <c r="U356" t="s">
        <v>32</v>
      </c>
      <c r="V356">
        <v>181.9</v>
      </c>
      <c r="W356">
        <v>175.5</v>
      </c>
      <c r="X356">
        <v>182.3</v>
      </c>
      <c r="Y356">
        <v>167.5</v>
      </c>
      <c r="Z356">
        <v>170.8</v>
      </c>
      <c r="AA356">
        <v>176.9</v>
      </c>
      <c r="AB356">
        <v>173.4</v>
      </c>
      <c r="AC356">
        <v>174.6</v>
      </c>
      <c r="AD356">
        <v>177.8</v>
      </c>
      <c r="AE356" s="8">
        <f>(All_India_Index_Upto_April23__1[[#This Row],[General index]]-AD355)/AD355</f>
        <v>6.2252405206566089E-3</v>
      </c>
    </row>
    <row r="357" spans="1:31">
      <c r="A357" t="s">
        <v>33</v>
      </c>
      <c r="B357">
        <v>2022</v>
      </c>
      <c r="C357" t="s">
        <v>53</v>
      </c>
      <c r="D357">
        <v>168.4</v>
      </c>
      <c r="E357">
        <v>213.4</v>
      </c>
      <c r="F357">
        <v>183.2</v>
      </c>
      <c r="G357">
        <v>172.3</v>
      </c>
      <c r="H357">
        <v>180</v>
      </c>
      <c r="I357">
        <v>162.6</v>
      </c>
      <c r="J357">
        <v>205.5</v>
      </c>
      <c r="K357">
        <v>171</v>
      </c>
      <c r="L357">
        <v>123.4</v>
      </c>
      <c r="M357">
        <v>198.8</v>
      </c>
      <c r="N357">
        <v>162.1</v>
      </c>
      <c r="O357">
        <v>192.4</v>
      </c>
      <c r="P357">
        <v>181.3</v>
      </c>
      <c r="Q357">
        <v>200.6</v>
      </c>
      <c r="R357">
        <v>176.7</v>
      </c>
      <c r="S357">
        <v>163.5</v>
      </c>
      <c r="T357">
        <v>174.7</v>
      </c>
      <c r="U357" t="s">
        <v>159</v>
      </c>
      <c r="V357">
        <v>180.3</v>
      </c>
      <c r="W357">
        <v>166.9</v>
      </c>
      <c r="X357">
        <v>175.8</v>
      </c>
      <c r="Y357">
        <v>158.9</v>
      </c>
      <c r="Z357">
        <v>166.7</v>
      </c>
      <c r="AA357">
        <v>171.5</v>
      </c>
      <c r="AB357">
        <v>173.8</v>
      </c>
      <c r="AC357">
        <v>167.4</v>
      </c>
      <c r="AD357">
        <v>174.1</v>
      </c>
      <c r="AE357" s="8">
        <f>(All_India_Index_Upto_April23__1[[#This Row],[General index]]-AD356)/AD356</f>
        <v>-2.0809898762654763E-2</v>
      </c>
    </row>
    <row r="358" spans="1:31">
      <c r="A358" t="s">
        <v>35</v>
      </c>
      <c r="B358">
        <v>2022</v>
      </c>
      <c r="C358" t="s">
        <v>53</v>
      </c>
      <c r="D358">
        <v>167.4</v>
      </c>
      <c r="E358">
        <v>209.4</v>
      </c>
      <c r="F358">
        <v>181.4</v>
      </c>
      <c r="G358">
        <v>172.3</v>
      </c>
      <c r="H358">
        <v>188.9</v>
      </c>
      <c r="I358">
        <v>160.69999999999999</v>
      </c>
      <c r="J358">
        <v>183.1</v>
      </c>
      <c r="K358">
        <v>170.5</v>
      </c>
      <c r="L358">
        <v>122.1</v>
      </c>
      <c r="M358">
        <v>202.8</v>
      </c>
      <c r="N358">
        <v>170.4</v>
      </c>
      <c r="O358">
        <v>189.5</v>
      </c>
      <c r="P358">
        <v>178.3</v>
      </c>
      <c r="Q358">
        <v>196.9</v>
      </c>
      <c r="R358">
        <v>183.1</v>
      </c>
      <c r="S358">
        <v>176.2</v>
      </c>
      <c r="T358">
        <v>182.1</v>
      </c>
      <c r="U358" t="s">
        <v>159</v>
      </c>
      <c r="V358">
        <v>181.3</v>
      </c>
      <c r="W358">
        <v>171.4</v>
      </c>
      <c r="X358">
        <v>179.8</v>
      </c>
      <c r="Y358">
        <v>163</v>
      </c>
      <c r="Z358">
        <v>168.5</v>
      </c>
      <c r="AA358">
        <v>173.7</v>
      </c>
      <c r="AB358">
        <v>173.6</v>
      </c>
      <c r="AC358">
        <v>171.1</v>
      </c>
      <c r="AD358">
        <v>176.5</v>
      </c>
      <c r="AE358" s="8">
        <f>(All_India_Index_Upto_April23__1[[#This Row],[General index]]-AD357)/AD357</f>
        <v>1.3785180930499746E-2</v>
      </c>
    </row>
    <row r="359" spans="1:31">
      <c r="A359" t="s">
        <v>30</v>
      </c>
      <c r="B359">
        <v>2022</v>
      </c>
      <c r="C359" t="s">
        <v>55</v>
      </c>
      <c r="D359">
        <v>168.8</v>
      </c>
      <c r="E359">
        <v>206.9</v>
      </c>
      <c r="F359">
        <v>189.1</v>
      </c>
      <c r="G359">
        <v>173.4</v>
      </c>
      <c r="H359">
        <v>193.9</v>
      </c>
      <c r="I359">
        <v>156.69999999999999</v>
      </c>
      <c r="J359">
        <v>150.19999999999999</v>
      </c>
      <c r="K359">
        <v>170.5</v>
      </c>
      <c r="L359">
        <v>121.2</v>
      </c>
      <c r="M359">
        <v>207.5</v>
      </c>
      <c r="N359">
        <v>176.8</v>
      </c>
      <c r="O359">
        <v>187.7</v>
      </c>
      <c r="P359">
        <v>174.4</v>
      </c>
      <c r="Q359">
        <v>195.9</v>
      </c>
      <c r="R359">
        <v>188.1</v>
      </c>
      <c r="S359">
        <v>185.9</v>
      </c>
      <c r="T359">
        <v>187.8</v>
      </c>
      <c r="U359" t="s">
        <v>32</v>
      </c>
      <c r="V359">
        <v>182.8</v>
      </c>
      <c r="W359">
        <v>176.4</v>
      </c>
      <c r="X359">
        <v>183.5</v>
      </c>
      <c r="Y359">
        <v>167.8</v>
      </c>
      <c r="Z359">
        <v>171.2</v>
      </c>
      <c r="AA359">
        <v>177.3</v>
      </c>
      <c r="AB359">
        <v>175.7</v>
      </c>
      <c r="AC359">
        <v>175.5</v>
      </c>
      <c r="AD359">
        <v>177.1</v>
      </c>
      <c r="AE359" s="8">
        <f>(All_India_Index_Upto_April23__1[[#This Row],[General index]]-AD358)/AD358</f>
        <v>3.3994334277620076E-3</v>
      </c>
    </row>
    <row r="360" spans="1:31">
      <c r="A360" t="s">
        <v>33</v>
      </c>
      <c r="B360">
        <v>2022</v>
      </c>
      <c r="C360" t="s">
        <v>55</v>
      </c>
      <c r="D360">
        <v>170.2</v>
      </c>
      <c r="E360">
        <v>212.9</v>
      </c>
      <c r="F360">
        <v>191.9</v>
      </c>
      <c r="G360">
        <v>173.9</v>
      </c>
      <c r="H360">
        <v>179.1</v>
      </c>
      <c r="I360">
        <v>159.5</v>
      </c>
      <c r="J360">
        <v>178.7</v>
      </c>
      <c r="K360">
        <v>171.3</v>
      </c>
      <c r="L360">
        <v>123.1</v>
      </c>
      <c r="M360">
        <v>200.5</v>
      </c>
      <c r="N360">
        <v>162.80000000000001</v>
      </c>
      <c r="O360">
        <v>193.3</v>
      </c>
      <c r="P360">
        <v>178.6</v>
      </c>
      <c r="Q360">
        <v>201.1</v>
      </c>
      <c r="R360">
        <v>177.7</v>
      </c>
      <c r="S360">
        <v>164.5</v>
      </c>
      <c r="T360">
        <v>175.7</v>
      </c>
      <c r="U360" t="s">
        <v>160</v>
      </c>
      <c r="V360">
        <v>180.6</v>
      </c>
      <c r="W360">
        <v>167.3</v>
      </c>
      <c r="X360">
        <v>177.2</v>
      </c>
      <c r="Y360">
        <v>159.4</v>
      </c>
      <c r="Z360">
        <v>167.1</v>
      </c>
      <c r="AA360">
        <v>171.8</v>
      </c>
      <c r="AB360">
        <v>176</v>
      </c>
      <c r="AC360">
        <v>168.2</v>
      </c>
      <c r="AD360">
        <v>174.1</v>
      </c>
      <c r="AE360" s="8">
        <f>(All_India_Index_Upto_April23__1[[#This Row],[General index]]-AD359)/AD359</f>
        <v>-1.693958215697346E-2</v>
      </c>
    </row>
    <row r="361" spans="1:31">
      <c r="A361" t="s">
        <v>35</v>
      </c>
      <c r="B361">
        <v>2022</v>
      </c>
      <c r="C361" t="s">
        <v>55</v>
      </c>
      <c r="D361">
        <v>169.2</v>
      </c>
      <c r="E361">
        <v>209</v>
      </c>
      <c r="F361">
        <v>190.2</v>
      </c>
      <c r="G361">
        <v>173.6</v>
      </c>
      <c r="H361">
        <v>188.5</v>
      </c>
      <c r="I361">
        <v>158</v>
      </c>
      <c r="J361">
        <v>159.9</v>
      </c>
      <c r="K361">
        <v>170.8</v>
      </c>
      <c r="L361">
        <v>121.8</v>
      </c>
      <c r="M361">
        <v>205.2</v>
      </c>
      <c r="N361">
        <v>171</v>
      </c>
      <c r="O361">
        <v>190.3</v>
      </c>
      <c r="P361">
        <v>175.9</v>
      </c>
      <c r="Q361">
        <v>197.3</v>
      </c>
      <c r="R361">
        <v>184</v>
      </c>
      <c r="S361">
        <v>177</v>
      </c>
      <c r="T361">
        <v>183</v>
      </c>
      <c r="U361" t="s">
        <v>160</v>
      </c>
      <c r="V361">
        <v>182</v>
      </c>
      <c r="W361">
        <v>172.1</v>
      </c>
      <c r="X361">
        <v>181.1</v>
      </c>
      <c r="Y361">
        <v>163.4</v>
      </c>
      <c r="Z361">
        <v>168.9</v>
      </c>
      <c r="AA361">
        <v>174.1</v>
      </c>
      <c r="AB361">
        <v>175.8</v>
      </c>
      <c r="AC361">
        <v>172</v>
      </c>
      <c r="AD361">
        <v>175.7</v>
      </c>
      <c r="AE361" s="8">
        <f>(All_India_Index_Upto_April23__1[[#This Row],[General index]]-AD360)/AD360</f>
        <v>9.1901206203331091E-3</v>
      </c>
    </row>
    <row r="362" spans="1:31">
      <c r="A362" t="s">
        <v>30</v>
      </c>
      <c r="B362">
        <v>2023</v>
      </c>
      <c r="C362" t="s">
        <v>31</v>
      </c>
      <c r="D362">
        <v>174</v>
      </c>
      <c r="E362">
        <v>208.3</v>
      </c>
      <c r="F362">
        <v>192.9</v>
      </c>
      <c r="G362">
        <v>174.3</v>
      </c>
      <c r="H362">
        <v>192.6</v>
      </c>
      <c r="I362">
        <v>156.30000000000001</v>
      </c>
      <c r="J362">
        <v>142.9</v>
      </c>
      <c r="K362">
        <v>170.7</v>
      </c>
      <c r="L362">
        <v>120.3</v>
      </c>
      <c r="M362">
        <v>210.5</v>
      </c>
      <c r="N362">
        <v>176.9</v>
      </c>
      <c r="O362">
        <v>188.5</v>
      </c>
      <c r="P362">
        <v>175</v>
      </c>
      <c r="Q362">
        <v>196.9</v>
      </c>
      <c r="R362">
        <v>189</v>
      </c>
      <c r="S362">
        <v>186.3</v>
      </c>
      <c r="T362">
        <v>188.6</v>
      </c>
      <c r="U362" t="s">
        <v>32</v>
      </c>
      <c r="V362">
        <v>183.2</v>
      </c>
      <c r="W362">
        <v>177.2</v>
      </c>
      <c r="X362">
        <v>184.7</v>
      </c>
      <c r="Y362">
        <v>168.2</v>
      </c>
      <c r="Z362">
        <v>171.8</v>
      </c>
      <c r="AA362">
        <v>177.8</v>
      </c>
      <c r="AB362">
        <v>178.4</v>
      </c>
      <c r="AC362">
        <v>176.5</v>
      </c>
      <c r="AD362">
        <v>177.8</v>
      </c>
      <c r="AE362" s="8">
        <f>(All_India_Index_Upto_April23__1[[#This Row],[General index]]-AD361)/AD361</f>
        <v>1.1952191235059891E-2</v>
      </c>
    </row>
    <row r="363" spans="1:31">
      <c r="A363" t="s">
        <v>33</v>
      </c>
      <c r="B363">
        <v>2023</v>
      </c>
      <c r="C363" t="s">
        <v>31</v>
      </c>
      <c r="D363">
        <v>173.3</v>
      </c>
      <c r="E363">
        <v>215.2</v>
      </c>
      <c r="F363">
        <v>197</v>
      </c>
      <c r="G363">
        <v>175.2</v>
      </c>
      <c r="H363">
        <v>178</v>
      </c>
      <c r="I363">
        <v>160.5</v>
      </c>
      <c r="J363">
        <v>175.3</v>
      </c>
      <c r="K363">
        <v>171.2</v>
      </c>
      <c r="L363">
        <v>122.7</v>
      </c>
      <c r="M363">
        <v>204.3</v>
      </c>
      <c r="N363">
        <v>163.69999999999999</v>
      </c>
      <c r="O363">
        <v>194.3</v>
      </c>
      <c r="P363">
        <v>179.5</v>
      </c>
      <c r="Q363">
        <v>201.6</v>
      </c>
      <c r="R363">
        <v>178.7</v>
      </c>
      <c r="S363">
        <v>165.3</v>
      </c>
      <c r="T363">
        <v>176.6</v>
      </c>
      <c r="U363" t="s">
        <v>161</v>
      </c>
      <c r="V363">
        <v>180.1</v>
      </c>
      <c r="W363">
        <v>168</v>
      </c>
      <c r="X363">
        <v>178.5</v>
      </c>
      <c r="Y363">
        <v>159.5</v>
      </c>
      <c r="Z363">
        <v>167.8</v>
      </c>
      <c r="AA363">
        <v>171.8</v>
      </c>
      <c r="AB363">
        <v>178.8</v>
      </c>
      <c r="AC363">
        <v>168.9</v>
      </c>
      <c r="AD363">
        <v>174.9</v>
      </c>
      <c r="AE363" s="8">
        <f>(All_India_Index_Upto_April23__1[[#This Row],[General index]]-AD362)/AD362</f>
        <v>-1.6310461192350988E-2</v>
      </c>
    </row>
    <row r="364" spans="1:31">
      <c r="A364" t="s">
        <v>35</v>
      </c>
      <c r="B364">
        <v>2023</v>
      </c>
      <c r="C364" t="s">
        <v>31</v>
      </c>
      <c r="D364">
        <v>173.8</v>
      </c>
      <c r="E364">
        <v>210.7</v>
      </c>
      <c r="F364">
        <v>194.5</v>
      </c>
      <c r="G364">
        <v>174.6</v>
      </c>
      <c r="H364">
        <v>187.2</v>
      </c>
      <c r="I364">
        <v>158.30000000000001</v>
      </c>
      <c r="J364">
        <v>153.9</v>
      </c>
      <c r="K364">
        <v>170.9</v>
      </c>
      <c r="L364">
        <v>121.1</v>
      </c>
      <c r="M364">
        <v>208.4</v>
      </c>
      <c r="N364">
        <v>171.4</v>
      </c>
      <c r="O364">
        <v>191.2</v>
      </c>
      <c r="P364">
        <v>176.7</v>
      </c>
      <c r="Q364">
        <v>198.2</v>
      </c>
      <c r="R364">
        <v>184.9</v>
      </c>
      <c r="S364">
        <v>177.6</v>
      </c>
      <c r="T364">
        <v>183.8</v>
      </c>
      <c r="U364" t="s">
        <v>161</v>
      </c>
      <c r="V364">
        <v>182</v>
      </c>
      <c r="W364">
        <v>172.9</v>
      </c>
      <c r="X364">
        <v>182.3</v>
      </c>
      <c r="Y364">
        <v>163.6</v>
      </c>
      <c r="Z364">
        <v>169.5</v>
      </c>
      <c r="AA364">
        <v>174.3</v>
      </c>
      <c r="AB364">
        <v>178.6</v>
      </c>
      <c r="AC364">
        <v>172.8</v>
      </c>
      <c r="AD364">
        <v>176.5</v>
      </c>
      <c r="AE364" s="8">
        <f>(All_India_Index_Upto_April23__1[[#This Row],[General index]]-AD363)/AD363</f>
        <v>9.1480846197826999E-3</v>
      </c>
    </row>
    <row r="365" spans="1:31">
      <c r="A365" t="s">
        <v>30</v>
      </c>
      <c r="B365">
        <v>2023</v>
      </c>
      <c r="C365" t="s">
        <v>36</v>
      </c>
      <c r="D365">
        <v>174.2</v>
      </c>
      <c r="E365">
        <v>205.2</v>
      </c>
      <c r="F365">
        <v>173.9</v>
      </c>
      <c r="G365">
        <v>177</v>
      </c>
      <c r="H365">
        <v>183.4</v>
      </c>
      <c r="I365">
        <v>167.2</v>
      </c>
      <c r="J365">
        <v>140.9</v>
      </c>
      <c r="K365">
        <v>170.4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198.3</v>
      </c>
      <c r="R365">
        <v>190</v>
      </c>
      <c r="S365">
        <v>187</v>
      </c>
      <c r="T365">
        <v>189.6</v>
      </c>
      <c r="U365" t="s">
        <v>32</v>
      </c>
      <c r="V365">
        <v>181.6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  <c r="AE365" s="8">
        <f>(All_India_Index_Upto_April23__1[[#This Row],[General index]]-AD364)/AD364</f>
        <v>8.4985835694051E-3</v>
      </c>
    </row>
    <row r="366" spans="1:31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175.8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180.7</v>
      </c>
      <c r="Q366">
        <v>202.7</v>
      </c>
      <c r="R366">
        <v>180.3</v>
      </c>
      <c r="S366">
        <v>167</v>
      </c>
      <c r="T366">
        <v>178.2</v>
      </c>
      <c r="U366" t="s">
        <v>162</v>
      </c>
      <c r="V366">
        <v>182.8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181.4</v>
      </c>
      <c r="AC366">
        <v>170</v>
      </c>
      <c r="AD366">
        <v>176.3</v>
      </c>
      <c r="AE366" s="8">
        <f>(All_India_Index_Upto_April23__1[[#This Row],[General index]]-AD365)/AD365</f>
        <v>-9.5505617977527449E-3</v>
      </c>
    </row>
    <row r="367" spans="1:31">
      <c r="A367" t="s">
        <v>35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179.3</v>
      </c>
      <c r="I367">
        <v>169.5</v>
      </c>
      <c r="J367">
        <v>152.69999999999999</v>
      </c>
      <c r="K367">
        <v>171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186.2</v>
      </c>
      <c r="S367">
        <v>178.7</v>
      </c>
      <c r="T367">
        <v>185.1</v>
      </c>
      <c r="U367" t="s">
        <v>162</v>
      </c>
      <c r="V367">
        <v>182.1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  <c r="AE367" s="8">
        <f>(All_India_Index_Upto_April23__1[[#This Row],[General index]]-AD366)/AD366</f>
        <v>5.1049347702778062E-3</v>
      </c>
    </row>
    <row r="368" spans="1:31">
      <c r="A368" t="s">
        <v>30</v>
      </c>
      <c r="B368">
        <v>2023</v>
      </c>
      <c r="C368" t="s">
        <v>38</v>
      </c>
      <c r="D368">
        <v>174.3</v>
      </c>
      <c r="E368">
        <v>205.2</v>
      </c>
      <c r="F368">
        <v>173.9</v>
      </c>
      <c r="G368">
        <v>177</v>
      </c>
      <c r="H368">
        <v>183.3</v>
      </c>
      <c r="I368">
        <v>167.2</v>
      </c>
      <c r="J368">
        <v>140.9</v>
      </c>
      <c r="K368">
        <v>170.5</v>
      </c>
      <c r="L368">
        <v>119.1</v>
      </c>
      <c r="M368">
        <v>212.1</v>
      </c>
      <c r="N368">
        <v>177.6</v>
      </c>
      <c r="O368">
        <v>189.9</v>
      </c>
      <c r="P368">
        <v>174.8</v>
      </c>
      <c r="Q368">
        <v>198.4</v>
      </c>
      <c r="R368">
        <v>190</v>
      </c>
      <c r="S368">
        <v>187</v>
      </c>
      <c r="T368">
        <v>189.6</v>
      </c>
      <c r="U368" t="s">
        <v>32</v>
      </c>
      <c r="V368">
        <v>181.4</v>
      </c>
      <c r="W368">
        <v>178.6</v>
      </c>
      <c r="X368">
        <v>186.6</v>
      </c>
      <c r="Y368">
        <v>169</v>
      </c>
      <c r="Z368">
        <v>172.8</v>
      </c>
      <c r="AA368">
        <v>178.5</v>
      </c>
      <c r="AB368">
        <v>180.7</v>
      </c>
      <c r="AC368">
        <v>177.9</v>
      </c>
      <c r="AD368">
        <v>178</v>
      </c>
      <c r="AE368" s="8">
        <f>(All_India_Index_Upto_April23__1[[#This Row],[General index]]-AD367)/AD367</f>
        <v>4.514672686230313E-3</v>
      </c>
    </row>
    <row r="369" spans="1:31">
      <c r="A369" t="s">
        <v>33</v>
      </c>
      <c r="B369">
        <v>2023</v>
      </c>
      <c r="C369" t="s">
        <v>38</v>
      </c>
      <c r="D369">
        <v>174.7</v>
      </c>
      <c r="E369">
        <v>212.2</v>
      </c>
      <c r="F369">
        <v>177.2</v>
      </c>
      <c r="G369">
        <v>177.9</v>
      </c>
      <c r="H369">
        <v>172.2</v>
      </c>
      <c r="I369">
        <v>172.1</v>
      </c>
      <c r="J369">
        <v>175.9</v>
      </c>
      <c r="K369">
        <v>172.2</v>
      </c>
      <c r="L369">
        <v>121.9</v>
      </c>
      <c r="M369">
        <v>204.8</v>
      </c>
      <c r="N369">
        <v>164.9</v>
      </c>
      <c r="O369">
        <v>196.6</v>
      </c>
      <c r="P369">
        <v>180.8</v>
      </c>
      <c r="Q369">
        <v>202.7</v>
      </c>
      <c r="R369">
        <v>180.2</v>
      </c>
      <c r="S369">
        <v>167</v>
      </c>
      <c r="T369">
        <v>178.2</v>
      </c>
      <c r="U369" t="s">
        <v>162</v>
      </c>
      <c r="V369">
        <v>182.6</v>
      </c>
      <c r="W369">
        <v>169.2</v>
      </c>
      <c r="X369">
        <v>180.8</v>
      </c>
      <c r="Y369">
        <v>159.80000000000001</v>
      </c>
      <c r="Z369">
        <v>168.4</v>
      </c>
      <c r="AA369">
        <v>172.5</v>
      </c>
      <c r="AB369">
        <v>181.5</v>
      </c>
      <c r="AC369">
        <v>170</v>
      </c>
      <c r="AD369">
        <v>176.3</v>
      </c>
      <c r="AE369" s="8">
        <f>(All_India_Index_Upto_April23__1[[#This Row],[General index]]-AD368)/AD368</f>
        <v>-9.5505617977527449E-3</v>
      </c>
    </row>
    <row r="370" spans="1:31">
      <c r="A370" t="s">
        <v>35</v>
      </c>
      <c r="B370">
        <v>2023</v>
      </c>
      <c r="C370" t="s">
        <v>38</v>
      </c>
      <c r="D370">
        <v>174.4</v>
      </c>
      <c r="E370">
        <v>207.7</v>
      </c>
      <c r="F370">
        <v>175.2</v>
      </c>
      <c r="G370">
        <v>177.3</v>
      </c>
      <c r="H370">
        <v>179.2</v>
      </c>
      <c r="I370">
        <v>169.5</v>
      </c>
      <c r="J370">
        <v>152.80000000000001</v>
      </c>
      <c r="K370">
        <v>171.1</v>
      </c>
      <c r="L370">
        <v>120</v>
      </c>
      <c r="M370">
        <v>209.7</v>
      </c>
      <c r="N370">
        <v>172.3</v>
      </c>
      <c r="O370">
        <v>193</v>
      </c>
      <c r="P370">
        <v>177</v>
      </c>
      <c r="Q370">
        <v>199.5</v>
      </c>
      <c r="R370">
        <v>186.1</v>
      </c>
      <c r="S370">
        <v>178.7</v>
      </c>
      <c r="T370">
        <v>185.1</v>
      </c>
      <c r="U370" t="s">
        <v>162</v>
      </c>
      <c r="V370">
        <v>181.9</v>
      </c>
      <c r="W370">
        <v>174.2</v>
      </c>
      <c r="X370">
        <v>184.4</v>
      </c>
      <c r="Y370">
        <v>164.2</v>
      </c>
      <c r="Z370">
        <v>170.3</v>
      </c>
      <c r="AA370">
        <v>175</v>
      </c>
      <c r="AB370">
        <v>181</v>
      </c>
      <c r="AC370">
        <v>174.1</v>
      </c>
      <c r="AD370">
        <v>177.2</v>
      </c>
      <c r="AE370" s="8">
        <f>(All_India_Index_Upto_April23__1[[#This Row],[General index]]-AD369)/AD369</f>
        <v>5.1049347702778062E-3</v>
      </c>
    </row>
    <row r="371" spans="1:31">
      <c r="A371" t="s">
        <v>30</v>
      </c>
      <c r="B371">
        <v>2023</v>
      </c>
      <c r="C371" t="s">
        <v>39</v>
      </c>
      <c r="D371">
        <v>173.3</v>
      </c>
      <c r="E371">
        <v>206.9</v>
      </c>
      <c r="F371">
        <v>167.9</v>
      </c>
      <c r="G371">
        <v>178.2</v>
      </c>
      <c r="H371">
        <v>178.5</v>
      </c>
      <c r="I371">
        <v>173.7</v>
      </c>
      <c r="J371">
        <v>142.80000000000001</v>
      </c>
      <c r="K371">
        <v>172.8</v>
      </c>
      <c r="L371">
        <v>120.4</v>
      </c>
      <c r="M371">
        <v>215.5</v>
      </c>
      <c r="N371">
        <v>178.2</v>
      </c>
      <c r="O371">
        <v>190.5</v>
      </c>
      <c r="P371">
        <v>175.5</v>
      </c>
      <c r="Q371">
        <v>199.5</v>
      </c>
      <c r="R371">
        <v>190.7</v>
      </c>
      <c r="S371">
        <v>187.3</v>
      </c>
      <c r="T371">
        <v>190.2</v>
      </c>
      <c r="U371" t="s">
        <v>139</v>
      </c>
      <c r="V371">
        <v>181.5</v>
      </c>
      <c r="W371">
        <v>179.1</v>
      </c>
      <c r="X371">
        <v>187.2</v>
      </c>
      <c r="Y371">
        <v>169.4</v>
      </c>
      <c r="Z371">
        <v>173.2</v>
      </c>
      <c r="AA371">
        <v>179.4</v>
      </c>
      <c r="AB371">
        <v>183.8</v>
      </c>
      <c r="AC371">
        <v>178.9</v>
      </c>
      <c r="AD371">
        <v>178.8</v>
      </c>
      <c r="AE371" s="8">
        <f>(All_India_Index_Upto_April23__1[[#This Row],[General index]]-AD370)/AD370</f>
        <v>9.029345372460626E-3</v>
      </c>
    </row>
    <row r="372" spans="1:31">
      <c r="A372" t="s">
        <v>33</v>
      </c>
      <c r="B372">
        <v>2023</v>
      </c>
      <c r="C372" t="s">
        <v>39</v>
      </c>
      <c r="D372">
        <v>174.8</v>
      </c>
      <c r="E372">
        <v>213.7</v>
      </c>
      <c r="F372">
        <v>172.4</v>
      </c>
      <c r="G372">
        <v>178.8</v>
      </c>
      <c r="H372">
        <v>168.7</v>
      </c>
      <c r="I372">
        <v>179.2</v>
      </c>
      <c r="J372">
        <v>179.9</v>
      </c>
      <c r="K372">
        <v>174.7</v>
      </c>
      <c r="L372">
        <v>123.1</v>
      </c>
      <c r="M372">
        <v>207.8</v>
      </c>
      <c r="N372">
        <v>165.5</v>
      </c>
      <c r="O372">
        <v>197</v>
      </c>
      <c r="P372">
        <v>182.1</v>
      </c>
      <c r="Q372">
        <v>203.5</v>
      </c>
      <c r="R372">
        <v>181</v>
      </c>
      <c r="S372">
        <v>167.7</v>
      </c>
      <c r="T372">
        <v>178.9</v>
      </c>
      <c r="U372" t="s">
        <v>163</v>
      </c>
      <c r="V372">
        <v>182.1</v>
      </c>
      <c r="W372">
        <v>169.6</v>
      </c>
      <c r="X372">
        <v>181.5</v>
      </c>
      <c r="Y372">
        <v>160.1</v>
      </c>
      <c r="Z372">
        <v>168.8</v>
      </c>
      <c r="AA372">
        <v>174.2</v>
      </c>
      <c r="AB372">
        <v>184.4</v>
      </c>
      <c r="AC372">
        <v>170.9</v>
      </c>
      <c r="AD372">
        <v>177.4</v>
      </c>
      <c r="AE372" s="8">
        <f>(All_India_Index_Upto_April23__1[[#This Row],[General index]]-AD371)/AD371</f>
        <v>-7.8299776286353782E-3</v>
      </c>
    </row>
    <row r="373" spans="1:31">
      <c r="A373" t="s">
        <v>35</v>
      </c>
      <c r="B373">
        <v>2023</v>
      </c>
      <c r="C373" t="s">
        <v>39</v>
      </c>
      <c r="D373">
        <v>173.8</v>
      </c>
      <c r="E373">
        <v>209.3</v>
      </c>
      <c r="F373">
        <v>169.6</v>
      </c>
      <c r="G373">
        <v>178.4</v>
      </c>
      <c r="H373">
        <v>174.9</v>
      </c>
      <c r="I373">
        <v>176.3</v>
      </c>
      <c r="J373">
        <v>155.4</v>
      </c>
      <c r="K373">
        <v>173.4</v>
      </c>
      <c r="L373">
        <v>121.3</v>
      </c>
      <c r="M373">
        <v>212.9</v>
      </c>
      <c r="N373">
        <v>172.9</v>
      </c>
      <c r="O373">
        <v>193.5</v>
      </c>
      <c r="P373">
        <v>177.9</v>
      </c>
      <c r="Q373">
        <v>200.6</v>
      </c>
      <c r="R373">
        <v>186.9</v>
      </c>
      <c r="S373">
        <v>179.2</v>
      </c>
      <c r="T373">
        <v>185.7</v>
      </c>
      <c r="U373" t="s">
        <v>163</v>
      </c>
      <c r="V373">
        <v>181.7</v>
      </c>
      <c r="W373">
        <v>174.6</v>
      </c>
      <c r="X373">
        <v>185</v>
      </c>
      <c r="Y373">
        <v>164.5</v>
      </c>
      <c r="Z373">
        <v>170.7</v>
      </c>
      <c r="AA373">
        <v>176.4</v>
      </c>
      <c r="AB373">
        <v>184</v>
      </c>
      <c r="AC373">
        <v>175</v>
      </c>
      <c r="AD373">
        <v>178.1</v>
      </c>
      <c r="AE373" s="8">
        <f>(All_India_Index_Upto_April23__1[[#This Row],[General index]]-AD372)/AD372</f>
        <v>3.9458850056369142E-3</v>
      </c>
    </row>
    <row r="374" spans="1:31">
      <c r="A374" t="s">
        <v>30</v>
      </c>
      <c r="B374">
        <v>2023</v>
      </c>
      <c r="C374" t="s">
        <v>41</v>
      </c>
      <c r="D374">
        <v>173.2</v>
      </c>
      <c r="E374">
        <v>211.5</v>
      </c>
      <c r="F374">
        <v>171</v>
      </c>
      <c r="G374">
        <v>179.6</v>
      </c>
      <c r="H374">
        <v>173.3</v>
      </c>
      <c r="I374">
        <v>169</v>
      </c>
      <c r="J374">
        <v>148.69999999999999</v>
      </c>
      <c r="K374">
        <v>174.9</v>
      </c>
      <c r="L374">
        <v>121.9</v>
      </c>
      <c r="M374">
        <v>221</v>
      </c>
      <c r="N374">
        <v>178.7</v>
      </c>
      <c r="O374">
        <v>191.1</v>
      </c>
      <c r="P374">
        <v>176.8</v>
      </c>
      <c r="Q374">
        <v>199.9</v>
      </c>
      <c r="R374">
        <v>191.2</v>
      </c>
      <c r="S374">
        <v>187.9</v>
      </c>
      <c r="T374">
        <v>190.8</v>
      </c>
      <c r="U374" t="s">
        <v>139</v>
      </c>
      <c r="V374">
        <v>182.5</v>
      </c>
      <c r="W374">
        <v>179.8</v>
      </c>
      <c r="X374">
        <v>187.8</v>
      </c>
      <c r="Y374">
        <v>169.7</v>
      </c>
      <c r="Z374">
        <v>173.8</v>
      </c>
      <c r="AA374">
        <v>180.3</v>
      </c>
      <c r="AB374">
        <v>184.9</v>
      </c>
      <c r="AC374">
        <v>179.5</v>
      </c>
      <c r="AD374">
        <v>179.8</v>
      </c>
      <c r="AE374" s="8">
        <f>(All_India_Index_Upto_April23__1[[#This Row],[General index]]-AD373)/AD373</f>
        <v>9.5451993262213198E-3</v>
      </c>
    </row>
    <row r="375" spans="1:31">
      <c r="A375" t="s">
        <v>33</v>
      </c>
      <c r="B375">
        <v>2023</v>
      </c>
      <c r="C375" t="s">
        <v>41</v>
      </c>
      <c r="D375">
        <v>174.7</v>
      </c>
      <c r="E375">
        <v>219.4</v>
      </c>
      <c r="F375">
        <v>176.7</v>
      </c>
      <c r="G375">
        <v>179.4</v>
      </c>
      <c r="H375">
        <v>164.4</v>
      </c>
      <c r="I375">
        <v>175.8</v>
      </c>
      <c r="J375">
        <v>185</v>
      </c>
      <c r="K375">
        <v>176.9</v>
      </c>
      <c r="L375">
        <v>124.2</v>
      </c>
      <c r="M375">
        <v>211.9</v>
      </c>
      <c r="N375">
        <v>165.9</v>
      </c>
      <c r="O375">
        <v>197.7</v>
      </c>
      <c r="P375">
        <v>183.1</v>
      </c>
      <c r="Q375">
        <v>204.2</v>
      </c>
      <c r="R375">
        <v>181.3</v>
      </c>
      <c r="S375">
        <v>168.1</v>
      </c>
      <c r="T375">
        <v>179.3</v>
      </c>
      <c r="U375" t="s">
        <v>164</v>
      </c>
      <c r="V375">
        <v>183.4</v>
      </c>
      <c r="W375">
        <v>170.1</v>
      </c>
      <c r="X375">
        <v>182.2</v>
      </c>
      <c r="Y375">
        <v>160.4</v>
      </c>
      <c r="Z375">
        <v>169.2</v>
      </c>
      <c r="AA375">
        <v>174.8</v>
      </c>
      <c r="AB375">
        <v>185.6</v>
      </c>
      <c r="AC375">
        <v>171.6</v>
      </c>
      <c r="AD375">
        <v>178.2</v>
      </c>
      <c r="AE375" s="8">
        <f>(All_India_Index_Upto_April23__1[[#This Row],[General index]]-AD374)/AD374</f>
        <v>-8.8987764182426182E-3</v>
      </c>
    </row>
    <row r="376" spans="1:31">
      <c r="A376" t="s">
        <v>35</v>
      </c>
      <c r="B376">
        <v>2023</v>
      </c>
      <c r="C376" t="s">
        <v>41</v>
      </c>
      <c r="D376">
        <v>173.7</v>
      </c>
      <c r="E376">
        <v>214.3</v>
      </c>
      <c r="F376">
        <v>173.2</v>
      </c>
      <c r="G376">
        <v>179.5</v>
      </c>
      <c r="H376">
        <v>170</v>
      </c>
      <c r="I376">
        <v>172.2</v>
      </c>
      <c r="J376">
        <v>161</v>
      </c>
      <c r="K376">
        <v>175.6</v>
      </c>
      <c r="L376">
        <v>122.7</v>
      </c>
      <c r="M376">
        <v>218</v>
      </c>
      <c r="N376">
        <v>173.4</v>
      </c>
      <c r="O376">
        <v>194.2</v>
      </c>
      <c r="P376">
        <v>179.1</v>
      </c>
      <c r="Q376">
        <v>201</v>
      </c>
      <c r="R376">
        <v>187.3</v>
      </c>
      <c r="S376">
        <v>179.7</v>
      </c>
      <c r="T376">
        <v>186.2</v>
      </c>
      <c r="U376" t="s">
        <v>164</v>
      </c>
      <c r="V376">
        <v>182.8</v>
      </c>
      <c r="W376">
        <v>175.2</v>
      </c>
      <c r="X376">
        <v>185.7</v>
      </c>
      <c r="Y376">
        <v>164.8</v>
      </c>
      <c r="Z376">
        <v>171.2</v>
      </c>
      <c r="AA376">
        <v>177.1</v>
      </c>
      <c r="AB376">
        <v>185.2</v>
      </c>
      <c r="AC376">
        <v>175.7</v>
      </c>
      <c r="AD376">
        <v>179.1</v>
      </c>
      <c r="AE376" s="8">
        <f>(All_India_Index_Upto_April23__1[[#This Row],[General index]]-AD375)/AD375</f>
        <v>5.050505050505083E-3</v>
      </c>
    </row>
    <row r="383" spans="1:31">
      <c r="D383" s="21"/>
    </row>
  </sheetData>
  <autoFilter ref="AE1" xr:uid="{E5D1E302-0ACB-A948-BF3E-ED3BB081FE27}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9BC4-87E8-2644-88B4-C6A15D7850A6}">
  <dimension ref="A2:J47"/>
  <sheetViews>
    <sheetView topLeftCell="F16" workbookViewId="0">
      <selection activeCell="F36" sqref="F36"/>
    </sheetView>
  </sheetViews>
  <sheetFormatPr defaultColWidth="10.81640625" defaultRowHeight="15"/>
  <cols>
    <col min="2" max="2" width="10.453125" customWidth="1"/>
    <col min="3" max="3" width="30.453125" bestFit="1" customWidth="1"/>
    <col min="4" max="4" width="31.81640625" bestFit="1" customWidth="1"/>
    <col min="5" max="5" width="11.1796875" bestFit="1" customWidth="1"/>
    <col min="6" max="6" width="67" bestFit="1" customWidth="1"/>
    <col min="7" max="7" width="71.6328125" bestFit="1" customWidth="1"/>
  </cols>
  <sheetData>
    <row r="2" spans="1:10" ht="18">
      <c r="A2" s="2" t="s">
        <v>165</v>
      </c>
    </row>
    <row r="4" spans="1:10" ht="22.8">
      <c r="A4" s="45" t="s">
        <v>166</v>
      </c>
      <c r="B4" s="31"/>
      <c r="C4" s="4" t="s">
        <v>167</v>
      </c>
      <c r="D4" s="5"/>
      <c r="E4" s="44"/>
      <c r="F4" s="44"/>
    </row>
    <row r="5" spans="1:10" ht="22.8">
      <c r="A5" s="46"/>
      <c r="C5" s="53" t="s">
        <v>168</v>
      </c>
      <c r="D5" s="6"/>
      <c r="E5" s="44"/>
      <c r="F5" s="44"/>
    </row>
    <row r="6" spans="1:10" ht="22.8">
      <c r="A6" s="46"/>
      <c r="C6" s="53"/>
      <c r="D6" s="6"/>
      <c r="E6" s="44"/>
      <c r="F6" s="44"/>
    </row>
    <row r="7" spans="1:10">
      <c r="A7" s="46"/>
      <c r="D7" s="32"/>
    </row>
    <row r="8" spans="1:10">
      <c r="A8" s="46"/>
      <c r="D8" s="32"/>
    </row>
    <row r="9" spans="1:10" ht="21">
      <c r="A9" s="47" t="s">
        <v>169</v>
      </c>
      <c r="B9" s="33"/>
      <c r="C9" s="48" t="s">
        <v>170</v>
      </c>
      <c r="D9" s="49"/>
      <c r="E9" s="3"/>
      <c r="F9" s="3"/>
    </row>
    <row r="13" spans="1:10">
      <c r="A13" s="13"/>
      <c r="B13" s="142" t="s">
        <v>204</v>
      </c>
      <c r="C13" s="143"/>
      <c r="D13" s="143"/>
      <c r="E13" s="143"/>
      <c r="F13" s="143"/>
      <c r="G13" s="143"/>
      <c r="H13" s="144"/>
      <c r="I13" s="144"/>
      <c r="J13" s="144"/>
    </row>
    <row r="14" spans="1:10">
      <c r="A14" s="13"/>
      <c r="B14" s="143"/>
      <c r="C14" s="143"/>
      <c r="D14" s="143"/>
      <c r="E14" s="143"/>
      <c r="F14" s="143"/>
      <c r="G14" s="143"/>
      <c r="H14" s="144"/>
      <c r="I14" s="144"/>
      <c r="J14" s="144"/>
    </row>
    <row r="15" spans="1:10" ht="17.399999999999999">
      <c r="A15" s="13"/>
      <c r="B15" s="34" t="s">
        <v>200</v>
      </c>
      <c r="C15" s="35" t="s">
        <v>201</v>
      </c>
      <c r="D15" s="35" t="s">
        <v>180</v>
      </c>
      <c r="E15" s="35" t="s">
        <v>202</v>
      </c>
      <c r="F15" s="35" t="s">
        <v>203</v>
      </c>
      <c r="G15" s="35" t="s">
        <v>204</v>
      </c>
      <c r="H15" s="41"/>
      <c r="I15" s="14"/>
      <c r="J15" s="13"/>
    </row>
    <row r="16" spans="1:10" ht="17.399999999999999">
      <c r="A16" s="13"/>
      <c r="B16" s="36">
        <v>1</v>
      </c>
      <c r="C16" s="37" t="s">
        <v>0</v>
      </c>
      <c r="D16" s="37" t="s">
        <v>205</v>
      </c>
      <c r="E16" s="37" t="s">
        <v>206</v>
      </c>
      <c r="F16" s="37" t="s">
        <v>207</v>
      </c>
      <c r="G16" s="37" t="s">
        <v>208</v>
      </c>
      <c r="H16" s="42"/>
      <c r="I16" s="40"/>
      <c r="J16" s="13"/>
    </row>
    <row r="17" spans="1:10" ht="17.399999999999999">
      <c r="A17" s="13"/>
      <c r="B17" s="36">
        <v>2</v>
      </c>
      <c r="C17" s="37" t="s">
        <v>1</v>
      </c>
      <c r="D17" s="37" t="s">
        <v>209</v>
      </c>
      <c r="E17" s="37" t="s">
        <v>210</v>
      </c>
      <c r="F17" s="37" t="s">
        <v>211</v>
      </c>
      <c r="G17" s="37" t="s">
        <v>208</v>
      </c>
      <c r="H17" s="42"/>
      <c r="I17" s="40"/>
      <c r="J17" s="13"/>
    </row>
    <row r="18" spans="1:10" ht="17.399999999999999">
      <c r="A18" s="13"/>
      <c r="B18" s="36">
        <v>3</v>
      </c>
      <c r="C18" s="37" t="s">
        <v>2</v>
      </c>
      <c r="D18" s="37" t="s">
        <v>212</v>
      </c>
      <c r="E18" s="37" t="s">
        <v>210</v>
      </c>
      <c r="F18" s="37" t="s">
        <v>213</v>
      </c>
      <c r="G18" s="37" t="s">
        <v>214</v>
      </c>
      <c r="H18" s="42"/>
      <c r="I18" s="40"/>
      <c r="J18" s="13"/>
    </row>
    <row r="19" spans="1:10" ht="17.399999999999999">
      <c r="A19" s="13"/>
      <c r="B19" s="36">
        <v>4</v>
      </c>
      <c r="C19" s="37" t="s">
        <v>3</v>
      </c>
      <c r="D19" s="37" t="s">
        <v>171</v>
      </c>
      <c r="E19" s="37" t="s">
        <v>215</v>
      </c>
      <c r="F19" s="37" t="s">
        <v>216</v>
      </c>
      <c r="G19" s="37" t="s">
        <v>226</v>
      </c>
      <c r="H19" s="42"/>
      <c r="I19" s="40"/>
      <c r="J19" s="13"/>
    </row>
    <row r="20" spans="1:10" ht="17.399999999999999">
      <c r="A20" s="13"/>
      <c r="B20" s="36">
        <v>5</v>
      </c>
      <c r="C20" s="37" t="s">
        <v>4</v>
      </c>
      <c r="D20" s="37" t="s">
        <v>171</v>
      </c>
      <c r="E20" s="37" t="s">
        <v>215</v>
      </c>
      <c r="F20" s="37" t="s">
        <v>217</v>
      </c>
      <c r="G20" s="37" t="s">
        <v>226</v>
      </c>
      <c r="H20" s="42"/>
      <c r="I20" s="40"/>
      <c r="J20" s="13"/>
    </row>
    <row r="21" spans="1:10" ht="17.399999999999999">
      <c r="A21" s="13"/>
      <c r="B21" s="36">
        <v>6</v>
      </c>
      <c r="C21" s="37" t="s">
        <v>5</v>
      </c>
      <c r="D21" s="37" t="s">
        <v>171</v>
      </c>
      <c r="E21" s="37" t="s">
        <v>215</v>
      </c>
      <c r="F21" s="37" t="s">
        <v>216</v>
      </c>
      <c r="G21" s="37" t="s">
        <v>226</v>
      </c>
      <c r="H21" s="42"/>
      <c r="I21" s="40"/>
      <c r="J21" s="13"/>
    </row>
    <row r="22" spans="1:10" ht="17.399999999999999">
      <c r="A22" s="13"/>
      <c r="B22" s="36">
        <v>7</v>
      </c>
      <c r="C22" s="37" t="s">
        <v>6</v>
      </c>
      <c r="D22" s="37" t="s">
        <v>171</v>
      </c>
      <c r="E22" s="37" t="s">
        <v>215</v>
      </c>
      <c r="F22" s="37" t="s">
        <v>216</v>
      </c>
      <c r="G22" s="37" t="s">
        <v>226</v>
      </c>
      <c r="H22" s="42"/>
      <c r="I22" s="40"/>
      <c r="J22" s="13"/>
    </row>
    <row r="23" spans="1:10" ht="17.399999999999999">
      <c r="A23" s="13"/>
      <c r="B23" s="36">
        <v>8</v>
      </c>
      <c r="C23" s="37" t="s">
        <v>7</v>
      </c>
      <c r="D23" s="37" t="s">
        <v>171</v>
      </c>
      <c r="E23" s="37" t="s">
        <v>215</v>
      </c>
      <c r="F23" s="37" t="s">
        <v>216</v>
      </c>
      <c r="G23" s="37" t="s">
        <v>226</v>
      </c>
      <c r="H23" s="42"/>
      <c r="I23" s="40"/>
      <c r="J23" s="13"/>
    </row>
    <row r="24" spans="1:10" ht="17.399999999999999">
      <c r="A24" s="13"/>
      <c r="B24" s="36">
        <v>9</v>
      </c>
      <c r="C24" s="37" t="s">
        <v>8</v>
      </c>
      <c r="D24" s="37" t="s">
        <v>171</v>
      </c>
      <c r="E24" s="37" t="s">
        <v>215</v>
      </c>
      <c r="F24" s="37" t="s">
        <v>216</v>
      </c>
      <c r="G24" s="37" t="s">
        <v>226</v>
      </c>
      <c r="H24" s="42"/>
      <c r="I24" s="40"/>
      <c r="J24" s="13"/>
    </row>
    <row r="25" spans="1:10" ht="17.399999999999999">
      <c r="A25" s="13"/>
      <c r="B25" s="36">
        <v>10</v>
      </c>
      <c r="C25" s="37" t="s">
        <v>9</v>
      </c>
      <c r="D25" s="37" t="s">
        <v>171</v>
      </c>
      <c r="E25" s="37" t="s">
        <v>215</v>
      </c>
      <c r="F25" s="37" t="s">
        <v>216</v>
      </c>
      <c r="G25" s="37" t="s">
        <v>226</v>
      </c>
      <c r="H25" s="42"/>
      <c r="I25" s="40"/>
      <c r="J25" s="13"/>
    </row>
    <row r="26" spans="1:10" ht="17.399999999999999">
      <c r="A26" s="13"/>
      <c r="B26" s="36">
        <v>11</v>
      </c>
      <c r="C26" s="37" t="s">
        <v>10</v>
      </c>
      <c r="D26" s="37" t="s">
        <v>171</v>
      </c>
      <c r="E26" s="37" t="s">
        <v>215</v>
      </c>
      <c r="F26" s="37" t="s">
        <v>216</v>
      </c>
      <c r="G26" s="37" t="s">
        <v>226</v>
      </c>
      <c r="H26" s="42"/>
      <c r="I26" s="40"/>
      <c r="J26" s="13"/>
    </row>
    <row r="27" spans="1:10" ht="17.399999999999999">
      <c r="A27" s="13"/>
      <c r="B27" s="36">
        <v>12</v>
      </c>
      <c r="C27" s="37" t="s">
        <v>11</v>
      </c>
      <c r="D27" s="37" t="s">
        <v>171</v>
      </c>
      <c r="E27" s="37" t="s">
        <v>215</v>
      </c>
      <c r="F27" s="37" t="s">
        <v>216</v>
      </c>
      <c r="G27" s="37" t="s">
        <v>226</v>
      </c>
      <c r="H27" s="42"/>
      <c r="I27" s="40"/>
      <c r="J27" s="13"/>
    </row>
    <row r="28" spans="1:10" ht="17.399999999999999">
      <c r="A28" s="13"/>
      <c r="B28" s="36">
        <v>13</v>
      </c>
      <c r="C28" s="37" t="s">
        <v>12</v>
      </c>
      <c r="D28" s="37" t="s">
        <v>171</v>
      </c>
      <c r="E28" s="37" t="s">
        <v>215</v>
      </c>
      <c r="F28" s="37" t="s">
        <v>216</v>
      </c>
      <c r="G28" s="37" t="s">
        <v>226</v>
      </c>
      <c r="H28" s="42"/>
      <c r="I28" s="40"/>
      <c r="J28" s="13"/>
    </row>
    <row r="29" spans="1:10" ht="17.399999999999999">
      <c r="A29" s="13"/>
      <c r="B29" s="36">
        <v>14</v>
      </c>
      <c r="C29" s="37" t="s">
        <v>13</v>
      </c>
      <c r="D29" s="37" t="s">
        <v>171</v>
      </c>
      <c r="E29" s="37" t="s">
        <v>215</v>
      </c>
      <c r="F29" s="37" t="s">
        <v>216</v>
      </c>
      <c r="G29" s="37" t="s">
        <v>226</v>
      </c>
      <c r="H29" s="42"/>
      <c r="I29" s="40"/>
      <c r="J29" s="13"/>
    </row>
    <row r="30" spans="1:10" ht="17.399999999999999">
      <c r="A30" s="13"/>
      <c r="B30" s="36">
        <v>15</v>
      </c>
      <c r="C30" s="37" t="s">
        <v>14</v>
      </c>
      <c r="D30" s="37" t="s">
        <v>171</v>
      </c>
      <c r="E30" s="37" t="s">
        <v>215</v>
      </c>
      <c r="F30" s="37" t="s">
        <v>217</v>
      </c>
      <c r="G30" s="37" t="s">
        <v>226</v>
      </c>
      <c r="H30" s="42"/>
      <c r="I30" s="40"/>
      <c r="J30" s="13"/>
    </row>
    <row r="31" spans="1:10" ht="17.399999999999999">
      <c r="A31" s="13"/>
      <c r="B31" s="36">
        <v>16</v>
      </c>
      <c r="C31" s="37" t="s">
        <v>15</v>
      </c>
      <c r="D31" s="37" t="s">
        <v>171</v>
      </c>
      <c r="E31" s="37" t="s">
        <v>215</v>
      </c>
      <c r="F31" s="37" t="s">
        <v>216</v>
      </c>
      <c r="G31" s="37" t="s">
        <v>226</v>
      </c>
      <c r="H31" s="42"/>
      <c r="I31" s="40"/>
      <c r="J31" s="13"/>
    </row>
    <row r="32" spans="1:10" ht="17.399999999999999">
      <c r="A32" s="13"/>
      <c r="B32" s="36">
        <v>17</v>
      </c>
      <c r="C32" s="37" t="s">
        <v>16</v>
      </c>
      <c r="D32" s="37" t="s">
        <v>218</v>
      </c>
      <c r="E32" s="37" t="s">
        <v>215</v>
      </c>
      <c r="F32" s="37" t="s">
        <v>217</v>
      </c>
      <c r="G32" s="37" t="s">
        <v>226</v>
      </c>
      <c r="H32" s="42"/>
      <c r="I32" s="40"/>
      <c r="J32" s="13"/>
    </row>
    <row r="33" spans="1:10" ht="17.399999999999999">
      <c r="A33" s="13"/>
      <c r="B33" s="36">
        <v>18</v>
      </c>
      <c r="C33" s="37" t="s">
        <v>17</v>
      </c>
      <c r="D33" s="37" t="s">
        <v>172</v>
      </c>
      <c r="E33" s="37" t="s">
        <v>215</v>
      </c>
      <c r="F33" s="37" t="s">
        <v>217</v>
      </c>
      <c r="G33" s="37" t="s">
        <v>226</v>
      </c>
      <c r="H33" s="42"/>
      <c r="I33" s="40"/>
      <c r="J33" s="13"/>
    </row>
    <row r="34" spans="1:10" ht="17.399999999999999">
      <c r="A34" s="13"/>
      <c r="B34" s="36">
        <v>19</v>
      </c>
      <c r="C34" s="37" t="s">
        <v>18</v>
      </c>
      <c r="D34" s="37" t="s">
        <v>172</v>
      </c>
      <c r="E34" s="37" t="s">
        <v>215</v>
      </c>
      <c r="F34" s="37" t="s">
        <v>217</v>
      </c>
      <c r="G34" s="37" t="s">
        <v>226</v>
      </c>
      <c r="H34" s="42"/>
      <c r="I34" s="40"/>
      <c r="J34" s="13"/>
    </row>
    <row r="35" spans="1:10" ht="17.399999999999999">
      <c r="A35" s="13"/>
      <c r="B35" s="36">
        <v>20</v>
      </c>
      <c r="C35" s="37" t="s">
        <v>19</v>
      </c>
      <c r="D35" s="37" t="s">
        <v>172</v>
      </c>
      <c r="E35" s="37" t="s">
        <v>215</v>
      </c>
      <c r="F35" s="37" t="s">
        <v>217</v>
      </c>
      <c r="G35" s="37" t="s">
        <v>226</v>
      </c>
      <c r="H35" s="42"/>
      <c r="I35" s="40"/>
      <c r="J35" s="13"/>
    </row>
    <row r="36" spans="1:10" ht="17.399999999999999">
      <c r="A36" s="13"/>
      <c r="B36" s="36">
        <v>21</v>
      </c>
      <c r="C36" s="37" t="s">
        <v>20</v>
      </c>
      <c r="D36" s="37" t="s">
        <v>219</v>
      </c>
      <c r="E36" s="37" t="s">
        <v>215</v>
      </c>
      <c r="F36" s="37" t="s">
        <v>220</v>
      </c>
      <c r="G36" s="37" t="s">
        <v>226</v>
      </c>
      <c r="H36" s="42"/>
      <c r="I36" s="40"/>
      <c r="J36" s="13"/>
    </row>
    <row r="37" spans="1:10" ht="17.399999999999999">
      <c r="A37" s="13"/>
      <c r="B37" s="36">
        <v>22</v>
      </c>
      <c r="C37" s="37" t="s">
        <v>21</v>
      </c>
      <c r="D37" s="37" t="s">
        <v>221</v>
      </c>
      <c r="E37" s="37" t="s">
        <v>215</v>
      </c>
      <c r="F37" s="37" t="s">
        <v>216</v>
      </c>
      <c r="G37" s="37" t="s">
        <v>226</v>
      </c>
      <c r="H37" s="42"/>
      <c r="I37" s="40"/>
      <c r="J37" s="13"/>
    </row>
    <row r="38" spans="1:10" ht="17.399999999999999">
      <c r="A38" s="13"/>
      <c r="B38" s="36">
        <v>23</v>
      </c>
      <c r="C38" s="37" t="s">
        <v>22</v>
      </c>
      <c r="D38" s="37" t="s">
        <v>219</v>
      </c>
      <c r="E38" s="37" t="s">
        <v>215</v>
      </c>
      <c r="F38" s="37" t="s">
        <v>217</v>
      </c>
      <c r="G38" s="37" t="s">
        <v>226</v>
      </c>
      <c r="H38" s="42"/>
      <c r="I38" s="40"/>
      <c r="J38" s="13"/>
    </row>
    <row r="39" spans="1:10" ht="17.399999999999999">
      <c r="A39" s="13"/>
      <c r="B39" s="36">
        <v>24</v>
      </c>
      <c r="C39" s="37" t="s">
        <v>23</v>
      </c>
      <c r="D39" s="37" t="s">
        <v>222</v>
      </c>
      <c r="E39" s="37" t="s">
        <v>215</v>
      </c>
      <c r="F39" s="37" t="s">
        <v>216</v>
      </c>
      <c r="G39" s="37" t="s">
        <v>226</v>
      </c>
      <c r="H39" s="42"/>
      <c r="I39" s="40"/>
      <c r="J39" s="13"/>
    </row>
    <row r="40" spans="1:10" ht="17.399999999999999">
      <c r="A40" s="13"/>
      <c r="B40" s="36">
        <v>25</v>
      </c>
      <c r="C40" s="37" t="s">
        <v>24</v>
      </c>
      <c r="D40" s="37" t="s">
        <v>173</v>
      </c>
      <c r="E40" s="37" t="s">
        <v>215</v>
      </c>
      <c r="F40" s="37" t="s">
        <v>217</v>
      </c>
      <c r="G40" s="37" t="s">
        <v>226</v>
      </c>
      <c r="H40" s="42"/>
      <c r="I40" s="40"/>
      <c r="J40" s="13"/>
    </row>
    <row r="41" spans="1:10" ht="17.399999999999999">
      <c r="A41" s="13"/>
      <c r="B41" s="36">
        <v>26</v>
      </c>
      <c r="C41" s="37" t="s">
        <v>25</v>
      </c>
      <c r="D41" s="37" t="s">
        <v>174</v>
      </c>
      <c r="E41" s="37" t="s">
        <v>215</v>
      </c>
      <c r="F41" s="37" t="s">
        <v>217</v>
      </c>
      <c r="G41" s="37" t="s">
        <v>226</v>
      </c>
      <c r="H41" s="42"/>
      <c r="I41" s="40"/>
      <c r="J41" s="13"/>
    </row>
    <row r="42" spans="1:10" ht="17.399999999999999">
      <c r="A42" s="13"/>
      <c r="B42" s="36">
        <v>27</v>
      </c>
      <c r="C42" s="37" t="s">
        <v>26</v>
      </c>
      <c r="D42" s="37" t="s">
        <v>26</v>
      </c>
      <c r="E42" s="37" t="s">
        <v>215</v>
      </c>
      <c r="F42" s="37" t="s">
        <v>217</v>
      </c>
      <c r="G42" s="37" t="s">
        <v>226</v>
      </c>
      <c r="H42" s="42"/>
      <c r="I42" s="40"/>
      <c r="J42" s="13"/>
    </row>
    <row r="43" spans="1:10" ht="17.399999999999999">
      <c r="A43" s="13"/>
      <c r="B43" s="36">
        <v>28</v>
      </c>
      <c r="C43" s="37" t="s">
        <v>27</v>
      </c>
      <c r="D43" s="37" t="s">
        <v>174</v>
      </c>
      <c r="E43" s="37" t="s">
        <v>215</v>
      </c>
      <c r="F43" s="37" t="s">
        <v>217</v>
      </c>
      <c r="G43" s="37" t="s">
        <v>226</v>
      </c>
      <c r="H43" s="42"/>
      <c r="I43" s="40"/>
      <c r="J43" s="13"/>
    </row>
    <row r="44" spans="1:10" ht="17.399999999999999">
      <c r="A44" s="13"/>
      <c r="B44" s="36">
        <v>29</v>
      </c>
      <c r="C44" s="37" t="s">
        <v>28</v>
      </c>
      <c r="D44" s="37" t="s">
        <v>26</v>
      </c>
      <c r="E44" s="37" t="s">
        <v>215</v>
      </c>
      <c r="F44" s="37" t="s">
        <v>217</v>
      </c>
      <c r="G44" s="37" t="s">
        <v>226</v>
      </c>
      <c r="H44" s="42"/>
      <c r="I44" s="40"/>
      <c r="J44" s="13"/>
    </row>
    <row r="45" spans="1:10" ht="17.399999999999999">
      <c r="A45" s="13"/>
      <c r="B45" s="38">
        <v>30</v>
      </c>
      <c r="C45" s="39" t="s">
        <v>29</v>
      </c>
      <c r="D45" s="39" t="s">
        <v>223</v>
      </c>
      <c r="E45" s="39" t="s">
        <v>215</v>
      </c>
      <c r="F45" s="39" t="s">
        <v>217</v>
      </c>
      <c r="G45" s="37" t="s">
        <v>226</v>
      </c>
      <c r="H45" s="43"/>
      <c r="I45" s="40"/>
      <c r="J45" s="13"/>
    </row>
    <row r="46" spans="1:10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s="13"/>
      <c r="B47" s="13"/>
      <c r="C47" s="13"/>
      <c r="D47" s="13"/>
      <c r="E47" s="13"/>
      <c r="F47" s="13"/>
      <c r="G47" s="13"/>
      <c r="H47" s="13"/>
      <c r="I47" s="13"/>
      <c r="J47" s="13"/>
    </row>
  </sheetData>
  <mergeCells count="3">
    <mergeCell ref="B13:G14"/>
    <mergeCell ref="H13:J13"/>
    <mergeCell ref="H14:J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0E892-C5BF-694E-92B4-2343FBD6E91B}">
  <dimension ref="A1:U57"/>
  <sheetViews>
    <sheetView topLeftCell="A41" workbookViewId="0">
      <selection activeCell="E60" sqref="E60"/>
    </sheetView>
  </sheetViews>
  <sheetFormatPr defaultColWidth="10.81640625" defaultRowHeight="15"/>
  <cols>
    <col min="2" max="2" width="24.1796875" bestFit="1" customWidth="1"/>
    <col min="4" max="4" width="30.1796875" bestFit="1" customWidth="1"/>
    <col min="5" max="5" width="17.6328125" bestFit="1" customWidth="1"/>
    <col min="7" max="7" width="13.453125" bestFit="1" customWidth="1"/>
    <col min="8" max="8" width="30.453125" bestFit="1" customWidth="1"/>
  </cols>
  <sheetData>
    <row r="1" spans="1:12" ht="17.399999999999999">
      <c r="A1" s="162" t="s">
        <v>318</v>
      </c>
      <c r="B1" s="154" t="s">
        <v>319</v>
      </c>
      <c r="C1" s="155"/>
      <c r="D1" s="155"/>
      <c r="E1" s="155"/>
      <c r="F1" s="155"/>
      <c r="G1" s="155"/>
      <c r="H1" s="155"/>
      <c r="I1" s="155"/>
      <c r="J1" s="155"/>
      <c r="K1" s="156"/>
      <c r="L1" s="124"/>
    </row>
    <row r="2" spans="1:12" ht="17.399999999999999">
      <c r="A2" s="163"/>
      <c r="B2" s="157" t="s">
        <v>320</v>
      </c>
      <c r="C2" s="158"/>
      <c r="D2" s="158"/>
      <c r="E2" s="158"/>
      <c r="F2" s="158"/>
      <c r="G2" s="158"/>
      <c r="H2" s="158"/>
      <c r="I2" s="158"/>
      <c r="J2" s="158"/>
      <c r="K2" s="159"/>
      <c r="L2" s="124"/>
    </row>
    <row r="3" spans="1:12" ht="18" thickBot="1">
      <c r="A3" s="164"/>
      <c r="B3" s="160" t="s">
        <v>321</v>
      </c>
      <c r="C3" s="161"/>
      <c r="D3" s="161"/>
      <c r="E3" s="161"/>
      <c r="F3" s="161"/>
      <c r="G3" s="161"/>
      <c r="H3" s="161"/>
      <c r="I3" s="161"/>
      <c r="J3" s="161"/>
      <c r="K3" s="132"/>
      <c r="L3" s="124"/>
    </row>
    <row r="4" spans="1:12" ht="15.9" customHeight="1">
      <c r="A4" s="126"/>
      <c r="B4" s="125"/>
      <c r="C4" s="125"/>
      <c r="D4" s="125"/>
      <c r="E4" s="125"/>
      <c r="F4" s="125"/>
      <c r="G4" s="125"/>
      <c r="H4" s="125"/>
      <c r="I4" s="124"/>
      <c r="J4" s="124"/>
      <c r="K4" s="124"/>
      <c r="L4" s="124"/>
    </row>
    <row r="6" spans="1:12" ht="21.6" thickBot="1">
      <c r="B6" s="165" t="s">
        <v>279</v>
      </c>
      <c r="C6" s="165"/>
      <c r="D6" s="165"/>
    </row>
    <row r="7" spans="1:12" ht="23.4" thickBot="1">
      <c r="B7" s="80" t="s">
        <v>256</v>
      </c>
      <c r="C7" s="148" t="s">
        <v>257</v>
      </c>
      <c r="D7" s="149"/>
      <c r="E7" s="149"/>
      <c r="F7" s="149"/>
      <c r="G7" s="149"/>
      <c r="H7" s="149"/>
      <c r="I7" s="149"/>
      <c r="J7" s="150"/>
    </row>
    <row r="8" spans="1:12">
      <c r="B8" s="151" t="s">
        <v>259</v>
      </c>
      <c r="C8" s="83"/>
      <c r="D8" s="84" t="s">
        <v>3</v>
      </c>
      <c r="E8" s="84"/>
      <c r="F8" s="84"/>
      <c r="G8" s="85"/>
      <c r="H8" s="84" t="s">
        <v>10</v>
      </c>
      <c r="I8" s="84"/>
      <c r="J8" s="86"/>
    </row>
    <row r="9" spans="1:12">
      <c r="B9" s="152"/>
      <c r="C9" s="87"/>
      <c r="D9" s="68" t="s">
        <v>4</v>
      </c>
      <c r="E9" s="68"/>
      <c r="F9" s="68"/>
      <c r="G9" s="88"/>
      <c r="H9" s="68" t="s">
        <v>11</v>
      </c>
      <c r="I9" s="68"/>
      <c r="J9" s="69"/>
    </row>
    <row r="10" spans="1:12">
      <c r="B10" s="152"/>
      <c r="C10" s="87"/>
      <c r="D10" s="68" t="s">
        <v>5</v>
      </c>
      <c r="E10" s="68"/>
      <c r="F10" s="68"/>
      <c r="G10" s="88"/>
      <c r="H10" s="68" t="s">
        <v>12</v>
      </c>
      <c r="I10" s="68"/>
      <c r="J10" s="69"/>
    </row>
    <row r="11" spans="1:12">
      <c r="B11" s="152"/>
      <c r="C11" s="87"/>
      <c r="D11" s="68" t="s">
        <v>6</v>
      </c>
      <c r="E11" s="68"/>
      <c r="F11" s="68"/>
      <c r="G11" s="88"/>
      <c r="H11" s="68" t="s">
        <v>13</v>
      </c>
      <c r="I11" s="68"/>
      <c r="J11" s="69"/>
    </row>
    <row r="12" spans="1:12">
      <c r="B12" s="152"/>
      <c r="C12" s="87"/>
      <c r="D12" s="68" t="s">
        <v>7</v>
      </c>
      <c r="E12" s="68"/>
      <c r="F12" s="68"/>
      <c r="G12" s="88"/>
      <c r="H12" s="68" t="s">
        <v>14</v>
      </c>
      <c r="I12" s="68"/>
      <c r="J12" s="69"/>
    </row>
    <row r="13" spans="1:12">
      <c r="B13" s="152"/>
      <c r="C13" s="87"/>
      <c r="D13" s="68" t="s">
        <v>8</v>
      </c>
      <c r="E13" s="68"/>
      <c r="F13" s="68"/>
      <c r="G13" s="88"/>
      <c r="H13" s="68" t="s">
        <v>15</v>
      </c>
      <c r="I13" s="68"/>
      <c r="J13" s="69"/>
    </row>
    <row r="14" spans="1:12" ht="15.6" thickBot="1">
      <c r="B14" s="153"/>
      <c r="C14" s="89"/>
      <c r="D14" s="70" t="s">
        <v>9</v>
      </c>
      <c r="E14" s="70"/>
      <c r="F14" s="70"/>
      <c r="G14" s="90"/>
      <c r="H14" s="70"/>
      <c r="I14" s="70"/>
      <c r="J14" s="71"/>
    </row>
    <row r="15" spans="1:12" ht="16.2" thickBot="1">
      <c r="B15" s="82" t="s">
        <v>264</v>
      </c>
      <c r="C15" s="91"/>
      <c r="D15" s="91" t="s">
        <v>265</v>
      </c>
      <c r="E15" s="91"/>
      <c r="F15" s="91"/>
      <c r="G15" s="91"/>
      <c r="H15" s="91"/>
      <c r="I15" s="91"/>
      <c r="J15" s="92"/>
    </row>
    <row r="16" spans="1:12">
      <c r="B16" s="151" t="s">
        <v>266</v>
      </c>
      <c r="C16" s="83"/>
      <c r="D16" s="84" t="s">
        <v>17</v>
      </c>
      <c r="E16" s="84"/>
      <c r="F16" s="84"/>
      <c r="G16" s="85"/>
      <c r="H16" s="84" t="s">
        <v>19</v>
      </c>
      <c r="I16" s="84"/>
      <c r="J16" s="86"/>
    </row>
    <row r="17" spans="2:21" ht="15.6" thickBot="1">
      <c r="B17" s="153"/>
      <c r="C17" s="89"/>
      <c r="D17" s="70" t="s">
        <v>18</v>
      </c>
      <c r="E17" s="70"/>
      <c r="F17" s="70"/>
      <c r="G17" s="90"/>
      <c r="H17" s="70"/>
      <c r="I17" s="70"/>
      <c r="J17" s="71"/>
    </row>
    <row r="18" spans="2:21">
      <c r="B18" s="151" t="s">
        <v>267</v>
      </c>
      <c r="C18" s="83"/>
      <c r="D18" s="84" t="s">
        <v>20</v>
      </c>
      <c r="E18" s="84"/>
      <c r="F18" s="84"/>
      <c r="G18" s="85"/>
      <c r="H18" s="84" t="s">
        <v>22</v>
      </c>
      <c r="I18" s="84"/>
      <c r="J18" s="86"/>
    </row>
    <row r="19" spans="2:21" ht="15.6" thickBot="1">
      <c r="B19" s="153"/>
      <c r="C19" s="89"/>
      <c r="D19" s="70" t="s">
        <v>21</v>
      </c>
      <c r="E19" s="70"/>
      <c r="F19" s="70"/>
      <c r="G19" s="90"/>
      <c r="H19" s="70"/>
      <c r="I19" s="70"/>
      <c r="J19" s="71"/>
    </row>
    <row r="20" spans="2:21" ht="16.2" thickBot="1">
      <c r="B20" s="81" t="s">
        <v>268</v>
      </c>
      <c r="C20" s="87"/>
      <c r="D20" s="68" t="s">
        <v>23</v>
      </c>
      <c r="E20" s="68"/>
      <c r="F20" s="68"/>
      <c r="G20" s="88"/>
      <c r="H20" s="68" t="s">
        <v>27</v>
      </c>
      <c r="I20" s="68"/>
      <c r="J20" s="69"/>
    </row>
    <row r="21" spans="2:21" ht="16.2" thickBot="1">
      <c r="B21" s="82" t="s">
        <v>269</v>
      </c>
      <c r="C21" s="93"/>
      <c r="D21" s="91" t="s">
        <v>258</v>
      </c>
      <c r="E21" s="91"/>
      <c r="F21" s="91"/>
      <c r="G21" s="91"/>
      <c r="H21" s="91"/>
      <c r="I21" s="91"/>
      <c r="J21" s="92"/>
    </row>
    <row r="22" spans="2:21" ht="16.2" thickBot="1">
      <c r="B22" s="82" t="s">
        <v>270</v>
      </c>
      <c r="C22" s="93"/>
      <c r="D22" s="91" t="s">
        <v>26</v>
      </c>
      <c r="E22" s="91"/>
      <c r="F22" s="91"/>
      <c r="G22" s="91"/>
      <c r="H22" s="91"/>
      <c r="I22" s="91"/>
      <c r="J22" s="92"/>
    </row>
    <row r="23" spans="2:21" ht="16.2" thickBot="1">
      <c r="B23" s="82" t="s">
        <v>271</v>
      </c>
      <c r="C23" s="89"/>
      <c r="D23" s="70" t="s">
        <v>25</v>
      </c>
      <c r="E23" s="70"/>
      <c r="F23" s="70"/>
      <c r="G23" s="90"/>
      <c r="H23" s="70" t="s">
        <v>28</v>
      </c>
      <c r="I23" s="70"/>
      <c r="J23" s="71"/>
    </row>
    <row r="26" spans="2:21" ht="21.9" customHeight="1" thickBot="1">
      <c r="B26" s="146" t="s">
        <v>281</v>
      </c>
      <c r="C26" s="147"/>
      <c r="D26" s="147"/>
      <c r="E26" s="147"/>
      <c r="F26" s="147"/>
      <c r="G26" s="147"/>
      <c r="H26" s="147"/>
      <c r="I26" s="147"/>
      <c r="J26" s="147"/>
      <c r="N26" s="125"/>
      <c r="O26" s="125"/>
      <c r="P26" s="125"/>
      <c r="Q26" s="125"/>
      <c r="R26" s="125"/>
      <c r="S26" s="125"/>
      <c r="T26" s="125"/>
      <c r="U26" s="124"/>
    </row>
    <row r="27" spans="2:21" ht="15.6">
      <c r="B27" s="102" t="s">
        <v>0</v>
      </c>
      <c r="C27" s="103" t="s">
        <v>171</v>
      </c>
      <c r="D27" s="103" t="s">
        <v>188</v>
      </c>
      <c r="E27" s="103" t="s">
        <v>272</v>
      </c>
      <c r="F27" s="103" t="s">
        <v>20</v>
      </c>
      <c r="G27" s="103" t="s">
        <v>282</v>
      </c>
      <c r="H27" s="103" t="s">
        <v>173</v>
      </c>
      <c r="I27" s="103" t="s">
        <v>26</v>
      </c>
      <c r="J27" s="104" t="s">
        <v>283</v>
      </c>
      <c r="N27" s="125"/>
      <c r="O27" s="125"/>
      <c r="P27" s="125"/>
      <c r="Q27" s="125"/>
      <c r="R27" s="125"/>
      <c r="S27" s="125"/>
      <c r="T27" s="125"/>
      <c r="U27" s="124"/>
    </row>
    <row r="28" spans="2:21" ht="16.2" thickBot="1">
      <c r="B28" s="100" t="s">
        <v>280</v>
      </c>
      <c r="C28" s="105">
        <f>SUM(All_India_CPI_Working!D376:P376)</f>
        <v>2306.9</v>
      </c>
      <c r="D28" s="105">
        <f>SUM(All_India_CPI_Working!Q376)</f>
        <v>201</v>
      </c>
      <c r="E28" s="105">
        <f>SUM(All_India_CPI_Working!R376:T376)</f>
        <v>553.20000000000005</v>
      </c>
      <c r="F28" s="105">
        <f>SUM(All_India_CPI_Working!U376:W376)</f>
        <v>358</v>
      </c>
      <c r="G28" s="105">
        <f>SUM(All_India_CPI_Working!X376,All_India_CPI_Working!AB376)</f>
        <v>370.9</v>
      </c>
      <c r="H28" s="105">
        <f>SUM(All_India_CPI_Working!Y376)</f>
        <v>164.8</v>
      </c>
      <c r="I28" s="105">
        <f>SUM(All_India_CPI_Working!AA376)</f>
        <v>177.1</v>
      </c>
      <c r="J28" s="106">
        <f>SUM(All_India_CPI_Working!Z376,All_India_CPI_Working!AC376)</f>
        <v>346.9</v>
      </c>
      <c r="N28" s="125"/>
      <c r="O28" s="125"/>
      <c r="P28" s="125"/>
      <c r="Q28" s="125"/>
      <c r="R28" s="125"/>
      <c r="S28" s="125"/>
      <c r="T28" s="125"/>
      <c r="U28" s="124"/>
    </row>
    <row r="29" spans="2:21" ht="15.6">
      <c r="O29" s="11"/>
    </row>
    <row r="30" spans="2:21" ht="21">
      <c r="B30" s="145" t="s">
        <v>284</v>
      </c>
      <c r="C30" s="145"/>
      <c r="D30" s="145"/>
      <c r="E30" s="145"/>
      <c r="F30" s="145"/>
      <c r="G30" s="145"/>
    </row>
    <row r="57" spans="2:7" ht="17.399999999999999">
      <c r="B57" s="101" t="s">
        <v>224</v>
      </c>
      <c r="C57" s="20" t="s">
        <v>189</v>
      </c>
      <c r="D57" s="18"/>
      <c r="E57" s="18"/>
      <c r="F57" s="18"/>
      <c r="G57" s="19"/>
    </row>
  </sheetData>
  <mergeCells count="11">
    <mergeCell ref="B1:K1"/>
    <mergeCell ref="B2:K2"/>
    <mergeCell ref="B3:J3"/>
    <mergeCell ref="A1:A3"/>
    <mergeCell ref="B6:D6"/>
    <mergeCell ref="B30:G30"/>
    <mergeCell ref="B26:J26"/>
    <mergeCell ref="C7:J7"/>
    <mergeCell ref="B8:B14"/>
    <mergeCell ref="B16:B17"/>
    <mergeCell ref="B18:B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A19C-2603-1548-9F13-EFF3D5A0E8CE}">
  <dimension ref="A1:R34"/>
  <sheetViews>
    <sheetView topLeftCell="B9" workbookViewId="0">
      <selection activeCell="C10" sqref="C10"/>
    </sheetView>
  </sheetViews>
  <sheetFormatPr defaultColWidth="10.81640625" defaultRowHeight="15"/>
  <cols>
    <col min="1" max="1" width="12.90625" bestFit="1" customWidth="1"/>
    <col min="2" max="2" width="21.7265625" bestFit="1" customWidth="1"/>
    <col min="3" max="3" width="13.81640625" bestFit="1" customWidth="1"/>
    <col min="4" max="4" width="12.90625" bestFit="1" customWidth="1"/>
    <col min="6" max="6" width="17" customWidth="1"/>
  </cols>
  <sheetData>
    <row r="1" spans="1:18" ht="17.399999999999999">
      <c r="A1" s="166" t="s">
        <v>322</v>
      </c>
      <c r="B1" s="170" t="s">
        <v>334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2"/>
      <c r="N1" s="127"/>
      <c r="O1" s="127"/>
      <c r="P1" s="127"/>
    </row>
    <row r="2" spans="1:18" ht="17.399999999999999">
      <c r="A2" s="167"/>
      <c r="B2" s="173" t="s">
        <v>323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29"/>
    </row>
    <row r="3" spans="1:18" ht="18" thickBot="1">
      <c r="A3" s="168"/>
      <c r="B3" s="175" t="s">
        <v>324</v>
      </c>
      <c r="C3" s="176"/>
      <c r="D3" s="176"/>
      <c r="E3" s="176"/>
      <c r="F3" s="176"/>
      <c r="G3" s="176"/>
      <c r="H3" s="176"/>
      <c r="I3" s="176"/>
      <c r="J3" s="176"/>
      <c r="K3" s="176"/>
      <c r="L3" s="130"/>
      <c r="M3" s="131"/>
    </row>
    <row r="4" spans="1:18" ht="15.6">
      <c r="A4" s="128"/>
    </row>
    <row r="6" spans="1:18">
      <c r="A6" s="9" t="s">
        <v>0</v>
      </c>
      <c r="B6" t="s">
        <v>35</v>
      </c>
    </row>
    <row r="7" spans="1:18">
      <c r="E7" s="52" t="s">
        <v>224</v>
      </c>
    </row>
    <row r="8" spans="1:18" ht="15.6">
      <c r="A8" s="9" t="s">
        <v>175</v>
      </c>
      <c r="B8" t="s">
        <v>176</v>
      </c>
      <c r="C8" s="27" t="s">
        <v>177</v>
      </c>
      <c r="E8" s="169" t="s">
        <v>186</v>
      </c>
      <c r="F8" s="169"/>
      <c r="G8" s="169"/>
      <c r="H8" s="169"/>
      <c r="I8" s="169" t="s">
        <v>187</v>
      </c>
      <c r="J8" s="169"/>
      <c r="K8" s="169"/>
      <c r="L8" s="169"/>
    </row>
    <row r="9" spans="1:18">
      <c r="A9" s="10">
        <v>2016</v>
      </c>
      <c r="B9">
        <v>129.19999999999999</v>
      </c>
      <c r="C9" s="50"/>
    </row>
    <row r="10" spans="1:18" ht="15.6">
      <c r="A10" s="10">
        <v>2017</v>
      </c>
      <c r="B10">
        <v>133.49999999999997</v>
      </c>
      <c r="C10" s="51">
        <f>(B10-B9)/B9</f>
        <v>3.3281733746129902E-2</v>
      </c>
      <c r="E10" s="12" t="s">
        <v>179</v>
      </c>
      <c r="F10" s="12"/>
      <c r="G10" s="169" t="s">
        <v>180</v>
      </c>
      <c r="H10" s="169"/>
      <c r="I10" s="169"/>
      <c r="J10" s="169"/>
      <c r="K10" s="169"/>
      <c r="L10" s="13"/>
      <c r="M10" s="13"/>
      <c r="N10" s="13"/>
      <c r="O10" s="13"/>
      <c r="P10" s="13"/>
      <c r="Q10" s="13"/>
      <c r="R10" s="13"/>
    </row>
    <row r="11" spans="1:18" ht="15.6">
      <c r="A11" s="10">
        <v>2018</v>
      </c>
      <c r="B11">
        <v>138.77500000000001</v>
      </c>
      <c r="C11" s="51">
        <f t="shared" ref="C11:C16" si="0">(B11-B10)/B10</f>
        <v>3.9513108614232476E-2</v>
      </c>
      <c r="E11" s="16" t="s">
        <v>181</v>
      </c>
      <c r="F11" s="16"/>
      <c r="G11" s="15" t="s">
        <v>185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18" ht="15.6">
      <c r="A12" s="10">
        <v>2019</v>
      </c>
      <c r="B12">
        <v>143.93333333333337</v>
      </c>
      <c r="C12" s="51">
        <f t="shared" si="0"/>
        <v>3.71704797934308E-2</v>
      </c>
      <c r="E12" s="16" t="s">
        <v>182</v>
      </c>
      <c r="F12" s="16"/>
      <c r="G12" s="15" t="s">
        <v>227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18" ht="15.6">
      <c r="A13" s="10">
        <v>2020</v>
      </c>
      <c r="B13">
        <v>152.98333333333332</v>
      </c>
      <c r="C13" s="51">
        <f t="shared" si="0"/>
        <v>6.2876331635015881E-2</v>
      </c>
      <c r="E13" s="16" t="s">
        <v>183</v>
      </c>
      <c r="F13" s="16"/>
      <c r="G13" s="15" t="s">
        <v>184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ht="15.6">
      <c r="A14" s="10">
        <v>2021</v>
      </c>
      <c r="B14">
        <v>161.45833333333331</v>
      </c>
      <c r="C14" s="51">
        <f t="shared" si="0"/>
        <v>5.5398191524131134E-2</v>
      </c>
    </row>
    <row r="15" spans="1:18" ht="15.6">
      <c r="A15" s="10">
        <v>2022</v>
      </c>
      <c r="B15">
        <v>172.14999999999998</v>
      </c>
      <c r="C15" s="51">
        <f t="shared" si="0"/>
        <v>6.6219354838709665E-2</v>
      </c>
    </row>
    <row r="16" spans="1:18" ht="15.6">
      <c r="A16" s="10">
        <v>2023</v>
      </c>
      <c r="B16">
        <v>177.61999999999998</v>
      </c>
      <c r="C16" s="51">
        <f t="shared" si="0"/>
        <v>3.1774615161196632E-2</v>
      </c>
    </row>
    <row r="20" spans="1:3" ht="15.6">
      <c r="A20" s="22" t="s">
        <v>1</v>
      </c>
      <c r="B20" s="22" t="s">
        <v>177</v>
      </c>
      <c r="C20" s="22" t="s">
        <v>178</v>
      </c>
    </row>
    <row r="21" spans="1:3" ht="15.6">
      <c r="A21" s="23">
        <v>2017</v>
      </c>
      <c r="B21" s="24">
        <v>3.3199931147258686E-2</v>
      </c>
      <c r="C21" s="25">
        <v>133.38611111111112</v>
      </c>
    </row>
    <row r="22" spans="1:3" ht="15.6">
      <c r="A22" s="23">
        <v>2018</v>
      </c>
      <c r="B22" s="24">
        <v>3.9609321310314437E-2</v>
      </c>
      <c r="C22" s="25">
        <v>138.66944444444442</v>
      </c>
    </row>
    <row r="23" spans="1:3" ht="15.6">
      <c r="A23" s="23">
        <v>2019</v>
      </c>
      <c r="B23" s="24">
        <v>3.7579375413152975E-2</v>
      </c>
      <c r="C23" s="25">
        <v>143.88055555555556</v>
      </c>
    </row>
    <row r="24" spans="1:3" ht="15.6">
      <c r="A24" s="23">
        <v>2020</v>
      </c>
      <c r="B24" s="24">
        <v>6.2938007992741005E-2</v>
      </c>
      <c r="C24" s="25">
        <v>152.93611111111113</v>
      </c>
    </row>
    <row r="25" spans="1:3" ht="15.6">
      <c r="A25" s="23">
        <v>2021</v>
      </c>
      <c r="B25" s="24">
        <v>5.5451622863577542E-2</v>
      </c>
      <c r="C25" s="25">
        <v>161.41666666666666</v>
      </c>
    </row>
    <row r="26" spans="1:3" ht="15.6">
      <c r="A26" s="23">
        <v>2022</v>
      </c>
      <c r="B26" s="24">
        <v>6.6029943211151437E-2</v>
      </c>
      <c r="C26" s="25">
        <v>172.07500000000002</v>
      </c>
    </row>
    <row r="27" spans="1:3" ht="15.6">
      <c r="A27" s="23">
        <v>2023</v>
      </c>
      <c r="B27" s="24">
        <v>3.195312121652364E-2</v>
      </c>
      <c r="C27" s="25">
        <v>177.57333333333332</v>
      </c>
    </row>
    <row r="34" spans="3:7" ht="15.6">
      <c r="C34" s="123"/>
      <c r="D34" s="123"/>
      <c r="E34" s="123"/>
      <c r="F34" s="123"/>
      <c r="G34" s="123"/>
    </row>
  </sheetData>
  <mergeCells count="7">
    <mergeCell ref="A1:A3"/>
    <mergeCell ref="E8:H8"/>
    <mergeCell ref="I8:L8"/>
    <mergeCell ref="G10:K10"/>
    <mergeCell ref="B1:M1"/>
    <mergeCell ref="B2:L2"/>
    <mergeCell ref="B3:K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FA23-AC83-9D4C-A8B4-C482E4A82E7A}">
  <dimension ref="A1:AD84"/>
  <sheetViews>
    <sheetView topLeftCell="A43" zoomScale="99" workbookViewId="0">
      <selection activeCell="E8" sqref="E8"/>
    </sheetView>
  </sheetViews>
  <sheetFormatPr defaultColWidth="10.81640625" defaultRowHeight="15"/>
  <cols>
    <col min="1" max="1" width="11.36328125" bestFit="1" customWidth="1"/>
    <col min="2" max="2" width="5.1796875" bestFit="1" customWidth="1"/>
    <col min="3" max="3" width="10" bestFit="1" customWidth="1"/>
    <col min="4" max="4" width="14.26953125" bestFit="1" customWidth="1"/>
    <col min="5" max="6" width="33.6328125" bestFit="1" customWidth="1"/>
    <col min="7" max="7" width="18.6328125" bestFit="1" customWidth="1"/>
    <col min="8" max="8" width="30.453125" bestFit="1" customWidth="1"/>
    <col min="9" max="9" width="26.1796875" bestFit="1" customWidth="1"/>
    <col min="10" max="10" width="20.453125" bestFit="1" customWidth="1"/>
    <col min="11" max="11" width="25.1796875" bestFit="1" customWidth="1"/>
    <col min="12" max="12" width="32.81640625" bestFit="1" customWidth="1"/>
    <col min="13" max="13" width="36.08984375" bestFit="1" customWidth="1"/>
    <col min="14" max="14" width="26.1796875" bestFit="1" customWidth="1"/>
    <col min="15" max="15" width="36.453125" bestFit="1" customWidth="1"/>
    <col min="16" max="16" width="46.6328125" bestFit="1" customWidth="1"/>
    <col min="17" max="17" width="32.26953125" bestFit="1" customWidth="1"/>
    <col min="18" max="18" width="25.1796875" bestFit="1" customWidth="1"/>
    <col min="19" max="19" width="18" bestFit="1" customWidth="1"/>
    <col min="20" max="20" width="32.81640625" bestFit="1" customWidth="1"/>
    <col min="21" max="21" width="21.453125" bestFit="1" customWidth="1"/>
    <col min="22" max="22" width="36.08984375" bestFit="1" customWidth="1"/>
    <col min="23" max="23" width="6.6328125" bestFit="1" customWidth="1"/>
    <col min="24" max="24" width="21.1796875" bestFit="1" customWidth="1"/>
    <col min="25" max="25" width="21.81640625" bestFit="1" customWidth="1"/>
    <col min="26" max="26" width="36.453125" bestFit="1" customWidth="1"/>
    <col min="27" max="27" width="31.90625" customWidth="1"/>
    <col min="28" max="28" width="46.6328125" bestFit="1" customWidth="1"/>
    <col min="29" max="29" width="17.54296875" bestFit="1" customWidth="1"/>
    <col min="30" max="30" width="32.26953125" bestFit="1" customWidth="1"/>
  </cols>
  <sheetData>
    <row r="1" spans="1:30" ht="18.899999999999999" customHeight="1">
      <c r="A1" s="179" t="s">
        <v>325</v>
      </c>
      <c r="B1" s="182" t="s">
        <v>326</v>
      </c>
      <c r="C1" s="183"/>
      <c r="D1" s="183"/>
      <c r="E1" s="183"/>
      <c r="F1" s="183"/>
      <c r="G1" s="183"/>
      <c r="H1" s="183"/>
      <c r="I1" s="136"/>
      <c r="J1" s="137"/>
      <c r="K1" s="133"/>
      <c r="L1" s="133"/>
      <c r="M1" s="133"/>
      <c r="N1" s="133"/>
      <c r="O1" s="133"/>
      <c r="P1" s="133"/>
      <c r="Q1" s="133"/>
      <c r="R1" s="133"/>
      <c r="S1" s="133"/>
    </row>
    <row r="2" spans="1:30" ht="18.899999999999999" customHeight="1">
      <c r="A2" s="180"/>
      <c r="B2" s="184" t="s">
        <v>327</v>
      </c>
      <c r="C2" s="185"/>
      <c r="D2" s="185"/>
      <c r="E2" s="185"/>
      <c r="F2" s="185"/>
      <c r="G2" s="185"/>
      <c r="H2" s="185"/>
      <c r="I2" s="135"/>
      <c r="J2" s="138"/>
      <c r="K2" s="133"/>
      <c r="L2" s="133"/>
      <c r="M2" s="133"/>
      <c r="N2" s="133"/>
      <c r="O2" s="133"/>
      <c r="P2" s="133"/>
      <c r="Q2" s="133"/>
      <c r="R2" s="133"/>
      <c r="S2" s="133"/>
    </row>
    <row r="3" spans="1:30" ht="18" thickBot="1">
      <c r="A3" s="181"/>
      <c r="B3" s="175" t="s">
        <v>277</v>
      </c>
      <c r="C3" s="176"/>
      <c r="D3" s="176"/>
      <c r="E3" s="176"/>
      <c r="F3" s="176"/>
      <c r="G3" s="176"/>
      <c r="H3" s="176"/>
      <c r="I3" s="176"/>
      <c r="J3" s="186"/>
    </row>
    <row r="5" spans="1:30" ht="21">
      <c r="A5" s="178" t="s">
        <v>298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09"/>
      <c r="M5" s="109"/>
      <c r="N5" s="109"/>
      <c r="O5" s="109"/>
      <c r="P5" s="109"/>
      <c r="Q5" s="109"/>
    </row>
    <row r="7" spans="1:30" ht="15.6">
      <c r="A7" s="77" t="s">
        <v>0</v>
      </c>
      <c r="B7" s="77" t="s">
        <v>1</v>
      </c>
      <c r="C7" s="77" t="s">
        <v>2</v>
      </c>
      <c r="D7" s="77" t="str">
        <f>CONCATENATE(B7," &amp; ",C7)</f>
        <v>Year &amp; Month</v>
      </c>
      <c r="E7" s="78" t="s">
        <v>285</v>
      </c>
      <c r="F7" s="78" t="s">
        <v>286</v>
      </c>
      <c r="G7" s="78" t="s">
        <v>287</v>
      </c>
      <c r="H7" s="78" t="s">
        <v>288</v>
      </c>
      <c r="I7" s="78" t="s">
        <v>289</v>
      </c>
      <c r="J7" s="78" t="s">
        <v>290</v>
      </c>
      <c r="K7" s="78" t="s">
        <v>291</v>
      </c>
      <c r="L7" s="78" t="s">
        <v>292</v>
      </c>
      <c r="M7" s="78" t="s">
        <v>293</v>
      </c>
      <c r="N7" s="78" t="s">
        <v>294</v>
      </c>
      <c r="O7" s="78" t="s">
        <v>295</v>
      </c>
      <c r="P7" s="78" t="s">
        <v>296</v>
      </c>
      <c r="Q7" s="78" t="s">
        <v>297</v>
      </c>
    </row>
    <row r="8" spans="1:30">
      <c r="A8" s="99" t="s">
        <v>35</v>
      </c>
      <c r="B8" s="7">
        <v>2022</v>
      </c>
      <c r="C8" s="7" t="s">
        <v>42</v>
      </c>
      <c r="D8" s="7" t="str">
        <f>CONCATENATE(B8," ",C8)</f>
        <v>2022 June</v>
      </c>
      <c r="E8" s="107">
        <v>5.8403634003893947E-3</v>
      </c>
      <c r="F8" s="107">
        <v>1.1059907834101408E-2</v>
      </c>
      <c r="G8" s="107">
        <v>5.1724137931034517E-2</v>
      </c>
      <c r="H8" s="107">
        <v>5.4578532443905741E-3</v>
      </c>
      <c r="I8" s="107">
        <v>-7.411067193675889E-3</v>
      </c>
      <c r="J8" s="107">
        <v>-7.6023391812866164E-3</v>
      </c>
      <c r="K8" s="107">
        <v>4.230989136649517E-2</v>
      </c>
      <c r="L8" s="107">
        <v>-2.4286581663629466E-3</v>
      </c>
      <c r="M8" s="107">
        <v>1.6708437761069578E-3</v>
      </c>
      <c r="N8" s="107">
        <v>1.1898323418063756E-2</v>
      </c>
      <c r="O8" s="107">
        <v>4.7875523638540481E-3</v>
      </c>
      <c r="P8" s="107">
        <v>7.6712328767123599E-3</v>
      </c>
      <c r="Q8" s="107">
        <v>9.2325447201384546E-3</v>
      </c>
    </row>
    <row r="9" spans="1:30">
      <c r="A9" s="7" t="s">
        <v>35</v>
      </c>
      <c r="B9" s="7">
        <v>2022</v>
      </c>
      <c r="C9" s="7" t="s">
        <v>44</v>
      </c>
      <c r="D9" s="7" t="str">
        <f t="shared" ref="D9:D19" si="0">CONCATENATE(B9," ",C9)</f>
        <v>2022 July</v>
      </c>
      <c r="E9" s="107">
        <v>9.6774193548387101E-3</v>
      </c>
      <c r="F9" s="107">
        <v>-2.9170464904284436E-2</v>
      </c>
      <c r="G9" s="107">
        <v>2.5761124121779725E-2</v>
      </c>
      <c r="H9" s="107">
        <v>4.8250904704462173E-3</v>
      </c>
      <c r="I9" s="107">
        <v>-2.5385764061722219E-2</v>
      </c>
      <c r="J9" s="107">
        <v>2.6517383618149679E-2</v>
      </c>
      <c r="K9" s="107">
        <v>-1.0970927043336097E-3</v>
      </c>
      <c r="L9" s="107">
        <v>0</v>
      </c>
      <c r="M9" s="107">
        <v>8.3402835696408937E-4</v>
      </c>
      <c r="N9" s="107">
        <v>1.5499732763228252E-2</v>
      </c>
      <c r="O9" s="107">
        <v>2.9779630732578916E-3</v>
      </c>
      <c r="P9" s="107">
        <v>7.0690592713430287E-3</v>
      </c>
      <c r="Q9" s="107">
        <v>5.7175528873638828E-4</v>
      </c>
    </row>
    <row r="10" spans="1:30">
      <c r="A10" s="7" t="s">
        <v>35</v>
      </c>
      <c r="B10" s="7">
        <v>2022</v>
      </c>
      <c r="C10" s="7" t="s">
        <v>46</v>
      </c>
      <c r="D10" s="7" t="str">
        <f t="shared" si="0"/>
        <v>2022 August</v>
      </c>
      <c r="E10" s="107">
        <v>2.4281150159744483E-2</v>
      </c>
      <c r="F10" s="107">
        <v>-3.0516431924882629E-2</v>
      </c>
      <c r="G10" s="107">
        <v>-3.4246575342465758E-2</v>
      </c>
      <c r="H10" s="107">
        <v>9.00360144057623E-3</v>
      </c>
      <c r="I10" s="107">
        <v>-1.7364657814096043E-2</v>
      </c>
      <c r="J10" s="107">
        <v>-7.4626865671640818E-3</v>
      </c>
      <c r="K10" s="107">
        <v>2.5260845689181737E-2</v>
      </c>
      <c r="L10" s="107">
        <v>1.7650639074862917E-2</v>
      </c>
      <c r="M10" s="107">
        <v>7.5000000000000474E-3</v>
      </c>
      <c r="N10" s="107">
        <v>1.8947368421052602E-2</v>
      </c>
      <c r="O10" s="107">
        <v>2.3752969121140478E-3</v>
      </c>
      <c r="P10" s="107">
        <v>5.9395248380130824E-3</v>
      </c>
      <c r="Q10" s="107">
        <v>7.4285714285714935E-3</v>
      </c>
    </row>
    <row r="11" spans="1:30">
      <c r="A11" s="7" t="s">
        <v>35</v>
      </c>
      <c r="B11" s="7">
        <v>2022</v>
      </c>
      <c r="C11" s="7" t="s">
        <v>48</v>
      </c>
      <c r="D11" s="7" t="str">
        <f t="shared" si="0"/>
        <v>2022 September</v>
      </c>
      <c r="E11" s="107">
        <v>1.9962570180910719E-2</v>
      </c>
      <c r="F11" s="107">
        <v>1.3075060532687597E-2</v>
      </c>
      <c r="G11" s="107">
        <v>2.9550827423167852E-3</v>
      </c>
      <c r="H11" s="107">
        <v>9.5181439619273899E-3</v>
      </c>
      <c r="I11" s="107">
        <v>-1.9230769230769319E-2</v>
      </c>
      <c r="J11" s="107">
        <v>-4.1642567958357531E-2</v>
      </c>
      <c r="K11" s="107">
        <v>2.7316550615961558E-2</v>
      </c>
      <c r="L11" s="107">
        <v>1.1363636363636399E-2</v>
      </c>
      <c r="M11" s="107">
        <v>5.7899090157153728E-3</v>
      </c>
      <c r="N11" s="107">
        <v>1.9111570247933973E-2</v>
      </c>
      <c r="O11" s="107">
        <v>3.5545023696682125E-3</v>
      </c>
      <c r="P11" s="107">
        <v>5.9044551798174676E-3</v>
      </c>
      <c r="Q11" s="107">
        <v>8.5082246171298923E-3</v>
      </c>
    </row>
    <row r="12" spans="1:30">
      <c r="A12" s="7" t="s">
        <v>35</v>
      </c>
      <c r="B12" s="7">
        <v>2022</v>
      </c>
      <c r="C12" s="7" t="s">
        <v>50</v>
      </c>
      <c r="D12" s="7" t="str">
        <f t="shared" si="0"/>
        <v>2022 October</v>
      </c>
      <c r="E12" s="107">
        <v>1.0397553516819502E-2</v>
      </c>
      <c r="F12" s="107">
        <v>8.1261950286807706E-3</v>
      </c>
      <c r="G12" s="107">
        <v>7.0713022981733478E-3</v>
      </c>
      <c r="H12" s="107">
        <v>7.0713022981733478E-3</v>
      </c>
      <c r="I12" s="107">
        <v>-1.1658717541070422E-2</v>
      </c>
      <c r="J12" s="107">
        <v>-1.1466505733252729E-2</v>
      </c>
      <c r="K12" s="107">
        <v>4.118873826903012E-2</v>
      </c>
      <c r="L12" s="107">
        <v>4.1395623891189656E-3</v>
      </c>
      <c r="M12" s="107">
        <v>2.4671052631579883E-3</v>
      </c>
      <c r="N12" s="107">
        <v>1.3177901672579798E-2</v>
      </c>
      <c r="O12" s="107">
        <v>2.9515938606847697E-3</v>
      </c>
      <c r="P12" s="107">
        <v>4.8025613660619302E-3</v>
      </c>
      <c r="Q12" s="107">
        <v>1.0123734533183255E-2</v>
      </c>
    </row>
    <row r="13" spans="1:30">
      <c r="A13" s="7" t="s">
        <v>35</v>
      </c>
      <c r="B13" s="7">
        <v>2022</v>
      </c>
      <c r="C13" s="7" t="s">
        <v>53</v>
      </c>
      <c r="D13" s="7" t="str">
        <f t="shared" si="0"/>
        <v>2022 November</v>
      </c>
      <c r="E13" s="107">
        <v>1.3317191283293082E-2</v>
      </c>
      <c r="F13" s="107">
        <v>-7.1123755334281651E-3</v>
      </c>
      <c r="G13" s="107">
        <v>6.1439438267992974E-2</v>
      </c>
      <c r="H13" s="107">
        <v>8.1919251023990971E-3</v>
      </c>
      <c r="I13" s="107">
        <v>1.286863270777483E-2</v>
      </c>
      <c r="J13" s="107">
        <v>-1.8925518925519063E-2</v>
      </c>
      <c r="K13" s="107">
        <v>-8.3124687030545791E-2</v>
      </c>
      <c r="L13" s="107">
        <v>4.1224970553591792E-3</v>
      </c>
      <c r="M13" s="107">
        <v>1.640689089417462E-3</v>
      </c>
      <c r="N13" s="107">
        <v>1.4507253626813434E-2</v>
      </c>
      <c r="O13" s="107">
        <v>2.942907592701589E-3</v>
      </c>
      <c r="P13" s="107">
        <v>6.3728093467869812E-3</v>
      </c>
      <c r="Q13" s="107">
        <v>-7.2383073496658295E-3</v>
      </c>
    </row>
    <row r="14" spans="1:30">
      <c r="A14" s="7" t="s">
        <v>35</v>
      </c>
      <c r="B14" s="7">
        <v>2022</v>
      </c>
      <c r="C14" s="7" t="s">
        <v>55</v>
      </c>
      <c r="D14" s="7" t="str">
        <f t="shared" si="0"/>
        <v>2022 December</v>
      </c>
      <c r="E14" s="107">
        <v>1.0752688172042909E-2</v>
      </c>
      <c r="F14" s="107">
        <v>-1.9102196752626823E-3</v>
      </c>
      <c r="G14" s="107">
        <v>4.8511576626240255E-2</v>
      </c>
      <c r="H14" s="107">
        <v>7.5449796865930518E-3</v>
      </c>
      <c r="I14" s="107">
        <v>-2.1175224986765785E-3</v>
      </c>
      <c r="J14" s="107">
        <v>-1.6801493466085806E-2</v>
      </c>
      <c r="K14" s="107">
        <v>-0.12670671764063349</v>
      </c>
      <c r="L14" s="107">
        <v>1.7595307917889231E-3</v>
      </c>
      <c r="M14" s="107">
        <v>-2.457002457002434E-3</v>
      </c>
      <c r="N14" s="107">
        <v>1.1834319526627106E-2</v>
      </c>
      <c r="O14" s="107">
        <v>3.521126760563347E-3</v>
      </c>
      <c r="P14" s="107">
        <v>4.2216358839050729E-3</v>
      </c>
      <c r="Q14" s="107">
        <v>-1.3460459899046581E-2</v>
      </c>
    </row>
    <row r="15" spans="1:30">
      <c r="A15" s="7" t="s">
        <v>35</v>
      </c>
      <c r="B15" s="7">
        <v>2023</v>
      </c>
      <c r="C15" s="7" t="s">
        <v>31</v>
      </c>
      <c r="D15" s="7" t="str">
        <f t="shared" si="0"/>
        <v>2023 January</v>
      </c>
      <c r="E15" s="107">
        <v>2.7186761229314557E-2</v>
      </c>
      <c r="F15" s="107">
        <v>8.1339712918659744E-3</v>
      </c>
      <c r="G15" s="107">
        <v>2.2607781282860208E-2</v>
      </c>
      <c r="H15" s="107">
        <v>5.7603686635944703E-3</v>
      </c>
      <c r="I15" s="107">
        <v>-6.8965517241379917E-3</v>
      </c>
      <c r="J15" s="107">
        <v>1.8987341772152618E-3</v>
      </c>
      <c r="K15" s="107">
        <v>-3.7523452157598496E-2</v>
      </c>
      <c r="L15" s="107">
        <v>5.854800936767817E-4</v>
      </c>
      <c r="M15" s="107">
        <v>-5.7471264367816325E-3</v>
      </c>
      <c r="N15" s="107">
        <v>1.5594541910331468E-2</v>
      </c>
      <c r="O15" s="107">
        <v>2.339181286549741E-3</v>
      </c>
      <c r="P15" s="107">
        <v>4.7293746715710832E-3</v>
      </c>
      <c r="Q15" s="107">
        <v>4.5480386583284984E-3</v>
      </c>
      <c r="R15" s="108"/>
      <c r="T15" s="108"/>
      <c r="V15" s="108"/>
      <c r="X15" s="108"/>
      <c r="Z15" s="108"/>
      <c r="AB15" s="108"/>
      <c r="AD15" s="108"/>
    </row>
    <row r="16" spans="1:30">
      <c r="A16" s="7" t="s">
        <v>35</v>
      </c>
      <c r="B16" s="7">
        <v>2023</v>
      </c>
      <c r="C16" s="7" t="s">
        <v>36</v>
      </c>
      <c r="D16" s="7" t="str">
        <f t="shared" si="0"/>
        <v>2023 February</v>
      </c>
      <c r="E16" s="107">
        <v>3.4522439585730398E-3</v>
      </c>
      <c r="F16" s="107">
        <v>-1.423825344091125E-2</v>
      </c>
      <c r="G16" s="107">
        <v>-9.9228791773778982E-2</v>
      </c>
      <c r="H16" s="107">
        <v>1.5463917525773294E-2</v>
      </c>
      <c r="I16" s="107">
        <v>-4.2200854700854579E-2</v>
      </c>
      <c r="J16" s="107">
        <v>7.0751737207833149E-2</v>
      </c>
      <c r="K16" s="107">
        <v>-7.7972709551658026E-3</v>
      </c>
      <c r="L16" s="107">
        <v>5.8513750731418557E-4</v>
      </c>
      <c r="M16" s="107">
        <v>-9.0834021469859156E-3</v>
      </c>
      <c r="N16" s="107">
        <v>6.2380038387715112E-3</v>
      </c>
      <c r="O16" s="107">
        <v>5.2508751458576761E-3</v>
      </c>
      <c r="P16" s="107">
        <v>9.4142259414226534E-3</v>
      </c>
      <c r="Q16" s="107">
        <v>1.6977928692700134E-3</v>
      </c>
      <c r="R16" s="108"/>
      <c r="T16" s="108"/>
      <c r="V16" s="108"/>
      <c r="X16" s="108"/>
      <c r="Z16" s="108"/>
      <c r="AB16" s="108"/>
      <c r="AD16" s="108"/>
    </row>
    <row r="17" spans="1:30">
      <c r="A17" s="7" t="s">
        <v>35</v>
      </c>
      <c r="B17" s="7">
        <v>2023</v>
      </c>
      <c r="C17" s="7" t="s">
        <v>38</v>
      </c>
      <c r="D17" s="7" t="str">
        <f t="shared" si="0"/>
        <v>2023 March</v>
      </c>
      <c r="E17" s="107">
        <v>0</v>
      </c>
      <c r="F17" s="107">
        <v>0</v>
      </c>
      <c r="G17" s="107">
        <v>0</v>
      </c>
      <c r="H17" s="107">
        <v>0</v>
      </c>
      <c r="I17" s="107">
        <v>-5.5772448410497898E-4</v>
      </c>
      <c r="J17" s="107">
        <v>0</v>
      </c>
      <c r="K17" s="107">
        <v>6.5487884741337755E-4</v>
      </c>
      <c r="L17" s="107">
        <v>5.8479532163739363E-4</v>
      </c>
      <c r="M17" s="107">
        <v>0</v>
      </c>
      <c r="N17" s="107">
        <v>0</v>
      </c>
      <c r="O17" s="107">
        <v>0</v>
      </c>
      <c r="P17" s="107">
        <v>0</v>
      </c>
      <c r="Q17" s="107">
        <v>0</v>
      </c>
      <c r="R17" s="108"/>
      <c r="T17" s="108"/>
      <c r="V17" s="108"/>
      <c r="X17" s="108"/>
      <c r="Z17" s="108"/>
      <c r="AB17" s="108"/>
      <c r="AD17" s="108"/>
    </row>
    <row r="18" spans="1:30">
      <c r="A18" s="7" t="s">
        <v>35</v>
      </c>
      <c r="B18" s="7">
        <v>2023</v>
      </c>
      <c r="C18" s="7" t="s">
        <v>39</v>
      </c>
      <c r="D18" s="7" t="str">
        <f t="shared" si="0"/>
        <v>2023 April</v>
      </c>
      <c r="E18" s="107">
        <v>-3.4403669724770315E-3</v>
      </c>
      <c r="F18" s="107">
        <v>7.7034183919115207E-3</v>
      </c>
      <c r="G18" s="107">
        <v>-3.1963470319634674E-2</v>
      </c>
      <c r="H18" s="107">
        <v>6.2041737168640398E-3</v>
      </c>
      <c r="I18" s="107">
        <v>-2.3995535714285622E-2</v>
      </c>
      <c r="J18" s="107">
        <v>4.0117994100295054E-2</v>
      </c>
      <c r="K18" s="107">
        <v>1.7015706806282685E-2</v>
      </c>
      <c r="L18" s="107">
        <v>1.3442431326709593E-2</v>
      </c>
      <c r="M18" s="107">
        <v>1.0833333333333309E-2</v>
      </c>
      <c r="N18" s="107">
        <v>1.5259895088221351E-2</v>
      </c>
      <c r="O18" s="107">
        <v>3.4822983168891135E-3</v>
      </c>
      <c r="P18" s="107">
        <v>2.5906735751295338E-3</v>
      </c>
      <c r="Q18" s="107">
        <v>5.0847457627118961E-3</v>
      </c>
      <c r="R18" s="108"/>
      <c r="T18" s="108"/>
      <c r="V18" s="108"/>
      <c r="X18" s="108"/>
      <c r="Z18" s="108"/>
      <c r="AB18" s="108"/>
      <c r="AD18" s="108"/>
    </row>
    <row r="19" spans="1:30">
      <c r="A19" s="7" t="s">
        <v>35</v>
      </c>
      <c r="B19" s="7">
        <v>2023</v>
      </c>
      <c r="C19" s="7" t="s">
        <v>41</v>
      </c>
      <c r="D19" s="7" t="str">
        <f t="shared" si="0"/>
        <v>2023 May</v>
      </c>
      <c r="E19" s="107">
        <v>-5.7537399309564284E-4</v>
      </c>
      <c r="F19" s="107">
        <v>2.3889154323936932E-2</v>
      </c>
      <c r="G19" s="107">
        <v>2.122641509433959E-2</v>
      </c>
      <c r="H19" s="107">
        <v>6.1659192825111791E-3</v>
      </c>
      <c r="I19" s="107">
        <v>-2.801600914808465E-2</v>
      </c>
      <c r="J19" s="107">
        <v>-2.32558139534885E-2</v>
      </c>
      <c r="K19" s="107">
        <v>3.6036036036036001E-2</v>
      </c>
      <c r="L19" s="107">
        <v>1.2687427912341341E-2</v>
      </c>
      <c r="M19" s="107">
        <v>1.1541632316570533E-2</v>
      </c>
      <c r="N19" s="107">
        <v>2.3954908407703118E-2</v>
      </c>
      <c r="O19" s="107">
        <v>2.8918449971081549E-3</v>
      </c>
      <c r="P19" s="107">
        <v>3.6175710594314658E-3</v>
      </c>
      <c r="Q19" s="107">
        <v>6.7453625632377095E-3</v>
      </c>
      <c r="R19" s="108"/>
      <c r="T19" s="108"/>
      <c r="V19" s="108"/>
      <c r="X19" s="108"/>
      <c r="Z19" s="108"/>
      <c r="AB19" s="108"/>
      <c r="AD19" s="108"/>
    </row>
    <row r="20" spans="1:30"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T20" s="108"/>
      <c r="V20" s="108"/>
      <c r="X20" s="108"/>
      <c r="Z20" s="108"/>
      <c r="AB20" s="108"/>
      <c r="AD20" s="108"/>
    </row>
    <row r="21" spans="1:30"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T21" s="108"/>
      <c r="V21" s="108"/>
      <c r="X21" s="108"/>
      <c r="Z21" s="108"/>
      <c r="AB21" s="108"/>
      <c r="AD21" s="108"/>
    </row>
    <row r="22" spans="1:30"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T22" s="108"/>
      <c r="V22" s="108"/>
      <c r="X22" s="108"/>
      <c r="Z22" s="108"/>
      <c r="AB22" s="108"/>
      <c r="AD22" s="108"/>
    </row>
    <row r="23" spans="1:30"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T23" s="108"/>
      <c r="V23" s="108"/>
      <c r="X23" s="108"/>
      <c r="Z23" s="108"/>
      <c r="AB23" s="108"/>
      <c r="AD23" s="108"/>
    </row>
    <row r="24" spans="1:30"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T24" s="108"/>
      <c r="V24" s="108"/>
      <c r="X24" s="108"/>
      <c r="Z24" s="108"/>
      <c r="AB24" s="108"/>
      <c r="AD24" s="108"/>
    </row>
    <row r="25" spans="1:30"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T25" s="108"/>
      <c r="V25" s="108"/>
      <c r="X25" s="108"/>
      <c r="Z25" s="108"/>
      <c r="AB25" s="108"/>
      <c r="AD25" s="108"/>
    </row>
    <row r="26" spans="1:30"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T26" s="108"/>
      <c r="V26" s="108"/>
      <c r="X26" s="108"/>
      <c r="Z26" s="108"/>
      <c r="AB26" s="108"/>
      <c r="AD26" s="108"/>
    </row>
    <row r="27" spans="1:30"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T27" s="108"/>
      <c r="V27" s="108"/>
      <c r="X27" s="108"/>
      <c r="Z27" s="108"/>
      <c r="AB27" s="108"/>
      <c r="AD27" s="108"/>
    </row>
    <row r="28" spans="1:30"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T28" s="108"/>
      <c r="V28" s="108"/>
      <c r="X28" s="108"/>
      <c r="Z28" s="108"/>
      <c r="AB28" s="108"/>
      <c r="AD28" s="108"/>
    </row>
    <row r="29" spans="1:30"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T29" s="108"/>
      <c r="V29" s="108"/>
      <c r="X29" s="108"/>
      <c r="Z29" s="108"/>
      <c r="AB29" s="108"/>
      <c r="AD29" s="108"/>
    </row>
    <row r="30" spans="1:30"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T30" s="108"/>
      <c r="V30" s="108"/>
      <c r="X30" s="108"/>
      <c r="Z30" s="108"/>
      <c r="AB30" s="108"/>
      <c r="AD30" s="108"/>
    </row>
    <row r="31" spans="1:30"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T31" s="108"/>
      <c r="V31" s="108"/>
      <c r="X31" s="108"/>
      <c r="Z31" s="108"/>
      <c r="AB31" s="108"/>
      <c r="AD31" s="108"/>
    </row>
    <row r="32" spans="1:30"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T32" s="108"/>
      <c r="V32" s="108"/>
      <c r="X32" s="108"/>
      <c r="Z32" s="108"/>
      <c r="AB32" s="108"/>
      <c r="AD32" s="108"/>
    </row>
    <row r="33" spans="1:30"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T33" s="108"/>
      <c r="V33" s="108"/>
      <c r="X33" s="108"/>
      <c r="Z33" s="108"/>
      <c r="AB33" s="108"/>
      <c r="AD33" s="108"/>
    </row>
    <row r="34" spans="1:30"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T34" s="108"/>
      <c r="V34" s="108"/>
      <c r="X34" s="108"/>
      <c r="Z34" s="108"/>
      <c r="AB34" s="108"/>
      <c r="AD34" s="108"/>
    </row>
    <row r="35" spans="1:30"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T35" s="108"/>
      <c r="V35" s="108"/>
      <c r="X35" s="108"/>
      <c r="Z35" s="108"/>
      <c r="AB35" s="108"/>
      <c r="AD35" s="108"/>
    </row>
    <row r="36" spans="1:30"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T36" s="108"/>
      <c r="V36" s="108"/>
      <c r="X36" s="108"/>
      <c r="Z36" s="108"/>
      <c r="AB36" s="108"/>
      <c r="AD36" s="108"/>
    </row>
    <row r="37" spans="1:30"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T37" s="108"/>
      <c r="V37" s="108"/>
      <c r="X37" s="108"/>
      <c r="Z37" s="108"/>
      <c r="AB37" s="108"/>
      <c r="AD37" s="108"/>
    </row>
    <row r="38" spans="1:30"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T38" s="108"/>
      <c r="V38" s="108"/>
      <c r="X38" s="108"/>
      <c r="Z38" s="108"/>
      <c r="AB38" s="108"/>
      <c r="AD38" s="108"/>
    </row>
    <row r="39" spans="1:30"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T39" s="108"/>
      <c r="V39" s="108"/>
      <c r="X39" s="108"/>
      <c r="Z39" s="108"/>
      <c r="AB39" s="108"/>
      <c r="AD39" s="108"/>
    </row>
    <row r="40" spans="1:30"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T40" s="108"/>
      <c r="V40" s="108"/>
      <c r="X40" s="108"/>
      <c r="Z40" s="108"/>
      <c r="AB40" s="108"/>
      <c r="AD40" s="108"/>
    </row>
    <row r="41" spans="1:30"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T41" s="108"/>
      <c r="V41" s="108"/>
      <c r="X41" s="108"/>
      <c r="Z41" s="108"/>
      <c r="AB41" s="108"/>
      <c r="AD41" s="108"/>
    </row>
    <row r="42" spans="1:30"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T42" s="108"/>
      <c r="V42" s="108"/>
      <c r="X42" s="108"/>
      <c r="Z42" s="108"/>
      <c r="AB42" s="108"/>
      <c r="AD42" s="108"/>
    </row>
    <row r="43" spans="1:30" ht="17.399999999999999">
      <c r="A43" s="111" t="s">
        <v>312</v>
      </c>
      <c r="B43" s="112"/>
      <c r="C43" s="112"/>
      <c r="D43" s="112"/>
      <c r="E43" s="112"/>
      <c r="F43" s="112"/>
      <c r="G43" s="112"/>
      <c r="H43" s="112"/>
    </row>
    <row r="45" spans="1:30" ht="17.399999999999999">
      <c r="A45" s="177" t="s">
        <v>277</v>
      </c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</row>
    <row r="47" spans="1:30" ht="15.6">
      <c r="A47" s="77" t="s">
        <v>0</v>
      </c>
      <c r="B47" s="77" t="s">
        <v>1</v>
      </c>
      <c r="C47" s="77" t="s">
        <v>2</v>
      </c>
      <c r="D47" s="77" t="str">
        <f>CONCATENATE(B47," &amp; ",C47)</f>
        <v>Year &amp; Month</v>
      </c>
      <c r="E47" s="78" t="s">
        <v>299</v>
      </c>
      <c r="F47" s="78" t="s">
        <v>300</v>
      </c>
      <c r="G47" s="78" t="s">
        <v>301</v>
      </c>
      <c r="H47" s="78" t="s">
        <v>302</v>
      </c>
      <c r="I47" s="78" t="s">
        <v>303</v>
      </c>
      <c r="J47" s="78" t="s">
        <v>304</v>
      </c>
      <c r="K47" s="78" t="s">
        <v>305</v>
      </c>
      <c r="L47" s="78" t="s">
        <v>306</v>
      </c>
      <c r="M47" s="78" t="s">
        <v>307</v>
      </c>
      <c r="N47" s="78" t="s">
        <v>308</v>
      </c>
      <c r="O47" s="78" t="s">
        <v>309</v>
      </c>
      <c r="P47" s="78" t="s">
        <v>310</v>
      </c>
      <c r="Q47" s="78" t="s">
        <v>311</v>
      </c>
    </row>
    <row r="48" spans="1:30" ht="15.6">
      <c r="A48" s="99" t="s">
        <v>35</v>
      </c>
      <c r="B48" s="7">
        <v>2022</v>
      </c>
      <c r="C48" s="7" t="s">
        <v>42</v>
      </c>
      <c r="D48" s="7" t="str">
        <f>CONCATENATE(B48," ",C48)</f>
        <v>2022 June</v>
      </c>
      <c r="E48" s="7">
        <v>0.90000000000000568</v>
      </c>
      <c r="F48" s="7">
        <v>2.4000000000000057</v>
      </c>
      <c r="G48" s="7">
        <v>8.4000000000000057</v>
      </c>
      <c r="H48" s="7">
        <v>0.90000000000000568</v>
      </c>
      <c r="I48" s="7">
        <v>-1.5</v>
      </c>
      <c r="J48" s="7">
        <v>-1.3000000000000114</v>
      </c>
      <c r="K48" s="7">
        <v>7.4000000000000057</v>
      </c>
      <c r="L48" s="7">
        <v>-0.39999999999997726</v>
      </c>
      <c r="M48" s="7">
        <v>0.20000000000000284</v>
      </c>
      <c r="N48" s="7">
        <v>2.1999999999999886</v>
      </c>
      <c r="O48" s="7">
        <v>0.80000000000001137</v>
      </c>
      <c r="P48" s="7">
        <v>1.4000000000000057</v>
      </c>
      <c r="Q48" s="7">
        <v>1.5999999999999943</v>
      </c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</row>
    <row r="49" spans="1:30">
      <c r="A49" s="7" t="s">
        <v>35</v>
      </c>
      <c r="B49" s="7">
        <v>2022</v>
      </c>
      <c r="C49" s="7" t="s">
        <v>44</v>
      </c>
      <c r="D49" s="7" t="str">
        <f t="shared" ref="D49:D59" si="1">CONCATENATE(B49," ",C49)</f>
        <v>2022 July</v>
      </c>
      <c r="E49" s="110">
        <v>1.5</v>
      </c>
      <c r="F49" s="110">
        <v>-6.4000000000000057</v>
      </c>
      <c r="G49" s="110">
        <v>4.3999999999999773</v>
      </c>
      <c r="H49" s="110">
        <v>0.79999999999998295</v>
      </c>
      <c r="I49" s="110">
        <v>-5.0999999999999943</v>
      </c>
      <c r="J49" s="110">
        <v>4.5</v>
      </c>
      <c r="K49" s="110">
        <v>-0.20000000000001705</v>
      </c>
      <c r="L49" s="110">
        <v>0</v>
      </c>
      <c r="M49" s="110">
        <v>9.9999999999994316E-2</v>
      </c>
      <c r="N49" s="110">
        <v>2.9000000000000057</v>
      </c>
      <c r="O49" s="110">
        <v>0.5</v>
      </c>
      <c r="P49" s="110">
        <v>1.2999999999999829</v>
      </c>
      <c r="Q49" s="110">
        <v>9.9999999999994316E-2</v>
      </c>
    </row>
    <row r="50" spans="1:30">
      <c r="A50" s="7" t="s">
        <v>35</v>
      </c>
      <c r="B50" s="7">
        <v>2022</v>
      </c>
      <c r="C50" s="7" t="s">
        <v>46</v>
      </c>
      <c r="D50" s="7" t="str">
        <f t="shared" si="1"/>
        <v>2022 August</v>
      </c>
      <c r="E50" s="110">
        <v>3.8000000000000114</v>
      </c>
      <c r="F50" s="110">
        <v>-6.5</v>
      </c>
      <c r="G50" s="110">
        <v>-6</v>
      </c>
      <c r="H50" s="110">
        <v>1.5</v>
      </c>
      <c r="I50" s="110">
        <v>-3.4000000000000057</v>
      </c>
      <c r="J50" s="110">
        <v>-1.2999999999999829</v>
      </c>
      <c r="K50" s="110">
        <v>4.5999999999999943</v>
      </c>
      <c r="L50" s="110">
        <v>2.8999999999999773</v>
      </c>
      <c r="M50" s="110">
        <v>0.90000000000000568</v>
      </c>
      <c r="N50" s="110">
        <v>3.5999999999999943</v>
      </c>
      <c r="O50" s="110">
        <v>0.40000000000000568</v>
      </c>
      <c r="P50" s="110">
        <v>1.1000000000000227</v>
      </c>
      <c r="Q50" s="110">
        <v>1.3000000000000114</v>
      </c>
    </row>
    <row r="51" spans="1:30">
      <c r="A51" s="7" t="s">
        <v>35</v>
      </c>
      <c r="B51" s="7">
        <v>2022</v>
      </c>
      <c r="C51" s="7" t="s">
        <v>48</v>
      </c>
      <c r="D51" s="7" t="str">
        <f t="shared" si="1"/>
        <v>2022 September</v>
      </c>
      <c r="E51" s="110">
        <v>3.1999999999999886</v>
      </c>
      <c r="F51" s="110">
        <v>2.6999999999999886</v>
      </c>
      <c r="G51" s="110">
        <v>0.5</v>
      </c>
      <c r="H51" s="110">
        <v>1.5999999999999943</v>
      </c>
      <c r="I51" s="110">
        <v>-3.7000000000000171</v>
      </c>
      <c r="J51" s="110">
        <v>-7.2000000000000171</v>
      </c>
      <c r="K51" s="110">
        <v>5.1000000000000227</v>
      </c>
      <c r="L51" s="110">
        <v>1.9000000000000057</v>
      </c>
      <c r="M51" s="110">
        <v>0.69999999999998863</v>
      </c>
      <c r="N51" s="110">
        <v>3.7000000000000171</v>
      </c>
      <c r="O51" s="110">
        <v>0.59999999999999432</v>
      </c>
      <c r="P51" s="110">
        <v>1.0999999999999943</v>
      </c>
      <c r="Q51" s="110">
        <v>1.5</v>
      </c>
    </row>
    <row r="52" spans="1:30">
      <c r="A52" s="7" t="s">
        <v>35</v>
      </c>
      <c r="B52" s="7">
        <v>2022</v>
      </c>
      <c r="C52" s="7" t="s">
        <v>50</v>
      </c>
      <c r="D52" s="7" t="str">
        <f t="shared" si="1"/>
        <v>2022 October</v>
      </c>
      <c r="E52" s="110">
        <v>1.6999999999999886</v>
      </c>
      <c r="F52" s="110">
        <v>1.7000000000000171</v>
      </c>
      <c r="G52" s="110">
        <v>1.2000000000000171</v>
      </c>
      <c r="H52" s="110">
        <v>1.2000000000000171</v>
      </c>
      <c r="I52" s="110">
        <v>-2.1999999999999886</v>
      </c>
      <c r="J52" s="110">
        <v>-1.8999999999999773</v>
      </c>
      <c r="K52" s="110">
        <v>7.8999999999999773</v>
      </c>
      <c r="L52" s="110">
        <v>0.70000000000001705</v>
      </c>
      <c r="M52" s="110">
        <v>0.30000000000001137</v>
      </c>
      <c r="N52" s="110">
        <v>2.5999999999999943</v>
      </c>
      <c r="O52" s="110">
        <v>0.5</v>
      </c>
      <c r="P52" s="110">
        <v>0.90000000000000568</v>
      </c>
      <c r="Q52" s="110">
        <v>1.7999999999999829</v>
      </c>
    </row>
    <row r="53" spans="1:30">
      <c r="A53" s="7" t="s">
        <v>35</v>
      </c>
      <c r="B53" s="7">
        <v>2022</v>
      </c>
      <c r="C53" s="7" t="s">
        <v>53</v>
      </c>
      <c r="D53" s="7" t="str">
        <f t="shared" si="1"/>
        <v>2022 November</v>
      </c>
      <c r="E53" s="110">
        <v>2.2000000000000171</v>
      </c>
      <c r="F53" s="110">
        <v>-1.5</v>
      </c>
      <c r="G53" s="110">
        <v>10.5</v>
      </c>
      <c r="H53" s="110">
        <v>1.4000000000000057</v>
      </c>
      <c r="I53" s="110">
        <v>2.4000000000000057</v>
      </c>
      <c r="J53" s="110">
        <v>-3.1000000000000227</v>
      </c>
      <c r="K53" s="110">
        <v>-16.599999999999994</v>
      </c>
      <c r="L53" s="110">
        <v>0.69999999999998863</v>
      </c>
      <c r="M53" s="110">
        <v>0.19999999999998863</v>
      </c>
      <c r="N53" s="110">
        <v>2.9000000000000057</v>
      </c>
      <c r="O53" s="110">
        <v>0.5</v>
      </c>
      <c r="P53" s="110">
        <v>1.1999999999999886</v>
      </c>
      <c r="Q53" s="110">
        <v>-1.2999999999999829</v>
      </c>
    </row>
    <row r="54" spans="1:30" ht="15.6">
      <c r="A54" s="7" t="s">
        <v>35</v>
      </c>
      <c r="B54" s="7">
        <v>2022</v>
      </c>
      <c r="C54" s="7" t="s">
        <v>55</v>
      </c>
      <c r="D54" s="7" t="str">
        <f t="shared" si="1"/>
        <v>2022 December</v>
      </c>
      <c r="E54" s="110">
        <v>1.7999999999999829</v>
      </c>
      <c r="F54" s="110">
        <v>-0.40000000000000568</v>
      </c>
      <c r="G54" s="110">
        <v>8.7999999999999829</v>
      </c>
      <c r="H54" s="110">
        <v>1.2999999999999829</v>
      </c>
      <c r="I54" s="110">
        <v>-0.40000000000000568</v>
      </c>
      <c r="J54" s="110">
        <v>-2.6999999999999886</v>
      </c>
      <c r="K54" s="110">
        <v>-23.199999999999989</v>
      </c>
      <c r="L54" s="110">
        <v>0.30000000000001137</v>
      </c>
      <c r="M54" s="110">
        <v>-0.29999999999999716</v>
      </c>
      <c r="N54" s="110">
        <v>2.3999999999999773</v>
      </c>
      <c r="O54" s="110">
        <v>0.59999999999999432</v>
      </c>
      <c r="P54" s="110">
        <v>0.80000000000001137</v>
      </c>
      <c r="Q54" s="110">
        <v>-2.4000000000000057</v>
      </c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</row>
    <row r="55" spans="1:30">
      <c r="A55" s="7" t="s">
        <v>35</v>
      </c>
      <c r="B55" s="7">
        <v>2023</v>
      </c>
      <c r="C55" s="7" t="s">
        <v>31</v>
      </c>
      <c r="D55" s="7" t="str">
        <f t="shared" si="1"/>
        <v>2023 January</v>
      </c>
      <c r="E55" s="110">
        <v>4.6000000000000227</v>
      </c>
      <c r="F55" s="110">
        <v>1.6999999999999886</v>
      </c>
      <c r="G55" s="110">
        <v>4.3000000000000114</v>
      </c>
      <c r="H55" s="110">
        <v>1</v>
      </c>
      <c r="I55" s="110">
        <v>-1.3000000000000114</v>
      </c>
      <c r="J55" s="110">
        <v>0.30000000000001137</v>
      </c>
      <c r="K55" s="110">
        <v>-6</v>
      </c>
      <c r="L55" s="110">
        <v>9.9999999999994316E-2</v>
      </c>
      <c r="M55" s="110">
        <v>-0.70000000000000284</v>
      </c>
      <c r="N55" s="110">
        <v>3.2000000000000171</v>
      </c>
      <c r="O55" s="110">
        <v>0.40000000000000568</v>
      </c>
      <c r="P55" s="110">
        <v>0.89999999999997726</v>
      </c>
      <c r="Q55" s="110">
        <v>0.79999999999998295</v>
      </c>
    </row>
    <row r="56" spans="1:30">
      <c r="A56" s="7" t="s">
        <v>35</v>
      </c>
      <c r="B56" s="7">
        <v>2023</v>
      </c>
      <c r="C56" s="7" t="s">
        <v>36</v>
      </c>
      <c r="D56" s="7" t="str">
        <f t="shared" si="1"/>
        <v>2023 February</v>
      </c>
      <c r="E56" s="110">
        <v>0.59999999999999432</v>
      </c>
      <c r="F56" s="110">
        <v>-3</v>
      </c>
      <c r="G56" s="110">
        <v>-19.300000000000011</v>
      </c>
      <c r="H56" s="110">
        <v>2.7000000000000171</v>
      </c>
      <c r="I56" s="110">
        <v>-7.8999999999999773</v>
      </c>
      <c r="J56" s="110">
        <v>11.199999999999989</v>
      </c>
      <c r="K56" s="110">
        <v>-1.2000000000000171</v>
      </c>
      <c r="L56" s="110">
        <v>9.9999999999994316E-2</v>
      </c>
      <c r="M56" s="110">
        <v>-1.0999999999999943</v>
      </c>
      <c r="N56" s="110">
        <v>1.2999999999999829</v>
      </c>
      <c r="O56" s="110">
        <v>0.90000000000000568</v>
      </c>
      <c r="P56" s="110">
        <v>1.8000000000000114</v>
      </c>
      <c r="Q56" s="110">
        <v>0.30000000000001137</v>
      </c>
      <c r="R56" s="108"/>
      <c r="T56" s="108"/>
      <c r="V56" s="108"/>
      <c r="X56" s="108"/>
      <c r="Z56" s="108"/>
      <c r="AB56" s="108"/>
      <c r="AD56" s="108"/>
    </row>
    <row r="57" spans="1:30">
      <c r="A57" s="7" t="s">
        <v>35</v>
      </c>
      <c r="B57" s="7">
        <v>2023</v>
      </c>
      <c r="C57" s="7" t="s">
        <v>38</v>
      </c>
      <c r="D57" s="7" t="str">
        <f t="shared" si="1"/>
        <v>2023 March</v>
      </c>
      <c r="E57" s="110">
        <v>0</v>
      </c>
      <c r="F57" s="110">
        <v>0</v>
      </c>
      <c r="G57" s="110">
        <v>0</v>
      </c>
      <c r="H57" s="110">
        <v>0</v>
      </c>
      <c r="I57" s="110">
        <v>-0.10000000000002274</v>
      </c>
      <c r="J57" s="110">
        <v>0</v>
      </c>
      <c r="K57" s="110">
        <v>0.10000000000002274</v>
      </c>
      <c r="L57" s="110">
        <v>9.9999999999994316E-2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08"/>
      <c r="T57" s="108"/>
      <c r="V57" s="108"/>
      <c r="X57" s="108"/>
      <c r="Z57" s="108"/>
      <c r="AB57" s="108"/>
      <c r="AD57" s="108"/>
    </row>
    <row r="58" spans="1:30">
      <c r="A58" s="7" t="s">
        <v>35</v>
      </c>
      <c r="B58" s="7">
        <v>2023</v>
      </c>
      <c r="C58" s="7" t="s">
        <v>39</v>
      </c>
      <c r="D58" s="7" t="str">
        <f t="shared" si="1"/>
        <v>2023 April</v>
      </c>
      <c r="E58" s="110">
        <v>-0.59999999999999432</v>
      </c>
      <c r="F58" s="110">
        <v>1.6000000000000227</v>
      </c>
      <c r="G58" s="110">
        <v>-5.5999999999999943</v>
      </c>
      <c r="H58" s="110">
        <v>1.0999999999999943</v>
      </c>
      <c r="I58" s="110">
        <v>-4.2999999999999829</v>
      </c>
      <c r="J58" s="110">
        <v>6.8000000000000114</v>
      </c>
      <c r="K58" s="110">
        <v>2.5999999999999943</v>
      </c>
      <c r="L58" s="110">
        <v>2.3000000000000114</v>
      </c>
      <c r="M58" s="110">
        <v>1.2999999999999972</v>
      </c>
      <c r="N58" s="110">
        <v>3.2000000000000171</v>
      </c>
      <c r="O58" s="110">
        <v>0.59999999999999432</v>
      </c>
      <c r="P58" s="110">
        <v>0.5</v>
      </c>
      <c r="Q58" s="110">
        <v>0.90000000000000568</v>
      </c>
      <c r="R58" s="108"/>
      <c r="T58" s="108"/>
      <c r="V58" s="108"/>
      <c r="X58" s="108"/>
      <c r="Z58" s="108"/>
      <c r="AB58" s="108"/>
      <c r="AD58" s="108"/>
    </row>
    <row r="59" spans="1:30">
      <c r="A59" s="7" t="s">
        <v>35</v>
      </c>
      <c r="B59" s="7">
        <v>2023</v>
      </c>
      <c r="C59" s="7" t="s">
        <v>41</v>
      </c>
      <c r="D59" s="7" t="str">
        <f t="shared" si="1"/>
        <v>2023 May</v>
      </c>
      <c r="E59" s="110">
        <v>-0.10000000000002274</v>
      </c>
      <c r="F59" s="110">
        <v>5</v>
      </c>
      <c r="G59" s="110">
        <v>3.5999999999999943</v>
      </c>
      <c r="H59" s="110">
        <v>1.0999999999999943</v>
      </c>
      <c r="I59" s="110">
        <v>-4.9000000000000057</v>
      </c>
      <c r="J59" s="110">
        <v>-4.1000000000000227</v>
      </c>
      <c r="K59" s="110">
        <v>5.5999999999999943</v>
      </c>
      <c r="L59" s="110">
        <v>2.1999999999999886</v>
      </c>
      <c r="M59" s="110">
        <v>1.4000000000000057</v>
      </c>
      <c r="N59" s="110">
        <v>5.0999999999999943</v>
      </c>
      <c r="O59" s="110">
        <v>0.5</v>
      </c>
      <c r="P59" s="110">
        <v>0.69999999999998863</v>
      </c>
      <c r="Q59" s="110">
        <v>1.1999999999999886</v>
      </c>
      <c r="R59" s="108"/>
      <c r="T59" s="108"/>
      <c r="V59" s="108"/>
      <c r="X59" s="108"/>
      <c r="Z59" s="108"/>
      <c r="AB59" s="108"/>
      <c r="AD59" s="108"/>
    </row>
    <row r="60" spans="1:30">
      <c r="R60" s="108"/>
      <c r="T60" s="108"/>
      <c r="V60" s="108"/>
      <c r="X60" s="108"/>
      <c r="Z60" s="108"/>
      <c r="AB60" s="108"/>
      <c r="AD60" s="108"/>
    </row>
    <row r="61" spans="1:30">
      <c r="R61" s="108"/>
      <c r="T61" s="108"/>
      <c r="V61" s="108"/>
      <c r="X61" s="108"/>
      <c r="Z61" s="108"/>
      <c r="AB61" s="108"/>
      <c r="AD61" s="108"/>
    </row>
    <row r="83" spans="1:8" ht="21">
      <c r="A83" s="3" t="s">
        <v>313</v>
      </c>
      <c r="B83" s="3"/>
      <c r="C83" s="3"/>
      <c r="D83" s="3"/>
      <c r="E83" s="3"/>
    </row>
    <row r="84" spans="1:8" ht="22.8">
      <c r="A84" s="113" t="s">
        <v>314</v>
      </c>
      <c r="B84" s="114"/>
      <c r="C84" s="115"/>
      <c r="D84" s="115"/>
      <c r="E84" s="115"/>
      <c r="F84" s="115"/>
      <c r="G84" s="115"/>
      <c r="H84" s="115"/>
    </row>
  </sheetData>
  <mergeCells count="6">
    <mergeCell ref="A45:P45"/>
    <mergeCell ref="A5:K5"/>
    <mergeCell ref="A1:A3"/>
    <mergeCell ref="B1:H1"/>
    <mergeCell ref="B2:H2"/>
    <mergeCell ref="B3:J3"/>
  </mergeCells>
  <conditionalFormatting sqref="B8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{12F576F8-02ED-9D47-AB04-6B3C8317B540}</x14:id>
        </ext>
      </extLst>
    </cfRule>
  </conditionalFormatting>
  <conditionalFormatting sqref="E8:Q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Q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F576F8-02ED-9D47-AB04-6B3C8317B5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B939-88B6-ED45-AA73-F66CAC7279F1}">
  <dimension ref="A1:AL80"/>
  <sheetViews>
    <sheetView topLeftCell="G8" zoomScale="115" workbookViewId="0">
      <selection activeCell="H18" sqref="H18"/>
    </sheetView>
  </sheetViews>
  <sheetFormatPr defaultColWidth="10.81640625" defaultRowHeight="15"/>
  <cols>
    <col min="1" max="1" width="12" customWidth="1"/>
    <col min="2" max="2" width="21.453125" bestFit="1" customWidth="1"/>
    <col min="3" max="4" width="14.6328125" bestFit="1" customWidth="1"/>
    <col min="5" max="5" width="18.81640625" bestFit="1" customWidth="1"/>
    <col min="6" max="6" width="17.90625" bestFit="1" customWidth="1"/>
    <col min="7" max="7" width="24" bestFit="1" customWidth="1"/>
    <col min="8" max="8" width="15.6328125" bestFit="1" customWidth="1"/>
    <col min="9" max="9" width="11.453125" bestFit="1" customWidth="1"/>
    <col min="10" max="10" width="7.1796875" bestFit="1" customWidth="1"/>
    <col min="11" max="11" width="10.453125" bestFit="1" customWidth="1"/>
    <col min="12" max="12" width="21" customWidth="1"/>
    <col min="13" max="13" width="21.453125" bestFit="1" customWidth="1"/>
    <col min="14" max="14" width="10.81640625" customWidth="1"/>
    <col min="15" max="15" width="21.81640625" bestFit="1" customWidth="1"/>
    <col min="16" max="16" width="31.90625" bestFit="1" customWidth="1"/>
    <col min="17" max="17" width="17.54296875" customWidth="1"/>
    <col min="18" max="18" width="12.81640625" customWidth="1"/>
    <col min="20" max="20" width="26.6328125" bestFit="1" customWidth="1"/>
    <col min="22" max="23" width="16.26953125" customWidth="1"/>
    <col min="24" max="24" width="25" customWidth="1"/>
    <col min="25" max="33" width="10.81640625" customWidth="1"/>
    <col min="34" max="34" width="9.36328125" customWidth="1"/>
    <col min="35" max="35" width="22.1796875" customWidth="1"/>
    <col min="36" max="36" width="13.1796875" customWidth="1"/>
    <col min="37" max="37" width="12.36328125" customWidth="1"/>
    <col min="40" max="40" width="10.81640625" customWidth="1"/>
  </cols>
  <sheetData>
    <row r="1" spans="1:38" ht="21.9" customHeight="1">
      <c r="A1" s="187" t="s">
        <v>192</v>
      </c>
      <c r="B1" s="170" t="s">
        <v>193</v>
      </c>
      <c r="C1" s="171"/>
      <c r="D1" s="171"/>
      <c r="E1" s="171"/>
      <c r="F1" s="171"/>
      <c r="G1" s="171"/>
      <c r="H1" s="171"/>
      <c r="I1" s="171"/>
      <c r="J1" s="171"/>
      <c r="K1" s="140"/>
      <c r="L1" s="141"/>
      <c r="AL1" s="64"/>
    </row>
    <row r="2" spans="1:38" ht="21.9" customHeight="1">
      <c r="A2" s="188"/>
      <c r="B2" s="173" t="s">
        <v>194</v>
      </c>
      <c r="C2" s="174"/>
      <c r="D2" s="174"/>
      <c r="E2" s="174"/>
      <c r="F2" s="174"/>
      <c r="G2" s="174"/>
      <c r="H2" s="174"/>
      <c r="I2" s="174"/>
      <c r="J2" s="174"/>
      <c r="K2" s="174"/>
      <c r="L2" s="198"/>
      <c r="M2" s="139"/>
      <c r="AL2" s="63"/>
    </row>
    <row r="3" spans="1:38" ht="21.9" customHeight="1" thickBot="1">
      <c r="A3" s="189"/>
      <c r="B3" s="175" t="s">
        <v>199</v>
      </c>
      <c r="C3" s="176"/>
      <c r="D3" s="176"/>
      <c r="E3" s="176"/>
      <c r="F3" s="176"/>
      <c r="G3" s="176"/>
      <c r="H3" s="176"/>
      <c r="I3" s="176"/>
      <c r="J3" s="176"/>
      <c r="K3" s="176"/>
      <c r="L3" s="134"/>
      <c r="AL3" s="63"/>
    </row>
    <row r="4" spans="1:38" ht="21">
      <c r="A4" s="3"/>
      <c r="B4" s="3"/>
      <c r="C4" s="3"/>
      <c r="D4" s="3"/>
      <c r="E4" s="3"/>
      <c r="F4" s="3"/>
      <c r="G4" s="3"/>
      <c r="AL4" s="63"/>
    </row>
    <row r="5" spans="1:38" ht="15.6" thickBot="1">
      <c r="AL5" s="63"/>
    </row>
    <row r="6" spans="1:38" ht="21.6" thickBot="1">
      <c r="B6" s="94" t="s">
        <v>256</v>
      </c>
      <c r="C6" s="193" t="s">
        <v>257</v>
      </c>
      <c r="D6" s="193"/>
      <c r="E6" s="193"/>
      <c r="F6" s="194"/>
      <c r="AL6" s="63"/>
    </row>
    <row r="7" spans="1:38">
      <c r="B7" s="190" t="s">
        <v>259</v>
      </c>
      <c r="C7" s="84"/>
      <c r="D7" s="84" t="s">
        <v>3</v>
      </c>
      <c r="E7" s="84"/>
      <c r="F7" s="86"/>
      <c r="AL7" s="63"/>
    </row>
    <row r="8" spans="1:38">
      <c r="B8" s="191"/>
      <c r="C8" s="68"/>
      <c r="D8" s="68" t="s">
        <v>4</v>
      </c>
      <c r="E8" s="68"/>
      <c r="F8" s="69"/>
      <c r="AL8" s="63"/>
    </row>
    <row r="9" spans="1:38">
      <c r="B9" s="191"/>
      <c r="C9" s="68"/>
      <c r="D9" s="68" t="s">
        <v>5</v>
      </c>
      <c r="E9" s="68"/>
      <c r="F9" s="69"/>
      <c r="AL9" s="63"/>
    </row>
    <row r="10" spans="1:38">
      <c r="B10" s="191"/>
      <c r="C10" s="68"/>
      <c r="D10" s="68" t="s">
        <v>6</v>
      </c>
      <c r="E10" s="68"/>
      <c r="F10" s="69"/>
      <c r="AL10" s="63"/>
    </row>
    <row r="11" spans="1:38">
      <c r="B11" s="191"/>
      <c r="C11" s="68"/>
      <c r="D11" s="68" t="s">
        <v>7</v>
      </c>
      <c r="E11" s="68"/>
      <c r="F11" s="69"/>
      <c r="AL11" s="63"/>
    </row>
    <row r="12" spans="1:38">
      <c r="B12" s="191"/>
      <c r="C12" s="68"/>
      <c r="D12" s="68" t="s">
        <v>8</v>
      </c>
      <c r="E12" s="68"/>
      <c r="F12" s="69"/>
      <c r="AL12" s="63"/>
    </row>
    <row r="13" spans="1:38">
      <c r="B13" s="191"/>
      <c r="C13" s="68"/>
      <c r="D13" s="68" t="s">
        <v>9</v>
      </c>
      <c r="E13" s="68"/>
      <c r="F13" s="69"/>
      <c r="AL13" s="63"/>
    </row>
    <row r="14" spans="1:38">
      <c r="B14" s="191"/>
      <c r="C14" s="68"/>
      <c r="D14" s="68" t="s">
        <v>10</v>
      </c>
      <c r="E14" s="68"/>
      <c r="F14" s="69"/>
      <c r="AL14" s="63"/>
    </row>
    <row r="15" spans="1:38">
      <c r="B15" s="191"/>
      <c r="C15" s="68"/>
      <c r="D15" s="68" t="s">
        <v>262</v>
      </c>
      <c r="E15" s="68"/>
      <c r="F15" s="69"/>
      <c r="AL15" s="63"/>
    </row>
    <row r="16" spans="1:38">
      <c r="B16" s="191"/>
      <c r="C16" s="68"/>
      <c r="D16" s="68" t="s">
        <v>12</v>
      </c>
      <c r="E16" s="68"/>
      <c r="F16" s="69"/>
      <c r="AL16" s="63"/>
    </row>
    <row r="17" spans="1:38">
      <c r="B17" s="191"/>
      <c r="C17" s="68"/>
      <c r="D17" s="68" t="s">
        <v>13</v>
      </c>
      <c r="E17" s="68"/>
      <c r="F17" s="69"/>
      <c r="AL17" s="63"/>
    </row>
    <row r="18" spans="1:38">
      <c r="B18" s="191"/>
      <c r="C18" s="68"/>
      <c r="D18" s="68" t="s">
        <v>14</v>
      </c>
      <c r="E18" s="68"/>
      <c r="F18" s="69"/>
      <c r="AL18" s="63"/>
    </row>
    <row r="19" spans="1:38" ht="15.6" thickBot="1">
      <c r="B19" s="192"/>
      <c r="C19" s="70"/>
      <c r="D19" s="70" t="s">
        <v>15</v>
      </c>
      <c r="E19" s="70"/>
      <c r="F19" s="71"/>
      <c r="AL19" s="63"/>
    </row>
    <row r="20" spans="1:38">
      <c r="B20" s="190" t="s">
        <v>260</v>
      </c>
      <c r="C20" s="84"/>
      <c r="D20" s="84" t="s">
        <v>23</v>
      </c>
      <c r="E20" s="84"/>
      <c r="F20" s="86"/>
      <c r="AL20" s="63"/>
    </row>
    <row r="21" spans="1:38" ht="15.6" thickBot="1">
      <c r="B21" s="191"/>
      <c r="C21" s="68"/>
      <c r="D21" s="68" t="s">
        <v>263</v>
      </c>
      <c r="E21" s="68"/>
      <c r="F21" s="69"/>
      <c r="AL21" s="63"/>
    </row>
    <row r="22" spans="1:38">
      <c r="B22" s="195" t="s">
        <v>261</v>
      </c>
      <c r="C22" s="84"/>
      <c r="D22" s="84" t="s">
        <v>21</v>
      </c>
      <c r="E22" s="84"/>
      <c r="F22" s="86"/>
      <c r="AL22" s="63"/>
    </row>
    <row r="23" spans="1:38">
      <c r="B23" s="196"/>
      <c r="C23" s="68"/>
      <c r="D23" s="95" t="s">
        <v>22</v>
      </c>
      <c r="E23" s="68"/>
      <c r="F23" s="69"/>
      <c r="AL23" s="63"/>
    </row>
    <row r="24" spans="1:38" ht="15.6" thickBot="1">
      <c r="B24" s="197"/>
      <c r="C24" s="70"/>
      <c r="D24" s="96" t="s">
        <v>258</v>
      </c>
      <c r="E24" s="70"/>
      <c r="F24" s="71"/>
      <c r="AL24" s="63"/>
    </row>
    <row r="25" spans="1:38">
      <c r="AL25" s="63"/>
    </row>
    <row r="26" spans="1:38" ht="15.6">
      <c r="A26" s="72" t="s">
        <v>0</v>
      </c>
      <c r="B26" s="72" t="s">
        <v>1</v>
      </c>
      <c r="C26" s="72" t="s">
        <v>2</v>
      </c>
      <c r="D26" s="72" t="s">
        <v>225</v>
      </c>
      <c r="E26" s="72" t="s">
        <v>3</v>
      </c>
      <c r="F26" s="72" t="s">
        <v>4</v>
      </c>
      <c r="G26" s="72" t="s">
        <v>5</v>
      </c>
      <c r="H26" s="72" t="s">
        <v>6</v>
      </c>
      <c r="I26" s="72" t="s">
        <v>7</v>
      </c>
      <c r="J26" s="72" t="s">
        <v>8</v>
      </c>
      <c r="K26" s="72" t="s">
        <v>9</v>
      </c>
      <c r="L26" s="72" t="s">
        <v>10</v>
      </c>
      <c r="M26" s="72" t="s">
        <v>11</v>
      </c>
      <c r="N26" s="72" t="s">
        <v>12</v>
      </c>
      <c r="O26" s="72" t="s">
        <v>13</v>
      </c>
      <c r="P26" s="72" t="s">
        <v>14</v>
      </c>
      <c r="Q26" s="72" t="s">
        <v>15</v>
      </c>
      <c r="R26" s="73" t="s">
        <v>171</v>
      </c>
      <c r="S26" s="73" t="s">
        <v>177</v>
      </c>
      <c r="T26" s="73" t="s">
        <v>229</v>
      </c>
      <c r="U26" s="73" t="s">
        <v>177</v>
      </c>
      <c r="V26" s="73" t="s">
        <v>230</v>
      </c>
      <c r="W26" s="73" t="s">
        <v>177</v>
      </c>
      <c r="X26" s="72" t="s">
        <v>16</v>
      </c>
      <c r="Y26" s="72" t="s">
        <v>17</v>
      </c>
      <c r="Z26" s="72" t="s">
        <v>18</v>
      </c>
      <c r="AA26" s="72" t="s">
        <v>19</v>
      </c>
      <c r="AB26" s="72" t="s">
        <v>20</v>
      </c>
      <c r="AC26" s="72" t="s">
        <v>21</v>
      </c>
      <c r="AD26" s="72" t="s">
        <v>22</v>
      </c>
      <c r="AE26" s="72" t="s">
        <v>23</v>
      </c>
      <c r="AF26" s="72" t="s">
        <v>24</v>
      </c>
      <c r="AG26" s="72" t="s">
        <v>25</v>
      </c>
      <c r="AH26" s="72" t="s">
        <v>26</v>
      </c>
      <c r="AI26" s="72" t="s">
        <v>27</v>
      </c>
      <c r="AJ26" s="72" t="s">
        <v>28</v>
      </c>
      <c r="AK26" s="72" t="s">
        <v>29</v>
      </c>
      <c r="AL26" s="63"/>
    </row>
    <row r="27" spans="1:38" ht="15.6">
      <c r="A27" s="65" t="s">
        <v>35</v>
      </c>
      <c r="B27" s="65">
        <v>2019</v>
      </c>
      <c r="C27" s="65" t="s">
        <v>38</v>
      </c>
      <c r="D27" s="65" t="str">
        <f>CONCATENATE(B27," ",C27)</f>
        <v>2019 March</v>
      </c>
      <c r="E27" s="65">
        <v>137.80000000000001</v>
      </c>
      <c r="F27" s="65">
        <v>153</v>
      </c>
      <c r="G27" s="65">
        <v>140.30000000000001</v>
      </c>
      <c r="H27" s="65">
        <v>142.30000000000001</v>
      </c>
      <c r="I27" s="65">
        <v>122</v>
      </c>
      <c r="J27" s="65">
        <v>137.6</v>
      </c>
      <c r="K27" s="65">
        <v>132.6</v>
      </c>
      <c r="L27" s="65">
        <v>121.8</v>
      </c>
      <c r="M27" s="65">
        <v>109</v>
      </c>
      <c r="N27" s="65">
        <v>139.5</v>
      </c>
      <c r="O27" s="65">
        <v>133.69999999999999</v>
      </c>
      <c r="P27" s="65">
        <v>155.19999999999999</v>
      </c>
      <c r="Q27" s="65">
        <v>138.1</v>
      </c>
      <c r="R27" s="74">
        <f>AVERAGE(E27:Q27)</f>
        <v>135.6076923076923</v>
      </c>
      <c r="S27" s="74"/>
      <c r="T27" s="74">
        <f>AVERAGE(AE27,AI27)</f>
        <v>139.80000000000001</v>
      </c>
      <c r="U27" s="74"/>
      <c r="V27" s="74">
        <f>AVERAGE(AC27,AD27,AF27)</f>
        <v>136.03333333333333</v>
      </c>
      <c r="W27" s="74"/>
      <c r="X27" s="65">
        <v>163.5</v>
      </c>
      <c r="Y27" s="65">
        <v>147.9</v>
      </c>
      <c r="Z27" s="65">
        <v>139.9</v>
      </c>
      <c r="AA27" s="65">
        <v>146.69999999999999</v>
      </c>
      <c r="AB27" s="65">
        <v>149</v>
      </c>
      <c r="AC27" s="65">
        <v>139.69999999999999</v>
      </c>
      <c r="AD27" s="65">
        <v>143.80000000000001</v>
      </c>
      <c r="AE27" s="65">
        <v>146.19999999999999</v>
      </c>
      <c r="AF27" s="65">
        <v>124.6</v>
      </c>
      <c r="AG27" s="65">
        <v>137.69999999999999</v>
      </c>
      <c r="AH27" s="65">
        <v>150.30000000000001</v>
      </c>
      <c r="AI27" s="65">
        <v>133.4</v>
      </c>
      <c r="AJ27" s="65">
        <v>137.69999999999999</v>
      </c>
      <c r="AK27" s="65">
        <v>140.4</v>
      </c>
    </row>
    <row r="28" spans="1:38" ht="15.6">
      <c r="A28" s="65" t="s">
        <v>35</v>
      </c>
      <c r="B28" s="65">
        <v>2019</v>
      </c>
      <c r="C28" s="65" t="s">
        <v>39</v>
      </c>
      <c r="D28" s="65" t="str">
        <f t="shared" ref="D28:D51" si="0">CONCATENATE(B28," ",C28)</f>
        <v>2019 April</v>
      </c>
      <c r="E28" s="65">
        <v>138.05000000000001</v>
      </c>
      <c r="F28" s="65">
        <v>155.75</v>
      </c>
      <c r="G28" s="65">
        <v>138.19999999999999</v>
      </c>
      <c r="H28" s="65">
        <v>142.4</v>
      </c>
      <c r="I28" s="65">
        <v>122</v>
      </c>
      <c r="J28" s="65">
        <v>142.05000000000001</v>
      </c>
      <c r="K28" s="65">
        <v>137.80000000000001</v>
      </c>
      <c r="L28" s="65">
        <v>123.35</v>
      </c>
      <c r="M28" s="65">
        <v>109.45</v>
      </c>
      <c r="N28" s="65">
        <v>139.69999999999999</v>
      </c>
      <c r="O28" s="65">
        <v>133.85</v>
      </c>
      <c r="P28" s="65">
        <v>155.35</v>
      </c>
      <c r="Q28" s="65">
        <v>139.5</v>
      </c>
      <c r="R28" s="74">
        <f t="shared" ref="R28:R51" si="1">AVERAGE(E28:Q28)</f>
        <v>136.72692307692307</v>
      </c>
      <c r="S28" s="75">
        <f>(R28-R27)/R27</f>
        <v>8.253446026433707E-3</v>
      </c>
      <c r="T28" s="74">
        <f>AVERAGE(AE28,AI28)</f>
        <v>139.97500000000002</v>
      </c>
      <c r="U28" s="75">
        <f>(T28-T27)/T27</f>
        <v>1.2517882689557322E-3</v>
      </c>
      <c r="V28" s="74">
        <f t="shared" ref="V28:V51" si="2">AVERAGE(AC28,AD28,AF28)</f>
        <v>136.16666666666666</v>
      </c>
      <c r="W28" s="75">
        <f t="shared" ref="W28:W51" si="3">(V28-V27)/V27</f>
        <v>9.8015192354809419E-4</v>
      </c>
      <c r="X28" s="65">
        <v>163.80000000000001</v>
      </c>
      <c r="Y28" s="65">
        <v>148.15</v>
      </c>
      <c r="Z28" s="65">
        <v>140.15</v>
      </c>
      <c r="AA28" s="65">
        <v>147</v>
      </c>
      <c r="AB28" s="65" t="e">
        <v>#DIV/0!</v>
      </c>
      <c r="AC28" s="65">
        <v>140</v>
      </c>
      <c r="AD28" s="65">
        <v>143.75</v>
      </c>
      <c r="AE28" s="65">
        <v>146.55000000000001</v>
      </c>
      <c r="AF28" s="65">
        <v>124.75</v>
      </c>
      <c r="AG28" s="65">
        <v>138.44999999999999</v>
      </c>
      <c r="AH28" s="65">
        <v>150.94999999999999</v>
      </c>
      <c r="AI28" s="65">
        <v>133.4</v>
      </c>
      <c r="AJ28" s="65">
        <v>137.94999999999999</v>
      </c>
      <c r="AK28" s="65">
        <v>141.19999999999999</v>
      </c>
    </row>
    <row r="29" spans="1:38" ht="15.6">
      <c r="A29" s="65" t="s">
        <v>35</v>
      </c>
      <c r="B29" s="65">
        <v>2019</v>
      </c>
      <c r="C29" s="65" t="s">
        <v>41</v>
      </c>
      <c r="D29" s="65" t="str">
        <f t="shared" si="0"/>
        <v>2019 May</v>
      </c>
      <c r="E29" s="65">
        <v>138.30000000000001</v>
      </c>
      <c r="F29" s="65">
        <v>158.5</v>
      </c>
      <c r="G29" s="65">
        <v>136</v>
      </c>
      <c r="H29" s="65">
        <v>142.5</v>
      </c>
      <c r="I29" s="65">
        <v>122</v>
      </c>
      <c r="J29" s="65">
        <v>146.5</v>
      </c>
      <c r="K29" s="65">
        <v>143</v>
      </c>
      <c r="L29" s="65">
        <v>124.9</v>
      </c>
      <c r="M29" s="65">
        <v>109.9</v>
      </c>
      <c r="N29" s="65">
        <v>139.9</v>
      </c>
      <c r="O29" s="65">
        <v>134</v>
      </c>
      <c r="P29" s="65">
        <v>155.5</v>
      </c>
      <c r="Q29" s="65">
        <v>140.9</v>
      </c>
      <c r="R29" s="74">
        <f t="shared" si="1"/>
        <v>137.83846153846156</v>
      </c>
      <c r="S29" s="75">
        <f t="shared" ref="S29:U51" si="4">(R29-R28)/R28</f>
        <v>8.1296238994066385E-3</v>
      </c>
      <c r="T29" s="74">
        <f t="shared" ref="T29:T51" si="5">AVERAGE(AE29,AI29)</f>
        <v>140.15</v>
      </c>
      <c r="U29" s="75">
        <f t="shared" si="4"/>
        <v>1.2502232541524052E-3</v>
      </c>
      <c r="V29" s="74">
        <f t="shared" si="2"/>
        <v>136.29999999999998</v>
      </c>
      <c r="W29" s="75">
        <f t="shared" si="3"/>
        <v>9.7919216646261261E-4</v>
      </c>
      <c r="X29" s="65">
        <v>164.1</v>
      </c>
      <c r="Y29" s="65">
        <v>148.4</v>
      </c>
      <c r="Z29" s="65">
        <v>140.4</v>
      </c>
      <c r="AA29" s="65">
        <v>147.30000000000001</v>
      </c>
      <c r="AB29" s="65">
        <v>150.1</v>
      </c>
      <c r="AC29" s="65">
        <v>140.30000000000001</v>
      </c>
      <c r="AD29" s="65">
        <v>143.69999999999999</v>
      </c>
      <c r="AE29" s="65">
        <v>146.9</v>
      </c>
      <c r="AF29" s="65">
        <v>124.9</v>
      </c>
      <c r="AG29" s="65">
        <v>139.19999999999999</v>
      </c>
      <c r="AH29" s="65">
        <v>151.6</v>
      </c>
      <c r="AI29" s="65">
        <v>133.4</v>
      </c>
      <c r="AJ29" s="65">
        <v>138.19999999999999</v>
      </c>
      <c r="AK29" s="65">
        <v>142</v>
      </c>
    </row>
    <row r="30" spans="1:38" ht="15.6">
      <c r="A30" s="65" t="s">
        <v>35</v>
      </c>
      <c r="B30" s="65">
        <v>2019</v>
      </c>
      <c r="C30" s="65" t="s">
        <v>42</v>
      </c>
      <c r="D30" s="65" t="str">
        <f t="shared" si="0"/>
        <v>2019 June</v>
      </c>
      <c r="E30" s="65">
        <v>138.69999999999999</v>
      </c>
      <c r="F30" s="65">
        <v>162.1</v>
      </c>
      <c r="G30" s="65">
        <v>137.80000000000001</v>
      </c>
      <c r="H30" s="65">
        <v>143.30000000000001</v>
      </c>
      <c r="I30" s="65">
        <v>122.2</v>
      </c>
      <c r="J30" s="65">
        <v>146.80000000000001</v>
      </c>
      <c r="K30" s="65">
        <v>150.5</v>
      </c>
      <c r="L30" s="65">
        <v>128.30000000000001</v>
      </c>
      <c r="M30" s="65">
        <v>111</v>
      </c>
      <c r="N30" s="65">
        <v>140.6</v>
      </c>
      <c r="O30" s="65">
        <v>134.19999999999999</v>
      </c>
      <c r="P30" s="65">
        <v>155.9</v>
      </c>
      <c r="Q30" s="65">
        <v>142.69999999999999</v>
      </c>
      <c r="R30" s="74">
        <f t="shared" si="1"/>
        <v>139.54615384615386</v>
      </c>
      <c r="S30" s="75">
        <f t="shared" si="4"/>
        <v>1.238908421228856E-2</v>
      </c>
      <c r="T30" s="74">
        <f t="shared" si="5"/>
        <v>140.85000000000002</v>
      </c>
      <c r="U30" s="75">
        <f t="shared" si="4"/>
        <v>4.9946485907956979E-3</v>
      </c>
      <c r="V30" s="74">
        <f t="shared" si="2"/>
        <v>136.53333333333333</v>
      </c>
      <c r="W30" s="75">
        <f t="shared" si="3"/>
        <v>1.7119100024456972E-3</v>
      </c>
      <c r="X30" s="65">
        <v>164.9</v>
      </c>
      <c r="Y30" s="65">
        <v>148.6</v>
      </c>
      <c r="Z30" s="65">
        <v>140.4</v>
      </c>
      <c r="AA30" s="65">
        <v>147.4</v>
      </c>
      <c r="AB30" s="65">
        <v>149.4</v>
      </c>
      <c r="AC30" s="65">
        <v>141.19999999999999</v>
      </c>
      <c r="AD30" s="65">
        <v>143.80000000000001</v>
      </c>
      <c r="AE30" s="65">
        <v>147.4</v>
      </c>
      <c r="AF30" s="65">
        <v>124.6</v>
      </c>
      <c r="AG30" s="65">
        <v>139.6</v>
      </c>
      <c r="AH30" s="65">
        <v>152.5</v>
      </c>
      <c r="AI30" s="65">
        <v>134.30000000000001</v>
      </c>
      <c r="AJ30" s="65">
        <v>138.6</v>
      </c>
      <c r="AK30" s="65">
        <v>142.9</v>
      </c>
    </row>
    <row r="31" spans="1:38" ht="15.6">
      <c r="A31" s="65" t="s">
        <v>35</v>
      </c>
      <c r="B31" s="65">
        <v>2019</v>
      </c>
      <c r="C31" s="65" t="s">
        <v>44</v>
      </c>
      <c r="D31" s="65" t="str">
        <f t="shared" si="0"/>
        <v>2019 July</v>
      </c>
      <c r="E31" s="65">
        <v>139.30000000000001</v>
      </c>
      <c r="F31" s="65">
        <v>162.69999999999999</v>
      </c>
      <c r="G31" s="65">
        <v>140</v>
      </c>
      <c r="H31" s="65">
        <v>144</v>
      </c>
      <c r="I31" s="65">
        <v>122.5</v>
      </c>
      <c r="J31" s="65">
        <v>150.30000000000001</v>
      </c>
      <c r="K31" s="65">
        <v>160.30000000000001</v>
      </c>
      <c r="L31" s="65">
        <v>130</v>
      </c>
      <c r="M31" s="65">
        <v>111.1</v>
      </c>
      <c r="N31" s="65">
        <v>141.69999999999999</v>
      </c>
      <c r="O31" s="65">
        <v>134.69999999999999</v>
      </c>
      <c r="P31" s="65">
        <v>156.19999999999999</v>
      </c>
      <c r="Q31" s="65">
        <v>144.69999999999999</v>
      </c>
      <c r="R31" s="74">
        <f t="shared" si="1"/>
        <v>141.34615384615384</v>
      </c>
      <c r="S31" s="75">
        <f t="shared" si="4"/>
        <v>1.2898958161071483E-2</v>
      </c>
      <c r="T31" s="74">
        <f t="shared" si="5"/>
        <v>141.80000000000001</v>
      </c>
      <c r="U31" s="75">
        <f t="shared" si="4"/>
        <v>6.7447639332622539E-3</v>
      </c>
      <c r="V31" s="74">
        <f t="shared" si="2"/>
        <v>136.36666666666667</v>
      </c>
      <c r="W31" s="75">
        <f t="shared" si="3"/>
        <v>-1.2207031249999306E-3</v>
      </c>
      <c r="X31" s="65">
        <v>165.2</v>
      </c>
      <c r="Y31" s="65">
        <v>148.9</v>
      </c>
      <c r="Z31" s="65">
        <v>140.5</v>
      </c>
      <c r="AA31" s="65">
        <v>147.6</v>
      </c>
      <c r="AB31" s="65">
        <v>150.6</v>
      </c>
      <c r="AC31" s="65">
        <v>139.30000000000001</v>
      </c>
      <c r="AD31" s="65">
        <v>144.19999999999999</v>
      </c>
      <c r="AE31" s="65">
        <v>147.9</v>
      </c>
      <c r="AF31" s="65">
        <v>125.6</v>
      </c>
      <c r="AG31" s="65">
        <v>140.5</v>
      </c>
      <c r="AH31" s="65">
        <v>154</v>
      </c>
      <c r="AI31" s="65">
        <v>135.69999999999999</v>
      </c>
      <c r="AJ31" s="65">
        <v>139.5</v>
      </c>
      <c r="AK31" s="65">
        <v>144.19999999999999</v>
      </c>
    </row>
    <row r="32" spans="1:38" ht="15.6">
      <c r="A32" s="65" t="s">
        <v>35</v>
      </c>
      <c r="B32" s="65">
        <v>2019</v>
      </c>
      <c r="C32" s="65" t="s">
        <v>46</v>
      </c>
      <c r="D32" s="65" t="str">
        <f t="shared" si="0"/>
        <v>2019 August</v>
      </c>
      <c r="E32" s="65">
        <v>140.1</v>
      </c>
      <c r="F32" s="65">
        <v>160.6</v>
      </c>
      <c r="G32" s="65">
        <v>138.5</v>
      </c>
      <c r="H32" s="65">
        <v>144.69999999999999</v>
      </c>
      <c r="I32" s="65">
        <v>122.9</v>
      </c>
      <c r="J32" s="65">
        <v>149.4</v>
      </c>
      <c r="K32" s="65">
        <v>167.4</v>
      </c>
      <c r="L32" s="65">
        <v>130.9</v>
      </c>
      <c r="M32" s="65">
        <v>112</v>
      </c>
      <c r="N32" s="65">
        <v>142.6</v>
      </c>
      <c r="O32" s="65">
        <v>134.9</v>
      </c>
      <c r="P32" s="65">
        <v>156.6</v>
      </c>
      <c r="Q32" s="65">
        <v>145.9</v>
      </c>
      <c r="R32" s="74">
        <f t="shared" si="1"/>
        <v>142.03846153846155</v>
      </c>
      <c r="S32" s="75">
        <f t="shared" si="4"/>
        <v>4.8979591836735776E-3</v>
      </c>
      <c r="T32" s="74">
        <f t="shared" si="5"/>
        <v>143.44999999999999</v>
      </c>
      <c r="U32" s="75">
        <f t="shared" si="4"/>
        <v>1.1636107193229739E-2</v>
      </c>
      <c r="V32" s="74">
        <f t="shared" si="2"/>
        <v>136.26666666666668</v>
      </c>
      <c r="W32" s="75">
        <f t="shared" si="3"/>
        <v>-7.3331703739912713E-4</v>
      </c>
      <c r="X32" s="65">
        <v>165.8</v>
      </c>
      <c r="Y32" s="65">
        <v>149.1</v>
      </c>
      <c r="Z32" s="65">
        <v>140.6</v>
      </c>
      <c r="AA32" s="65">
        <v>147.9</v>
      </c>
      <c r="AB32" s="65">
        <v>151.6</v>
      </c>
      <c r="AC32" s="65">
        <v>138.5</v>
      </c>
      <c r="AD32" s="65">
        <v>144.5</v>
      </c>
      <c r="AE32" s="65">
        <v>148.5</v>
      </c>
      <c r="AF32" s="65">
        <v>125.8</v>
      </c>
      <c r="AG32" s="65">
        <v>140.9</v>
      </c>
      <c r="AH32" s="65">
        <v>154.9</v>
      </c>
      <c r="AI32" s="65">
        <v>138.4</v>
      </c>
      <c r="AJ32" s="65">
        <v>140.19999999999999</v>
      </c>
      <c r="AK32" s="65">
        <v>145</v>
      </c>
    </row>
    <row r="33" spans="1:37" ht="15.6">
      <c r="A33" s="65" t="s">
        <v>35</v>
      </c>
      <c r="B33" s="65">
        <v>2019</v>
      </c>
      <c r="C33" s="65" t="s">
        <v>48</v>
      </c>
      <c r="D33" s="65" t="str">
        <f t="shared" si="0"/>
        <v>2019 September</v>
      </c>
      <c r="E33" s="65">
        <v>140.9</v>
      </c>
      <c r="F33" s="65">
        <v>160.80000000000001</v>
      </c>
      <c r="G33" s="65">
        <v>139.6</v>
      </c>
      <c r="H33" s="65">
        <v>145.4</v>
      </c>
      <c r="I33" s="65">
        <v>123.5</v>
      </c>
      <c r="J33" s="65">
        <v>146.6</v>
      </c>
      <c r="K33" s="65">
        <v>173.2</v>
      </c>
      <c r="L33" s="65">
        <v>131.6</v>
      </c>
      <c r="M33" s="65">
        <v>113.2</v>
      </c>
      <c r="N33" s="65">
        <v>144.1</v>
      </c>
      <c r="O33" s="65">
        <v>135</v>
      </c>
      <c r="P33" s="65">
        <v>156.80000000000001</v>
      </c>
      <c r="Q33" s="65">
        <v>147</v>
      </c>
      <c r="R33" s="74">
        <f t="shared" si="1"/>
        <v>142.89999999999998</v>
      </c>
      <c r="S33" s="75">
        <f t="shared" si="4"/>
        <v>6.0655293799077121E-3</v>
      </c>
      <c r="T33" s="74">
        <f t="shared" si="5"/>
        <v>144.35</v>
      </c>
      <c r="U33" s="75">
        <f t="shared" si="4"/>
        <v>6.2739630533287264E-3</v>
      </c>
      <c r="V33" s="74">
        <f t="shared" si="2"/>
        <v>136.63333333333333</v>
      </c>
      <c r="W33" s="75">
        <f t="shared" si="3"/>
        <v>2.6908023483364417E-3</v>
      </c>
      <c r="X33" s="65">
        <v>166.5</v>
      </c>
      <c r="Y33" s="65">
        <v>149.19999999999999</v>
      </c>
      <c r="Z33" s="65">
        <v>140.6</v>
      </c>
      <c r="AA33" s="65">
        <v>147.9</v>
      </c>
      <c r="AB33" s="65">
        <v>152.19999999999999</v>
      </c>
      <c r="AC33" s="65">
        <v>139.19999999999999</v>
      </c>
      <c r="AD33" s="65">
        <v>144.6</v>
      </c>
      <c r="AE33" s="65">
        <v>149</v>
      </c>
      <c r="AF33" s="65">
        <v>126.1</v>
      </c>
      <c r="AG33" s="65">
        <v>141.30000000000001</v>
      </c>
      <c r="AH33" s="65">
        <v>155.19999999999999</v>
      </c>
      <c r="AI33" s="65">
        <v>139.69999999999999</v>
      </c>
      <c r="AJ33" s="65">
        <v>140.69999999999999</v>
      </c>
      <c r="AK33" s="65">
        <v>145.80000000000001</v>
      </c>
    </row>
    <row r="34" spans="1:37" ht="15.6">
      <c r="A34" s="65" t="s">
        <v>35</v>
      </c>
      <c r="B34" s="65">
        <v>2019</v>
      </c>
      <c r="C34" s="65" t="s">
        <v>50</v>
      </c>
      <c r="D34" s="65" t="str">
        <f t="shared" si="0"/>
        <v>2019 October</v>
      </c>
      <c r="E34" s="65">
        <v>141.80000000000001</v>
      </c>
      <c r="F34" s="65">
        <v>161</v>
      </c>
      <c r="G34" s="65">
        <v>142.6</v>
      </c>
      <c r="H34" s="65">
        <v>146.19999999999999</v>
      </c>
      <c r="I34" s="65">
        <v>123.9</v>
      </c>
      <c r="J34" s="65">
        <v>148</v>
      </c>
      <c r="K34" s="65">
        <v>188.4</v>
      </c>
      <c r="L34" s="65">
        <v>132.5</v>
      </c>
      <c r="M34" s="65">
        <v>114</v>
      </c>
      <c r="N34" s="65">
        <v>145.4</v>
      </c>
      <c r="O34" s="65">
        <v>135.1</v>
      </c>
      <c r="P34" s="65">
        <v>157.1</v>
      </c>
      <c r="Q34" s="65">
        <v>149.6</v>
      </c>
      <c r="R34" s="74">
        <f t="shared" si="1"/>
        <v>145.04615384615383</v>
      </c>
      <c r="S34" s="75">
        <f t="shared" si="4"/>
        <v>1.5018571351671457E-2</v>
      </c>
      <c r="T34" s="74">
        <f t="shared" si="5"/>
        <v>144.69999999999999</v>
      </c>
      <c r="U34" s="75">
        <f t="shared" si="4"/>
        <v>2.4246622791825032E-3</v>
      </c>
      <c r="V34" s="74">
        <f t="shared" si="2"/>
        <v>137.30000000000001</v>
      </c>
      <c r="W34" s="75">
        <f t="shared" si="3"/>
        <v>4.8792388387412953E-3</v>
      </c>
      <c r="X34" s="65">
        <v>167.1</v>
      </c>
      <c r="Y34" s="65">
        <v>149.4</v>
      </c>
      <c r="Z34" s="65">
        <v>140.80000000000001</v>
      </c>
      <c r="AA34" s="65">
        <v>148.19999999999999</v>
      </c>
      <c r="AB34" s="65">
        <v>153</v>
      </c>
      <c r="AC34" s="65">
        <v>140.6</v>
      </c>
      <c r="AD34" s="65">
        <v>145</v>
      </c>
      <c r="AE34" s="65">
        <v>149.4</v>
      </c>
      <c r="AF34" s="65">
        <v>126.3</v>
      </c>
      <c r="AG34" s="65">
        <v>141.69999999999999</v>
      </c>
      <c r="AH34" s="65">
        <v>155.4</v>
      </c>
      <c r="AI34" s="65">
        <v>140</v>
      </c>
      <c r="AJ34" s="65">
        <v>141</v>
      </c>
      <c r="AK34" s="65">
        <v>147.19999999999999</v>
      </c>
    </row>
    <row r="35" spans="1:37" ht="15.6">
      <c r="A35" s="65" t="s">
        <v>35</v>
      </c>
      <c r="B35" s="65">
        <v>2019</v>
      </c>
      <c r="C35" s="65" t="s">
        <v>53</v>
      </c>
      <c r="D35" s="65" t="str">
        <f t="shared" si="0"/>
        <v>2019 November</v>
      </c>
      <c r="E35" s="65">
        <v>142.5</v>
      </c>
      <c r="F35" s="65">
        <v>163.19999999999999</v>
      </c>
      <c r="G35" s="65">
        <v>145.6</v>
      </c>
      <c r="H35" s="65">
        <v>146.69999999999999</v>
      </c>
      <c r="I35" s="65">
        <v>124.3</v>
      </c>
      <c r="J35" s="65">
        <v>147.4</v>
      </c>
      <c r="K35" s="65">
        <v>199.6</v>
      </c>
      <c r="L35" s="65">
        <v>135.69999999999999</v>
      </c>
      <c r="M35" s="65">
        <v>114.2</v>
      </c>
      <c r="N35" s="65">
        <v>147</v>
      </c>
      <c r="O35" s="65">
        <v>135.30000000000001</v>
      </c>
      <c r="P35" s="65">
        <v>157.5</v>
      </c>
      <c r="Q35" s="65">
        <v>151.9</v>
      </c>
      <c r="R35" s="74">
        <f t="shared" si="1"/>
        <v>146.99230769230769</v>
      </c>
      <c r="S35" s="75">
        <f t="shared" si="4"/>
        <v>1.3417479847263583E-2</v>
      </c>
      <c r="T35" s="74">
        <f t="shared" si="5"/>
        <v>145.10000000000002</v>
      </c>
      <c r="U35" s="75">
        <f t="shared" si="4"/>
        <v>2.7643400138219359E-3</v>
      </c>
      <c r="V35" s="74">
        <f t="shared" si="2"/>
        <v>138.06666666666669</v>
      </c>
      <c r="W35" s="75">
        <f t="shared" si="3"/>
        <v>5.5838795824230143E-3</v>
      </c>
      <c r="X35" s="65">
        <v>167.9</v>
      </c>
      <c r="Y35" s="65">
        <v>149.9</v>
      </c>
      <c r="Z35" s="65">
        <v>141</v>
      </c>
      <c r="AA35" s="65">
        <v>148.6</v>
      </c>
      <c r="AB35" s="65">
        <v>153.5</v>
      </c>
      <c r="AC35" s="65">
        <v>142.30000000000001</v>
      </c>
      <c r="AD35" s="65">
        <v>145.30000000000001</v>
      </c>
      <c r="AE35" s="65">
        <v>149.9</v>
      </c>
      <c r="AF35" s="65">
        <v>126.6</v>
      </c>
      <c r="AG35" s="65">
        <v>142.1</v>
      </c>
      <c r="AH35" s="65">
        <v>155.5</v>
      </c>
      <c r="AI35" s="65">
        <v>140.30000000000001</v>
      </c>
      <c r="AJ35" s="65">
        <v>141.30000000000001</v>
      </c>
      <c r="AK35" s="65">
        <v>148.6</v>
      </c>
    </row>
    <row r="36" spans="1:37" ht="15.6">
      <c r="A36" s="65" t="s">
        <v>35</v>
      </c>
      <c r="B36" s="65">
        <v>2019</v>
      </c>
      <c r="C36" s="65" t="s">
        <v>55</v>
      </c>
      <c r="D36" s="65" t="str">
        <f t="shared" si="0"/>
        <v>2019 December</v>
      </c>
      <c r="E36" s="65">
        <v>143.5</v>
      </c>
      <c r="F36" s="65">
        <v>165</v>
      </c>
      <c r="G36" s="65">
        <v>151.1</v>
      </c>
      <c r="H36" s="65">
        <v>148.30000000000001</v>
      </c>
      <c r="I36" s="65">
        <v>125.7</v>
      </c>
      <c r="J36" s="65">
        <v>145.69999999999999</v>
      </c>
      <c r="K36" s="65">
        <v>217</v>
      </c>
      <c r="L36" s="65">
        <v>138.30000000000001</v>
      </c>
      <c r="M36" s="65">
        <v>114</v>
      </c>
      <c r="N36" s="65">
        <v>148.69999999999999</v>
      </c>
      <c r="O36" s="65">
        <v>135.80000000000001</v>
      </c>
      <c r="P36" s="65">
        <v>158</v>
      </c>
      <c r="Q36" s="65">
        <v>155</v>
      </c>
      <c r="R36" s="74">
        <f t="shared" si="1"/>
        <v>149.70000000000002</v>
      </c>
      <c r="S36" s="75">
        <f t="shared" si="4"/>
        <v>1.8420639489246032E-2</v>
      </c>
      <c r="T36" s="74">
        <f t="shared" si="5"/>
        <v>145.4</v>
      </c>
      <c r="U36" s="75">
        <f t="shared" si="4"/>
        <v>2.0675396278427493E-3</v>
      </c>
      <c r="V36" s="74">
        <f t="shared" si="2"/>
        <v>139.76666666666668</v>
      </c>
      <c r="W36" s="75">
        <f t="shared" si="3"/>
        <v>1.2312892322549408E-2</v>
      </c>
      <c r="X36" s="65">
        <v>168.5</v>
      </c>
      <c r="Y36" s="65">
        <v>150.30000000000001</v>
      </c>
      <c r="Z36" s="65">
        <v>141.30000000000001</v>
      </c>
      <c r="AA36" s="65">
        <v>149</v>
      </c>
      <c r="AB36" s="65">
        <v>152.80000000000001</v>
      </c>
      <c r="AC36" s="65">
        <v>143.69999999999999</v>
      </c>
      <c r="AD36" s="65">
        <v>145.80000000000001</v>
      </c>
      <c r="AE36" s="65">
        <v>150.4</v>
      </c>
      <c r="AF36" s="65">
        <v>129.80000000000001</v>
      </c>
      <c r="AG36" s="65">
        <v>142.30000000000001</v>
      </c>
      <c r="AH36" s="65">
        <v>155.69999999999999</v>
      </c>
      <c r="AI36" s="65">
        <v>140.4</v>
      </c>
      <c r="AJ36" s="65">
        <v>142.5</v>
      </c>
      <c r="AK36" s="65">
        <v>150.4</v>
      </c>
    </row>
    <row r="37" spans="1:37" ht="15.6">
      <c r="A37" s="65" t="s">
        <v>35</v>
      </c>
      <c r="B37" s="65">
        <v>2020</v>
      </c>
      <c r="C37" s="65" t="s">
        <v>31</v>
      </c>
      <c r="D37" s="65" t="str">
        <f t="shared" si="0"/>
        <v>2020 January</v>
      </c>
      <c r="E37" s="65">
        <v>144.30000000000001</v>
      </c>
      <c r="F37" s="65">
        <v>167.4</v>
      </c>
      <c r="G37" s="65">
        <v>154.9</v>
      </c>
      <c r="H37" s="65">
        <v>150.1</v>
      </c>
      <c r="I37" s="65">
        <v>129.9</v>
      </c>
      <c r="J37" s="65">
        <v>143.19999999999999</v>
      </c>
      <c r="K37" s="65">
        <v>197</v>
      </c>
      <c r="L37" s="65">
        <v>140.4</v>
      </c>
      <c r="M37" s="65">
        <v>114.1</v>
      </c>
      <c r="N37" s="65">
        <v>150.9</v>
      </c>
      <c r="O37" s="65">
        <v>136.1</v>
      </c>
      <c r="P37" s="65">
        <v>158.6</v>
      </c>
      <c r="Q37" s="65">
        <v>153.5</v>
      </c>
      <c r="R37" s="74">
        <f t="shared" si="1"/>
        <v>149.26153846153846</v>
      </c>
      <c r="S37" s="75">
        <f t="shared" si="4"/>
        <v>-2.9289347926623435E-3</v>
      </c>
      <c r="T37" s="74">
        <f t="shared" si="5"/>
        <v>146.75</v>
      </c>
      <c r="U37" s="75">
        <f t="shared" si="4"/>
        <v>9.2847317744153661E-3</v>
      </c>
      <c r="V37" s="74">
        <f t="shared" si="2"/>
        <v>140.56666666666663</v>
      </c>
      <c r="W37" s="75">
        <f t="shared" si="3"/>
        <v>5.7238254233242629E-3</v>
      </c>
      <c r="X37" s="65">
        <v>169.2</v>
      </c>
      <c r="Y37" s="65">
        <v>150.5</v>
      </c>
      <c r="Z37" s="65">
        <v>141.5</v>
      </c>
      <c r="AA37" s="65">
        <v>149.19999999999999</v>
      </c>
      <c r="AB37" s="65">
        <v>153.9</v>
      </c>
      <c r="AC37" s="65">
        <v>144.6</v>
      </c>
      <c r="AD37" s="65">
        <v>146.19999999999999</v>
      </c>
      <c r="AE37" s="65">
        <v>151.19999999999999</v>
      </c>
      <c r="AF37" s="65">
        <v>130.9</v>
      </c>
      <c r="AG37" s="65">
        <v>142.80000000000001</v>
      </c>
      <c r="AH37" s="65">
        <v>156.1</v>
      </c>
      <c r="AI37" s="65">
        <v>142.30000000000001</v>
      </c>
      <c r="AJ37" s="65">
        <v>143.4</v>
      </c>
      <c r="AK37" s="65">
        <v>150.19999999999999</v>
      </c>
    </row>
    <row r="38" spans="1:37" ht="15.6">
      <c r="A38" s="65" t="s">
        <v>35</v>
      </c>
      <c r="B38" s="65">
        <v>2020</v>
      </c>
      <c r="C38" s="65" t="s">
        <v>36</v>
      </c>
      <c r="D38" s="65" t="str">
        <f t="shared" si="0"/>
        <v>2020 February</v>
      </c>
      <c r="E38" s="65">
        <v>144.80000000000001</v>
      </c>
      <c r="F38" s="65">
        <v>167.5</v>
      </c>
      <c r="G38" s="65">
        <v>151.80000000000001</v>
      </c>
      <c r="H38" s="65">
        <v>150.80000000000001</v>
      </c>
      <c r="I38" s="65">
        <v>131.4</v>
      </c>
      <c r="J38" s="65">
        <v>141.80000000000001</v>
      </c>
      <c r="K38" s="65">
        <v>170.7</v>
      </c>
      <c r="L38" s="65">
        <v>141.1</v>
      </c>
      <c r="M38" s="65">
        <v>113.6</v>
      </c>
      <c r="N38" s="65">
        <v>152</v>
      </c>
      <c r="O38" s="65">
        <v>136.5</v>
      </c>
      <c r="P38" s="65">
        <v>159.1</v>
      </c>
      <c r="Q38" s="65">
        <v>150.5</v>
      </c>
      <c r="R38" s="74">
        <f t="shared" si="1"/>
        <v>147.04615384615383</v>
      </c>
      <c r="S38" s="75">
        <f t="shared" si="4"/>
        <v>-1.4842300556586408E-2</v>
      </c>
      <c r="T38" s="74">
        <f t="shared" si="5"/>
        <v>147.55000000000001</v>
      </c>
      <c r="U38" s="75">
        <f t="shared" si="4"/>
        <v>5.4514480408859381E-3</v>
      </c>
      <c r="V38" s="74">
        <f t="shared" si="2"/>
        <v>141.30000000000001</v>
      </c>
      <c r="W38" s="75">
        <f t="shared" si="3"/>
        <v>5.216978894949327E-3</v>
      </c>
      <c r="X38" s="65">
        <v>170.1</v>
      </c>
      <c r="Y38" s="65">
        <v>150.80000000000001</v>
      </c>
      <c r="Z38" s="65">
        <v>141.69999999999999</v>
      </c>
      <c r="AA38" s="65">
        <v>149.5</v>
      </c>
      <c r="AB38" s="65">
        <v>154.80000000000001</v>
      </c>
      <c r="AC38" s="65">
        <v>147.19999999999999</v>
      </c>
      <c r="AD38" s="65">
        <v>146.4</v>
      </c>
      <c r="AE38" s="65">
        <v>151.69999999999999</v>
      </c>
      <c r="AF38" s="65">
        <v>130.30000000000001</v>
      </c>
      <c r="AG38" s="65">
        <v>143.19999999999999</v>
      </c>
      <c r="AH38" s="65">
        <v>156.19999999999999</v>
      </c>
      <c r="AI38" s="65">
        <v>143.4</v>
      </c>
      <c r="AJ38" s="65">
        <v>143.6</v>
      </c>
      <c r="AK38" s="65">
        <v>149.1</v>
      </c>
    </row>
    <row r="39" spans="1:37" ht="15.6">
      <c r="A39" s="65" t="s">
        <v>35</v>
      </c>
      <c r="B39" s="65">
        <v>2020</v>
      </c>
      <c r="C39" s="65" t="s">
        <v>38</v>
      </c>
      <c r="D39" s="65" t="str">
        <f t="shared" si="0"/>
        <v>2020 March</v>
      </c>
      <c r="E39" s="65">
        <v>145.1</v>
      </c>
      <c r="F39" s="65">
        <v>167</v>
      </c>
      <c r="G39" s="65">
        <v>148.1</v>
      </c>
      <c r="H39" s="65">
        <v>151.5</v>
      </c>
      <c r="I39" s="65">
        <v>131.19999999999999</v>
      </c>
      <c r="J39" s="65">
        <v>142.5</v>
      </c>
      <c r="K39" s="65">
        <v>157.30000000000001</v>
      </c>
      <c r="L39" s="65">
        <v>141.1</v>
      </c>
      <c r="M39" s="65">
        <v>113.2</v>
      </c>
      <c r="N39" s="65">
        <v>153.19999999999999</v>
      </c>
      <c r="O39" s="65">
        <v>136.69999999999999</v>
      </c>
      <c r="P39" s="65">
        <v>159.6</v>
      </c>
      <c r="Q39" s="65">
        <v>148.9</v>
      </c>
      <c r="R39" s="74">
        <f t="shared" si="1"/>
        <v>145.80000000000001</v>
      </c>
      <c r="S39" s="75">
        <f t="shared" si="4"/>
        <v>-8.4745762711862429E-3</v>
      </c>
      <c r="T39" s="74">
        <f t="shared" si="5"/>
        <v>148.75</v>
      </c>
      <c r="U39" s="75">
        <f t="shared" si="4"/>
        <v>8.1328363266688474E-3</v>
      </c>
      <c r="V39" s="74">
        <f t="shared" si="2"/>
        <v>141.73333333333335</v>
      </c>
      <c r="W39" s="75">
        <f t="shared" si="3"/>
        <v>3.0667610285444948E-3</v>
      </c>
      <c r="X39" s="65">
        <v>171.2</v>
      </c>
      <c r="Y39" s="65">
        <v>151.19999999999999</v>
      </c>
      <c r="Z39" s="65">
        <v>141.9</v>
      </c>
      <c r="AA39" s="65">
        <v>149.80000000000001</v>
      </c>
      <c r="AB39" s="65">
        <v>154.5</v>
      </c>
      <c r="AC39" s="65">
        <v>148.9</v>
      </c>
      <c r="AD39" s="65">
        <v>146.4</v>
      </c>
      <c r="AE39" s="65">
        <v>152.30000000000001</v>
      </c>
      <c r="AF39" s="65">
        <v>129.9</v>
      </c>
      <c r="AG39" s="65">
        <v>143.69999999999999</v>
      </c>
      <c r="AH39" s="65">
        <v>156.1</v>
      </c>
      <c r="AI39" s="65">
        <v>145.19999999999999</v>
      </c>
      <c r="AJ39" s="65">
        <v>143.80000000000001</v>
      </c>
      <c r="AK39" s="65">
        <v>148.6</v>
      </c>
    </row>
    <row r="40" spans="1:37" ht="15.6">
      <c r="A40" s="65" t="s">
        <v>35</v>
      </c>
      <c r="B40" s="65">
        <v>2020</v>
      </c>
      <c r="C40" s="65" t="s">
        <v>39</v>
      </c>
      <c r="D40" s="65" t="str">
        <f t="shared" si="0"/>
        <v>2020 April</v>
      </c>
      <c r="E40" s="65">
        <v>148.69999999999999</v>
      </c>
      <c r="F40" s="65">
        <v>179.85</v>
      </c>
      <c r="G40" s="65">
        <v>148.80000000000001</v>
      </c>
      <c r="H40" s="65">
        <v>155.6</v>
      </c>
      <c r="I40" s="65">
        <v>135.1</v>
      </c>
      <c r="J40" s="65">
        <v>149.9</v>
      </c>
      <c r="K40" s="65">
        <v>168.6</v>
      </c>
      <c r="L40" s="65">
        <v>150.4</v>
      </c>
      <c r="M40" s="65">
        <v>120.3</v>
      </c>
      <c r="N40" s="65">
        <v>157.1</v>
      </c>
      <c r="O40" s="65">
        <v>136.80000000000001</v>
      </c>
      <c r="P40" s="65">
        <v>160.69999999999999</v>
      </c>
      <c r="Q40" s="65">
        <v>151.4</v>
      </c>
      <c r="R40" s="74">
        <f t="shared" si="1"/>
        <v>151.01923076923077</v>
      </c>
      <c r="S40" s="75">
        <f t="shared" si="4"/>
        <v>3.5797193204600564E-2</v>
      </c>
      <c r="T40" s="74">
        <f t="shared" si="5"/>
        <v>149.55000000000001</v>
      </c>
      <c r="U40" s="75">
        <f t="shared" si="4"/>
        <v>5.3781512605042782E-3</v>
      </c>
      <c r="V40" s="74">
        <f t="shared" si="2"/>
        <v>140.98333333333332</v>
      </c>
      <c r="W40" s="75">
        <f t="shared" si="3"/>
        <v>-5.2916274694263521E-3</v>
      </c>
      <c r="X40" s="65">
        <v>177.35</v>
      </c>
      <c r="Y40" s="65">
        <v>151.85</v>
      </c>
      <c r="Z40" s="65">
        <v>143.15</v>
      </c>
      <c r="AA40" s="65">
        <v>150.6</v>
      </c>
      <c r="AB40" s="65">
        <v>155.6</v>
      </c>
      <c r="AC40" s="65">
        <v>144.1</v>
      </c>
      <c r="AD40" s="65">
        <v>146.4</v>
      </c>
      <c r="AE40" s="65">
        <v>150.69999999999999</v>
      </c>
      <c r="AF40" s="65">
        <v>132.44999999999999</v>
      </c>
      <c r="AG40" s="65">
        <v>146</v>
      </c>
      <c r="AH40" s="65">
        <v>156.25</v>
      </c>
      <c r="AI40" s="65">
        <v>148.4</v>
      </c>
      <c r="AJ40" s="65">
        <v>145.4</v>
      </c>
      <c r="AK40" s="65">
        <v>150.19999999999999</v>
      </c>
    </row>
    <row r="41" spans="1:37" ht="15.6">
      <c r="A41" s="65" t="s">
        <v>35</v>
      </c>
      <c r="B41" s="65">
        <v>2020</v>
      </c>
      <c r="C41" s="65" t="s">
        <v>41</v>
      </c>
      <c r="D41" s="65" t="str">
        <f t="shared" si="0"/>
        <v>2020 May</v>
      </c>
      <c r="E41" s="76">
        <v>149.19999999999999</v>
      </c>
      <c r="F41" s="65">
        <v>192.7</v>
      </c>
      <c r="G41" s="65">
        <v>150.1</v>
      </c>
      <c r="H41" s="65">
        <v>154.44999999999999</v>
      </c>
      <c r="I41" s="65">
        <v>135.69999999999999</v>
      </c>
      <c r="J41" s="65">
        <v>148.55000000000001</v>
      </c>
      <c r="K41" s="76">
        <v>162.6</v>
      </c>
      <c r="L41" s="76">
        <v>150.69999999999999</v>
      </c>
      <c r="M41" s="65">
        <v>117.25</v>
      </c>
      <c r="N41" s="65">
        <v>158.30000000000001</v>
      </c>
      <c r="O41" s="65">
        <v>138.1</v>
      </c>
      <c r="P41" s="65">
        <v>161.80000000000001</v>
      </c>
      <c r="Q41" s="65">
        <v>152.69999999999999</v>
      </c>
      <c r="R41" s="74">
        <f t="shared" si="1"/>
        <v>151.70384615384614</v>
      </c>
      <c r="S41" s="75">
        <f t="shared" si="4"/>
        <v>4.5332993760345379E-3</v>
      </c>
      <c r="T41" s="74">
        <f t="shared" si="5"/>
        <v>152.07499999999999</v>
      </c>
      <c r="U41" s="75">
        <f t="shared" si="4"/>
        <v>1.6883985289200782E-2</v>
      </c>
      <c r="V41" s="74">
        <f t="shared" si="2"/>
        <v>141.46666666666667</v>
      </c>
      <c r="W41" s="75">
        <f t="shared" si="3"/>
        <v>3.4283012176381266E-3</v>
      </c>
      <c r="X41" s="65">
        <v>183.5</v>
      </c>
      <c r="Y41" s="65">
        <v>152.5</v>
      </c>
      <c r="Z41" s="65">
        <v>144.4</v>
      </c>
      <c r="AA41" s="65">
        <v>151.4</v>
      </c>
      <c r="AB41" s="65" t="e">
        <v>#DIV/0!</v>
      </c>
      <c r="AC41" s="65">
        <v>143</v>
      </c>
      <c r="AD41" s="65">
        <v>146.4</v>
      </c>
      <c r="AE41" s="65">
        <v>152.55000000000001</v>
      </c>
      <c r="AF41" s="65">
        <v>135</v>
      </c>
      <c r="AG41" s="65">
        <v>148.30000000000001</v>
      </c>
      <c r="AH41" s="65">
        <v>156.4</v>
      </c>
      <c r="AI41" s="65">
        <v>151.6</v>
      </c>
      <c r="AJ41" s="65">
        <v>147</v>
      </c>
      <c r="AK41" s="65">
        <v>151.80000000000001</v>
      </c>
    </row>
    <row r="42" spans="1:37" ht="15.6">
      <c r="A42" s="65" t="s">
        <v>35</v>
      </c>
      <c r="B42" s="65">
        <v>2020</v>
      </c>
      <c r="C42" s="65" t="s">
        <v>42</v>
      </c>
      <c r="D42" s="65" t="str">
        <f t="shared" si="0"/>
        <v>2020 June</v>
      </c>
      <c r="E42" s="65">
        <v>149.6</v>
      </c>
      <c r="F42" s="65">
        <v>192.7</v>
      </c>
      <c r="G42" s="65">
        <v>151.4</v>
      </c>
      <c r="H42" s="65">
        <v>153.30000000000001</v>
      </c>
      <c r="I42" s="65">
        <v>136.30000000000001</v>
      </c>
      <c r="J42" s="65">
        <v>147.19999999999999</v>
      </c>
      <c r="K42" s="65">
        <v>156.5</v>
      </c>
      <c r="L42" s="65">
        <v>150.9</v>
      </c>
      <c r="M42" s="65">
        <v>114.2</v>
      </c>
      <c r="N42" s="65">
        <v>159.5</v>
      </c>
      <c r="O42" s="65">
        <v>139.4</v>
      </c>
      <c r="P42" s="65">
        <v>161.80000000000001</v>
      </c>
      <c r="Q42" s="65">
        <v>154</v>
      </c>
      <c r="R42" s="74">
        <f t="shared" si="1"/>
        <v>151.2923076923077</v>
      </c>
      <c r="S42" s="75">
        <f t="shared" si="4"/>
        <v>-2.7127753974087866E-3</v>
      </c>
      <c r="T42" s="74">
        <f t="shared" si="5"/>
        <v>153</v>
      </c>
      <c r="U42" s="75">
        <f t="shared" si="4"/>
        <v>6.082525069866917E-3</v>
      </c>
      <c r="V42" s="74">
        <f t="shared" si="2"/>
        <v>141.1</v>
      </c>
      <c r="W42" s="75">
        <f t="shared" si="3"/>
        <v>-2.5918944392083476E-3</v>
      </c>
      <c r="X42" s="65">
        <v>183.5</v>
      </c>
      <c r="Y42" s="65">
        <v>152.5</v>
      </c>
      <c r="Z42" s="65">
        <v>144.4</v>
      </c>
      <c r="AA42" s="65">
        <v>151.4</v>
      </c>
      <c r="AB42" s="65">
        <v>154.69999999999999</v>
      </c>
      <c r="AC42" s="65">
        <v>141.9</v>
      </c>
      <c r="AD42" s="65">
        <v>146.4</v>
      </c>
      <c r="AE42" s="65">
        <v>154.4</v>
      </c>
      <c r="AF42" s="65">
        <v>135</v>
      </c>
      <c r="AG42" s="65">
        <v>148.30000000000001</v>
      </c>
      <c r="AH42" s="65">
        <v>156.4</v>
      </c>
      <c r="AI42" s="65">
        <v>151.6</v>
      </c>
      <c r="AJ42" s="65">
        <v>147</v>
      </c>
      <c r="AK42" s="65">
        <v>151.80000000000001</v>
      </c>
    </row>
    <row r="43" spans="1:37" ht="15.6">
      <c r="A43" s="65" t="s">
        <v>35</v>
      </c>
      <c r="B43" s="65">
        <v>2020</v>
      </c>
      <c r="C43" s="65" t="s">
        <v>44</v>
      </c>
      <c r="D43" s="65" t="str">
        <f t="shared" si="0"/>
        <v>2020 July</v>
      </c>
      <c r="E43" s="65">
        <v>149.6</v>
      </c>
      <c r="F43" s="65">
        <v>192.7</v>
      </c>
      <c r="G43" s="65">
        <v>151.4</v>
      </c>
      <c r="H43" s="65">
        <v>153.30000000000001</v>
      </c>
      <c r="I43" s="65">
        <v>136.30000000000001</v>
      </c>
      <c r="J43" s="65">
        <v>147.19999999999999</v>
      </c>
      <c r="K43" s="65">
        <v>156.5</v>
      </c>
      <c r="L43" s="65">
        <v>150.9</v>
      </c>
      <c r="M43" s="65">
        <v>114.2</v>
      </c>
      <c r="N43" s="65">
        <v>159.5</v>
      </c>
      <c r="O43" s="65">
        <v>139.4</v>
      </c>
      <c r="P43" s="65">
        <v>161.80000000000001</v>
      </c>
      <c r="Q43" s="65">
        <v>154</v>
      </c>
      <c r="R43" s="74">
        <f t="shared" si="1"/>
        <v>151.2923076923077</v>
      </c>
      <c r="S43" s="75">
        <f t="shared" si="4"/>
        <v>0</v>
      </c>
      <c r="T43" s="74">
        <f t="shared" si="5"/>
        <v>153</v>
      </c>
      <c r="U43" s="75">
        <f t="shared" si="4"/>
        <v>0</v>
      </c>
      <c r="V43" s="74">
        <f t="shared" si="2"/>
        <v>141.1</v>
      </c>
      <c r="W43" s="75">
        <f t="shared" si="3"/>
        <v>0</v>
      </c>
      <c r="X43" s="65">
        <v>183.5</v>
      </c>
      <c r="Y43" s="65">
        <v>152.5</v>
      </c>
      <c r="Z43" s="65">
        <v>144.4</v>
      </c>
      <c r="AA43" s="65">
        <v>151.4</v>
      </c>
      <c r="AB43" s="65">
        <v>154.69999999999999</v>
      </c>
      <c r="AC43" s="65">
        <v>141.9</v>
      </c>
      <c r="AD43" s="65">
        <v>146.4</v>
      </c>
      <c r="AE43" s="65">
        <v>154.4</v>
      </c>
      <c r="AF43" s="65">
        <v>135</v>
      </c>
      <c r="AG43" s="65">
        <v>148.30000000000001</v>
      </c>
      <c r="AH43" s="65">
        <v>156.4</v>
      </c>
      <c r="AI43" s="65">
        <v>151.6</v>
      </c>
      <c r="AJ43" s="65">
        <v>147</v>
      </c>
      <c r="AK43" s="65">
        <v>151.80000000000001</v>
      </c>
    </row>
    <row r="44" spans="1:37" ht="15.6">
      <c r="A44" s="65" t="s">
        <v>35</v>
      </c>
      <c r="B44" s="65">
        <v>2020</v>
      </c>
      <c r="C44" s="65" t="s">
        <v>46</v>
      </c>
      <c r="D44" s="65" t="str">
        <f t="shared" si="0"/>
        <v>2020 August</v>
      </c>
      <c r="E44" s="65">
        <v>148.9</v>
      </c>
      <c r="F44" s="65">
        <v>190.9</v>
      </c>
      <c r="G44" s="65">
        <v>150.80000000000001</v>
      </c>
      <c r="H44" s="65">
        <v>153.30000000000001</v>
      </c>
      <c r="I44" s="65">
        <v>137.4</v>
      </c>
      <c r="J44" s="65">
        <v>150.4</v>
      </c>
      <c r="K44" s="65">
        <v>178.1</v>
      </c>
      <c r="L44" s="65">
        <v>150.4</v>
      </c>
      <c r="M44" s="65">
        <v>115.1</v>
      </c>
      <c r="N44" s="65">
        <v>160</v>
      </c>
      <c r="O44" s="65">
        <v>140.6</v>
      </c>
      <c r="P44" s="65">
        <v>162.30000000000001</v>
      </c>
      <c r="Q44" s="65">
        <v>157</v>
      </c>
      <c r="R44" s="74">
        <f t="shared" si="1"/>
        <v>153.47692307692307</v>
      </c>
      <c r="S44" s="75">
        <f t="shared" si="4"/>
        <v>1.4439699003457294E-2</v>
      </c>
      <c r="T44" s="74">
        <f t="shared" si="5"/>
        <v>154.65</v>
      </c>
      <c r="U44" s="75">
        <f t="shared" si="4"/>
        <v>1.0784313725490234E-2</v>
      </c>
      <c r="V44" s="74">
        <f t="shared" si="2"/>
        <v>143.29999999999998</v>
      </c>
      <c r="W44" s="75">
        <f t="shared" si="3"/>
        <v>1.559177888022671E-2</v>
      </c>
      <c r="X44" s="65">
        <v>182.6</v>
      </c>
      <c r="Y44" s="65">
        <v>153.1</v>
      </c>
      <c r="Z44" s="65">
        <v>143.4</v>
      </c>
      <c r="AA44" s="65">
        <v>151.69999999999999</v>
      </c>
      <c r="AB44" s="65">
        <v>155.5</v>
      </c>
      <c r="AC44" s="65">
        <v>143</v>
      </c>
      <c r="AD44" s="65">
        <v>148.4</v>
      </c>
      <c r="AE44" s="65">
        <v>155</v>
      </c>
      <c r="AF44" s="65">
        <v>138.5</v>
      </c>
      <c r="AG44" s="65">
        <v>146</v>
      </c>
      <c r="AH44" s="65">
        <v>158.5</v>
      </c>
      <c r="AI44" s="65">
        <v>154.30000000000001</v>
      </c>
      <c r="AJ44" s="65">
        <v>149</v>
      </c>
      <c r="AK44" s="65">
        <v>153.9</v>
      </c>
    </row>
    <row r="45" spans="1:37" ht="15.6">
      <c r="A45" s="65" t="s">
        <v>35</v>
      </c>
      <c r="B45" s="65">
        <v>2020</v>
      </c>
      <c r="C45" s="65" t="s">
        <v>48</v>
      </c>
      <c r="D45" s="65" t="str">
        <f t="shared" si="0"/>
        <v>2020 September</v>
      </c>
      <c r="E45" s="65">
        <v>148.4</v>
      </c>
      <c r="F45" s="65">
        <v>187.1</v>
      </c>
      <c r="G45" s="65">
        <v>152.5</v>
      </c>
      <c r="H45" s="65">
        <v>153.6</v>
      </c>
      <c r="I45" s="65">
        <v>138.19999999999999</v>
      </c>
      <c r="J45" s="65">
        <v>150.9</v>
      </c>
      <c r="K45" s="65">
        <v>186.7</v>
      </c>
      <c r="L45" s="65">
        <v>149.80000000000001</v>
      </c>
      <c r="M45" s="65">
        <v>116.4</v>
      </c>
      <c r="N45" s="65">
        <v>160.30000000000001</v>
      </c>
      <c r="O45" s="65">
        <v>142.19999999999999</v>
      </c>
      <c r="P45" s="65">
        <v>162.9</v>
      </c>
      <c r="Q45" s="65">
        <v>158</v>
      </c>
      <c r="R45" s="74">
        <f t="shared" si="1"/>
        <v>154.38461538461539</v>
      </c>
      <c r="S45" s="75">
        <f t="shared" si="4"/>
        <v>5.9141940657578673E-3</v>
      </c>
      <c r="T45" s="74">
        <f t="shared" si="5"/>
        <v>157</v>
      </c>
      <c r="U45" s="75">
        <f t="shared" si="4"/>
        <v>1.5195602974458417E-2</v>
      </c>
      <c r="V45" s="74">
        <f t="shared" si="2"/>
        <v>143.73333333333335</v>
      </c>
      <c r="W45" s="75">
        <f t="shared" si="3"/>
        <v>3.0239590602467942E-3</v>
      </c>
      <c r="X45" s="65">
        <v>184.4</v>
      </c>
      <c r="Y45" s="65">
        <v>153.4</v>
      </c>
      <c r="Z45" s="65">
        <v>144.30000000000001</v>
      </c>
      <c r="AA45" s="65">
        <v>152</v>
      </c>
      <c r="AB45" s="65">
        <v>156.30000000000001</v>
      </c>
      <c r="AC45" s="65">
        <v>142.9</v>
      </c>
      <c r="AD45" s="65">
        <v>148.69999999999999</v>
      </c>
      <c r="AE45" s="65">
        <v>155.6</v>
      </c>
      <c r="AF45" s="65">
        <v>139.6</v>
      </c>
      <c r="AG45" s="65">
        <v>146.6</v>
      </c>
      <c r="AH45" s="65">
        <v>157.5</v>
      </c>
      <c r="AI45" s="65">
        <v>158.4</v>
      </c>
      <c r="AJ45" s="65">
        <v>150</v>
      </c>
      <c r="AK45" s="65">
        <v>154.69999999999999</v>
      </c>
    </row>
    <row r="46" spans="1:37" ht="15.6">
      <c r="A46" s="65" t="s">
        <v>35</v>
      </c>
      <c r="B46" s="65">
        <v>2020</v>
      </c>
      <c r="C46" s="65" t="s">
        <v>50</v>
      </c>
      <c r="D46" s="65" t="str">
        <f t="shared" si="0"/>
        <v>2020 October</v>
      </c>
      <c r="E46" s="65">
        <v>147.5</v>
      </c>
      <c r="F46" s="65">
        <v>188.9</v>
      </c>
      <c r="G46" s="65">
        <v>161.4</v>
      </c>
      <c r="H46" s="65">
        <v>153.6</v>
      </c>
      <c r="I46" s="65">
        <v>140.1</v>
      </c>
      <c r="J46" s="65">
        <v>151.19999999999999</v>
      </c>
      <c r="K46" s="65">
        <v>209.2</v>
      </c>
      <c r="L46" s="65">
        <v>150.9</v>
      </c>
      <c r="M46" s="65">
        <v>116.2</v>
      </c>
      <c r="N46" s="65">
        <v>161</v>
      </c>
      <c r="O46" s="65">
        <v>144</v>
      </c>
      <c r="P46" s="65">
        <v>163.19999999999999</v>
      </c>
      <c r="Q46" s="65">
        <v>161.4</v>
      </c>
      <c r="R46" s="74">
        <f t="shared" si="1"/>
        <v>157.5846153846154</v>
      </c>
      <c r="S46" s="75">
        <f t="shared" si="4"/>
        <v>2.0727453911310523E-2</v>
      </c>
      <c r="T46" s="74">
        <f t="shared" si="5"/>
        <v>156.65</v>
      </c>
      <c r="U46" s="75">
        <f t="shared" si="4"/>
        <v>-2.2292993630572888E-3</v>
      </c>
      <c r="V46" s="74">
        <f t="shared" si="2"/>
        <v>144.13333333333333</v>
      </c>
      <c r="W46" s="75">
        <f t="shared" si="3"/>
        <v>2.7829313543597674E-3</v>
      </c>
      <c r="X46" s="65">
        <v>184.3</v>
      </c>
      <c r="Y46" s="65">
        <v>153.69999999999999</v>
      </c>
      <c r="Z46" s="65">
        <v>144.6</v>
      </c>
      <c r="AA46" s="65">
        <v>152.30000000000001</v>
      </c>
      <c r="AB46" s="65">
        <v>156.5</v>
      </c>
      <c r="AC46" s="65">
        <v>143.1</v>
      </c>
      <c r="AD46" s="65">
        <v>148.69999999999999</v>
      </c>
      <c r="AE46" s="65">
        <v>156.30000000000001</v>
      </c>
      <c r="AF46" s="65">
        <v>140.6</v>
      </c>
      <c r="AG46" s="65">
        <v>146.5</v>
      </c>
      <c r="AH46" s="65">
        <v>158.5</v>
      </c>
      <c r="AI46" s="65">
        <v>157</v>
      </c>
      <c r="AJ46" s="65">
        <v>150.4</v>
      </c>
      <c r="AK46" s="65">
        <v>156.4</v>
      </c>
    </row>
    <row r="47" spans="1:37" ht="15.6">
      <c r="A47" s="65" t="s">
        <v>35</v>
      </c>
      <c r="B47" s="65">
        <v>2020</v>
      </c>
      <c r="C47" s="65" t="s">
        <v>53</v>
      </c>
      <c r="D47" s="65" t="str">
        <f t="shared" si="0"/>
        <v>2020 November</v>
      </c>
      <c r="E47" s="65">
        <v>146.80000000000001</v>
      </c>
      <c r="F47" s="65">
        <v>191</v>
      </c>
      <c r="G47" s="65">
        <v>173.6</v>
      </c>
      <c r="H47" s="65">
        <v>153.80000000000001</v>
      </c>
      <c r="I47" s="65">
        <v>142.69999999999999</v>
      </c>
      <c r="J47" s="65">
        <v>148.4</v>
      </c>
      <c r="K47" s="65">
        <v>230</v>
      </c>
      <c r="L47" s="65">
        <v>156.80000000000001</v>
      </c>
      <c r="M47" s="65">
        <v>115.7</v>
      </c>
      <c r="N47" s="65">
        <v>161.80000000000001</v>
      </c>
      <c r="O47" s="65">
        <v>146.5</v>
      </c>
      <c r="P47" s="65">
        <v>163.80000000000001</v>
      </c>
      <c r="Q47" s="65">
        <v>164.7</v>
      </c>
      <c r="R47" s="74">
        <f t="shared" si="1"/>
        <v>161.19999999999999</v>
      </c>
      <c r="S47" s="75">
        <f t="shared" si="4"/>
        <v>2.294249731523948E-2</v>
      </c>
      <c r="T47" s="74">
        <f t="shared" si="5"/>
        <v>157.05000000000001</v>
      </c>
      <c r="U47" s="75">
        <f t="shared" si="4"/>
        <v>2.5534631343760335E-3</v>
      </c>
      <c r="V47" s="74">
        <f t="shared" si="2"/>
        <v>144.39999999999998</v>
      </c>
      <c r="W47" s="75">
        <f t="shared" si="3"/>
        <v>1.8501387604069254E-3</v>
      </c>
      <c r="X47" s="65">
        <v>184.8</v>
      </c>
      <c r="Y47" s="65">
        <v>154.30000000000001</v>
      </c>
      <c r="Z47" s="65">
        <v>144.9</v>
      </c>
      <c r="AA47" s="65">
        <v>152.80000000000001</v>
      </c>
      <c r="AB47" s="65">
        <v>158</v>
      </c>
      <c r="AC47" s="65">
        <v>143.6</v>
      </c>
      <c r="AD47" s="65">
        <v>149.19999999999999</v>
      </c>
      <c r="AE47" s="65">
        <v>157.19999999999999</v>
      </c>
      <c r="AF47" s="65">
        <v>140.4</v>
      </c>
      <c r="AG47" s="65">
        <v>148.4</v>
      </c>
      <c r="AH47" s="65">
        <v>158.6</v>
      </c>
      <c r="AI47" s="65">
        <v>156.9</v>
      </c>
      <c r="AJ47" s="65">
        <v>150.69999999999999</v>
      </c>
      <c r="AK47" s="65">
        <v>158.4</v>
      </c>
    </row>
    <row r="48" spans="1:37" ht="15.6">
      <c r="A48" s="65" t="s">
        <v>35</v>
      </c>
      <c r="B48" s="65">
        <v>2020</v>
      </c>
      <c r="C48" s="65" t="s">
        <v>55</v>
      </c>
      <c r="D48" s="65" t="str">
        <f t="shared" si="0"/>
        <v>2020 December</v>
      </c>
      <c r="E48" s="65">
        <v>146</v>
      </c>
      <c r="F48" s="65">
        <v>191</v>
      </c>
      <c r="G48" s="65">
        <v>175.3</v>
      </c>
      <c r="H48" s="65">
        <v>154.1</v>
      </c>
      <c r="I48" s="65">
        <v>146.6</v>
      </c>
      <c r="J48" s="65">
        <v>147.69999999999999</v>
      </c>
      <c r="K48" s="65">
        <v>230.5</v>
      </c>
      <c r="L48" s="65">
        <v>160.19999999999999</v>
      </c>
      <c r="M48" s="65">
        <v>115.3</v>
      </c>
      <c r="N48" s="65">
        <v>163</v>
      </c>
      <c r="O48" s="65">
        <v>149.19999999999999</v>
      </c>
      <c r="P48" s="65">
        <v>164.8</v>
      </c>
      <c r="Q48" s="65">
        <v>165.4</v>
      </c>
      <c r="R48" s="74">
        <f t="shared" si="1"/>
        <v>162.23846153846154</v>
      </c>
      <c r="S48" s="75">
        <f t="shared" si="4"/>
        <v>6.4420690971560002E-3</v>
      </c>
      <c r="T48" s="74">
        <f t="shared" si="5"/>
        <v>157.69999999999999</v>
      </c>
      <c r="U48" s="75">
        <f t="shared" si="4"/>
        <v>4.1388092964022745E-3</v>
      </c>
      <c r="V48" s="74">
        <f t="shared" si="2"/>
        <v>144.99999999999997</v>
      </c>
      <c r="W48" s="75">
        <f t="shared" si="3"/>
        <v>4.1551246537395734E-3</v>
      </c>
      <c r="X48" s="65">
        <v>185.4</v>
      </c>
      <c r="Y48" s="65">
        <v>155</v>
      </c>
      <c r="Z48" s="65">
        <v>145.4</v>
      </c>
      <c r="AA48" s="65">
        <v>153.6</v>
      </c>
      <c r="AB48" s="65">
        <v>158.4</v>
      </c>
      <c r="AC48" s="65">
        <v>144.6</v>
      </c>
      <c r="AD48" s="65">
        <v>149.69999999999999</v>
      </c>
      <c r="AE48" s="65">
        <v>158.30000000000001</v>
      </c>
      <c r="AF48" s="65">
        <v>140.69999999999999</v>
      </c>
      <c r="AG48" s="65">
        <v>148.5</v>
      </c>
      <c r="AH48" s="65">
        <v>159.4</v>
      </c>
      <c r="AI48" s="65">
        <v>157.1</v>
      </c>
      <c r="AJ48" s="65">
        <v>151.19999999999999</v>
      </c>
      <c r="AK48" s="65">
        <v>158.9</v>
      </c>
    </row>
    <row r="49" spans="1:37" ht="15.6">
      <c r="A49" s="65" t="s">
        <v>35</v>
      </c>
      <c r="B49" s="65">
        <v>2021</v>
      </c>
      <c r="C49" s="65" t="s">
        <v>31</v>
      </c>
      <c r="D49" s="65" t="str">
        <f t="shared" si="0"/>
        <v>2021 January</v>
      </c>
      <c r="E49" s="65">
        <v>144.9</v>
      </c>
      <c r="F49" s="65">
        <v>190.1</v>
      </c>
      <c r="G49" s="65">
        <v>175.3</v>
      </c>
      <c r="H49" s="65">
        <v>154.1</v>
      </c>
      <c r="I49" s="65">
        <v>150.9</v>
      </c>
      <c r="J49" s="65">
        <v>149.6</v>
      </c>
      <c r="K49" s="65">
        <v>194.2</v>
      </c>
      <c r="L49" s="65">
        <v>160.4</v>
      </c>
      <c r="M49" s="65">
        <v>114.6</v>
      </c>
      <c r="N49" s="65">
        <v>164</v>
      </c>
      <c r="O49" s="65">
        <v>151.80000000000001</v>
      </c>
      <c r="P49" s="65">
        <v>165.6</v>
      </c>
      <c r="Q49" s="65">
        <v>161</v>
      </c>
      <c r="R49" s="74">
        <f t="shared" si="1"/>
        <v>159.73076923076923</v>
      </c>
      <c r="S49" s="75">
        <f t="shared" si="4"/>
        <v>-1.545682992745722E-2</v>
      </c>
      <c r="T49" s="74">
        <f t="shared" si="5"/>
        <v>158.05000000000001</v>
      </c>
      <c r="U49" s="75">
        <f t="shared" si="4"/>
        <v>2.2194039315156801E-3</v>
      </c>
      <c r="V49" s="74">
        <f t="shared" si="2"/>
        <v>146.6</v>
      </c>
      <c r="W49" s="75">
        <f t="shared" si="3"/>
        <v>1.1034482758620848E-2</v>
      </c>
      <c r="X49" s="65">
        <v>186.5</v>
      </c>
      <c r="Y49" s="65">
        <v>155.5</v>
      </c>
      <c r="Z49" s="65">
        <v>146.1</v>
      </c>
      <c r="AA49" s="65">
        <v>154.19999999999999</v>
      </c>
      <c r="AB49" s="65">
        <v>157.69999999999999</v>
      </c>
      <c r="AC49" s="65">
        <v>147.9</v>
      </c>
      <c r="AD49" s="65">
        <v>150</v>
      </c>
      <c r="AE49" s="65">
        <v>159.30000000000001</v>
      </c>
      <c r="AF49" s="65">
        <v>141.9</v>
      </c>
      <c r="AG49" s="65">
        <v>149.6</v>
      </c>
      <c r="AH49" s="65">
        <v>159.19999999999999</v>
      </c>
      <c r="AI49" s="65">
        <v>156.80000000000001</v>
      </c>
      <c r="AJ49" s="65">
        <v>151.9</v>
      </c>
      <c r="AK49" s="65">
        <v>157.30000000000001</v>
      </c>
    </row>
    <row r="50" spans="1:37" ht="15.6">
      <c r="A50" s="65" t="s">
        <v>35</v>
      </c>
      <c r="B50" s="65">
        <v>2021</v>
      </c>
      <c r="C50" s="65" t="s">
        <v>36</v>
      </c>
      <c r="D50" s="65" t="str">
        <f t="shared" si="0"/>
        <v>2021 February</v>
      </c>
      <c r="E50" s="65">
        <v>144.30000000000001</v>
      </c>
      <c r="F50" s="65">
        <v>186.5</v>
      </c>
      <c r="G50" s="65">
        <v>168.7</v>
      </c>
      <c r="H50" s="65">
        <v>154.69999999999999</v>
      </c>
      <c r="I50" s="65">
        <v>158.69999999999999</v>
      </c>
      <c r="J50" s="65">
        <v>150.69999999999999</v>
      </c>
      <c r="K50" s="65">
        <v>160</v>
      </c>
      <c r="L50" s="65">
        <v>158.80000000000001</v>
      </c>
      <c r="M50" s="65">
        <v>112.8</v>
      </c>
      <c r="N50" s="65">
        <v>164.2</v>
      </c>
      <c r="O50" s="65">
        <v>155.5</v>
      </c>
      <c r="P50" s="65">
        <v>167.5</v>
      </c>
      <c r="Q50" s="65">
        <v>156.9</v>
      </c>
      <c r="R50" s="74">
        <f t="shared" si="1"/>
        <v>156.8692307692308</v>
      </c>
      <c r="S50" s="75">
        <f t="shared" si="4"/>
        <v>-1.7914760414158244E-2</v>
      </c>
      <c r="T50" s="74">
        <f t="shared" si="5"/>
        <v>158.55000000000001</v>
      </c>
      <c r="U50" s="75">
        <f t="shared" si="4"/>
        <v>3.1635558367605187E-3</v>
      </c>
      <c r="V50" s="74">
        <f t="shared" si="2"/>
        <v>149.46666666666667</v>
      </c>
      <c r="W50" s="75">
        <f t="shared" si="3"/>
        <v>1.9554342883128746E-2</v>
      </c>
      <c r="X50" s="65">
        <v>188.3</v>
      </c>
      <c r="Y50" s="65">
        <v>157.19999999999999</v>
      </c>
      <c r="Z50" s="65">
        <v>147.4</v>
      </c>
      <c r="AA50" s="65">
        <v>155.80000000000001</v>
      </c>
      <c r="AB50" s="65">
        <v>159.80000000000001</v>
      </c>
      <c r="AC50" s="65">
        <v>152.4</v>
      </c>
      <c r="AD50" s="65">
        <v>150.9</v>
      </c>
      <c r="AE50" s="65">
        <v>161.30000000000001</v>
      </c>
      <c r="AF50" s="65">
        <v>145.1</v>
      </c>
      <c r="AG50" s="65">
        <v>151.5</v>
      </c>
      <c r="AH50" s="65">
        <v>159.5</v>
      </c>
      <c r="AI50" s="65">
        <v>155.80000000000001</v>
      </c>
      <c r="AJ50" s="65">
        <v>153.4</v>
      </c>
      <c r="AK50" s="65">
        <v>156.6</v>
      </c>
    </row>
    <row r="51" spans="1:37" ht="15.6">
      <c r="A51" s="65" t="s">
        <v>35</v>
      </c>
      <c r="B51" s="65">
        <v>2021</v>
      </c>
      <c r="C51" s="65" t="s">
        <v>38</v>
      </c>
      <c r="D51" s="65" t="str">
        <f t="shared" si="0"/>
        <v>2021 March</v>
      </c>
      <c r="E51" s="65">
        <v>144.1</v>
      </c>
      <c r="F51" s="65">
        <v>192.2</v>
      </c>
      <c r="G51" s="65">
        <v>163.80000000000001</v>
      </c>
      <c r="H51" s="65">
        <v>154.9</v>
      </c>
      <c r="I51" s="65">
        <v>163.9</v>
      </c>
      <c r="J51" s="65">
        <v>153.69999999999999</v>
      </c>
      <c r="K51" s="65">
        <v>149.5</v>
      </c>
      <c r="L51" s="65">
        <v>159.80000000000001</v>
      </c>
      <c r="M51" s="65">
        <v>112.6</v>
      </c>
      <c r="N51" s="65">
        <v>163.5</v>
      </c>
      <c r="O51" s="65">
        <v>156.5</v>
      </c>
      <c r="P51" s="65">
        <v>168.2</v>
      </c>
      <c r="Q51" s="65">
        <v>156.69999999999999</v>
      </c>
      <c r="R51" s="74">
        <f t="shared" si="1"/>
        <v>156.87692307692308</v>
      </c>
      <c r="S51" s="75">
        <f t="shared" si="4"/>
        <v>4.9036434070344355E-5</v>
      </c>
      <c r="T51" s="74">
        <f t="shared" si="5"/>
        <v>157.75</v>
      </c>
      <c r="U51" s="75">
        <f t="shared" si="4"/>
        <v>-5.0457269000316069E-3</v>
      </c>
      <c r="V51" s="74">
        <f t="shared" si="2"/>
        <v>150.96666666666667</v>
      </c>
      <c r="W51" s="75">
        <f t="shared" si="3"/>
        <v>1.0035682426404995E-2</v>
      </c>
      <c r="X51" s="65">
        <v>188.1</v>
      </c>
      <c r="Y51" s="65">
        <v>157.80000000000001</v>
      </c>
      <c r="Z51" s="65">
        <v>147.9</v>
      </c>
      <c r="AA51" s="65">
        <v>156.4</v>
      </c>
      <c r="AB51" s="65">
        <v>159.9</v>
      </c>
      <c r="AC51" s="65">
        <v>155.5</v>
      </c>
      <c r="AD51" s="65">
        <v>151.19999999999999</v>
      </c>
      <c r="AE51" s="65">
        <v>161.69999999999999</v>
      </c>
      <c r="AF51" s="65">
        <v>146.19999999999999</v>
      </c>
      <c r="AG51" s="65">
        <v>152.6</v>
      </c>
      <c r="AH51" s="65">
        <v>160.19999999999999</v>
      </c>
      <c r="AI51" s="65">
        <v>153.80000000000001</v>
      </c>
      <c r="AJ51" s="65">
        <v>153.80000000000001</v>
      </c>
      <c r="AK51" s="65">
        <v>156.80000000000001</v>
      </c>
    </row>
    <row r="55" spans="1:37" ht="15.6">
      <c r="A55" s="66" t="s">
        <v>0</v>
      </c>
      <c r="B55" s="66" t="s">
        <v>1</v>
      </c>
      <c r="C55" s="66" t="s">
        <v>2</v>
      </c>
      <c r="D55" s="66" t="s">
        <v>225</v>
      </c>
      <c r="E55" s="67" t="s">
        <v>328</v>
      </c>
      <c r="F55" s="67" t="s">
        <v>329</v>
      </c>
      <c r="G55" s="67" t="s">
        <v>330</v>
      </c>
    </row>
    <row r="56" spans="1:37">
      <c r="A56" s="65" t="s">
        <v>35</v>
      </c>
      <c r="B56" s="65">
        <v>2019</v>
      </c>
      <c r="C56" s="65" t="s">
        <v>38</v>
      </c>
      <c r="D56" s="65" t="s">
        <v>231</v>
      </c>
      <c r="E56" s="7"/>
      <c r="F56" s="7"/>
      <c r="G56" s="7"/>
    </row>
    <row r="57" spans="1:37">
      <c r="A57" s="65" t="s">
        <v>35</v>
      </c>
      <c r="B57" s="65">
        <v>2019</v>
      </c>
      <c r="C57" s="65" t="s">
        <v>39</v>
      </c>
      <c r="D57" s="65" t="s">
        <v>232</v>
      </c>
      <c r="E57" s="62">
        <v>8.253446026433707E-3</v>
      </c>
      <c r="F57" s="62">
        <v>1.2517882689557322E-3</v>
      </c>
      <c r="G57" s="62">
        <v>9.8015192354809419E-4</v>
      </c>
    </row>
    <row r="58" spans="1:37">
      <c r="A58" s="65" t="s">
        <v>35</v>
      </c>
      <c r="B58" s="65">
        <v>2019</v>
      </c>
      <c r="C58" s="65" t="s">
        <v>41</v>
      </c>
      <c r="D58" s="65" t="s">
        <v>233</v>
      </c>
      <c r="E58" s="62">
        <v>8.1296238994066385E-3</v>
      </c>
      <c r="F58" s="62">
        <v>1.2502232541524052E-3</v>
      </c>
      <c r="G58" s="62">
        <v>9.7919216646261261E-4</v>
      </c>
    </row>
    <row r="59" spans="1:37">
      <c r="A59" s="65" t="s">
        <v>35</v>
      </c>
      <c r="B59" s="65">
        <v>2019</v>
      </c>
      <c r="C59" s="65" t="s">
        <v>42</v>
      </c>
      <c r="D59" s="65" t="s">
        <v>234</v>
      </c>
      <c r="E59" s="62">
        <v>1.238908421228856E-2</v>
      </c>
      <c r="F59" s="62">
        <v>4.9946485907956979E-3</v>
      </c>
      <c r="G59" s="62">
        <v>1.7119100024456972E-3</v>
      </c>
    </row>
    <row r="60" spans="1:37">
      <c r="A60" s="65" t="s">
        <v>35</v>
      </c>
      <c r="B60" s="65">
        <v>2019</v>
      </c>
      <c r="C60" s="65" t="s">
        <v>44</v>
      </c>
      <c r="D60" s="65" t="s">
        <v>235</v>
      </c>
      <c r="E60" s="62">
        <v>1.2898958161071483E-2</v>
      </c>
      <c r="F60" s="62">
        <v>6.7447639332622539E-3</v>
      </c>
      <c r="G60" s="62">
        <v>-1.2207031249999306E-3</v>
      </c>
    </row>
    <row r="61" spans="1:37">
      <c r="A61" s="65" t="s">
        <v>35</v>
      </c>
      <c r="B61" s="65">
        <v>2019</v>
      </c>
      <c r="C61" s="65" t="s">
        <v>46</v>
      </c>
      <c r="D61" s="65" t="s">
        <v>236</v>
      </c>
      <c r="E61" s="62">
        <v>4.8979591836735776E-3</v>
      </c>
      <c r="F61" s="62">
        <v>1.1636107193229739E-2</v>
      </c>
      <c r="G61" s="62">
        <v>-7.3331703739912713E-4</v>
      </c>
    </row>
    <row r="62" spans="1:37">
      <c r="A62" s="65" t="s">
        <v>35</v>
      </c>
      <c r="B62" s="65">
        <v>2019</v>
      </c>
      <c r="C62" s="65" t="s">
        <v>48</v>
      </c>
      <c r="D62" s="65" t="s">
        <v>237</v>
      </c>
      <c r="E62" s="62">
        <v>6.0655293799077121E-3</v>
      </c>
      <c r="F62" s="62">
        <v>6.2739630533287264E-3</v>
      </c>
      <c r="G62" s="62">
        <v>2.6908023483364417E-3</v>
      </c>
    </row>
    <row r="63" spans="1:37">
      <c r="A63" s="65" t="s">
        <v>35</v>
      </c>
      <c r="B63" s="65">
        <v>2019</v>
      </c>
      <c r="C63" s="65" t="s">
        <v>50</v>
      </c>
      <c r="D63" s="65" t="s">
        <v>238</v>
      </c>
      <c r="E63" s="62">
        <v>1.5018571351671457E-2</v>
      </c>
      <c r="F63" s="62">
        <v>2.4246622791825032E-3</v>
      </c>
      <c r="G63" s="62">
        <v>4.8792388387412953E-3</v>
      </c>
    </row>
    <row r="64" spans="1:37">
      <c r="A64" s="65" t="s">
        <v>35</v>
      </c>
      <c r="B64" s="65">
        <v>2019</v>
      </c>
      <c r="C64" s="65" t="s">
        <v>53</v>
      </c>
      <c r="D64" s="65" t="s">
        <v>239</v>
      </c>
      <c r="E64" s="62">
        <v>1.3417479847263583E-2</v>
      </c>
      <c r="F64" s="62">
        <v>2.7643400138219359E-3</v>
      </c>
      <c r="G64" s="62">
        <v>5.5838795824230143E-3</v>
      </c>
    </row>
    <row r="65" spans="1:7">
      <c r="A65" s="65" t="s">
        <v>35</v>
      </c>
      <c r="B65" s="65">
        <v>2019</v>
      </c>
      <c r="C65" s="65" t="s">
        <v>55</v>
      </c>
      <c r="D65" s="65" t="s">
        <v>240</v>
      </c>
      <c r="E65" s="62">
        <v>1.8420639489246032E-2</v>
      </c>
      <c r="F65" s="62">
        <v>2.0675396278427493E-3</v>
      </c>
      <c r="G65" s="62">
        <v>1.2312892322549408E-2</v>
      </c>
    </row>
    <row r="66" spans="1:7">
      <c r="A66" s="65" t="s">
        <v>35</v>
      </c>
      <c r="B66" s="65">
        <v>2020</v>
      </c>
      <c r="C66" s="65" t="s">
        <v>31</v>
      </c>
      <c r="D66" s="65" t="s">
        <v>241</v>
      </c>
      <c r="E66" s="62">
        <v>-2.9289347926623435E-3</v>
      </c>
      <c r="F66" s="62">
        <v>9.2847317744153661E-3</v>
      </c>
      <c r="G66" s="62">
        <v>5.7238254233242629E-3</v>
      </c>
    </row>
    <row r="67" spans="1:7">
      <c r="A67" s="65" t="s">
        <v>35</v>
      </c>
      <c r="B67" s="65">
        <v>2020</v>
      </c>
      <c r="C67" s="65" t="s">
        <v>36</v>
      </c>
      <c r="D67" s="65" t="s">
        <v>242</v>
      </c>
      <c r="E67" s="62">
        <v>-1.4842300556586408E-2</v>
      </c>
      <c r="F67" s="62">
        <v>5.4514480408859381E-3</v>
      </c>
      <c r="G67" s="62">
        <v>5.216978894949327E-3</v>
      </c>
    </row>
    <row r="68" spans="1:7">
      <c r="A68" s="65" t="s">
        <v>35</v>
      </c>
      <c r="B68" s="65">
        <v>2020</v>
      </c>
      <c r="C68" s="65" t="s">
        <v>38</v>
      </c>
      <c r="D68" s="65" t="s">
        <v>243</v>
      </c>
      <c r="E68" s="62">
        <v>-8.4745762711862429E-3</v>
      </c>
      <c r="F68" s="62">
        <v>8.1328363266688474E-3</v>
      </c>
      <c r="G68" s="62">
        <v>3.0667610285444948E-3</v>
      </c>
    </row>
    <row r="69" spans="1:7">
      <c r="A69" s="65" t="s">
        <v>35</v>
      </c>
      <c r="B69" s="65">
        <v>2020</v>
      </c>
      <c r="C69" s="65" t="s">
        <v>39</v>
      </c>
      <c r="D69" s="65" t="s">
        <v>244</v>
      </c>
      <c r="E69" s="62">
        <v>3.5797193204600564E-2</v>
      </c>
      <c r="F69" s="62">
        <v>5.3781512605042782E-3</v>
      </c>
      <c r="G69" s="62">
        <v>-5.2916274694263521E-3</v>
      </c>
    </row>
    <row r="70" spans="1:7">
      <c r="A70" s="65" t="s">
        <v>35</v>
      </c>
      <c r="B70" s="65">
        <v>2020</v>
      </c>
      <c r="C70" s="65" t="s">
        <v>41</v>
      </c>
      <c r="D70" s="65" t="s">
        <v>245</v>
      </c>
      <c r="E70" s="62">
        <v>4.5332993760345379E-3</v>
      </c>
      <c r="F70" s="62">
        <v>1.6883985289200782E-2</v>
      </c>
      <c r="G70" s="62">
        <v>3.4283012176381266E-3</v>
      </c>
    </row>
    <row r="71" spans="1:7">
      <c r="A71" s="65" t="s">
        <v>35</v>
      </c>
      <c r="B71" s="65">
        <v>2020</v>
      </c>
      <c r="C71" s="65" t="s">
        <v>42</v>
      </c>
      <c r="D71" s="65" t="s">
        <v>246</v>
      </c>
      <c r="E71" s="62">
        <v>-2.7127753974087866E-3</v>
      </c>
      <c r="F71" s="62">
        <v>6.082525069866917E-3</v>
      </c>
      <c r="G71" s="62">
        <v>-2.5918944392083476E-3</v>
      </c>
    </row>
    <row r="72" spans="1:7">
      <c r="A72" s="65" t="s">
        <v>35</v>
      </c>
      <c r="B72" s="65">
        <v>2020</v>
      </c>
      <c r="C72" s="65" t="s">
        <v>44</v>
      </c>
      <c r="D72" s="65" t="s">
        <v>247</v>
      </c>
      <c r="E72" s="62">
        <v>0</v>
      </c>
      <c r="F72" s="62">
        <v>0</v>
      </c>
      <c r="G72" s="62">
        <v>0</v>
      </c>
    </row>
    <row r="73" spans="1:7">
      <c r="A73" s="65" t="s">
        <v>35</v>
      </c>
      <c r="B73" s="65">
        <v>2020</v>
      </c>
      <c r="C73" s="65" t="s">
        <v>46</v>
      </c>
      <c r="D73" s="65" t="s">
        <v>248</v>
      </c>
      <c r="E73" s="62">
        <v>1.4439699003457294E-2</v>
      </c>
      <c r="F73" s="62">
        <v>1.0784313725490234E-2</v>
      </c>
      <c r="G73" s="62">
        <v>1.559177888022671E-2</v>
      </c>
    </row>
    <row r="74" spans="1:7">
      <c r="A74" s="65" t="s">
        <v>35</v>
      </c>
      <c r="B74" s="65">
        <v>2020</v>
      </c>
      <c r="C74" s="65" t="s">
        <v>48</v>
      </c>
      <c r="D74" s="65" t="s">
        <v>249</v>
      </c>
      <c r="E74" s="62">
        <v>5.9141940657578673E-3</v>
      </c>
      <c r="F74" s="62">
        <v>1.5195602974458417E-2</v>
      </c>
      <c r="G74" s="62">
        <v>3.0239590602467942E-3</v>
      </c>
    </row>
    <row r="75" spans="1:7">
      <c r="A75" s="65" t="s">
        <v>35</v>
      </c>
      <c r="B75" s="65">
        <v>2020</v>
      </c>
      <c r="C75" s="65" t="s">
        <v>50</v>
      </c>
      <c r="D75" s="65" t="s">
        <v>250</v>
      </c>
      <c r="E75" s="62">
        <v>2.0727453911310523E-2</v>
      </c>
      <c r="F75" s="62">
        <v>-2.2292993630572888E-3</v>
      </c>
      <c r="G75" s="62">
        <v>2.7829313543597674E-3</v>
      </c>
    </row>
    <row r="76" spans="1:7">
      <c r="A76" s="65" t="s">
        <v>35</v>
      </c>
      <c r="B76" s="65">
        <v>2020</v>
      </c>
      <c r="C76" s="65" t="s">
        <v>53</v>
      </c>
      <c r="D76" s="65" t="s">
        <v>251</v>
      </c>
      <c r="E76" s="62">
        <v>2.294249731523948E-2</v>
      </c>
      <c r="F76" s="62">
        <v>2.5534631343760335E-3</v>
      </c>
      <c r="G76" s="62">
        <v>1.8501387604069254E-3</v>
      </c>
    </row>
    <row r="77" spans="1:7">
      <c r="A77" s="65" t="s">
        <v>35</v>
      </c>
      <c r="B77" s="65">
        <v>2020</v>
      </c>
      <c r="C77" s="65" t="s">
        <v>55</v>
      </c>
      <c r="D77" s="65" t="s">
        <v>252</v>
      </c>
      <c r="E77" s="62">
        <v>6.4420690971560002E-3</v>
      </c>
      <c r="F77" s="62">
        <v>4.1388092964022745E-3</v>
      </c>
      <c r="G77" s="62">
        <v>4.1551246537395734E-3</v>
      </c>
    </row>
    <row r="78" spans="1:7">
      <c r="A78" s="65" t="s">
        <v>35</v>
      </c>
      <c r="B78" s="65">
        <v>2021</v>
      </c>
      <c r="C78" s="65" t="s">
        <v>31</v>
      </c>
      <c r="D78" s="65" t="s">
        <v>253</v>
      </c>
      <c r="E78" s="62">
        <v>-1.545682992745722E-2</v>
      </c>
      <c r="F78" s="62">
        <v>2.2194039315156801E-3</v>
      </c>
      <c r="G78" s="62">
        <v>1.1034482758620848E-2</v>
      </c>
    </row>
    <row r="79" spans="1:7">
      <c r="A79" s="65" t="s">
        <v>35</v>
      </c>
      <c r="B79" s="65">
        <v>2021</v>
      </c>
      <c r="C79" s="65" t="s">
        <v>36</v>
      </c>
      <c r="D79" s="65" t="s">
        <v>254</v>
      </c>
      <c r="E79" s="62">
        <v>-1.7914760414158244E-2</v>
      </c>
      <c r="F79" s="62">
        <v>3.1635558367605187E-3</v>
      </c>
      <c r="G79" s="62">
        <v>1.9554342883128746E-2</v>
      </c>
    </row>
    <row r="80" spans="1:7">
      <c r="A80" s="65" t="s">
        <v>35</v>
      </c>
      <c r="B80" s="65">
        <v>2021</v>
      </c>
      <c r="C80" s="65" t="s">
        <v>38</v>
      </c>
      <c r="D80" s="65" t="s">
        <v>255</v>
      </c>
      <c r="E80" s="62">
        <v>4.9036434070344355E-5</v>
      </c>
      <c r="F80" s="62">
        <v>-5.0457269000316069E-3</v>
      </c>
      <c r="G80" s="62">
        <v>1.0035682426404995E-2</v>
      </c>
    </row>
  </sheetData>
  <mergeCells count="8">
    <mergeCell ref="A1:A3"/>
    <mergeCell ref="B20:B21"/>
    <mergeCell ref="B7:B19"/>
    <mergeCell ref="C6:F6"/>
    <mergeCell ref="B22:B24"/>
    <mergeCell ref="B1:J1"/>
    <mergeCell ref="B2:L2"/>
    <mergeCell ref="B3:K3"/>
  </mergeCells>
  <conditionalFormatting sqref="S27:S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U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:W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4C03-B83C-794A-9206-104BE5EBDDD7}">
  <dimension ref="A1:AE111"/>
  <sheetViews>
    <sheetView zoomScale="101" workbookViewId="0">
      <selection activeCell="E91" sqref="E91"/>
    </sheetView>
  </sheetViews>
  <sheetFormatPr defaultColWidth="10.81640625" defaultRowHeight="15"/>
  <cols>
    <col min="2" max="2" width="30.453125" bestFit="1" customWidth="1"/>
    <col min="3" max="3" width="27.36328125" bestFit="1" customWidth="1"/>
  </cols>
  <sheetData>
    <row r="1" spans="1:25" ht="17.399999999999999">
      <c r="A1" s="166" t="s">
        <v>195</v>
      </c>
      <c r="B1" s="170" t="s">
        <v>331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2"/>
    </row>
    <row r="2" spans="1:25" ht="17.399999999999999">
      <c r="A2" s="167"/>
      <c r="B2" s="212" t="s">
        <v>332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4"/>
    </row>
    <row r="3" spans="1:25" ht="18" thickBot="1">
      <c r="A3" s="168"/>
      <c r="B3" s="209" t="s">
        <v>333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1"/>
    </row>
    <row r="4" spans="1:25" ht="15.6">
      <c r="H4" s="29"/>
      <c r="I4" s="29"/>
    </row>
    <row r="9" spans="1:25" ht="17.399999999999999">
      <c r="B9" s="199" t="s">
        <v>278</v>
      </c>
      <c r="C9" s="199"/>
    </row>
    <row r="10" spans="1:25" ht="20.399999999999999">
      <c r="B10" s="55" t="s">
        <v>225</v>
      </c>
      <c r="C10" s="56" t="s">
        <v>191</v>
      </c>
    </row>
    <row r="11" spans="1:25" ht="17.399999999999999">
      <c r="B11" s="54">
        <v>44197</v>
      </c>
      <c r="C11" s="79">
        <v>54.79</v>
      </c>
    </row>
    <row r="12" spans="1:25" ht="22.8">
      <c r="B12" s="54">
        <v>44228</v>
      </c>
      <c r="C12" s="79">
        <v>61.22</v>
      </c>
      <c r="K12" s="61"/>
      <c r="L12" s="61"/>
      <c r="M12" s="61"/>
      <c r="N12" s="61"/>
      <c r="O12" s="61"/>
      <c r="P12" s="60" t="s">
        <v>228</v>
      </c>
      <c r="Q12" s="60"/>
      <c r="R12" s="60"/>
      <c r="S12" s="60"/>
      <c r="T12" s="60"/>
      <c r="U12" s="61"/>
    </row>
    <row r="13" spans="1:25" ht="22.8">
      <c r="B13" s="54">
        <v>44256</v>
      </c>
      <c r="C13" s="79">
        <v>64.73</v>
      </c>
      <c r="F13" s="13"/>
      <c r="G13" s="13"/>
      <c r="H13" s="13"/>
      <c r="I13" s="13"/>
      <c r="J13" s="58"/>
      <c r="K13" s="59"/>
      <c r="L13" s="59"/>
      <c r="M13" s="59"/>
      <c r="N13" s="59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7.399999999999999">
      <c r="B14" s="54">
        <v>44287</v>
      </c>
      <c r="C14" s="79">
        <v>63.4</v>
      </c>
      <c r="F14" s="13"/>
      <c r="G14" s="13"/>
      <c r="H14" s="13"/>
      <c r="I14" s="13"/>
      <c r="J14" s="59"/>
      <c r="K14" s="59"/>
      <c r="L14" s="59"/>
      <c r="M14" s="59"/>
      <c r="N14" s="59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7.399999999999999">
      <c r="B15" s="54">
        <v>44317</v>
      </c>
      <c r="C15" s="79">
        <v>66.95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7.399999999999999">
      <c r="B16" s="54">
        <v>44348</v>
      </c>
      <c r="C16" s="79">
        <v>71.98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2:25" ht="17.399999999999999">
      <c r="B17" s="54">
        <v>44378</v>
      </c>
      <c r="C17" s="79">
        <v>73.540000000000006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2:25" ht="17.399999999999999">
      <c r="B18" s="54">
        <v>44409</v>
      </c>
      <c r="C18" s="79">
        <v>69.8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2:25" ht="17.399999999999999">
      <c r="B19" s="54">
        <v>44440</v>
      </c>
      <c r="C19" s="79">
        <v>73.13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2:25" ht="17.399999999999999">
      <c r="B20" s="54">
        <v>44470</v>
      </c>
      <c r="C20" s="79">
        <v>82.11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2:25" ht="17.399999999999999">
      <c r="B21" s="54">
        <v>44501</v>
      </c>
      <c r="C21" s="79">
        <v>80.64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2:25" ht="17.399999999999999">
      <c r="B22" s="54">
        <v>44531</v>
      </c>
      <c r="C22" s="79">
        <v>73.3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2:25" ht="17.399999999999999">
      <c r="B23" s="54">
        <v>44562</v>
      </c>
      <c r="C23" s="79">
        <v>84.67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2:25" ht="17.399999999999999">
      <c r="B24" s="54">
        <v>44593</v>
      </c>
      <c r="C24" s="79">
        <v>94.07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2:25" ht="17.399999999999999">
      <c r="B25" s="54">
        <v>44621</v>
      </c>
      <c r="C25" s="79">
        <v>112.87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2:25" ht="17.399999999999999">
      <c r="B26" s="54">
        <v>44652</v>
      </c>
      <c r="C26" s="79">
        <v>102.97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2:25" ht="17.399999999999999">
      <c r="B27" s="54">
        <v>44682</v>
      </c>
      <c r="C27" s="79">
        <v>109.51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2:25" ht="17.399999999999999">
      <c r="B28" s="54">
        <v>44713</v>
      </c>
      <c r="C28" s="79">
        <v>116.01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2:25" ht="17.399999999999999">
      <c r="B29" s="54">
        <v>44743</v>
      </c>
      <c r="C29" s="79">
        <v>105.49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2:25" ht="17.399999999999999">
      <c r="B30" s="54">
        <v>44774</v>
      </c>
      <c r="C30" s="79">
        <v>97.4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2:25" ht="17.399999999999999">
      <c r="B31" s="54">
        <v>44805</v>
      </c>
      <c r="C31" s="79">
        <v>90.71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2:25" ht="17.399999999999999">
      <c r="B32" s="54">
        <v>44835</v>
      </c>
      <c r="C32" s="79">
        <v>91.7</v>
      </c>
    </row>
    <row r="33" spans="1:31" ht="17.399999999999999">
      <c r="B33" s="54">
        <v>44866</v>
      </c>
      <c r="C33" s="79">
        <v>87.55</v>
      </c>
      <c r="F33" s="98" t="s">
        <v>273</v>
      </c>
      <c r="G33" s="98"/>
      <c r="H33" s="98"/>
      <c r="I33" s="98"/>
      <c r="J33" s="98"/>
      <c r="K33" s="98"/>
      <c r="L33" s="97"/>
    </row>
    <row r="34" spans="1:31" ht="17.399999999999999">
      <c r="B34" s="54">
        <v>44896</v>
      </c>
      <c r="C34" s="79">
        <v>78.099999999999994</v>
      </c>
      <c r="F34" s="98" t="s">
        <v>274</v>
      </c>
      <c r="G34" s="98"/>
      <c r="H34" s="98"/>
      <c r="I34" s="98"/>
      <c r="J34" s="98"/>
      <c r="K34" s="98"/>
      <c r="L34" s="97"/>
    </row>
    <row r="35" spans="1:31" ht="17.399999999999999">
      <c r="B35" s="54">
        <v>44927</v>
      </c>
      <c r="C35" s="79">
        <v>80.92</v>
      </c>
      <c r="F35" s="98" t="s">
        <v>275</v>
      </c>
      <c r="G35" s="98"/>
      <c r="H35" s="98"/>
      <c r="I35" s="98"/>
      <c r="J35" s="98"/>
      <c r="K35" s="98"/>
      <c r="L35" s="97"/>
    </row>
    <row r="36" spans="1:31" ht="17.399999999999999">
      <c r="B36" s="54">
        <v>44958</v>
      </c>
      <c r="C36" s="79">
        <v>82.28</v>
      </c>
      <c r="F36" s="98" t="s">
        <v>276</v>
      </c>
      <c r="G36" s="98"/>
      <c r="H36" s="98"/>
      <c r="I36" s="98"/>
      <c r="J36" s="98"/>
      <c r="K36" s="98"/>
      <c r="L36" s="97"/>
    </row>
    <row r="37" spans="1:31" ht="17.399999999999999">
      <c r="B37" s="54">
        <v>44986</v>
      </c>
      <c r="C37" s="79">
        <v>78.540000000000006</v>
      </c>
    </row>
    <row r="38" spans="1:31" ht="17.399999999999999">
      <c r="B38" s="54">
        <v>45017</v>
      </c>
      <c r="C38" s="79">
        <v>83.755358416666667</v>
      </c>
    </row>
    <row r="39" spans="1:31" ht="17.399999999999999">
      <c r="B39" s="54">
        <v>45047</v>
      </c>
      <c r="C39" s="79">
        <v>74.981547824999993</v>
      </c>
    </row>
    <row r="46" spans="1:31" ht="15.6">
      <c r="A46" s="77" t="s">
        <v>0</v>
      </c>
      <c r="B46" s="77" t="s">
        <v>1</v>
      </c>
      <c r="C46" s="77" t="s">
        <v>2</v>
      </c>
      <c r="D46" s="77" t="s">
        <v>3</v>
      </c>
      <c r="E46" s="77" t="s">
        <v>4</v>
      </c>
      <c r="F46" s="77" t="s">
        <v>5</v>
      </c>
      <c r="G46" s="77" t="s">
        <v>6</v>
      </c>
      <c r="H46" s="77" t="s">
        <v>7</v>
      </c>
      <c r="I46" s="77" t="s">
        <v>8</v>
      </c>
      <c r="J46" s="77" t="s">
        <v>9</v>
      </c>
      <c r="K46" s="77" t="s">
        <v>10</v>
      </c>
      <c r="L46" s="77" t="s">
        <v>11</v>
      </c>
      <c r="M46" s="77" t="s">
        <v>12</v>
      </c>
      <c r="N46" s="77" t="s">
        <v>13</v>
      </c>
      <c r="O46" s="77" t="s">
        <v>14</v>
      </c>
      <c r="P46" s="77" t="s">
        <v>15</v>
      </c>
      <c r="Q46" s="77" t="s">
        <v>16</v>
      </c>
      <c r="R46" s="77" t="s">
        <v>17</v>
      </c>
      <c r="S46" s="77" t="s">
        <v>18</v>
      </c>
      <c r="T46" s="77" t="s">
        <v>19</v>
      </c>
      <c r="U46" s="77" t="s">
        <v>20</v>
      </c>
      <c r="V46" s="77" t="s">
        <v>21</v>
      </c>
      <c r="W46" s="77" t="s">
        <v>22</v>
      </c>
      <c r="X46" s="77" t="s">
        <v>23</v>
      </c>
      <c r="Y46" s="77" t="s">
        <v>24</v>
      </c>
      <c r="Z46" s="77" t="s">
        <v>25</v>
      </c>
      <c r="AA46" s="77" t="s">
        <v>26</v>
      </c>
      <c r="AB46" s="77" t="s">
        <v>27</v>
      </c>
      <c r="AC46" s="77" t="s">
        <v>28</v>
      </c>
      <c r="AD46" s="77" t="s">
        <v>29</v>
      </c>
      <c r="AE46" s="77" t="s">
        <v>191</v>
      </c>
    </row>
    <row r="47" spans="1:31" ht="17.399999999999999">
      <c r="A47" s="7" t="s">
        <v>35</v>
      </c>
      <c r="B47" s="7">
        <v>2021</v>
      </c>
      <c r="C47" s="7" t="s">
        <v>31</v>
      </c>
      <c r="D47" s="7">
        <v>144.9</v>
      </c>
      <c r="E47" s="7">
        <v>190.1</v>
      </c>
      <c r="F47" s="7">
        <v>175.3</v>
      </c>
      <c r="G47" s="7">
        <v>154.1</v>
      </c>
      <c r="H47" s="7">
        <v>150.9</v>
      </c>
      <c r="I47" s="7">
        <v>149.6</v>
      </c>
      <c r="J47" s="7">
        <v>194.2</v>
      </c>
      <c r="K47" s="7">
        <v>160.4</v>
      </c>
      <c r="L47" s="7">
        <v>114.6</v>
      </c>
      <c r="M47" s="7">
        <v>164</v>
      </c>
      <c r="N47" s="7">
        <v>151.80000000000001</v>
      </c>
      <c r="O47" s="7">
        <v>165.6</v>
      </c>
      <c r="P47" s="7">
        <v>161</v>
      </c>
      <c r="Q47" s="7">
        <v>186.5</v>
      </c>
      <c r="R47" s="7">
        <v>155.5</v>
      </c>
      <c r="S47" s="7">
        <v>146.1</v>
      </c>
      <c r="T47" s="7">
        <v>154.19999999999999</v>
      </c>
      <c r="U47" s="7">
        <v>157.69999999999999</v>
      </c>
      <c r="V47" s="7">
        <v>147.9</v>
      </c>
      <c r="W47" s="7">
        <v>150</v>
      </c>
      <c r="X47" s="7">
        <v>159.30000000000001</v>
      </c>
      <c r="Y47" s="7">
        <v>141.9</v>
      </c>
      <c r="Z47" s="7">
        <v>149.6</v>
      </c>
      <c r="AA47" s="7">
        <v>159.19999999999999</v>
      </c>
      <c r="AB47" s="7">
        <v>156.80000000000001</v>
      </c>
      <c r="AC47" s="7">
        <v>151.9</v>
      </c>
      <c r="AD47" s="7">
        <v>157.30000000000001</v>
      </c>
      <c r="AE47" s="79">
        <v>54.79</v>
      </c>
    </row>
    <row r="48" spans="1:31" ht="17.399999999999999">
      <c r="A48" s="7" t="s">
        <v>35</v>
      </c>
      <c r="B48" s="7">
        <v>2021</v>
      </c>
      <c r="C48" s="7" t="s">
        <v>36</v>
      </c>
      <c r="D48" s="7">
        <v>144.30000000000001</v>
      </c>
      <c r="E48" s="7">
        <v>186.5</v>
      </c>
      <c r="F48" s="7">
        <v>168.7</v>
      </c>
      <c r="G48" s="7">
        <v>154.69999999999999</v>
      </c>
      <c r="H48" s="7">
        <v>158.69999999999999</v>
      </c>
      <c r="I48" s="7">
        <v>150.69999999999999</v>
      </c>
      <c r="J48" s="7">
        <v>160</v>
      </c>
      <c r="K48" s="7">
        <v>158.80000000000001</v>
      </c>
      <c r="L48" s="7">
        <v>112.8</v>
      </c>
      <c r="M48" s="7">
        <v>164.2</v>
      </c>
      <c r="N48" s="7">
        <v>155.5</v>
      </c>
      <c r="O48" s="7">
        <v>167.5</v>
      </c>
      <c r="P48" s="7">
        <v>156.9</v>
      </c>
      <c r="Q48" s="7">
        <v>188.3</v>
      </c>
      <c r="R48" s="7">
        <v>157.19999999999999</v>
      </c>
      <c r="S48" s="7">
        <v>147.4</v>
      </c>
      <c r="T48" s="7">
        <v>155.80000000000001</v>
      </c>
      <c r="U48" s="7">
        <v>159.80000000000001</v>
      </c>
      <c r="V48" s="7">
        <v>152.4</v>
      </c>
      <c r="W48" s="7">
        <v>150.9</v>
      </c>
      <c r="X48" s="7">
        <v>161.30000000000001</v>
      </c>
      <c r="Y48" s="7">
        <v>145.1</v>
      </c>
      <c r="Z48" s="7">
        <v>151.5</v>
      </c>
      <c r="AA48" s="7">
        <v>159.5</v>
      </c>
      <c r="AB48" s="7">
        <v>155.80000000000001</v>
      </c>
      <c r="AC48" s="7">
        <v>153.4</v>
      </c>
      <c r="AD48" s="7">
        <v>156.6</v>
      </c>
      <c r="AE48" s="79">
        <v>61.22</v>
      </c>
    </row>
    <row r="49" spans="1:31" ht="17.399999999999999">
      <c r="A49" s="7" t="s">
        <v>35</v>
      </c>
      <c r="B49" s="7">
        <v>2021</v>
      </c>
      <c r="C49" s="7" t="s">
        <v>38</v>
      </c>
      <c r="D49" s="7">
        <v>144.1</v>
      </c>
      <c r="E49" s="7">
        <v>192.2</v>
      </c>
      <c r="F49" s="7">
        <v>163.80000000000001</v>
      </c>
      <c r="G49" s="7">
        <v>154.9</v>
      </c>
      <c r="H49" s="7">
        <v>163.9</v>
      </c>
      <c r="I49" s="7">
        <v>153.69999999999999</v>
      </c>
      <c r="J49" s="7">
        <v>149.5</v>
      </c>
      <c r="K49" s="7">
        <v>159.80000000000001</v>
      </c>
      <c r="L49" s="7">
        <v>112.6</v>
      </c>
      <c r="M49" s="7">
        <v>163.5</v>
      </c>
      <c r="N49" s="7">
        <v>156.5</v>
      </c>
      <c r="O49" s="7">
        <v>168.2</v>
      </c>
      <c r="P49" s="7">
        <v>156.69999999999999</v>
      </c>
      <c r="Q49" s="7">
        <v>188.1</v>
      </c>
      <c r="R49" s="7">
        <v>157.80000000000001</v>
      </c>
      <c r="S49" s="7">
        <v>147.9</v>
      </c>
      <c r="T49" s="7">
        <v>156.4</v>
      </c>
      <c r="U49" s="7">
        <v>159.9</v>
      </c>
      <c r="V49" s="7">
        <v>155.5</v>
      </c>
      <c r="W49" s="7">
        <v>151.19999999999999</v>
      </c>
      <c r="X49" s="7">
        <v>161.69999999999999</v>
      </c>
      <c r="Y49" s="7">
        <v>146.19999999999999</v>
      </c>
      <c r="Z49" s="7">
        <v>152.6</v>
      </c>
      <c r="AA49" s="7">
        <v>160.19999999999999</v>
      </c>
      <c r="AB49" s="7">
        <v>153.80000000000001</v>
      </c>
      <c r="AC49" s="7">
        <v>153.80000000000001</v>
      </c>
      <c r="AD49" s="7">
        <v>156.80000000000001</v>
      </c>
      <c r="AE49" s="79">
        <v>64.73</v>
      </c>
    </row>
    <row r="50" spans="1:31" ht="17.399999999999999">
      <c r="A50" s="7" t="s">
        <v>35</v>
      </c>
      <c r="B50" s="7">
        <v>2021</v>
      </c>
      <c r="C50" s="7" t="s">
        <v>39</v>
      </c>
      <c r="D50" s="7">
        <v>144.30000000000001</v>
      </c>
      <c r="E50" s="7">
        <v>198</v>
      </c>
      <c r="F50" s="7">
        <v>164.6</v>
      </c>
      <c r="G50" s="7">
        <v>155.4</v>
      </c>
      <c r="H50" s="7">
        <v>170.1</v>
      </c>
      <c r="I50" s="7">
        <v>164.4</v>
      </c>
      <c r="J50" s="7">
        <v>144.1</v>
      </c>
      <c r="K50" s="7">
        <v>161.69999999999999</v>
      </c>
      <c r="L50" s="7">
        <v>113.1</v>
      </c>
      <c r="M50" s="7">
        <v>163.9</v>
      </c>
      <c r="N50" s="7">
        <v>157.6</v>
      </c>
      <c r="O50" s="7">
        <v>168.9</v>
      </c>
      <c r="P50" s="7">
        <v>158</v>
      </c>
      <c r="Q50" s="7">
        <v>188.8</v>
      </c>
      <c r="R50" s="7">
        <v>158.80000000000001</v>
      </c>
      <c r="S50" s="7">
        <v>148.5</v>
      </c>
      <c r="T50" s="7">
        <v>157.30000000000001</v>
      </c>
      <c r="U50" s="7">
        <v>161.4</v>
      </c>
      <c r="V50" s="7">
        <v>155.6</v>
      </c>
      <c r="W50" s="7">
        <v>151.80000000000001</v>
      </c>
      <c r="X50" s="7">
        <v>162.30000000000001</v>
      </c>
      <c r="Y50" s="7">
        <v>146.6</v>
      </c>
      <c r="Z50" s="7">
        <v>153.19999999999999</v>
      </c>
      <c r="AA50" s="7">
        <v>160.30000000000001</v>
      </c>
      <c r="AB50" s="7">
        <v>155.4</v>
      </c>
      <c r="AC50" s="7">
        <v>154.4</v>
      </c>
      <c r="AD50" s="7">
        <v>157.80000000000001</v>
      </c>
      <c r="AE50" s="79">
        <v>63.4</v>
      </c>
    </row>
    <row r="51" spans="1:31" ht="17.399999999999999">
      <c r="A51" s="7" t="s">
        <v>35</v>
      </c>
      <c r="B51" s="7">
        <v>2021</v>
      </c>
      <c r="C51" s="7" t="s">
        <v>41</v>
      </c>
      <c r="D51" s="7">
        <v>146.30000000000001</v>
      </c>
      <c r="E51" s="7">
        <v>200.5</v>
      </c>
      <c r="F51" s="7">
        <v>170.3</v>
      </c>
      <c r="G51" s="7">
        <v>156.1</v>
      </c>
      <c r="H51" s="7">
        <v>178.7</v>
      </c>
      <c r="I51" s="7">
        <v>167.1</v>
      </c>
      <c r="J51" s="7">
        <v>147.9</v>
      </c>
      <c r="K51" s="7">
        <v>165.4</v>
      </c>
      <c r="L51" s="7">
        <v>114.8</v>
      </c>
      <c r="M51" s="7">
        <v>168.2</v>
      </c>
      <c r="N51" s="7">
        <v>159.30000000000001</v>
      </c>
      <c r="O51" s="7">
        <v>170.4</v>
      </c>
      <c r="P51" s="7">
        <v>160.69999999999999</v>
      </c>
      <c r="Q51" s="7">
        <v>191.9</v>
      </c>
      <c r="R51" s="7">
        <v>161.80000000000001</v>
      </c>
      <c r="S51" s="7">
        <v>152.1</v>
      </c>
      <c r="T51" s="7">
        <v>160.4</v>
      </c>
      <c r="U51" s="7">
        <v>161.6</v>
      </c>
      <c r="V51" s="7">
        <v>159.4</v>
      </c>
      <c r="W51" s="7">
        <v>154.69999999999999</v>
      </c>
      <c r="X51" s="7">
        <v>165.8</v>
      </c>
      <c r="Y51" s="7">
        <v>148.9</v>
      </c>
      <c r="Z51" s="7">
        <v>155.80000000000001</v>
      </c>
      <c r="AA51" s="7">
        <v>161.19999999999999</v>
      </c>
      <c r="AB51" s="7">
        <v>158.6</v>
      </c>
      <c r="AC51" s="7">
        <v>156.80000000000001</v>
      </c>
      <c r="AD51" s="7">
        <v>160.4</v>
      </c>
      <c r="AE51" s="79">
        <v>66.95</v>
      </c>
    </row>
    <row r="52" spans="1:31" ht="17.399999999999999">
      <c r="A52" s="7" t="s">
        <v>35</v>
      </c>
      <c r="B52" s="7">
        <v>2021</v>
      </c>
      <c r="C52" s="7" t="s">
        <v>42</v>
      </c>
      <c r="D52" s="7">
        <v>146.69999999999999</v>
      </c>
      <c r="E52" s="7">
        <v>202</v>
      </c>
      <c r="F52" s="7">
        <v>180.7</v>
      </c>
      <c r="G52" s="7">
        <v>156.19999999999999</v>
      </c>
      <c r="H52" s="7">
        <v>183.7</v>
      </c>
      <c r="I52" s="7">
        <v>164.6</v>
      </c>
      <c r="J52" s="7">
        <v>155.4</v>
      </c>
      <c r="K52" s="7">
        <v>166</v>
      </c>
      <c r="L52" s="7">
        <v>115.1</v>
      </c>
      <c r="M52" s="7">
        <v>168.5</v>
      </c>
      <c r="N52" s="7">
        <v>160</v>
      </c>
      <c r="O52" s="7">
        <v>172.4</v>
      </c>
      <c r="P52" s="7">
        <v>162.6</v>
      </c>
      <c r="Q52" s="7">
        <v>190.8</v>
      </c>
      <c r="R52" s="7">
        <v>162.19999999999999</v>
      </c>
      <c r="S52" s="7">
        <v>151.80000000000001</v>
      </c>
      <c r="T52" s="7">
        <v>160.69999999999999</v>
      </c>
      <c r="U52" s="7">
        <v>160.5</v>
      </c>
      <c r="V52" s="7">
        <v>159.80000000000001</v>
      </c>
      <c r="W52" s="7">
        <v>154.80000000000001</v>
      </c>
      <c r="X52" s="7">
        <v>166.3</v>
      </c>
      <c r="Y52" s="7">
        <v>150.69999999999999</v>
      </c>
      <c r="Z52" s="7">
        <v>154.9</v>
      </c>
      <c r="AA52" s="7">
        <v>161.69999999999999</v>
      </c>
      <c r="AB52" s="7">
        <v>158.80000000000001</v>
      </c>
      <c r="AC52" s="7">
        <v>157.6</v>
      </c>
      <c r="AD52" s="7">
        <v>161.30000000000001</v>
      </c>
      <c r="AE52" s="79">
        <v>71.98</v>
      </c>
    </row>
    <row r="53" spans="1:31" ht="17.399999999999999">
      <c r="A53" s="7" t="s">
        <v>35</v>
      </c>
      <c r="B53" s="7">
        <v>2021</v>
      </c>
      <c r="C53" s="7" t="s">
        <v>44</v>
      </c>
      <c r="D53" s="7">
        <v>146.4</v>
      </c>
      <c r="E53" s="7">
        <v>206.8</v>
      </c>
      <c r="F53" s="7">
        <v>182.2</v>
      </c>
      <c r="G53" s="7">
        <v>157.5</v>
      </c>
      <c r="H53" s="7">
        <v>182.1</v>
      </c>
      <c r="I53" s="7">
        <v>163.9</v>
      </c>
      <c r="J53" s="7">
        <v>164.2</v>
      </c>
      <c r="K53" s="7">
        <v>164</v>
      </c>
      <c r="L53" s="7">
        <v>114.5</v>
      </c>
      <c r="M53" s="7">
        <v>168.3</v>
      </c>
      <c r="N53" s="7">
        <v>160.9</v>
      </c>
      <c r="O53" s="7">
        <v>172.2</v>
      </c>
      <c r="P53" s="7">
        <v>164</v>
      </c>
      <c r="Q53" s="7">
        <v>191.2</v>
      </c>
      <c r="R53" s="7">
        <v>162.80000000000001</v>
      </c>
      <c r="S53" s="7">
        <v>153.1</v>
      </c>
      <c r="T53" s="7">
        <v>161.4</v>
      </c>
      <c r="U53" s="7">
        <v>161.5</v>
      </c>
      <c r="V53" s="7">
        <v>160.69999999999999</v>
      </c>
      <c r="W53" s="7">
        <v>155.80000000000001</v>
      </c>
      <c r="X53" s="7">
        <v>167</v>
      </c>
      <c r="Y53" s="7">
        <v>153.1</v>
      </c>
      <c r="Z53" s="7">
        <v>155.30000000000001</v>
      </c>
      <c r="AA53" s="7">
        <v>163.19999999999999</v>
      </c>
      <c r="AB53" s="7">
        <v>160.1</v>
      </c>
      <c r="AC53" s="7">
        <v>159</v>
      </c>
      <c r="AD53" s="7">
        <v>162.5</v>
      </c>
      <c r="AE53" s="79">
        <v>73.540000000000006</v>
      </c>
    </row>
    <row r="54" spans="1:31" ht="17.399999999999999">
      <c r="A54" s="7" t="s">
        <v>35</v>
      </c>
      <c r="B54" s="7">
        <v>2021</v>
      </c>
      <c r="C54" s="7" t="s">
        <v>46</v>
      </c>
      <c r="D54" s="7">
        <v>146.6</v>
      </c>
      <c r="E54" s="7">
        <v>204</v>
      </c>
      <c r="F54" s="7">
        <v>172.8</v>
      </c>
      <c r="G54" s="7">
        <v>158.4</v>
      </c>
      <c r="H54" s="7">
        <v>188</v>
      </c>
      <c r="I54" s="7">
        <v>156.80000000000001</v>
      </c>
      <c r="J54" s="7">
        <v>162.19999999999999</v>
      </c>
      <c r="K54" s="7">
        <v>164.1</v>
      </c>
      <c r="L54" s="7">
        <v>119.7</v>
      </c>
      <c r="M54" s="7">
        <v>168.8</v>
      </c>
      <c r="N54" s="7">
        <v>162.69999999999999</v>
      </c>
      <c r="O54" s="7">
        <v>173.9</v>
      </c>
      <c r="P54" s="7">
        <v>164</v>
      </c>
      <c r="Q54" s="7">
        <v>192.1</v>
      </c>
      <c r="R54" s="7">
        <v>164.5</v>
      </c>
      <c r="S54" s="7">
        <v>155.30000000000001</v>
      </c>
      <c r="T54" s="7">
        <v>163.19999999999999</v>
      </c>
      <c r="U54" s="7">
        <v>162.1</v>
      </c>
      <c r="V54" s="7">
        <v>162.6</v>
      </c>
      <c r="W54" s="7">
        <v>157.5</v>
      </c>
      <c r="X54" s="7">
        <v>168.4</v>
      </c>
      <c r="Y54" s="7">
        <v>154</v>
      </c>
      <c r="Z54" s="7">
        <v>157.6</v>
      </c>
      <c r="AA54" s="7">
        <v>163.80000000000001</v>
      </c>
      <c r="AB54" s="7">
        <v>160</v>
      </c>
      <c r="AC54" s="7">
        <v>160</v>
      </c>
      <c r="AD54" s="7">
        <v>163.19999999999999</v>
      </c>
      <c r="AE54" s="79">
        <v>69.8</v>
      </c>
    </row>
    <row r="55" spans="1:31" ht="17.399999999999999">
      <c r="A55" s="7" t="s">
        <v>35</v>
      </c>
      <c r="B55" s="7">
        <v>2021</v>
      </c>
      <c r="C55" s="7" t="s">
        <v>48</v>
      </c>
      <c r="D55" s="7">
        <v>146.6</v>
      </c>
      <c r="E55" s="7">
        <v>204</v>
      </c>
      <c r="F55" s="7">
        <v>172.8</v>
      </c>
      <c r="G55" s="7">
        <v>158.4</v>
      </c>
      <c r="H55" s="7">
        <v>188</v>
      </c>
      <c r="I55" s="7">
        <v>156.69999999999999</v>
      </c>
      <c r="J55" s="7">
        <v>162.30000000000001</v>
      </c>
      <c r="K55" s="7">
        <v>164.1</v>
      </c>
      <c r="L55" s="7">
        <v>119.7</v>
      </c>
      <c r="M55" s="7">
        <v>168.8</v>
      </c>
      <c r="N55" s="7">
        <v>162.69999999999999</v>
      </c>
      <c r="O55" s="7">
        <v>173.9</v>
      </c>
      <c r="P55" s="7">
        <v>164</v>
      </c>
      <c r="Q55" s="7">
        <v>192.1</v>
      </c>
      <c r="R55" s="7">
        <v>164.6</v>
      </c>
      <c r="S55" s="7">
        <v>155.30000000000001</v>
      </c>
      <c r="T55" s="7">
        <v>163.30000000000001</v>
      </c>
      <c r="U55" s="7">
        <v>162.1</v>
      </c>
      <c r="V55" s="7">
        <v>162.6</v>
      </c>
      <c r="W55" s="7">
        <v>157.5</v>
      </c>
      <c r="X55" s="7">
        <v>168.4</v>
      </c>
      <c r="Y55" s="7">
        <v>154</v>
      </c>
      <c r="Z55" s="7">
        <v>157.69999999999999</v>
      </c>
      <c r="AA55" s="7">
        <v>163.69999999999999</v>
      </c>
      <c r="AB55" s="7">
        <v>160</v>
      </c>
      <c r="AC55" s="7">
        <v>160</v>
      </c>
      <c r="AD55" s="7">
        <v>163.19999999999999</v>
      </c>
      <c r="AE55" s="79">
        <v>73.13</v>
      </c>
    </row>
    <row r="56" spans="1:31" ht="17.399999999999999">
      <c r="A56" s="7" t="s">
        <v>35</v>
      </c>
      <c r="B56" s="7">
        <v>2021</v>
      </c>
      <c r="C56" s="7" t="s">
        <v>50</v>
      </c>
      <c r="D56" s="7">
        <v>147.4</v>
      </c>
      <c r="E56" s="7">
        <v>204.6</v>
      </c>
      <c r="F56" s="7">
        <v>171.2</v>
      </c>
      <c r="G56" s="7">
        <v>158.69999999999999</v>
      </c>
      <c r="H56" s="7">
        <v>190.6</v>
      </c>
      <c r="I56" s="7">
        <v>155.69999999999999</v>
      </c>
      <c r="J56" s="7">
        <v>185.3</v>
      </c>
      <c r="K56" s="7">
        <v>165.2</v>
      </c>
      <c r="L56" s="7">
        <v>121.9</v>
      </c>
      <c r="M56" s="7">
        <v>169.3</v>
      </c>
      <c r="N56" s="7">
        <v>163.19999999999999</v>
      </c>
      <c r="O56" s="7">
        <v>174.7</v>
      </c>
      <c r="P56" s="7">
        <v>167.7</v>
      </c>
      <c r="Q56" s="7">
        <v>192.7</v>
      </c>
      <c r="R56" s="7">
        <v>165.7</v>
      </c>
      <c r="S56" s="7">
        <v>156.30000000000001</v>
      </c>
      <c r="T56" s="7">
        <v>164.3</v>
      </c>
      <c r="U56" s="7">
        <v>163.6</v>
      </c>
      <c r="V56" s="7">
        <v>164.2</v>
      </c>
      <c r="W56" s="7">
        <v>158.4</v>
      </c>
      <c r="X56" s="7">
        <v>169.1</v>
      </c>
      <c r="Y56" s="7">
        <v>155.69999999999999</v>
      </c>
      <c r="Z56" s="7">
        <v>158.6</v>
      </c>
      <c r="AA56" s="7">
        <v>163.9</v>
      </c>
      <c r="AB56" s="7">
        <v>160.80000000000001</v>
      </c>
      <c r="AC56" s="7">
        <v>161</v>
      </c>
      <c r="AD56" s="7">
        <v>165.5</v>
      </c>
      <c r="AE56" s="79">
        <v>82.11</v>
      </c>
    </row>
    <row r="57" spans="1:31" ht="17.399999999999999">
      <c r="A57" s="7" t="s">
        <v>35</v>
      </c>
      <c r="B57" s="7">
        <v>2021</v>
      </c>
      <c r="C57" s="7" t="s">
        <v>53</v>
      </c>
      <c r="D57" s="7">
        <v>148.19999999999999</v>
      </c>
      <c r="E57" s="7">
        <v>201.6</v>
      </c>
      <c r="F57" s="7">
        <v>173</v>
      </c>
      <c r="G57" s="7">
        <v>159.30000000000001</v>
      </c>
      <c r="H57" s="7">
        <v>190.1</v>
      </c>
      <c r="I57" s="7">
        <v>156.5</v>
      </c>
      <c r="J57" s="7">
        <v>199.2</v>
      </c>
      <c r="K57" s="7">
        <v>165.3</v>
      </c>
      <c r="L57" s="7">
        <v>122.4</v>
      </c>
      <c r="M57" s="7">
        <v>169.6</v>
      </c>
      <c r="N57" s="7">
        <v>163.69999999999999</v>
      </c>
      <c r="O57" s="7">
        <v>175.5</v>
      </c>
      <c r="P57" s="7">
        <v>169.7</v>
      </c>
      <c r="Q57" s="7">
        <v>192.9</v>
      </c>
      <c r="R57" s="7">
        <v>167.2</v>
      </c>
      <c r="S57" s="7">
        <v>157.4</v>
      </c>
      <c r="T57" s="7">
        <v>165.8</v>
      </c>
      <c r="U57" s="7">
        <v>164.2</v>
      </c>
      <c r="V57" s="7">
        <v>163.9</v>
      </c>
      <c r="W57" s="7">
        <v>159.30000000000001</v>
      </c>
      <c r="X57" s="7">
        <v>169.9</v>
      </c>
      <c r="Y57" s="7">
        <v>154.80000000000001</v>
      </c>
      <c r="Z57" s="7">
        <v>159.80000000000001</v>
      </c>
      <c r="AA57" s="7">
        <v>164.3</v>
      </c>
      <c r="AB57" s="7">
        <v>162.19999999999999</v>
      </c>
      <c r="AC57" s="7">
        <v>161.4</v>
      </c>
      <c r="AD57" s="7">
        <v>166.7</v>
      </c>
      <c r="AE57" s="79">
        <v>80.64</v>
      </c>
    </row>
    <row r="58" spans="1:31" ht="17.399999999999999">
      <c r="A58" s="7" t="s">
        <v>35</v>
      </c>
      <c r="B58" s="7">
        <v>2021</v>
      </c>
      <c r="C58" s="7" t="s">
        <v>55</v>
      </c>
      <c r="D58" s="7">
        <v>148.69999999999999</v>
      </c>
      <c r="E58" s="7">
        <v>198.8</v>
      </c>
      <c r="F58" s="7">
        <v>177.9</v>
      </c>
      <c r="G58" s="7">
        <v>159.9</v>
      </c>
      <c r="H58" s="7">
        <v>187.6</v>
      </c>
      <c r="I58" s="7">
        <v>154.9</v>
      </c>
      <c r="J58" s="7">
        <v>188.3</v>
      </c>
      <c r="K58" s="7">
        <v>164.4</v>
      </c>
      <c r="L58" s="7">
        <v>121</v>
      </c>
      <c r="M58" s="7">
        <v>170.5</v>
      </c>
      <c r="N58" s="7">
        <v>164.2</v>
      </c>
      <c r="O58" s="7">
        <v>176.5</v>
      </c>
      <c r="P58" s="7">
        <v>168.2</v>
      </c>
      <c r="Q58" s="7">
        <v>192.4</v>
      </c>
      <c r="R58" s="7">
        <v>168.5</v>
      </c>
      <c r="S58" s="7">
        <v>158.69999999999999</v>
      </c>
      <c r="T58" s="7">
        <v>167</v>
      </c>
      <c r="U58" s="7">
        <v>163.4</v>
      </c>
      <c r="V58" s="7">
        <v>164.1</v>
      </c>
      <c r="W58" s="7">
        <v>160.19999999999999</v>
      </c>
      <c r="X58" s="7">
        <v>170.6</v>
      </c>
      <c r="Y58" s="7">
        <v>155.69999999999999</v>
      </c>
      <c r="Z58" s="7">
        <v>160.6</v>
      </c>
      <c r="AA58" s="7">
        <v>164.4</v>
      </c>
      <c r="AB58" s="7">
        <v>162.6</v>
      </c>
      <c r="AC58" s="7">
        <v>162</v>
      </c>
      <c r="AD58" s="7">
        <v>166.2</v>
      </c>
      <c r="AE58" s="79">
        <v>73.3</v>
      </c>
    </row>
    <row r="59" spans="1:31" ht="17.399999999999999">
      <c r="A59" s="7" t="s">
        <v>35</v>
      </c>
      <c r="B59" s="7">
        <v>2022</v>
      </c>
      <c r="C59" s="7" t="s">
        <v>31</v>
      </c>
      <c r="D59" s="7">
        <v>149.5</v>
      </c>
      <c r="E59" s="7">
        <v>198.7</v>
      </c>
      <c r="F59" s="7">
        <v>178.8</v>
      </c>
      <c r="G59" s="7">
        <v>160.5</v>
      </c>
      <c r="H59" s="7">
        <v>184.7</v>
      </c>
      <c r="I59" s="7">
        <v>153.69999999999999</v>
      </c>
      <c r="J59" s="7">
        <v>174.3</v>
      </c>
      <c r="K59" s="7">
        <v>163.9</v>
      </c>
      <c r="L59" s="7">
        <v>120</v>
      </c>
      <c r="M59" s="7">
        <v>172.1</v>
      </c>
      <c r="N59" s="7">
        <v>164.3</v>
      </c>
      <c r="O59" s="7">
        <v>177.3</v>
      </c>
      <c r="P59" s="7">
        <v>166.4</v>
      </c>
      <c r="Q59" s="7">
        <v>192.2</v>
      </c>
      <c r="R59" s="7">
        <v>169.9</v>
      </c>
      <c r="S59" s="7">
        <v>160.69999999999999</v>
      </c>
      <c r="T59" s="7">
        <v>168.5</v>
      </c>
      <c r="U59" s="7">
        <v>164.5</v>
      </c>
      <c r="V59" s="7">
        <v>164.2</v>
      </c>
      <c r="W59" s="7">
        <v>161.1</v>
      </c>
      <c r="X59" s="7">
        <v>171.4</v>
      </c>
      <c r="Y59" s="7">
        <v>156.5</v>
      </c>
      <c r="Z59" s="7">
        <v>161.19999999999999</v>
      </c>
      <c r="AA59" s="7">
        <v>164.7</v>
      </c>
      <c r="AB59" s="7">
        <v>163</v>
      </c>
      <c r="AC59" s="7">
        <v>162.69999999999999</v>
      </c>
      <c r="AD59" s="7">
        <v>165.7</v>
      </c>
      <c r="AE59" s="79">
        <v>84.67</v>
      </c>
    </row>
    <row r="60" spans="1:31" ht="17.399999999999999">
      <c r="A60" s="7" t="s">
        <v>35</v>
      </c>
      <c r="B60" s="7">
        <v>2022</v>
      </c>
      <c r="C60" s="7" t="s">
        <v>36</v>
      </c>
      <c r="D60" s="7">
        <v>150</v>
      </c>
      <c r="E60" s="7">
        <v>200.6</v>
      </c>
      <c r="F60" s="7">
        <v>175.8</v>
      </c>
      <c r="G60" s="7">
        <v>160.69999999999999</v>
      </c>
      <c r="H60" s="7">
        <v>184.9</v>
      </c>
      <c r="I60" s="7">
        <v>153.69999999999999</v>
      </c>
      <c r="J60" s="7">
        <v>169.7</v>
      </c>
      <c r="K60" s="7">
        <v>163.69999999999999</v>
      </c>
      <c r="L60" s="7">
        <v>118.9</v>
      </c>
      <c r="M60" s="7">
        <v>174.3</v>
      </c>
      <c r="N60" s="7">
        <v>164.7</v>
      </c>
      <c r="O60" s="7">
        <v>178</v>
      </c>
      <c r="P60" s="7">
        <v>166.2</v>
      </c>
      <c r="Q60" s="7">
        <v>192.8</v>
      </c>
      <c r="R60" s="7">
        <v>170.8</v>
      </c>
      <c r="S60" s="7">
        <v>162.4</v>
      </c>
      <c r="T60" s="7">
        <v>169.6</v>
      </c>
      <c r="U60" s="7">
        <v>165.5</v>
      </c>
      <c r="V60" s="7">
        <v>165.7</v>
      </c>
      <c r="W60" s="7">
        <v>161.80000000000001</v>
      </c>
      <c r="X60" s="7">
        <v>172.2</v>
      </c>
      <c r="Y60" s="7">
        <v>156.9</v>
      </c>
      <c r="Z60" s="7">
        <v>162.1</v>
      </c>
      <c r="AA60" s="7">
        <v>165.4</v>
      </c>
      <c r="AB60" s="7">
        <v>164.4</v>
      </c>
      <c r="AC60" s="7">
        <v>163.5</v>
      </c>
      <c r="AD60" s="7">
        <v>166.1</v>
      </c>
      <c r="AE60" s="79">
        <v>94.07</v>
      </c>
    </row>
    <row r="61" spans="1:31" ht="17.399999999999999">
      <c r="A61" s="7" t="s">
        <v>35</v>
      </c>
      <c r="B61" s="7">
        <v>2022</v>
      </c>
      <c r="C61" s="7" t="s">
        <v>38</v>
      </c>
      <c r="D61" s="7">
        <v>151.30000000000001</v>
      </c>
      <c r="E61" s="7">
        <v>210.7</v>
      </c>
      <c r="F61" s="7">
        <v>167.8</v>
      </c>
      <c r="G61" s="7">
        <v>162.19999999999999</v>
      </c>
      <c r="H61" s="7">
        <v>194.6</v>
      </c>
      <c r="I61" s="7">
        <v>157.6</v>
      </c>
      <c r="J61" s="7">
        <v>166.9</v>
      </c>
      <c r="K61" s="7">
        <v>163.9</v>
      </c>
      <c r="L61" s="7">
        <v>118.8</v>
      </c>
      <c r="M61" s="7">
        <v>177.4</v>
      </c>
      <c r="N61" s="7">
        <v>165.3</v>
      </c>
      <c r="O61" s="7">
        <v>179.3</v>
      </c>
      <c r="P61" s="7">
        <v>168.4</v>
      </c>
      <c r="Q61" s="7">
        <v>193.7</v>
      </c>
      <c r="R61" s="7">
        <v>172.1</v>
      </c>
      <c r="S61" s="7">
        <v>164.6</v>
      </c>
      <c r="T61" s="7">
        <v>171.1</v>
      </c>
      <c r="U61" s="7">
        <v>165.3</v>
      </c>
      <c r="V61" s="7">
        <v>167.2</v>
      </c>
      <c r="W61" s="7">
        <v>162.80000000000001</v>
      </c>
      <c r="X61" s="7">
        <v>173</v>
      </c>
      <c r="Y61" s="7">
        <v>157.9</v>
      </c>
      <c r="Z61" s="7">
        <v>163.30000000000001</v>
      </c>
      <c r="AA61" s="7">
        <v>166</v>
      </c>
      <c r="AB61" s="7">
        <v>167.2</v>
      </c>
      <c r="AC61" s="7">
        <v>164.6</v>
      </c>
      <c r="AD61" s="7">
        <v>167.7</v>
      </c>
      <c r="AE61" s="79">
        <v>112.87</v>
      </c>
    </row>
    <row r="62" spans="1:31" ht="17.399999999999999">
      <c r="A62" s="7" t="s">
        <v>35</v>
      </c>
      <c r="B62" s="7">
        <v>2022</v>
      </c>
      <c r="C62" s="7" t="s">
        <v>39</v>
      </c>
      <c r="D62" s="7">
        <v>152.9</v>
      </c>
      <c r="E62" s="7">
        <v>211.8</v>
      </c>
      <c r="F62" s="7">
        <v>164.5</v>
      </c>
      <c r="G62" s="7">
        <v>163.9</v>
      </c>
      <c r="H62" s="7">
        <v>199.5</v>
      </c>
      <c r="I62" s="7">
        <v>172.6</v>
      </c>
      <c r="J62" s="7">
        <v>166.2</v>
      </c>
      <c r="K62" s="7">
        <v>164.7</v>
      </c>
      <c r="L62" s="7">
        <v>119</v>
      </c>
      <c r="M62" s="7">
        <v>181.3</v>
      </c>
      <c r="N62" s="7">
        <v>166.2</v>
      </c>
      <c r="O62" s="7">
        <v>180.9</v>
      </c>
      <c r="P62" s="7">
        <v>170.8</v>
      </c>
      <c r="Q62" s="7">
        <v>193.9</v>
      </c>
      <c r="R62" s="7">
        <v>173.9</v>
      </c>
      <c r="S62" s="7">
        <v>166.5</v>
      </c>
      <c r="T62" s="7">
        <v>172.8</v>
      </c>
      <c r="U62" s="7">
        <v>167</v>
      </c>
      <c r="V62" s="7">
        <v>172.2</v>
      </c>
      <c r="W62" s="7">
        <v>164</v>
      </c>
      <c r="X62" s="7">
        <v>174</v>
      </c>
      <c r="Y62" s="7">
        <v>162.6</v>
      </c>
      <c r="Z62" s="7">
        <v>164.4</v>
      </c>
      <c r="AA62" s="7">
        <v>166.9</v>
      </c>
      <c r="AB62" s="7">
        <v>168.8</v>
      </c>
      <c r="AC62" s="7">
        <v>166.8</v>
      </c>
      <c r="AD62" s="7">
        <v>170.1</v>
      </c>
      <c r="AE62" s="79">
        <v>102.97</v>
      </c>
    </row>
    <row r="63" spans="1:31" ht="17.399999999999999">
      <c r="A63" s="7" t="s">
        <v>35</v>
      </c>
      <c r="B63" s="7">
        <v>2022</v>
      </c>
      <c r="C63" s="7" t="s">
        <v>41</v>
      </c>
      <c r="D63" s="7">
        <v>154.1</v>
      </c>
      <c r="E63" s="7">
        <v>217</v>
      </c>
      <c r="F63" s="7">
        <v>162.4</v>
      </c>
      <c r="G63" s="7">
        <v>164.9</v>
      </c>
      <c r="H63" s="7">
        <v>202.4</v>
      </c>
      <c r="I63" s="7">
        <v>171</v>
      </c>
      <c r="J63" s="7">
        <v>174.9</v>
      </c>
      <c r="K63" s="7">
        <v>164.7</v>
      </c>
      <c r="L63" s="7">
        <v>119.7</v>
      </c>
      <c r="M63" s="7">
        <v>184.9</v>
      </c>
      <c r="N63" s="7">
        <v>167.1</v>
      </c>
      <c r="O63" s="7">
        <v>182.5</v>
      </c>
      <c r="P63" s="7">
        <v>173.3</v>
      </c>
      <c r="Q63" s="7">
        <v>194.1</v>
      </c>
      <c r="R63" s="7">
        <v>175.6</v>
      </c>
      <c r="S63" s="7">
        <v>168.4</v>
      </c>
      <c r="T63" s="7">
        <v>174.6</v>
      </c>
      <c r="U63" s="7">
        <v>167.5</v>
      </c>
      <c r="V63" s="7">
        <v>174.6</v>
      </c>
      <c r="W63" s="7">
        <v>165.2</v>
      </c>
      <c r="X63" s="7">
        <v>174.8</v>
      </c>
      <c r="Y63" s="7">
        <v>163</v>
      </c>
      <c r="Z63" s="7">
        <v>165.1</v>
      </c>
      <c r="AA63" s="7">
        <v>167.9</v>
      </c>
      <c r="AB63" s="7">
        <v>168.4</v>
      </c>
      <c r="AC63" s="7">
        <v>167.5</v>
      </c>
      <c r="AD63" s="7">
        <v>171.7</v>
      </c>
      <c r="AE63" s="79">
        <v>109.51</v>
      </c>
    </row>
    <row r="64" spans="1:31" ht="17.399999999999999">
      <c r="A64" s="7" t="s">
        <v>35</v>
      </c>
      <c r="B64" s="7">
        <v>2022</v>
      </c>
      <c r="C64" s="7" t="s">
        <v>42</v>
      </c>
      <c r="D64" s="7">
        <v>155</v>
      </c>
      <c r="E64" s="7">
        <v>219.4</v>
      </c>
      <c r="F64" s="7">
        <v>170.8</v>
      </c>
      <c r="G64" s="7">
        <v>165.8</v>
      </c>
      <c r="H64" s="7">
        <v>200.9</v>
      </c>
      <c r="I64" s="7">
        <v>169.7</v>
      </c>
      <c r="J64" s="7">
        <v>182.3</v>
      </c>
      <c r="K64" s="7">
        <v>164.3</v>
      </c>
      <c r="L64" s="7">
        <v>119.9</v>
      </c>
      <c r="M64" s="7">
        <v>187.1</v>
      </c>
      <c r="N64" s="7">
        <v>167.9</v>
      </c>
      <c r="O64" s="7">
        <v>183.9</v>
      </c>
      <c r="P64" s="7">
        <v>174.9</v>
      </c>
      <c r="Q64" s="7">
        <v>194.3</v>
      </c>
      <c r="R64" s="7">
        <v>177.1</v>
      </c>
      <c r="S64" s="7">
        <v>169.9</v>
      </c>
      <c r="T64" s="7">
        <v>176</v>
      </c>
      <c r="U64" s="7">
        <v>166.8</v>
      </c>
      <c r="V64" s="7">
        <v>176</v>
      </c>
      <c r="W64" s="7">
        <v>166.4</v>
      </c>
      <c r="X64" s="7">
        <v>175.4</v>
      </c>
      <c r="Y64" s="7">
        <v>161.1</v>
      </c>
      <c r="Z64" s="7">
        <v>165.8</v>
      </c>
      <c r="AA64" s="7">
        <v>169</v>
      </c>
      <c r="AB64" s="7">
        <v>169.4</v>
      </c>
      <c r="AC64" s="7">
        <v>167.5</v>
      </c>
      <c r="AD64" s="7">
        <v>172.6</v>
      </c>
      <c r="AE64" s="79">
        <v>116.01</v>
      </c>
    </row>
    <row r="65" spans="1:31" ht="17.399999999999999">
      <c r="A65" s="7" t="s">
        <v>35</v>
      </c>
      <c r="B65" s="7">
        <v>2022</v>
      </c>
      <c r="C65" s="7" t="s">
        <v>44</v>
      </c>
      <c r="D65" s="7">
        <v>156.5</v>
      </c>
      <c r="E65" s="7">
        <v>213</v>
      </c>
      <c r="F65" s="7">
        <v>175.2</v>
      </c>
      <c r="G65" s="7">
        <v>166.6</v>
      </c>
      <c r="H65" s="7">
        <v>195.8</v>
      </c>
      <c r="I65" s="7">
        <v>174.2</v>
      </c>
      <c r="J65" s="7">
        <v>182.1</v>
      </c>
      <c r="K65" s="7">
        <v>164.3</v>
      </c>
      <c r="L65" s="7">
        <v>120</v>
      </c>
      <c r="M65" s="7">
        <v>190</v>
      </c>
      <c r="N65" s="7">
        <v>168.4</v>
      </c>
      <c r="O65" s="7">
        <v>185.2</v>
      </c>
      <c r="P65" s="7">
        <v>175</v>
      </c>
      <c r="Q65" s="7">
        <v>194.6</v>
      </c>
      <c r="R65" s="7">
        <v>178.3</v>
      </c>
      <c r="S65" s="7">
        <v>171.3</v>
      </c>
      <c r="T65" s="7">
        <v>177.3</v>
      </c>
      <c r="U65" s="7">
        <v>167.8</v>
      </c>
      <c r="V65" s="7">
        <v>179.6</v>
      </c>
      <c r="W65" s="7">
        <v>167.4</v>
      </c>
      <c r="X65" s="7">
        <v>176.1</v>
      </c>
      <c r="Y65" s="7">
        <v>161.6</v>
      </c>
      <c r="Z65" s="7">
        <v>166.3</v>
      </c>
      <c r="AA65" s="7">
        <v>171.4</v>
      </c>
      <c r="AB65" s="7">
        <v>169.7</v>
      </c>
      <c r="AC65" s="7">
        <v>168.4</v>
      </c>
      <c r="AD65" s="7">
        <v>173.4</v>
      </c>
      <c r="AE65" s="79">
        <v>105.49</v>
      </c>
    </row>
    <row r="66" spans="1:31" ht="17.399999999999999">
      <c r="A66" s="7" t="s">
        <v>35</v>
      </c>
      <c r="B66" s="7">
        <v>2022</v>
      </c>
      <c r="C66" s="7" t="s">
        <v>46</v>
      </c>
      <c r="D66" s="7">
        <v>160.30000000000001</v>
      </c>
      <c r="E66" s="7">
        <v>206.5</v>
      </c>
      <c r="F66" s="7">
        <v>169.2</v>
      </c>
      <c r="G66" s="7">
        <v>168.1</v>
      </c>
      <c r="H66" s="7">
        <v>192.4</v>
      </c>
      <c r="I66" s="7">
        <v>172.9</v>
      </c>
      <c r="J66" s="7">
        <v>186.7</v>
      </c>
      <c r="K66" s="7">
        <v>167.2</v>
      </c>
      <c r="L66" s="7">
        <v>120.9</v>
      </c>
      <c r="M66" s="7">
        <v>193.6</v>
      </c>
      <c r="N66" s="7">
        <v>168.8</v>
      </c>
      <c r="O66" s="7">
        <v>186.3</v>
      </c>
      <c r="P66" s="7">
        <v>176.3</v>
      </c>
      <c r="Q66" s="7">
        <v>195</v>
      </c>
      <c r="R66" s="7">
        <v>179.5</v>
      </c>
      <c r="S66" s="7">
        <v>172.7</v>
      </c>
      <c r="T66" s="7">
        <v>178.5</v>
      </c>
      <c r="U66" s="7">
        <v>169</v>
      </c>
      <c r="V66" s="7">
        <v>178.8</v>
      </c>
      <c r="W66" s="7">
        <v>168.5</v>
      </c>
      <c r="X66" s="7">
        <v>176.8</v>
      </c>
      <c r="Y66" s="7">
        <v>161.9</v>
      </c>
      <c r="Z66" s="7">
        <v>166.9</v>
      </c>
      <c r="AA66" s="7">
        <v>172.3</v>
      </c>
      <c r="AB66" s="7">
        <v>171.2</v>
      </c>
      <c r="AC66" s="7">
        <v>169.1</v>
      </c>
      <c r="AD66" s="7">
        <v>174.3</v>
      </c>
      <c r="AE66" s="79">
        <v>97.4</v>
      </c>
    </row>
    <row r="67" spans="1:31" ht="17.399999999999999">
      <c r="A67" s="7" t="s">
        <v>35</v>
      </c>
      <c r="B67" s="7">
        <v>2022</v>
      </c>
      <c r="C67" s="7" t="s">
        <v>48</v>
      </c>
      <c r="D67" s="7">
        <v>163.5</v>
      </c>
      <c r="E67" s="7">
        <v>209.2</v>
      </c>
      <c r="F67" s="7">
        <v>169.7</v>
      </c>
      <c r="G67" s="7">
        <v>169.7</v>
      </c>
      <c r="H67" s="7">
        <v>188.7</v>
      </c>
      <c r="I67" s="7">
        <v>165.7</v>
      </c>
      <c r="J67" s="7">
        <v>191.8</v>
      </c>
      <c r="K67" s="7">
        <v>169.1</v>
      </c>
      <c r="L67" s="7">
        <v>121.6</v>
      </c>
      <c r="M67" s="7">
        <v>197.3</v>
      </c>
      <c r="N67" s="7">
        <v>169.4</v>
      </c>
      <c r="O67" s="7">
        <v>187.4</v>
      </c>
      <c r="P67" s="7">
        <v>177.8</v>
      </c>
      <c r="Q67" s="7">
        <v>195.9</v>
      </c>
      <c r="R67" s="7">
        <v>180.9</v>
      </c>
      <c r="S67" s="7">
        <v>174.3</v>
      </c>
      <c r="T67" s="7">
        <v>179.9</v>
      </c>
      <c r="U67" s="7">
        <v>169.5</v>
      </c>
      <c r="V67" s="7">
        <v>179.5</v>
      </c>
      <c r="W67" s="7">
        <v>169.5</v>
      </c>
      <c r="X67" s="7">
        <v>177.8</v>
      </c>
      <c r="Y67" s="7">
        <v>162.30000000000001</v>
      </c>
      <c r="Z67" s="7">
        <v>167.6</v>
      </c>
      <c r="AA67" s="7">
        <v>173.1</v>
      </c>
      <c r="AB67" s="7">
        <v>170.9</v>
      </c>
      <c r="AC67" s="7">
        <v>169.7</v>
      </c>
      <c r="AD67" s="7">
        <v>175.3</v>
      </c>
      <c r="AE67" s="79">
        <v>90.71</v>
      </c>
    </row>
    <row r="68" spans="1:31" ht="17.399999999999999">
      <c r="A68" s="7" t="s">
        <v>35</v>
      </c>
      <c r="B68" s="7">
        <v>2022</v>
      </c>
      <c r="C68" s="7" t="s">
        <v>50</v>
      </c>
      <c r="D68" s="7">
        <v>165.2</v>
      </c>
      <c r="E68" s="7">
        <v>210.9</v>
      </c>
      <c r="F68" s="7">
        <v>170.9</v>
      </c>
      <c r="G68" s="7">
        <v>170.9</v>
      </c>
      <c r="H68" s="7">
        <v>186.5</v>
      </c>
      <c r="I68" s="7">
        <v>163.80000000000001</v>
      </c>
      <c r="J68" s="7">
        <v>199.7</v>
      </c>
      <c r="K68" s="7">
        <v>169.8</v>
      </c>
      <c r="L68" s="7">
        <v>121.9</v>
      </c>
      <c r="M68" s="7">
        <v>199.9</v>
      </c>
      <c r="N68" s="7">
        <v>169.9</v>
      </c>
      <c r="O68" s="7">
        <v>188.3</v>
      </c>
      <c r="P68" s="7">
        <v>179.6</v>
      </c>
      <c r="Q68" s="7">
        <v>196.3</v>
      </c>
      <c r="R68" s="7">
        <v>181.9</v>
      </c>
      <c r="S68" s="7">
        <v>175.3</v>
      </c>
      <c r="T68" s="7">
        <v>181</v>
      </c>
      <c r="U68" s="7">
        <v>171.2</v>
      </c>
      <c r="V68" s="7">
        <v>180.5</v>
      </c>
      <c r="W68" s="7">
        <v>170.4</v>
      </c>
      <c r="X68" s="7">
        <v>178.7</v>
      </c>
      <c r="Y68" s="7">
        <v>162.9</v>
      </c>
      <c r="Z68" s="7">
        <v>168.2</v>
      </c>
      <c r="AA68" s="7">
        <v>173.4</v>
      </c>
      <c r="AB68" s="7">
        <v>172.1</v>
      </c>
      <c r="AC68" s="7">
        <v>170.5</v>
      </c>
      <c r="AD68" s="7">
        <v>176.7</v>
      </c>
      <c r="AE68" s="79">
        <v>91.7</v>
      </c>
    </row>
    <row r="69" spans="1:31" ht="17.399999999999999">
      <c r="A69" s="7" t="s">
        <v>35</v>
      </c>
      <c r="B69" s="7">
        <v>2022</v>
      </c>
      <c r="C69" s="7" t="s">
        <v>53</v>
      </c>
      <c r="D69" s="7">
        <v>167.4</v>
      </c>
      <c r="E69" s="7">
        <v>209.4</v>
      </c>
      <c r="F69" s="7">
        <v>181.4</v>
      </c>
      <c r="G69" s="7">
        <v>172.3</v>
      </c>
      <c r="H69" s="7">
        <v>188.9</v>
      </c>
      <c r="I69" s="7">
        <v>160.69999999999999</v>
      </c>
      <c r="J69" s="7">
        <v>183.1</v>
      </c>
      <c r="K69" s="7">
        <v>170.5</v>
      </c>
      <c r="L69" s="7">
        <v>122.1</v>
      </c>
      <c r="M69" s="7">
        <v>202.8</v>
      </c>
      <c r="N69" s="7">
        <v>170.4</v>
      </c>
      <c r="O69" s="7">
        <v>189.5</v>
      </c>
      <c r="P69" s="7">
        <v>178.3</v>
      </c>
      <c r="Q69" s="7">
        <v>196.9</v>
      </c>
      <c r="R69" s="7">
        <v>183.1</v>
      </c>
      <c r="S69" s="7">
        <v>176.2</v>
      </c>
      <c r="T69" s="7">
        <v>182.1</v>
      </c>
      <c r="U69" s="7">
        <v>171.8</v>
      </c>
      <c r="V69" s="7">
        <v>181.3</v>
      </c>
      <c r="W69" s="7">
        <v>171.4</v>
      </c>
      <c r="X69" s="7">
        <v>179.8</v>
      </c>
      <c r="Y69" s="7">
        <v>163</v>
      </c>
      <c r="Z69" s="7">
        <v>168.5</v>
      </c>
      <c r="AA69" s="7">
        <v>173.7</v>
      </c>
      <c r="AB69" s="7">
        <v>173.6</v>
      </c>
      <c r="AC69" s="7">
        <v>171.1</v>
      </c>
      <c r="AD69" s="7">
        <v>176.5</v>
      </c>
      <c r="AE69" s="79">
        <v>87.55</v>
      </c>
    </row>
    <row r="70" spans="1:31" ht="17.399999999999999">
      <c r="A70" s="7" t="s">
        <v>35</v>
      </c>
      <c r="B70" s="7">
        <v>2022</v>
      </c>
      <c r="C70" s="7" t="s">
        <v>55</v>
      </c>
      <c r="D70" s="7">
        <v>169.2</v>
      </c>
      <c r="E70" s="7">
        <v>209</v>
      </c>
      <c r="F70" s="7">
        <v>190.2</v>
      </c>
      <c r="G70" s="7">
        <v>173.6</v>
      </c>
      <c r="H70" s="7">
        <v>188.5</v>
      </c>
      <c r="I70" s="7">
        <v>158</v>
      </c>
      <c r="J70" s="7">
        <v>159.9</v>
      </c>
      <c r="K70" s="7">
        <v>170.8</v>
      </c>
      <c r="L70" s="7">
        <v>121.8</v>
      </c>
      <c r="M70" s="7">
        <v>205.2</v>
      </c>
      <c r="N70" s="7">
        <v>171</v>
      </c>
      <c r="O70" s="7">
        <v>190.3</v>
      </c>
      <c r="P70" s="7">
        <v>175.9</v>
      </c>
      <c r="Q70" s="7">
        <v>197.3</v>
      </c>
      <c r="R70" s="7">
        <v>184</v>
      </c>
      <c r="S70" s="7">
        <v>177</v>
      </c>
      <c r="T70" s="7">
        <v>183</v>
      </c>
      <c r="U70" s="7">
        <v>170.7</v>
      </c>
      <c r="V70" s="7">
        <v>182</v>
      </c>
      <c r="W70" s="7">
        <v>172.1</v>
      </c>
      <c r="X70" s="7">
        <v>181.1</v>
      </c>
      <c r="Y70" s="7">
        <v>163.4</v>
      </c>
      <c r="Z70" s="7">
        <v>168.9</v>
      </c>
      <c r="AA70" s="7">
        <v>174.1</v>
      </c>
      <c r="AB70" s="7">
        <v>175.8</v>
      </c>
      <c r="AC70" s="7">
        <v>172</v>
      </c>
      <c r="AD70" s="7">
        <v>175.7</v>
      </c>
      <c r="AE70" s="79">
        <v>78.099999999999994</v>
      </c>
    </row>
    <row r="71" spans="1:31" ht="17.399999999999999">
      <c r="A71" s="7" t="s">
        <v>35</v>
      </c>
      <c r="B71" s="7">
        <v>2023</v>
      </c>
      <c r="C71" s="7" t="s">
        <v>31</v>
      </c>
      <c r="D71" s="7">
        <v>173.8</v>
      </c>
      <c r="E71" s="7">
        <v>210.7</v>
      </c>
      <c r="F71" s="7">
        <v>194.5</v>
      </c>
      <c r="G71" s="7">
        <v>174.6</v>
      </c>
      <c r="H71" s="7">
        <v>187.2</v>
      </c>
      <c r="I71" s="7">
        <v>158.30000000000001</v>
      </c>
      <c r="J71" s="7">
        <v>153.9</v>
      </c>
      <c r="K71" s="7">
        <v>170.9</v>
      </c>
      <c r="L71" s="7">
        <v>121.1</v>
      </c>
      <c r="M71" s="7">
        <v>208.4</v>
      </c>
      <c r="N71" s="7">
        <v>171.4</v>
      </c>
      <c r="O71" s="7">
        <v>191.2</v>
      </c>
      <c r="P71" s="7">
        <v>176.7</v>
      </c>
      <c r="Q71" s="7">
        <v>198.2</v>
      </c>
      <c r="R71" s="7">
        <v>184.9</v>
      </c>
      <c r="S71" s="7">
        <v>177.6</v>
      </c>
      <c r="T71" s="7">
        <v>183.8</v>
      </c>
      <c r="U71" s="7">
        <v>172.1</v>
      </c>
      <c r="V71" s="7">
        <v>182</v>
      </c>
      <c r="W71" s="7">
        <v>172.9</v>
      </c>
      <c r="X71" s="7">
        <v>182.3</v>
      </c>
      <c r="Y71" s="7">
        <v>163.6</v>
      </c>
      <c r="Z71" s="7">
        <v>169.5</v>
      </c>
      <c r="AA71" s="7">
        <v>174.3</v>
      </c>
      <c r="AB71" s="7">
        <v>178.6</v>
      </c>
      <c r="AC71" s="7">
        <v>172.8</v>
      </c>
      <c r="AD71" s="7">
        <v>176.5</v>
      </c>
      <c r="AE71" s="79">
        <v>80.92</v>
      </c>
    </row>
    <row r="72" spans="1:31" ht="17.399999999999999">
      <c r="A72" s="7" t="s">
        <v>35</v>
      </c>
      <c r="B72" s="7">
        <v>2023</v>
      </c>
      <c r="C72" s="7" t="s">
        <v>36</v>
      </c>
      <c r="D72" s="7">
        <v>174.4</v>
      </c>
      <c r="E72" s="7">
        <v>207.7</v>
      </c>
      <c r="F72" s="7">
        <v>175.2</v>
      </c>
      <c r="G72" s="7">
        <v>177.3</v>
      </c>
      <c r="H72" s="7">
        <v>179.3</v>
      </c>
      <c r="I72" s="7">
        <v>169.5</v>
      </c>
      <c r="J72" s="7">
        <v>152.69999999999999</v>
      </c>
      <c r="K72" s="7">
        <v>171</v>
      </c>
      <c r="L72" s="7">
        <v>120</v>
      </c>
      <c r="M72" s="7">
        <v>209.7</v>
      </c>
      <c r="N72" s="7">
        <v>172.3</v>
      </c>
      <c r="O72" s="7">
        <v>193</v>
      </c>
      <c r="P72" s="7">
        <v>177</v>
      </c>
      <c r="Q72" s="7">
        <v>199.5</v>
      </c>
      <c r="R72" s="7">
        <v>186.2</v>
      </c>
      <c r="S72" s="7">
        <v>178.7</v>
      </c>
      <c r="T72" s="7">
        <v>185.1</v>
      </c>
      <c r="U72" s="7">
        <v>173.5</v>
      </c>
      <c r="V72" s="7">
        <v>182.1</v>
      </c>
      <c r="W72" s="7">
        <v>174.2</v>
      </c>
      <c r="X72" s="7">
        <v>184.4</v>
      </c>
      <c r="Y72" s="7">
        <v>164.2</v>
      </c>
      <c r="Z72" s="7">
        <v>170.3</v>
      </c>
      <c r="AA72" s="7">
        <v>175</v>
      </c>
      <c r="AB72" s="7">
        <v>181</v>
      </c>
      <c r="AC72" s="7">
        <v>174.1</v>
      </c>
      <c r="AD72" s="7">
        <v>177.2</v>
      </c>
      <c r="AE72" s="79">
        <v>82.28</v>
      </c>
    </row>
    <row r="73" spans="1:31" ht="17.399999999999999">
      <c r="A73" s="7" t="s">
        <v>35</v>
      </c>
      <c r="B73" s="7">
        <v>2023</v>
      </c>
      <c r="C73" s="7" t="s">
        <v>38</v>
      </c>
      <c r="D73" s="7">
        <v>174.4</v>
      </c>
      <c r="E73" s="7">
        <v>207.7</v>
      </c>
      <c r="F73" s="7">
        <v>175.2</v>
      </c>
      <c r="G73" s="7">
        <v>177.3</v>
      </c>
      <c r="H73" s="7">
        <v>179.2</v>
      </c>
      <c r="I73" s="7">
        <v>169.5</v>
      </c>
      <c r="J73" s="7">
        <v>152.80000000000001</v>
      </c>
      <c r="K73" s="7">
        <v>171.1</v>
      </c>
      <c r="L73" s="7">
        <v>120</v>
      </c>
      <c r="M73" s="7">
        <v>209.7</v>
      </c>
      <c r="N73" s="7">
        <v>172.3</v>
      </c>
      <c r="O73" s="7">
        <v>193</v>
      </c>
      <c r="P73" s="7">
        <v>177</v>
      </c>
      <c r="Q73" s="7">
        <v>199.5</v>
      </c>
      <c r="R73" s="7">
        <v>186.1</v>
      </c>
      <c r="S73" s="7">
        <v>178.7</v>
      </c>
      <c r="T73" s="7">
        <v>185.1</v>
      </c>
      <c r="U73" s="7">
        <v>173.5</v>
      </c>
      <c r="V73" s="7">
        <v>181.9</v>
      </c>
      <c r="W73" s="7">
        <v>174.2</v>
      </c>
      <c r="X73" s="7">
        <v>184.4</v>
      </c>
      <c r="Y73" s="7">
        <v>164.2</v>
      </c>
      <c r="Z73" s="7">
        <v>170.3</v>
      </c>
      <c r="AA73" s="7">
        <v>175</v>
      </c>
      <c r="AB73" s="7">
        <v>181</v>
      </c>
      <c r="AC73" s="7">
        <v>174.1</v>
      </c>
      <c r="AD73" s="7">
        <v>177.2</v>
      </c>
      <c r="AE73" s="79">
        <v>78.540000000000006</v>
      </c>
    </row>
    <row r="74" spans="1:31" ht="17.399999999999999">
      <c r="A74" s="7" t="s">
        <v>35</v>
      </c>
      <c r="B74" s="7">
        <v>2023</v>
      </c>
      <c r="C74" s="7" t="s">
        <v>39</v>
      </c>
      <c r="D74" s="7">
        <v>173.8</v>
      </c>
      <c r="E74" s="7">
        <v>209.3</v>
      </c>
      <c r="F74" s="7">
        <v>169.6</v>
      </c>
      <c r="G74" s="7">
        <v>178.4</v>
      </c>
      <c r="H74" s="7">
        <v>174.9</v>
      </c>
      <c r="I74" s="7">
        <v>176.3</v>
      </c>
      <c r="J74" s="7">
        <v>155.4</v>
      </c>
      <c r="K74" s="7">
        <v>173.4</v>
      </c>
      <c r="L74" s="7">
        <v>121.3</v>
      </c>
      <c r="M74" s="7">
        <v>212.9</v>
      </c>
      <c r="N74" s="7">
        <v>172.9</v>
      </c>
      <c r="O74" s="7">
        <v>193.5</v>
      </c>
      <c r="P74" s="7">
        <v>177.9</v>
      </c>
      <c r="Q74" s="7">
        <v>200.6</v>
      </c>
      <c r="R74" s="7">
        <v>186.9</v>
      </c>
      <c r="S74" s="7">
        <v>179.2</v>
      </c>
      <c r="T74" s="7">
        <v>185.7</v>
      </c>
      <c r="U74" s="7">
        <v>175.2</v>
      </c>
      <c r="V74" s="7">
        <v>181.7</v>
      </c>
      <c r="W74" s="7">
        <v>174.6</v>
      </c>
      <c r="X74" s="7">
        <v>185</v>
      </c>
      <c r="Y74" s="7">
        <v>164.5</v>
      </c>
      <c r="Z74" s="7">
        <v>170.7</v>
      </c>
      <c r="AA74" s="7">
        <v>176.4</v>
      </c>
      <c r="AB74" s="7">
        <v>184</v>
      </c>
      <c r="AC74" s="7">
        <v>175</v>
      </c>
      <c r="AD74" s="7">
        <v>178.1</v>
      </c>
      <c r="AE74" s="79">
        <v>83.755358416666667</v>
      </c>
    </row>
    <row r="75" spans="1:31" ht="17.399999999999999">
      <c r="A75" s="7" t="s">
        <v>35</v>
      </c>
      <c r="B75" s="7">
        <v>2023</v>
      </c>
      <c r="C75" s="7" t="s">
        <v>41</v>
      </c>
      <c r="D75" s="7">
        <v>173.7</v>
      </c>
      <c r="E75" s="7">
        <v>214.3</v>
      </c>
      <c r="F75" s="7">
        <v>173.2</v>
      </c>
      <c r="G75" s="7">
        <v>179.5</v>
      </c>
      <c r="H75" s="7">
        <v>170</v>
      </c>
      <c r="I75" s="7">
        <v>172.2</v>
      </c>
      <c r="J75" s="7">
        <v>161</v>
      </c>
      <c r="K75" s="7">
        <v>175.6</v>
      </c>
      <c r="L75" s="7">
        <v>122.7</v>
      </c>
      <c r="M75" s="7">
        <v>218</v>
      </c>
      <c r="N75" s="7">
        <v>173.4</v>
      </c>
      <c r="O75" s="7">
        <v>194.2</v>
      </c>
      <c r="P75" s="7">
        <v>179.1</v>
      </c>
      <c r="Q75" s="7">
        <v>201</v>
      </c>
      <c r="R75" s="7">
        <v>187.3</v>
      </c>
      <c r="S75" s="7">
        <v>179.7</v>
      </c>
      <c r="T75" s="7">
        <v>186.2</v>
      </c>
      <c r="U75" s="7">
        <v>175.6</v>
      </c>
      <c r="V75" s="7">
        <v>182.8</v>
      </c>
      <c r="W75" s="7">
        <v>175.2</v>
      </c>
      <c r="X75" s="7">
        <v>185.7</v>
      </c>
      <c r="Y75" s="7">
        <v>164.8</v>
      </c>
      <c r="Z75" s="7">
        <v>171.2</v>
      </c>
      <c r="AA75" s="7">
        <v>177.1</v>
      </c>
      <c r="AB75" s="7">
        <v>185.2</v>
      </c>
      <c r="AC75" s="7">
        <v>175.7</v>
      </c>
      <c r="AD75" s="7">
        <v>179.1</v>
      </c>
      <c r="AE75" s="79">
        <v>74.981547824999993</v>
      </c>
    </row>
    <row r="76" spans="1:31" ht="17.399999999999999">
      <c r="AE76" s="122"/>
    </row>
    <row r="77" spans="1:31" ht="15.6">
      <c r="A77" s="28" t="s">
        <v>198</v>
      </c>
      <c r="B77" s="29"/>
      <c r="C77" s="29"/>
      <c r="D77" s="29"/>
      <c r="E77" s="29"/>
      <c r="F77" s="29"/>
      <c r="G77" s="29"/>
    </row>
    <row r="78" spans="1:31" ht="15.6">
      <c r="A78" s="28" t="s">
        <v>197</v>
      </c>
      <c r="B78" s="29"/>
      <c r="C78" s="29"/>
      <c r="D78" s="29"/>
      <c r="E78" s="29"/>
      <c r="F78" s="29"/>
      <c r="G78" s="29"/>
      <c r="H78" s="29"/>
      <c r="I78" s="29"/>
    </row>
    <row r="79" spans="1:31" ht="15.6">
      <c r="A79" s="30" t="s">
        <v>196</v>
      </c>
      <c r="B79" s="29"/>
      <c r="C79" s="29"/>
      <c r="D79" s="29"/>
      <c r="E79" s="29"/>
      <c r="F79" s="29"/>
      <c r="G79" s="29"/>
      <c r="H79" s="29"/>
      <c r="I79" s="29"/>
    </row>
    <row r="81" spans="2:5" ht="15.6">
      <c r="B81" s="116" t="s">
        <v>315</v>
      </c>
      <c r="C81" s="117" t="s">
        <v>316</v>
      </c>
    </row>
    <row r="82" spans="2:5">
      <c r="B82" s="7" t="s">
        <v>3</v>
      </c>
      <c r="C82" s="107">
        <f>CORREL(D47:D75,AE47:AE75)</f>
        <v>0.25707672531557468</v>
      </c>
      <c r="E82" s="121"/>
    </row>
    <row r="83" spans="2:5">
      <c r="B83" s="7" t="s">
        <v>4</v>
      </c>
      <c r="C83" s="107">
        <f>CORREL(E47:E75,AE47:AE75)</f>
        <v>0.76396681159795288</v>
      </c>
    </row>
    <row r="84" spans="2:5">
      <c r="B84" s="7" t="s">
        <v>5</v>
      </c>
      <c r="C84" s="107">
        <f>CORREL(F47:F75,AE47:AE75)</f>
        <v>-0.18636322359647195</v>
      </c>
    </row>
    <row r="85" spans="2:5">
      <c r="B85" s="7" t="s">
        <v>6</v>
      </c>
      <c r="C85" s="107">
        <f>CORREL(G47:G75,AE47:AE75)</f>
        <v>0.35309807253007608</v>
      </c>
    </row>
    <row r="86" spans="2:5">
      <c r="B86" s="7" t="s">
        <v>7</v>
      </c>
      <c r="C86" s="107">
        <f>CORREL(H47:H75,AE47:AE75)</f>
        <v>0.80947208190861131</v>
      </c>
    </row>
    <row r="87" spans="2:5">
      <c r="B87" s="7" t="s">
        <v>8</v>
      </c>
      <c r="C87" s="107">
        <f>CORREL(J47:J75,AE47:AE75)</f>
        <v>0.34646896475305239</v>
      </c>
    </row>
    <row r="88" spans="2:5">
      <c r="B88" s="7" t="s">
        <v>9</v>
      </c>
      <c r="C88" s="107">
        <f>CORREL(J47:J75,AE47:AE75)</f>
        <v>0.34646896475305239</v>
      </c>
    </row>
    <row r="89" spans="2:5">
      <c r="B89" s="7" t="s">
        <v>10</v>
      </c>
      <c r="C89" s="107">
        <f>CORREL(K47:K75,AE47:AE75)</f>
        <v>0.17605963236813954</v>
      </c>
    </row>
    <row r="90" spans="2:5">
      <c r="B90" s="7" t="s">
        <v>11</v>
      </c>
      <c r="C90" s="107">
        <f>CORREL(L47:L75,AE47:AE75)</f>
        <v>0.50195537767728093</v>
      </c>
    </row>
    <row r="91" spans="2:5">
      <c r="B91" s="7" t="s">
        <v>12</v>
      </c>
      <c r="C91" s="107">
        <f>CORREL(M47:M75,AE47:AE75)</f>
        <v>0.3367439719218816</v>
      </c>
    </row>
    <row r="92" spans="2:5">
      <c r="B92" s="7" t="s">
        <v>13</v>
      </c>
      <c r="C92" s="107">
        <f>CORREL(N47:N75,AE47:AE75)</f>
        <v>0.55439840855837352</v>
      </c>
    </row>
    <row r="93" spans="2:5">
      <c r="B93" s="7" t="s">
        <v>14</v>
      </c>
      <c r="C93" s="107">
        <f>CORREL(O47:O75,AE47:AE75)</f>
        <v>0.48335298171652152</v>
      </c>
    </row>
    <row r="94" spans="2:5">
      <c r="B94" s="7" t="s">
        <v>15</v>
      </c>
      <c r="C94" s="107">
        <f>CORREL(P47:P75,AE47:AE75)</f>
        <v>0.57572212874561191</v>
      </c>
    </row>
    <row r="95" spans="2:5">
      <c r="B95" s="7" t="s">
        <v>16</v>
      </c>
      <c r="C95" s="107">
        <f>CORREL(Q47:Q75,AE47:AE75)</f>
        <v>0.39883226943996686</v>
      </c>
    </row>
    <row r="96" spans="2:5">
      <c r="B96" s="7" t="s">
        <v>17</v>
      </c>
      <c r="C96" s="107">
        <f>CORREL(R47:R75,AE47:AE75)</f>
        <v>0.51956875068204422</v>
      </c>
    </row>
    <row r="97" spans="2:9">
      <c r="B97" s="7" t="s">
        <v>18</v>
      </c>
      <c r="C97" s="107">
        <f>CORREL(S47:S75,AE47:AE75)</f>
        <v>0.54711512293387299</v>
      </c>
    </row>
    <row r="98" spans="2:9">
      <c r="B98" s="7" t="s">
        <v>19</v>
      </c>
      <c r="C98" s="107">
        <f>CORREL(T47:T75,AE47:AE75)</f>
        <v>0.52414648045818168</v>
      </c>
    </row>
    <row r="99" spans="2:9">
      <c r="B99" s="7" t="s">
        <v>20</v>
      </c>
      <c r="C99" s="107">
        <f>CORREL(U47:U75,AE47:AE75)</f>
        <v>0.42783244055669378</v>
      </c>
    </row>
    <row r="100" spans="2:9">
      <c r="B100" s="7" t="s">
        <v>21</v>
      </c>
      <c r="C100" s="107">
        <f>CORREL(V47:V75,AE47:AE75)</f>
        <v>0.57023329877659601</v>
      </c>
    </row>
    <row r="101" spans="2:9">
      <c r="B101" s="7" t="s">
        <v>22</v>
      </c>
      <c r="C101" s="107">
        <f>CORREL(W47:W75,AE47:AE75)</f>
        <v>0.50592825009768738</v>
      </c>
    </row>
    <row r="102" spans="2:9">
      <c r="B102" s="7" t="s">
        <v>23</v>
      </c>
      <c r="C102" s="107">
        <f>CORREL(X47:X75,AE47:AE75)</f>
        <v>0.47640329859027902</v>
      </c>
    </row>
    <row r="103" spans="2:9">
      <c r="B103" s="7" t="s">
        <v>24</v>
      </c>
      <c r="C103" s="107">
        <f>CORREL(Y47:Y75,AE47:AE75)</f>
        <v>0.66762167658715532</v>
      </c>
    </row>
    <row r="104" spans="2:9">
      <c r="B104" s="7" t="s">
        <v>25</v>
      </c>
      <c r="C104" s="107">
        <f>CORREL(Z47:Z75,AE47:AE75)</f>
        <v>0.58944897799038654</v>
      </c>
    </row>
    <row r="105" spans="2:9">
      <c r="B105" s="7" t="s">
        <v>26</v>
      </c>
      <c r="C105" s="107">
        <f>CORREL(AA47:AA75,AE47:AE75)</f>
        <v>0.43780014014891433</v>
      </c>
    </row>
    <row r="106" spans="2:9">
      <c r="B106" s="7" t="s">
        <v>27</v>
      </c>
      <c r="C106" s="107">
        <f>CORREL(AB47:AB75,AE47:AE75)</f>
        <v>0.39770788532925916</v>
      </c>
    </row>
    <row r="107" spans="2:9">
      <c r="B107" s="7" t="s">
        <v>28</v>
      </c>
      <c r="C107" s="107">
        <f>CORREL(AC47:AC75,AE47:AE75)</f>
        <v>0.53387563253686665</v>
      </c>
    </row>
    <row r="108" spans="2:9" ht="15.6" thickBot="1"/>
    <row r="109" spans="2:9" ht="15.6">
      <c r="B109" s="118" t="s">
        <v>4</v>
      </c>
      <c r="C109" s="200" t="s">
        <v>317</v>
      </c>
      <c r="D109" s="201"/>
      <c r="E109" s="201"/>
      <c r="F109" s="201"/>
      <c r="G109" s="201"/>
      <c r="H109" s="201"/>
      <c r="I109" s="202"/>
    </row>
    <row r="110" spans="2:9" ht="15.6">
      <c r="B110" s="119" t="s">
        <v>7</v>
      </c>
      <c r="C110" s="203"/>
      <c r="D110" s="204"/>
      <c r="E110" s="204"/>
      <c r="F110" s="204"/>
      <c r="G110" s="204"/>
      <c r="H110" s="204"/>
      <c r="I110" s="205"/>
    </row>
    <row r="111" spans="2:9" ht="16.2" thickBot="1">
      <c r="B111" s="120" t="s">
        <v>24</v>
      </c>
      <c r="C111" s="206"/>
      <c r="D111" s="207"/>
      <c r="E111" s="207"/>
      <c r="F111" s="207"/>
      <c r="G111" s="207"/>
      <c r="H111" s="207"/>
      <c r="I111" s="208"/>
    </row>
  </sheetData>
  <mergeCells count="6">
    <mergeCell ref="A1:A3"/>
    <mergeCell ref="B9:C9"/>
    <mergeCell ref="C109:I111"/>
    <mergeCell ref="B3:R3"/>
    <mergeCell ref="B1:R1"/>
    <mergeCell ref="B2:R2"/>
  </mergeCells>
  <conditionalFormatting sqref="C82:C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A C A g A a q 9 + W A k d D L + l A A A A 9 g A A A B I A A A B D b 2 5 m a W c v U G F j a 2 F n Z S 5 4 b W y F j 7 E O g j A Y h F + F d K c t V a O S U g Z X S U y I x r W p F R r h x 9 B i e T c H H 8 l X E K O o m + P d f Z f c 3 a 8 3 n v Z 1 F V x 0 a 0 0 D C Y o w R Y E G 1 R w M F A n q 3 D F c o F T w j V Q n W e h g g M H G v T U J K p 0 7 x 4 R 4 7 7 G f 4 K Y t C K M 0 I v t s n a t S 1 z I 0 Y J 0 E p d G n d f j f Q o L v X m M E w x G b 4 u V s j i k n o 8 k z A 1 + A D X u f 6 Y / J V 1 3 l u l Y L D e E 2 5 2 S U n L w / i A d Q S w M E F A A A C A g A a q 9 + W G z H w g 1 n A g A A i w s A A B M A A A B G b 3 J t d W x h c y 9 T Z W N 0 a W 9 u M S 5 t 7 V R L b 9 N A E L 5 H 6 n 8 Y u Z d E M g l t E R f E o X I p 7 Q E o J E V C C E W b 9 c R e u t 6 x 9 p E m q v r f m b X 7 E m y o u H H I J c 7 O f P v t P D + H 0 i s y M O 2 / B 2 / 2 B n s D V w u L J e x n x 1 r P z 0 2 p R P z F 9 f y y 9 T Q / b q 3 S h 0 c w P B h l 8 B Y 0 + g H A l I K V y M f C r c Y n J E O D x g 9 P l c Z x Q c b z w Q 2 z y a V D 6 y Z M b 8 L k H u Q m k k p l K j D K / B Q w K Y R D m P p Q b p 7 8 h W P n V G U i H i b P R T W W b p W N c v h + g l o 1 y q P l u L I 8 y 6 E g H R r j + H j 0 M o f P g T x O / U b H u B 8 P 4 4 9 k 8 M c o 5 6 z 2 s w t L D T t K q F G U H H z M e C Y W j L r z n P X 2 Y V 8 A f v T O z k F O p d D C x t e 8 D Q + M B W d f M a H s Y g G / a f G R d G a F c U u y T R / p j J 1 u m I g i h 5 u b L P a M L P + P H O B x 7 W / Z n n 1 D E Y 3 n x r 9 + N Y 4 M n f U D d 6 H + A 1 u g R a E d C F N C a 6 k M 0 r t 7 k A n N A m 1 / G Y X v M E v l 6 o T / X V W l b i l 9 9 R z z J 3 X 3 + l I k / a c 2 q K T j K 1 b o Y 8 1 S z o u g H T 6 b 1 T R U w n Y g H t F l v w B o N y l k q 2 T y I R 6 V F 0 J L q k k r C Q t c o R V V O i S L b b d V T S x 4 D s 4 I e R W / 1 4 j e A X o 5 T q V P V H Y R / p V a G D b S Q k h J H V g Z T 2 s l h U m m X W j y N S 9 c + j l / 3 Y / P t l t 9 s 7 b j z i i 4 J + Q P k 3 Y a U H d 3 t a p q v + U i c h 1 L q D j p v n k s F 6 s t l e e 9 0 z 4 1 i 9 0 K t W T 7 g Z X U N M F w L W J z E + g v K H k D O g m M c N F w E F F l U k P O c 7 S N 5 o K X k o z Q I L n H H R M u 4 0 Q l l 0 k 5 i V o L g 5 x x w v 8 e e Q q Z S k V x + 8 1 / O x o o s 1 V G / k W 8 D 3 f i v R P v n X j v x H s n 3 v + J e P 8 C U E s D B B Q A A A g I A G q v f l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a q 9 + W A k d D L + l A A A A 9 g A A A B I A A A A A A A A A A A A A A K Q B A A A A A E N v b m Z p Z y 9 Q Y W N r Y W d l L n h t b F B L A Q I U A x Q A A A g I A G q v f l h s x 8 I N Z w I A A I s L A A A T A A A A A A A A A A A A A A C k A d U A A A B G b 3 J t d W x h c y 9 T Z W N 0 a W 9 u M S 5 t U E s B A h Q D F A A A C A g A a q 9 + W A / K 6 a u k A A A A 6 Q A A A B M A A A A A A A A A A A A A A K Q B b Q M A A F t D b 2 5 0 Z W 5 0 X 1 R 5 c G V z X S 5 4 b W x Q S w U G A A A A A A M A A w D C A A A A Q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0 M A A A A A A A B J Q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J T I 4 M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O D B l N z l i L W N l M m M t N D k 0 Y y 1 h M j F k L W Z m N j c 5 N T c 2 O W E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f S W 5 k a W F f S W 5 k Z X h f V X B 0 b 1 9 B c H J p b D I z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2 I i A v P j x F b n R y e S B U e X B l P S J G a W x s T G F z d F V w Z G F 0 Z W Q i I F Z h b H V l P S J k M j A y N C 0 w M y 0 z M F Q x N j o y O T o w M C 4 3 N D c 5 O D c w W i I g L z 4 8 R W 5 0 c n k g V H l w Z T 0 i R m l s b E N v b H V t b l R 5 c G V z I i B W Y W x 1 Z T 0 i c 0 J n T U d C U V V G Q l F V R k J R V U Z C U V V G Q l F V R k J R V U d C U V V G Q l F V R k J R V U Y i I C 8 + P E V u d H J 5 I F R 5 c G U 9 I k Z p b G x D b 2 x 1 b W 5 O Y W 1 l c y I g V m F s d W U 9 I n N b J n F 1 b 3 Q 7 U 2 V j d G 9 y J n F 1 b 3 Q 7 L C Z x d W 9 0 O 1 l l Y X I m c X V v d D s s J n F 1 b 3 Q 7 T W 9 u d G g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S G 9 1 c 2 l u Z y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f S W 5 k a W F f S W 5 k Z X h f V X B 0 b 1 9 B c H J p b D I z I C g x K S 9 B d X R v U m V t b 3 Z l Z E N v b H V t b n M x L n t T Z W N 0 b 3 I s M H 0 m c X V v d D s s J n F 1 b 3 Q 7 U 2 V j d G l v b j E v Q W x s X 0 l u Z G l h X 0 l u Z G V 4 X 1 V w d G 9 f Q X B y a W w y M y A o M S k v Q X V 0 b 1 J l b W 9 2 Z W R D b 2 x 1 b W 5 z M S 5 7 W W V h c i w x f S Z x d W 9 0 O y w m c X V v d D t T Z W N 0 a W 9 u M S 9 B b G x f S W 5 k a W F f S W 5 k Z X h f V X B 0 b 1 9 B c H J p b D I z I C g x K S 9 B d X R v U m V t b 3 Z l Z E N v b H V t b n M x L n t N b 2 5 0 a C w y f S Z x d W 9 0 O y w m c X V v d D t T Z W N 0 a W 9 u M S 9 B b G x f S W 5 k a W F f S W 5 k Z X h f V X B 0 b 1 9 B c H J p b D I z I C g x K S 9 B d X R v U m V t b 3 Z l Z E N v b H V t b n M x L n t D Z X J l Y W x z I G F u Z C B w c m 9 k d W N 0 c y w z f S Z x d W 9 0 O y w m c X V v d D t T Z W N 0 a W 9 u M S 9 B b G x f S W 5 k a W F f S W 5 k Z X h f V X B 0 b 1 9 B c H J p b D I z I C g x K S 9 B d X R v U m V t b 3 Z l Z E N v b H V t b n M x L n t N Z W F 0 I G F u Z C B m a X N o L D R 9 J n F 1 b 3 Q 7 L C Z x d W 9 0 O 1 N l Y 3 R p b 2 4 x L 0 F s b F 9 J b m R p Y V 9 J b m R l e F 9 V c H R v X 0 F w c m l s M j M g K D E p L 0 F 1 d G 9 S Z W 1 v d m V k Q 2 9 s d W 1 u c z E u e 0 V n Z y w 1 f S Z x d W 9 0 O y w m c X V v d D t T Z W N 0 a W 9 u M S 9 B b G x f S W 5 k a W F f S W 5 k Z X h f V X B 0 b 1 9 B c H J p b D I z I C g x K S 9 B d X R v U m V t b 3 Z l Z E N v b H V t b n M x L n t N a W x r I G F u Z C B w c m 9 k d W N 0 c y w 2 f S Z x d W 9 0 O y w m c X V v d D t T Z W N 0 a W 9 u M S 9 B b G x f S W 5 k a W F f S W 5 k Z X h f V X B 0 b 1 9 B c H J p b D I z I C g x K S 9 B d X R v U m V t b 3 Z l Z E N v b H V t b n M x L n t P a W x z I G F u Z C B m Y X R z L D d 9 J n F 1 b 3 Q 7 L C Z x d W 9 0 O 1 N l Y 3 R p b 2 4 x L 0 F s b F 9 J b m R p Y V 9 J b m R l e F 9 V c H R v X 0 F w c m l s M j M g K D E p L 0 F 1 d G 9 S Z W 1 v d m V k Q 2 9 s d W 1 u c z E u e 0 Z y d W l 0 c y w 4 f S Z x d W 9 0 O y w m c X V v d D t T Z W N 0 a W 9 u M S 9 B b G x f S W 5 k a W F f S W 5 k Z X h f V X B 0 b 1 9 B c H J p b D I z I C g x K S 9 B d X R v U m V t b 3 Z l Z E N v b H V t b n M x L n t W Z W d l d G F i b G V z L D l 9 J n F 1 b 3 Q 7 L C Z x d W 9 0 O 1 N l Y 3 R p b 2 4 x L 0 F s b F 9 J b m R p Y V 9 J b m R l e F 9 V c H R v X 0 F w c m l s M j M g K D E p L 0 F 1 d G 9 S Z W 1 v d m V k Q 2 9 s d W 1 u c z E u e 1 B 1 b H N l c y B h b m Q g c H J v Z H V j d H M s M T B 9 J n F 1 b 3 Q 7 L C Z x d W 9 0 O 1 N l Y 3 R p b 2 4 x L 0 F s b F 9 J b m R p Y V 9 J b m R l e F 9 V c H R v X 0 F w c m l s M j M g K D E p L 0 F 1 d G 9 S Z W 1 v d m V k Q 2 9 s d W 1 u c z E u e 1 N 1 Z 2 F y I G F u Z C B D b 2 5 m Z W N 0 a W 9 u Z X J 5 L D E x f S Z x d W 9 0 O y w m c X V v d D t T Z W N 0 a W 9 u M S 9 B b G x f S W 5 k a W F f S W 5 k Z X h f V X B 0 b 1 9 B c H J p b D I z I C g x K S 9 B d X R v U m V t b 3 Z l Z E N v b H V t b n M x L n t T c G l j Z X M s M T J 9 J n F 1 b 3 Q 7 L C Z x d W 9 0 O 1 N l Y 3 R p b 2 4 x L 0 F s b F 9 J b m R p Y V 9 J b m R l e F 9 V c H R v X 0 F w c m l s M j M g K D E p L 0 F 1 d G 9 S Z W 1 v d m V k Q 2 9 s d W 1 u c z E u e 0 5 v b i 1 h b G N v a G 9 s a W M g Y m V 2 Z X J h Z 2 V z L D E z f S Z x d W 9 0 O y w m c X V v d D t T Z W N 0 a W 9 u M S 9 B b G x f S W 5 k a W F f S W 5 k Z X h f V X B 0 b 1 9 B c H J p b D I z I C g x K S 9 B d X R v U m V t b 3 Z l Z E N v b H V t b n M x L n t Q c m V w Y X J l Z C B t Z W F s c y w g c 2 5 h Y 2 t z L C B z d 2 V l d H M g Z X R j L i w x N H 0 m c X V v d D s s J n F 1 b 3 Q 7 U 2 V j d G l v b j E v Q W x s X 0 l u Z G l h X 0 l u Z G V 4 X 1 V w d G 9 f Q X B y a W w y M y A o M S k v Q X V 0 b 1 J l b W 9 2 Z W R D b 2 x 1 b W 5 z M S 5 7 R m 9 v Z C B h b m Q g Y m V 2 Z X J h Z 2 V z L D E 1 f S Z x d W 9 0 O y w m c X V v d D t T Z W N 0 a W 9 u M S 9 B b G x f S W 5 k a W F f S W 5 k Z X h f V X B 0 b 1 9 B c H J p b D I z I C g x K S 9 B d X R v U m V t b 3 Z l Z E N v b H V t b n M x L n t Q Y W 4 s I H R v Y m F j Y 2 8 g Y W 5 k I G l u d G 9 4 a W N h b n R z L D E 2 f S Z x d W 9 0 O y w m c X V v d D t T Z W N 0 a W 9 u M S 9 B b G x f S W 5 k a W F f S W 5 k Z X h f V X B 0 b 1 9 B c H J p b D I z I C g x K S 9 B d X R v U m V t b 3 Z l Z E N v b H V t b n M x L n t D b G 9 0 a G l u Z y w x N 3 0 m c X V v d D s s J n F 1 b 3 Q 7 U 2 V j d G l v b j E v Q W x s X 0 l u Z G l h X 0 l u Z G V 4 X 1 V w d G 9 f Q X B y a W w y M y A o M S k v Q X V 0 b 1 J l b W 9 2 Z W R D b 2 x 1 b W 5 z M S 5 7 R m 9 v d H d l Y X I s M T h 9 J n F 1 b 3 Q 7 L C Z x d W 9 0 O 1 N l Y 3 R p b 2 4 x L 0 F s b F 9 J b m R p Y V 9 J b m R l e F 9 V c H R v X 0 F w c m l s M j M g K D E p L 0 F 1 d G 9 S Z W 1 v d m V k Q 2 9 s d W 1 u c z E u e 0 N s b 3 R o a W 5 n I G F u Z C B m b 2 9 0 d 2 V h c i w x O X 0 m c X V v d D s s J n F 1 b 3 Q 7 U 2 V j d G l v b j E v Q W x s X 0 l u Z G l h X 0 l u Z G V 4 X 1 V w d G 9 f Q X B y a W w y M y A o M S k v Q X V 0 b 1 J l b W 9 2 Z W R D b 2 x 1 b W 5 z M S 5 7 S G 9 1 c 2 l u Z y w y M H 0 m c X V v d D s s J n F 1 b 3 Q 7 U 2 V j d G l v b j E v Q W x s X 0 l u Z G l h X 0 l u Z G V 4 X 1 V w d G 9 f Q X B y a W w y M y A o M S k v Q X V 0 b 1 J l b W 9 2 Z W R D b 2 x 1 b W 5 z M S 5 7 R n V l b C B h b m Q g b G l n a H Q s M j F 9 J n F 1 b 3 Q 7 L C Z x d W 9 0 O 1 N l Y 3 R p b 2 4 x L 0 F s b F 9 J b m R p Y V 9 J b m R l e F 9 V c H R v X 0 F w c m l s M j M g K D E p L 0 F 1 d G 9 S Z W 1 v d m V k Q 2 9 s d W 1 u c z E u e 0 h v d X N l a G 9 s Z C B n b 2 9 k c y B h b m Q g c 2 V y d m l j Z X M s M j J 9 J n F 1 b 3 Q 7 L C Z x d W 9 0 O 1 N l Y 3 R p b 2 4 x L 0 F s b F 9 J b m R p Y V 9 J b m R l e F 9 V c H R v X 0 F w c m l s M j M g K D E p L 0 F 1 d G 9 S Z W 1 v d m V k Q 2 9 s d W 1 u c z E u e 0 h l Y W x 0 a C w y M 3 0 m c X V v d D s s J n F 1 b 3 Q 7 U 2 V j d G l v b j E v Q W x s X 0 l u Z G l h X 0 l u Z G V 4 X 1 V w d G 9 f Q X B y a W w y M y A o M S k v Q X V 0 b 1 J l b W 9 2 Z W R D b 2 x 1 b W 5 z M S 5 7 V H J h b n N w b 3 J 0 I G F u Z C B j b 2 1 t d W 5 p Y 2 F 0 a W 9 u L D I 0 f S Z x d W 9 0 O y w m c X V v d D t T Z W N 0 a W 9 u M S 9 B b G x f S W 5 k a W F f S W 5 k Z X h f V X B 0 b 1 9 B c H J p b D I z I C g x K S 9 B d X R v U m V t b 3 Z l Z E N v b H V t b n M x L n t S Z W N y Z W F 0 a W 9 u I G F u Z C B h b X V z Z W 1 l b n Q s M j V 9 J n F 1 b 3 Q 7 L C Z x d W 9 0 O 1 N l Y 3 R p b 2 4 x L 0 F s b F 9 J b m R p Y V 9 J b m R l e F 9 V c H R v X 0 F w c m l s M j M g K D E p L 0 F 1 d G 9 S Z W 1 v d m V k Q 2 9 s d W 1 u c z E u e 0 V k d W N h d G l v b i w y N n 0 m c X V v d D s s J n F 1 b 3 Q 7 U 2 V j d G l v b j E v Q W x s X 0 l u Z G l h X 0 l u Z G V 4 X 1 V w d G 9 f Q X B y a W w y M y A o M S k v Q X V 0 b 1 J l b W 9 2 Z W R D b 2 x 1 b W 5 z M S 5 7 U G V y c 2 9 u Y W w g Y 2 F y Z S B h b m Q g Z W Z m Z W N 0 c y w y N 3 0 m c X V v d D s s J n F 1 b 3 Q 7 U 2 V j d G l v b j E v Q W x s X 0 l u Z G l h X 0 l u Z G V 4 X 1 V w d G 9 f Q X B y a W w y M y A o M S k v Q X V 0 b 1 J l b W 9 2 Z W R D b 2 x 1 b W 5 z M S 5 7 T W l z Y 2 V s b G F u Z W 9 1 c y w y O H 0 m c X V v d D s s J n F 1 b 3 Q 7 U 2 V j d G l v b j E v Q W x s X 0 l u Z G l h X 0 l u Z G V 4 X 1 V w d G 9 f Q X B y a W w y M y A o M S k v Q X V 0 b 1 J l b W 9 2 Z W R D b 2 x 1 b W 5 z M S 5 7 R 2 V u Z X J h b C B p b m R l e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F s b F 9 J b m R p Y V 9 J b m R l e F 9 V c H R v X 0 F w c m l s M j M g K D E p L 0 F 1 d G 9 S Z W 1 v d m V k Q 2 9 s d W 1 u c z E u e 1 N l Y 3 R v c i w w f S Z x d W 9 0 O y w m c X V v d D t T Z W N 0 a W 9 u M S 9 B b G x f S W 5 k a W F f S W 5 k Z X h f V X B 0 b 1 9 B c H J p b D I z I C g x K S 9 B d X R v U m V t b 3 Z l Z E N v b H V t b n M x L n t Z Z W F y L D F 9 J n F 1 b 3 Q 7 L C Z x d W 9 0 O 1 N l Y 3 R p b 2 4 x L 0 F s b F 9 J b m R p Y V 9 J b m R l e F 9 V c H R v X 0 F w c m l s M j M g K D E p L 0 F 1 d G 9 S Z W 1 v d m V k Q 2 9 s d W 1 u c z E u e 0 1 v b n R o L D J 9 J n F 1 b 3 Q 7 L C Z x d W 9 0 O 1 N l Y 3 R p b 2 4 x L 0 F s b F 9 J b m R p Y V 9 J b m R l e F 9 V c H R v X 0 F w c m l s M j M g K D E p L 0 F 1 d G 9 S Z W 1 v d m V k Q 2 9 s d W 1 u c z E u e 0 N l c m V h b H M g Y W 5 k I H B y b 2 R 1 Y 3 R z L D N 9 J n F 1 b 3 Q 7 L C Z x d W 9 0 O 1 N l Y 3 R p b 2 4 x L 0 F s b F 9 J b m R p Y V 9 J b m R l e F 9 V c H R v X 0 F w c m l s M j M g K D E p L 0 F 1 d G 9 S Z W 1 v d m V k Q 2 9 s d W 1 u c z E u e 0 1 l Y X Q g Y W 5 k I G Z p c 2 g s N H 0 m c X V v d D s s J n F 1 b 3 Q 7 U 2 V j d G l v b j E v Q W x s X 0 l u Z G l h X 0 l u Z G V 4 X 1 V w d G 9 f Q X B y a W w y M y A o M S k v Q X V 0 b 1 J l b W 9 2 Z W R D b 2 x 1 b W 5 z M S 5 7 R W d n L D V 9 J n F 1 b 3 Q 7 L C Z x d W 9 0 O 1 N l Y 3 R p b 2 4 x L 0 F s b F 9 J b m R p Y V 9 J b m R l e F 9 V c H R v X 0 F w c m l s M j M g K D E p L 0 F 1 d G 9 S Z W 1 v d m V k Q 2 9 s d W 1 u c z E u e 0 1 p b G s g Y W 5 k I H B y b 2 R 1 Y 3 R z L D Z 9 J n F 1 b 3 Q 7 L C Z x d W 9 0 O 1 N l Y 3 R p b 2 4 x L 0 F s b F 9 J b m R p Y V 9 J b m R l e F 9 V c H R v X 0 F w c m l s M j M g K D E p L 0 F 1 d G 9 S Z W 1 v d m V k Q 2 9 s d W 1 u c z E u e 0 9 p b H M g Y W 5 k I G Z h d H M s N 3 0 m c X V v d D s s J n F 1 b 3 Q 7 U 2 V j d G l v b j E v Q W x s X 0 l u Z G l h X 0 l u Z G V 4 X 1 V w d G 9 f Q X B y a W w y M y A o M S k v Q X V 0 b 1 J l b W 9 2 Z W R D b 2 x 1 b W 5 z M S 5 7 R n J 1 a X R z L D h 9 J n F 1 b 3 Q 7 L C Z x d W 9 0 O 1 N l Y 3 R p b 2 4 x L 0 F s b F 9 J b m R p Y V 9 J b m R l e F 9 V c H R v X 0 F w c m l s M j M g K D E p L 0 F 1 d G 9 S Z W 1 v d m V k Q 2 9 s d W 1 u c z E u e 1 Z l Z 2 V 0 Y W J s Z X M s O X 0 m c X V v d D s s J n F 1 b 3 Q 7 U 2 V j d G l v b j E v Q W x s X 0 l u Z G l h X 0 l u Z G V 4 X 1 V w d G 9 f Q X B y a W w y M y A o M S k v Q X V 0 b 1 J l b W 9 2 Z W R D b 2 x 1 b W 5 z M S 5 7 U H V s c 2 V z I G F u Z C B w c m 9 k d W N 0 c y w x M H 0 m c X V v d D s s J n F 1 b 3 Q 7 U 2 V j d G l v b j E v Q W x s X 0 l u Z G l h X 0 l u Z G V 4 X 1 V w d G 9 f Q X B y a W w y M y A o M S k v Q X V 0 b 1 J l b W 9 2 Z W R D b 2 x 1 b W 5 z M S 5 7 U 3 V n Y X I g Y W 5 k I E N v b m Z l Y 3 R p b 2 5 l c n k s M T F 9 J n F 1 b 3 Q 7 L C Z x d W 9 0 O 1 N l Y 3 R p b 2 4 x L 0 F s b F 9 J b m R p Y V 9 J b m R l e F 9 V c H R v X 0 F w c m l s M j M g K D E p L 0 F 1 d G 9 S Z W 1 v d m V k Q 2 9 s d W 1 u c z E u e 1 N w a W N l c y w x M n 0 m c X V v d D s s J n F 1 b 3 Q 7 U 2 V j d G l v b j E v Q W x s X 0 l u Z G l h X 0 l u Z G V 4 X 1 V w d G 9 f Q X B y a W w y M y A o M S k v Q X V 0 b 1 J l b W 9 2 Z W R D b 2 x 1 b W 5 z M S 5 7 T m 9 u L W F s Y 2 9 o b 2 x p Y y B i Z X Z l c m F n Z X M s M T N 9 J n F 1 b 3 Q 7 L C Z x d W 9 0 O 1 N l Y 3 R p b 2 4 x L 0 F s b F 9 J b m R p Y V 9 J b m R l e F 9 V c H R v X 0 F w c m l s M j M g K D E p L 0 F 1 d G 9 S Z W 1 v d m V k Q 2 9 s d W 1 u c z E u e 1 B y Z X B h c m V k I G 1 l Y W x z L C B z b m F j a 3 M s I H N 3 Z W V 0 c y B l d G M u L D E 0 f S Z x d W 9 0 O y w m c X V v d D t T Z W N 0 a W 9 u M S 9 B b G x f S W 5 k a W F f S W 5 k Z X h f V X B 0 b 1 9 B c H J p b D I z I C g x K S 9 B d X R v U m V t b 3 Z l Z E N v b H V t b n M x L n t G b 2 9 k I G F u Z C B i Z X Z l c m F n Z X M s M T V 9 J n F 1 b 3 Q 7 L C Z x d W 9 0 O 1 N l Y 3 R p b 2 4 x L 0 F s b F 9 J b m R p Y V 9 J b m R l e F 9 V c H R v X 0 F w c m l s M j M g K D E p L 0 F 1 d G 9 S Z W 1 v d m V k Q 2 9 s d W 1 u c z E u e 1 B h b i w g d G 9 i Y W N j b y B h b m Q g a W 5 0 b 3 h p Y 2 F u d H M s M T Z 9 J n F 1 b 3 Q 7 L C Z x d W 9 0 O 1 N l Y 3 R p b 2 4 x L 0 F s b F 9 J b m R p Y V 9 J b m R l e F 9 V c H R v X 0 F w c m l s M j M g K D E p L 0 F 1 d G 9 S Z W 1 v d m V k Q 2 9 s d W 1 u c z E u e 0 N s b 3 R o a W 5 n L D E 3 f S Z x d W 9 0 O y w m c X V v d D t T Z W N 0 a W 9 u M S 9 B b G x f S W 5 k a W F f S W 5 k Z X h f V X B 0 b 1 9 B c H J p b D I z I C g x K S 9 B d X R v U m V t b 3 Z l Z E N v b H V t b n M x L n t G b 2 9 0 d 2 V h c i w x O H 0 m c X V v d D s s J n F 1 b 3 Q 7 U 2 V j d G l v b j E v Q W x s X 0 l u Z G l h X 0 l u Z G V 4 X 1 V w d G 9 f Q X B y a W w y M y A o M S k v Q X V 0 b 1 J l b W 9 2 Z W R D b 2 x 1 b W 5 z M S 5 7 Q 2 x v d G h p b m c g Y W 5 k I G Z v b 3 R 3 Z W F y L D E 5 f S Z x d W 9 0 O y w m c X V v d D t T Z W N 0 a W 9 u M S 9 B b G x f S W 5 k a W F f S W 5 k Z X h f V X B 0 b 1 9 B c H J p b D I z I C g x K S 9 B d X R v U m V t b 3 Z l Z E N v b H V t b n M x L n t I b 3 V z a W 5 n L D I w f S Z x d W 9 0 O y w m c X V v d D t T Z W N 0 a W 9 u M S 9 B b G x f S W 5 k a W F f S W 5 k Z X h f V X B 0 b 1 9 B c H J p b D I z I C g x K S 9 B d X R v U m V t b 3 Z l Z E N v b H V t b n M x L n t G d W V s I G F u Z C B s a W d o d C w y M X 0 m c X V v d D s s J n F 1 b 3 Q 7 U 2 V j d G l v b j E v Q W x s X 0 l u Z G l h X 0 l u Z G V 4 X 1 V w d G 9 f Q X B y a W w y M y A o M S k v Q X V 0 b 1 J l b W 9 2 Z W R D b 2 x 1 b W 5 z M S 5 7 S G 9 1 c 2 V o b 2 x k I G d v b 2 R z I G F u Z C B z Z X J 2 a W N l c y w y M n 0 m c X V v d D s s J n F 1 b 3 Q 7 U 2 V j d G l v b j E v Q W x s X 0 l u Z G l h X 0 l u Z G V 4 X 1 V w d G 9 f Q X B y a W w y M y A o M S k v Q X V 0 b 1 J l b W 9 2 Z W R D b 2 x 1 b W 5 z M S 5 7 S G V h b H R o L D I z f S Z x d W 9 0 O y w m c X V v d D t T Z W N 0 a W 9 u M S 9 B b G x f S W 5 k a W F f S W 5 k Z X h f V X B 0 b 1 9 B c H J p b D I z I C g x K S 9 B d X R v U m V t b 3 Z l Z E N v b H V t b n M x L n t U c m F u c 3 B v c n Q g Y W 5 k I G N v b W 1 1 b m l j Y X R p b 2 4 s M j R 9 J n F 1 b 3 Q 7 L C Z x d W 9 0 O 1 N l Y 3 R p b 2 4 x L 0 F s b F 9 J b m R p Y V 9 J b m R l e F 9 V c H R v X 0 F w c m l s M j M g K D E p L 0 F 1 d G 9 S Z W 1 v d m V k Q 2 9 s d W 1 u c z E u e 1 J l Y 3 J l Y X R p b 2 4 g Y W 5 k I G F t d X N l b W V u d C w y N X 0 m c X V v d D s s J n F 1 b 3 Q 7 U 2 V j d G l v b j E v Q W x s X 0 l u Z G l h X 0 l u Z G V 4 X 1 V w d G 9 f Q X B y a W w y M y A o M S k v Q X V 0 b 1 J l b W 9 2 Z W R D b 2 x 1 b W 5 z M S 5 7 R W R 1 Y 2 F 0 a W 9 u L D I 2 f S Z x d W 9 0 O y w m c X V v d D t T Z W N 0 a W 9 u M S 9 B b G x f S W 5 k a W F f S W 5 k Z X h f V X B 0 b 1 9 B c H J p b D I z I C g x K S 9 B d X R v U m V t b 3 Z l Z E N v b H V t b n M x L n t Q Z X J z b 2 5 h b C B j Y X J l I G F u Z C B l Z m Z l Y 3 R z L D I 3 f S Z x d W 9 0 O y w m c X V v d D t T Z W N 0 a W 9 u M S 9 B b G x f S W 5 k a W F f S W 5 k Z X h f V X B 0 b 1 9 B c H J p b D I z I C g x K S 9 B d X R v U m V t b 3 Z l Z E N v b H V t b n M x L n t N a X N j Z W x s Y W 5 l b 3 V z L D I 4 f S Z x d W 9 0 O y w m c X V v d D t T Z W N 0 a W 9 u M S 9 B b G x f S W 5 k a W F f S W 5 k Z X h f V X B 0 b 1 9 B c H J p b D I z I C g x K S 9 B d X R v U m V t b 3 Z l Z E N v b H V t b n M x L n t H Z W 5 l c m F s I G l u Z G V 4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U y O D E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U y O D E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U y O D E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m N G Z h Z W Y 5 L T h j Z j U t N G Z m N y 1 h Y W M 3 L T U z N D R l O D c 3 Z D A z Y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x f S W 5 k a W F f S W 5 k Z X h f V X B 0 b 1 9 B c H J p b D I z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N i I g L z 4 8 R W 5 0 c n k g V H l w Z T 0 i R m l s b E x h c 3 R V c G R h d G V k I i B W Y W x 1 Z T 0 i Z D I w M j Q t M D M t M z B U M T Y 6 M j k 6 M D A u N z Q 3 O T g 3 M F o i I C 8 + P E V u d H J 5 I F R 5 c G U 9 I k Z p b G x D b 2 x 1 b W 5 U e X B l c y I g V m F s d W U 9 I n N C Z 0 1 H Q l F V R k J R V U Z C U V V G Q l F V R k J R V U Z C U V V H Q l F V R k J R V U Z C U V V G I i A v P j x F b n R y e S B U e X B l P S J G a W x s Q 2 9 s d W 1 u T m F t Z X M i I F Z h b H V l P S J z W y Z x d W 9 0 O 1 N l Y 3 R v c i Z x d W 9 0 O y w m c X V v d D t Z Z W F y J n F 1 b 3 Q 7 L C Z x d W 9 0 O 0 1 v b n R o J n F 1 b 3 Q 7 L C Z x d W 9 0 O 0 N l c m V h b H M g Y W 5 k I H B y b 2 R 1 Y 3 R z J n F 1 b 3 Q 7 L C Z x d W 9 0 O 0 1 l Y X Q g Y W 5 k I G Z p c 2 g m c X V v d D s s J n F 1 b 3 Q 7 R W d n J n F 1 b 3 Q 7 L C Z x d W 9 0 O 0 1 p b G s g Y W 5 k I H B y b 2 R 1 Y 3 R z J n F 1 b 3 Q 7 L C Z x d W 9 0 O 0 9 p b H M g Y W 5 k I G Z h d H M m c X V v d D s s J n F 1 b 3 Q 7 R n J 1 a X R z J n F 1 b 3 Q 7 L C Z x d W 9 0 O 1 Z l Z 2 V 0 Y W J s Z X M m c X V v d D s s J n F 1 b 3 Q 7 U H V s c 2 V z I G F u Z C B w c m 9 k d W N 0 c y Z x d W 9 0 O y w m c X V v d D t T d W d h c i B h b m Q g Q 2 9 u Z m V j d G l v b m V y e S Z x d W 9 0 O y w m c X V v d D t T c G l j Z X M m c X V v d D s s J n F 1 b 3 Q 7 T m 9 u L W F s Y 2 9 o b 2 x p Y y B i Z X Z l c m F n Z X M m c X V v d D s s J n F 1 b 3 Q 7 U H J l c G F y Z W Q g b W V h b H M s I H N u Y W N r c y w g c 3 d l Z X R z I G V 0 Y y 4 m c X V v d D s s J n F 1 b 3 Q 7 R m 9 v Z C B h b m Q g Y m V 2 Z X J h Z 2 V z J n F 1 b 3 Q 7 L C Z x d W 9 0 O 1 B h b i w g d G 9 i Y W N j b y B h b m Q g a W 5 0 b 3 h p Y 2 F u d H M m c X V v d D s s J n F 1 b 3 Q 7 Q 2 x v d G h p b m c m c X V v d D s s J n F 1 b 3 Q 7 R m 9 v d H d l Y X I m c X V v d D s s J n F 1 b 3 Q 7 Q 2 x v d G h p b m c g Y W 5 k I G Z v b 3 R 3 Z W F y J n F 1 b 3 Q 7 L C Z x d W 9 0 O 0 h v d X N p b m c m c X V v d D s s J n F 1 b 3 Q 7 R n V l b C B h b m Q g b G l n a H Q m c X V v d D s s J n F 1 b 3 Q 7 S G 9 1 c 2 V o b 2 x k I G d v b 2 R z I G F u Z C B z Z X J 2 a W N l c y Z x d W 9 0 O y w m c X V v d D t I Z W F s d G g m c X V v d D s s J n F 1 b 3 Q 7 V H J h b n N w b 3 J 0 I G F u Z C B j b 2 1 t d W 5 p Y 2 F 0 a W 9 u J n F 1 b 3 Q 7 L C Z x d W 9 0 O 1 J l Y 3 J l Y X R p b 2 4 g Y W 5 k I G F t d X N l b W V u d C Z x d W 9 0 O y w m c X V v d D t F Z H V j Y X R p b 2 4 m c X V v d D s s J n F 1 b 3 Q 7 U G V y c 2 9 u Y W w g Y 2 F y Z S B h b m Q g Z W Z m Z W N 0 c y Z x d W 9 0 O y w m c X V v d D t N a X N j Z W x s Y W 5 l b 3 V z J n F 1 b 3 Q 7 L C Z x d W 9 0 O 0 d l b m V y Y W w g a W 5 k Z X g m c X V v d D t d I i A v P j x F b n R y e S B U e X B l P S J G a W x s U 3 R h d H V z I i B W Y W x 1 Z T 0 i c 0 N v b X B s Z X R l I i A v P j x F b n R y e S B U e X B l P S J G a W x s Q 2 9 1 b n Q i I F Z h b H V l P S J s M z c y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l u Z G l h X 0 l u Z G V 4 X 1 V w d G 9 f Q X B y a W w y M y A o M S k v Q X V 0 b 1 J l b W 9 2 Z W R D b 2 x 1 b W 5 z M S 5 7 U 2 V j d G 9 y L D B 9 J n F 1 b 3 Q 7 L C Z x d W 9 0 O 1 N l Y 3 R p b 2 4 x L 0 F s b F 9 J b m R p Y V 9 J b m R l e F 9 V c H R v X 0 F w c m l s M j M g K D E p L 0 F 1 d G 9 S Z W 1 v d m V k Q 2 9 s d W 1 u c z E u e 1 l l Y X I s M X 0 m c X V v d D s s J n F 1 b 3 Q 7 U 2 V j d G l v b j E v Q W x s X 0 l u Z G l h X 0 l u Z G V 4 X 1 V w d G 9 f Q X B y a W w y M y A o M S k v Q X V 0 b 1 J l b W 9 2 Z W R D b 2 x 1 b W 5 z M S 5 7 T W 9 u d G g s M n 0 m c X V v d D s s J n F 1 b 3 Q 7 U 2 V j d G l v b j E v Q W x s X 0 l u Z G l h X 0 l u Z G V 4 X 1 V w d G 9 f Q X B y a W w y M y A o M S k v Q X V 0 b 1 J l b W 9 2 Z W R D b 2 x 1 b W 5 z M S 5 7 Q 2 V y Z W F s c y B h b m Q g c H J v Z H V j d H M s M 3 0 m c X V v d D s s J n F 1 b 3 Q 7 U 2 V j d G l v b j E v Q W x s X 0 l u Z G l h X 0 l u Z G V 4 X 1 V w d G 9 f Q X B y a W w y M y A o M S k v Q X V 0 b 1 J l b W 9 2 Z W R D b 2 x 1 b W 5 z M S 5 7 T W V h d C B h b m Q g Z m l z a C w 0 f S Z x d W 9 0 O y w m c X V v d D t T Z W N 0 a W 9 u M S 9 B b G x f S W 5 k a W F f S W 5 k Z X h f V X B 0 b 1 9 B c H J p b D I z I C g x K S 9 B d X R v U m V t b 3 Z l Z E N v b H V t b n M x L n t F Z 2 c s N X 0 m c X V v d D s s J n F 1 b 3 Q 7 U 2 V j d G l v b j E v Q W x s X 0 l u Z G l h X 0 l u Z G V 4 X 1 V w d G 9 f Q X B y a W w y M y A o M S k v Q X V 0 b 1 J l b W 9 2 Z W R D b 2 x 1 b W 5 z M S 5 7 T W l s a y B h b m Q g c H J v Z H V j d H M s N n 0 m c X V v d D s s J n F 1 b 3 Q 7 U 2 V j d G l v b j E v Q W x s X 0 l u Z G l h X 0 l u Z G V 4 X 1 V w d G 9 f Q X B y a W w y M y A o M S k v Q X V 0 b 1 J l b W 9 2 Z W R D b 2 x 1 b W 5 z M S 5 7 T 2 l s c y B h b m Q g Z m F 0 c y w 3 f S Z x d W 9 0 O y w m c X V v d D t T Z W N 0 a W 9 u M S 9 B b G x f S W 5 k a W F f S W 5 k Z X h f V X B 0 b 1 9 B c H J p b D I z I C g x K S 9 B d X R v U m V t b 3 Z l Z E N v b H V t b n M x L n t G c n V p d H M s O H 0 m c X V v d D s s J n F 1 b 3 Q 7 U 2 V j d G l v b j E v Q W x s X 0 l u Z G l h X 0 l u Z G V 4 X 1 V w d G 9 f Q X B y a W w y M y A o M S k v Q X V 0 b 1 J l b W 9 2 Z W R D b 2 x 1 b W 5 z M S 5 7 V m V n Z X R h Y m x l c y w 5 f S Z x d W 9 0 O y w m c X V v d D t T Z W N 0 a W 9 u M S 9 B b G x f S W 5 k a W F f S W 5 k Z X h f V X B 0 b 1 9 B c H J p b D I z I C g x K S 9 B d X R v U m V t b 3 Z l Z E N v b H V t b n M x L n t Q d W x z Z X M g Y W 5 k I H B y b 2 R 1 Y 3 R z L D E w f S Z x d W 9 0 O y w m c X V v d D t T Z W N 0 a W 9 u M S 9 B b G x f S W 5 k a W F f S W 5 k Z X h f V X B 0 b 1 9 B c H J p b D I z I C g x K S 9 B d X R v U m V t b 3 Z l Z E N v b H V t b n M x L n t T d W d h c i B h b m Q g Q 2 9 u Z m V j d G l v b m V y e S w x M X 0 m c X V v d D s s J n F 1 b 3 Q 7 U 2 V j d G l v b j E v Q W x s X 0 l u Z G l h X 0 l u Z G V 4 X 1 V w d G 9 f Q X B y a W w y M y A o M S k v Q X V 0 b 1 J l b W 9 2 Z W R D b 2 x 1 b W 5 z M S 5 7 U 3 B p Y 2 V z L D E y f S Z x d W 9 0 O y w m c X V v d D t T Z W N 0 a W 9 u M S 9 B b G x f S W 5 k a W F f S W 5 k Z X h f V X B 0 b 1 9 B c H J p b D I z I C g x K S 9 B d X R v U m V t b 3 Z l Z E N v b H V t b n M x L n t O b 2 4 t Y W x j b 2 h v b G l j I G J l d m V y Y W d l c y w x M 3 0 m c X V v d D s s J n F 1 b 3 Q 7 U 2 V j d G l v b j E v Q W x s X 0 l u Z G l h X 0 l u Z G V 4 X 1 V w d G 9 f Q X B y a W w y M y A o M S k v Q X V 0 b 1 J l b W 9 2 Z W R D b 2 x 1 b W 5 z M S 5 7 U H J l c G F y Z W Q g b W V h b H M s I H N u Y W N r c y w g c 3 d l Z X R z I G V 0 Y y 4 s M T R 9 J n F 1 b 3 Q 7 L C Z x d W 9 0 O 1 N l Y 3 R p b 2 4 x L 0 F s b F 9 J b m R p Y V 9 J b m R l e F 9 V c H R v X 0 F w c m l s M j M g K D E p L 0 F 1 d G 9 S Z W 1 v d m V k Q 2 9 s d W 1 u c z E u e 0 Z v b 2 Q g Y W 5 k I G J l d m V y Y W d l c y w x N X 0 m c X V v d D s s J n F 1 b 3 Q 7 U 2 V j d G l v b j E v Q W x s X 0 l u Z G l h X 0 l u Z G V 4 X 1 V w d G 9 f Q X B y a W w y M y A o M S k v Q X V 0 b 1 J l b W 9 2 Z W R D b 2 x 1 b W 5 z M S 5 7 U G F u L C B 0 b 2 J h Y 2 N v I G F u Z C B p b n R v e G l j Y W 5 0 c y w x N n 0 m c X V v d D s s J n F 1 b 3 Q 7 U 2 V j d G l v b j E v Q W x s X 0 l u Z G l h X 0 l u Z G V 4 X 1 V w d G 9 f Q X B y a W w y M y A o M S k v Q X V 0 b 1 J l b W 9 2 Z W R D b 2 x 1 b W 5 z M S 5 7 Q 2 x v d G h p b m c s M T d 9 J n F 1 b 3 Q 7 L C Z x d W 9 0 O 1 N l Y 3 R p b 2 4 x L 0 F s b F 9 J b m R p Y V 9 J b m R l e F 9 V c H R v X 0 F w c m l s M j M g K D E p L 0 F 1 d G 9 S Z W 1 v d m V k Q 2 9 s d W 1 u c z E u e 0 Z v b 3 R 3 Z W F y L D E 4 f S Z x d W 9 0 O y w m c X V v d D t T Z W N 0 a W 9 u M S 9 B b G x f S W 5 k a W F f S W 5 k Z X h f V X B 0 b 1 9 B c H J p b D I z I C g x K S 9 B d X R v U m V t b 3 Z l Z E N v b H V t b n M x L n t D b G 9 0 a G l u Z y B h b m Q g Z m 9 v d H d l Y X I s M T l 9 J n F 1 b 3 Q 7 L C Z x d W 9 0 O 1 N l Y 3 R p b 2 4 x L 0 F s b F 9 J b m R p Y V 9 J b m R l e F 9 V c H R v X 0 F w c m l s M j M g K D E p L 0 F 1 d G 9 S Z W 1 v d m V k Q 2 9 s d W 1 u c z E u e 0 h v d X N p b m c s M j B 9 J n F 1 b 3 Q 7 L C Z x d W 9 0 O 1 N l Y 3 R p b 2 4 x L 0 F s b F 9 J b m R p Y V 9 J b m R l e F 9 V c H R v X 0 F w c m l s M j M g K D E p L 0 F 1 d G 9 S Z W 1 v d m V k Q 2 9 s d W 1 u c z E u e 0 Z 1 Z W w g Y W 5 k I G x p Z 2 h 0 L D I x f S Z x d W 9 0 O y w m c X V v d D t T Z W N 0 a W 9 u M S 9 B b G x f S W 5 k a W F f S W 5 k Z X h f V X B 0 b 1 9 B c H J p b D I z I C g x K S 9 B d X R v U m V t b 3 Z l Z E N v b H V t b n M x L n t I b 3 V z Z W h v b G Q g Z 2 9 v Z H M g Y W 5 k I H N l c n Z p Y 2 V z L D I y f S Z x d W 9 0 O y w m c X V v d D t T Z W N 0 a W 9 u M S 9 B b G x f S W 5 k a W F f S W 5 k Z X h f V X B 0 b 1 9 B c H J p b D I z I C g x K S 9 B d X R v U m V t b 3 Z l Z E N v b H V t b n M x L n t I Z W F s d G g s M j N 9 J n F 1 b 3 Q 7 L C Z x d W 9 0 O 1 N l Y 3 R p b 2 4 x L 0 F s b F 9 J b m R p Y V 9 J b m R l e F 9 V c H R v X 0 F w c m l s M j M g K D E p L 0 F 1 d G 9 S Z W 1 v d m V k Q 2 9 s d W 1 u c z E u e 1 R y Y W 5 z c G 9 y d C B h b m Q g Y 2 9 t b X V u a W N h d G l v b i w y N H 0 m c X V v d D s s J n F 1 b 3 Q 7 U 2 V j d G l v b j E v Q W x s X 0 l u Z G l h X 0 l u Z G V 4 X 1 V w d G 9 f Q X B y a W w y M y A o M S k v Q X V 0 b 1 J l b W 9 2 Z W R D b 2 x 1 b W 5 z M S 5 7 U m V j c m V h d G l v b i B h b m Q g Y W 1 1 c 2 V t Z W 5 0 L D I 1 f S Z x d W 9 0 O y w m c X V v d D t T Z W N 0 a W 9 u M S 9 B b G x f S W 5 k a W F f S W 5 k Z X h f V X B 0 b 1 9 B c H J p b D I z I C g x K S 9 B d X R v U m V t b 3 Z l Z E N v b H V t b n M x L n t F Z H V j Y X R p b 2 4 s M j Z 9 J n F 1 b 3 Q 7 L C Z x d W 9 0 O 1 N l Y 3 R p b 2 4 x L 0 F s b F 9 J b m R p Y V 9 J b m R l e F 9 V c H R v X 0 F w c m l s M j M g K D E p L 0 F 1 d G 9 S Z W 1 v d m V k Q 2 9 s d W 1 u c z E u e 1 B l c n N v b m F s I G N h c m U g Y W 5 k I G V m Z m V j d H M s M j d 9 J n F 1 b 3 Q 7 L C Z x d W 9 0 O 1 N l Y 3 R p b 2 4 x L 0 F s b F 9 J b m R p Y V 9 J b m R l e F 9 V c H R v X 0 F w c m l s M j M g K D E p L 0 F 1 d G 9 S Z W 1 v d m V k Q 2 9 s d W 1 u c z E u e 0 1 p c 2 N l b G x h b m V v d X M s M j h 9 J n F 1 b 3 Q 7 L C Z x d W 9 0 O 1 N l Y 3 R p b 2 4 x L 0 F s b F 9 J b m R p Y V 9 J b m R l e F 9 V c H R v X 0 F w c m l s M j M g K D E p L 0 F 1 d G 9 S Z W 1 v d m V k Q 2 9 s d W 1 u c z E u e 0 d l b m V y Y W w g a W 5 k Z X g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b G x f S W 5 k a W F f S W 5 k Z X h f V X B 0 b 1 9 B c H J p b D I z I C g x K S 9 B d X R v U m V t b 3 Z l Z E N v b H V t b n M x L n t T Z W N 0 b 3 I s M H 0 m c X V v d D s s J n F 1 b 3 Q 7 U 2 V j d G l v b j E v Q W x s X 0 l u Z G l h X 0 l u Z G V 4 X 1 V w d G 9 f Q X B y a W w y M y A o M S k v Q X V 0 b 1 J l b W 9 2 Z W R D b 2 x 1 b W 5 z M S 5 7 W W V h c i w x f S Z x d W 9 0 O y w m c X V v d D t T Z W N 0 a W 9 u M S 9 B b G x f S W 5 k a W F f S W 5 k Z X h f V X B 0 b 1 9 B c H J p b D I z I C g x K S 9 B d X R v U m V t b 3 Z l Z E N v b H V t b n M x L n t N b 2 5 0 a C w y f S Z x d W 9 0 O y w m c X V v d D t T Z W N 0 a W 9 u M S 9 B b G x f S W 5 k a W F f S W 5 k Z X h f V X B 0 b 1 9 B c H J p b D I z I C g x K S 9 B d X R v U m V t b 3 Z l Z E N v b H V t b n M x L n t D Z X J l Y W x z I G F u Z C B w c m 9 k d W N 0 c y w z f S Z x d W 9 0 O y w m c X V v d D t T Z W N 0 a W 9 u M S 9 B b G x f S W 5 k a W F f S W 5 k Z X h f V X B 0 b 1 9 B c H J p b D I z I C g x K S 9 B d X R v U m V t b 3 Z l Z E N v b H V t b n M x L n t N Z W F 0 I G F u Z C B m a X N o L D R 9 J n F 1 b 3 Q 7 L C Z x d W 9 0 O 1 N l Y 3 R p b 2 4 x L 0 F s b F 9 J b m R p Y V 9 J b m R l e F 9 V c H R v X 0 F w c m l s M j M g K D E p L 0 F 1 d G 9 S Z W 1 v d m V k Q 2 9 s d W 1 u c z E u e 0 V n Z y w 1 f S Z x d W 9 0 O y w m c X V v d D t T Z W N 0 a W 9 u M S 9 B b G x f S W 5 k a W F f S W 5 k Z X h f V X B 0 b 1 9 B c H J p b D I z I C g x K S 9 B d X R v U m V t b 3 Z l Z E N v b H V t b n M x L n t N a W x r I G F u Z C B w c m 9 k d W N 0 c y w 2 f S Z x d W 9 0 O y w m c X V v d D t T Z W N 0 a W 9 u M S 9 B b G x f S W 5 k a W F f S W 5 k Z X h f V X B 0 b 1 9 B c H J p b D I z I C g x K S 9 B d X R v U m V t b 3 Z l Z E N v b H V t b n M x L n t P a W x z I G F u Z C B m Y X R z L D d 9 J n F 1 b 3 Q 7 L C Z x d W 9 0 O 1 N l Y 3 R p b 2 4 x L 0 F s b F 9 J b m R p Y V 9 J b m R l e F 9 V c H R v X 0 F w c m l s M j M g K D E p L 0 F 1 d G 9 S Z W 1 v d m V k Q 2 9 s d W 1 u c z E u e 0 Z y d W l 0 c y w 4 f S Z x d W 9 0 O y w m c X V v d D t T Z W N 0 a W 9 u M S 9 B b G x f S W 5 k a W F f S W 5 k Z X h f V X B 0 b 1 9 B c H J p b D I z I C g x K S 9 B d X R v U m V t b 3 Z l Z E N v b H V t b n M x L n t W Z W d l d G F i b G V z L D l 9 J n F 1 b 3 Q 7 L C Z x d W 9 0 O 1 N l Y 3 R p b 2 4 x L 0 F s b F 9 J b m R p Y V 9 J b m R l e F 9 V c H R v X 0 F w c m l s M j M g K D E p L 0 F 1 d G 9 S Z W 1 v d m V k Q 2 9 s d W 1 u c z E u e 1 B 1 b H N l c y B h b m Q g c H J v Z H V j d H M s M T B 9 J n F 1 b 3 Q 7 L C Z x d W 9 0 O 1 N l Y 3 R p b 2 4 x L 0 F s b F 9 J b m R p Y V 9 J b m R l e F 9 V c H R v X 0 F w c m l s M j M g K D E p L 0 F 1 d G 9 S Z W 1 v d m V k Q 2 9 s d W 1 u c z E u e 1 N 1 Z 2 F y I G F u Z C B D b 2 5 m Z W N 0 a W 9 u Z X J 5 L D E x f S Z x d W 9 0 O y w m c X V v d D t T Z W N 0 a W 9 u M S 9 B b G x f S W 5 k a W F f S W 5 k Z X h f V X B 0 b 1 9 B c H J p b D I z I C g x K S 9 B d X R v U m V t b 3 Z l Z E N v b H V t b n M x L n t T c G l j Z X M s M T J 9 J n F 1 b 3 Q 7 L C Z x d W 9 0 O 1 N l Y 3 R p b 2 4 x L 0 F s b F 9 J b m R p Y V 9 J b m R l e F 9 V c H R v X 0 F w c m l s M j M g K D E p L 0 F 1 d G 9 S Z W 1 v d m V k Q 2 9 s d W 1 u c z E u e 0 5 v b i 1 h b G N v a G 9 s a W M g Y m V 2 Z X J h Z 2 V z L D E z f S Z x d W 9 0 O y w m c X V v d D t T Z W N 0 a W 9 u M S 9 B b G x f S W 5 k a W F f S W 5 k Z X h f V X B 0 b 1 9 B c H J p b D I z I C g x K S 9 B d X R v U m V t b 3 Z l Z E N v b H V t b n M x L n t Q c m V w Y X J l Z C B t Z W F s c y w g c 2 5 h Y 2 t z L C B z d 2 V l d H M g Z X R j L i w x N H 0 m c X V v d D s s J n F 1 b 3 Q 7 U 2 V j d G l v b j E v Q W x s X 0 l u Z G l h X 0 l u Z G V 4 X 1 V w d G 9 f Q X B y a W w y M y A o M S k v Q X V 0 b 1 J l b W 9 2 Z W R D b 2 x 1 b W 5 z M S 5 7 R m 9 v Z C B h b m Q g Y m V 2 Z X J h Z 2 V z L D E 1 f S Z x d W 9 0 O y w m c X V v d D t T Z W N 0 a W 9 u M S 9 B b G x f S W 5 k a W F f S W 5 k Z X h f V X B 0 b 1 9 B c H J p b D I z I C g x K S 9 B d X R v U m V t b 3 Z l Z E N v b H V t b n M x L n t Q Y W 4 s I H R v Y m F j Y 2 8 g Y W 5 k I G l u d G 9 4 a W N h b n R z L D E 2 f S Z x d W 9 0 O y w m c X V v d D t T Z W N 0 a W 9 u M S 9 B b G x f S W 5 k a W F f S W 5 k Z X h f V X B 0 b 1 9 B c H J p b D I z I C g x K S 9 B d X R v U m V t b 3 Z l Z E N v b H V t b n M x L n t D b G 9 0 a G l u Z y w x N 3 0 m c X V v d D s s J n F 1 b 3 Q 7 U 2 V j d G l v b j E v Q W x s X 0 l u Z G l h X 0 l u Z G V 4 X 1 V w d G 9 f Q X B y a W w y M y A o M S k v Q X V 0 b 1 J l b W 9 2 Z W R D b 2 x 1 b W 5 z M S 5 7 R m 9 v d H d l Y X I s M T h 9 J n F 1 b 3 Q 7 L C Z x d W 9 0 O 1 N l Y 3 R p b 2 4 x L 0 F s b F 9 J b m R p Y V 9 J b m R l e F 9 V c H R v X 0 F w c m l s M j M g K D E p L 0 F 1 d G 9 S Z W 1 v d m V k Q 2 9 s d W 1 u c z E u e 0 N s b 3 R o a W 5 n I G F u Z C B m b 2 9 0 d 2 V h c i w x O X 0 m c X V v d D s s J n F 1 b 3 Q 7 U 2 V j d G l v b j E v Q W x s X 0 l u Z G l h X 0 l u Z G V 4 X 1 V w d G 9 f Q X B y a W w y M y A o M S k v Q X V 0 b 1 J l b W 9 2 Z W R D b 2 x 1 b W 5 z M S 5 7 S G 9 1 c 2 l u Z y w y M H 0 m c X V v d D s s J n F 1 b 3 Q 7 U 2 V j d G l v b j E v Q W x s X 0 l u Z G l h X 0 l u Z G V 4 X 1 V w d G 9 f Q X B y a W w y M y A o M S k v Q X V 0 b 1 J l b W 9 2 Z W R D b 2 x 1 b W 5 z M S 5 7 R n V l b C B h b m Q g b G l n a H Q s M j F 9 J n F 1 b 3 Q 7 L C Z x d W 9 0 O 1 N l Y 3 R p b 2 4 x L 0 F s b F 9 J b m R p Y V 9 J b m R l e F 9 V c H R v X 0 F w c m l s M j M g K D E p L 0 F 1 d G 9 S Z W 1 v d m V k Q 2 9 s d W 1 u c z E u e 0 h v d X N l a G 9 s Z C B n b 2 9 k c y B h b m Q g c 2 V y d m l j Z X M s M j J 9 J n F 1 b 3 Q 7 L C Z x d W 9 0 O 1 N l Y 3 R p b 2 4 x L 0 F s b F 9 J b m R p Y V 9 J b m R l e F 9 V c H R v X 0 F w c m l s M j M g K D E p L 0 F 1 d G 9 S Z W 1 v d m V k Q 2 9 s d W 1 u c z E u e 0 h l Y W x 0 a C w y M 3 0 m c X V v d D s s J n F 1 b 3 Q 7 U 2 V j d G l v b j E v Q W x s X 0 l u Z G l h X 0 l u Z G V 4 X 1 V w d G 9 f Q X B y a W w y M y A o M S k v Q X V 0 b 1 J l b W 9 2 Z W R D b 2 x 1 b W 5 z M S 5 7 V H J h b n N w b 3 J 0 I G F u Z C B j b 2 1 t d W 5 p Y 2 F 0 a W 9 u L D I 0 f S Z x d W 9 0 O y w m c X V v d D t T Z W N 0 a W 9 u M S 9 B b G x f S W 5 k a W F f S W 5 k Z X h f V X B 0 b 1 9 B c H J p b D I z I C g x K S 9 B d X R v U m V t b 3 Z l Z E N v b H V t b n M x L n t S Z W N y Z W F 0 a W 9 u I G F u Z C B h b X V z Z W 1 l b n Q s M j V 9 J n F 1 b 3 Q 7 L C Z x d W 9 0 O 1 N l Y 3 R p b 2 4 x L 0 F s b F 9 J b m R p Y V 9 J b m R l e F 9 V c H R v X 0 F w c m l s M j M g K D E p L 0 F 1 d G 9 S Z W 1 v d m V k Q 2 9 s d W 1 u c z E u e 0 V k d W N h d G l v b i w y N n 0 m c X V v d D s s J n F 1 b 3 Q 7 U 2 V j d G l v b j E v Q W x s X 0 l u Z G l h X 0 l u Z G V 4 X 1 V w d G 9 f Q X B y a W w y M y A o M S k v Q X V 0 b 1 J l b W 9 2 Z W R D b 2 x 1 b W 5 z M S 5 7 U G V y c 2 9 u Y W w g Y 2 F y Z S B h b m Q g Z W Z m Z W N 0 c y w y N 3 0 m c X V v d D s s J n F 1 b 3 Q 7 U 2 V j d G l v b j E v Q W x s X 0 l u Z G l h X 0 l u Z G V 4 X 1 V w d G 9 f Q X B y a W w y M y A o M S k v Q X V 0 b 1 J l b W 9 2 Z W R D b 2 x 1 b W 5 z M S 5 7 T W l z Y 2 V s b G F u Z W 9 1 c y w y O H 0 m c X V v d D s s J n F 1 b 3 Q 7 U 2 V j d G l v b j E v Q W x s X 0 l u Z G l h X 0 l u Z G V 4 X 1 V w d G 9 f Q X B y a W w y M y A o M S k v Q X V 0 b 1 J l b W 9 2 Z W R D b 2 x 1 b W 5 z M S 5 7 R 2 V u Z X J h b C B p b m R l e C w y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D l N a s G 4 L A 5 H M A 0 G C S q G S I b 3 D Q E B A Q U A B I I C A G R 2 f / i E 2 7 K 3 v U Q 3 M S A y m a P S H Q u x G n V D A 6 m b y 5 A 9 6 v d 3 0 J 3 5 3 H 1 c Q T E r + C D E u 4 I w I 5 j u N q X s 7 9 r 3 j N I 1 T O b X 1 4 i Y f 5 n K T 6 6 e N w W p 8 p 5 e w h V f Z 8 F / 6 q K d e 3 f r k 3 I x v 6 V 0 W 8 Z 5 D 5 e d / N J G t L o E p S a a 9 n Z w c W g V 8 a k O G / j Y X 7 L f j R K 3 Q b b / W T V 8 5 w S x g 0 v 4 M 9 5 L y o 4 3 8 / 9 U R O r X 6 l 1 t e B o K r G 1 u R y C c G j n 6 j O W b a i 5 R 2 I J Z i 2 W W Q q h c 6 9 9 0 y e 6 n 5 D F 9 t m u p 3 M / W w i u k 3 E T b b F j H m 2 s / q N / Y v n 9 q R b R N 4 C N F C 2 D a z / r B 9 w 8 x Q 4 4 m b J V j Y Q f l b w r 6 H q r N x S K k t m r x L g B / s o + q j q q y 5 F p Y / b R G v 4 7 I X F Z Y P h q d t F g H Z s o 6 C L l 1 P 4 y 4 s b O n y X i I y 9 v O r T N d a W O K m T t a q o x S P O S / o b u T 8 H e s 6 K V n R L y m o j 8 4 o 2 N h e W L 5 L R p E z w D B N m 7 F 9 3 t R t m l j g K X w 6 6 n v m E O b k E x H g x S s q U B G 3 S N Q n B X t v P P K 9 y R c Q 5 P O T z M I C S j K O v e r + K O X m F P F M j D B Z b r u A u 8 C y 8 K j J Z r t 7 r u W T t D / 7 Z n I w N h 2 9 b z L L j V 8 k V L j Q G x J O U m f 6 W h j 1 z q 9 q m m y p 2 v 7 M F h V W q O y x 9 s 5 h t Y 7 n s W Q U T B l e A b g X 0 c Z P C b D D w r H V d X 9 O A 7 n m 2 U i O e m X J J Q M W w Q t v H c I 7 O C 5 J z k G B D d 0 9 4 T 7 M H w G C S q G S I b 3 D Q E H A T A d B g l g h k g B Z Q M E A S o E E D k x b X n O A w k y x B Z P k B / 5 j o K A U N O R h v M U y e g f d J 7 I 2 9 D I J f Q c K 0 Z I u f z C u t 9 t f 8 2 G B 3 P 1 2 W g Y 9 Q j T Y c q 0 3 H q F I 5 F f Y 4 w Q 9 y p v G M H G a a v 4 I E B q 8 a G x j M 8 1 0 L b o Q O i C s K W Y j 9 K w < / D a t a M a s h u p > 
</file>

<file path=customXml/itemProps1.xml><?xml version="1.0" encoding="utf-8"?>
<ds:datastoreItem xmlns:ds="http://schemas.openxmlformats.org/officeDocument/2006/customXml" ds:itemID="{A1A18BB2-3BAF-C04B-9ED1-6E10828B82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All_India_CPI_RAW</vt:lpstr>
      <vt:lpstr>All_India_CPI_Working</vt:lpstr>
      <vt:lpstr>Data Dictionary</vt:lpstr>
      <vt:lpstr>Ques 1</vt:lpstr>
      <vt:lpstr>Ques 2</vt:lpstr>
      <vt:lpstr>Ques 3</vt:lpstr>
      <vt:lpstr>Ques 4</vt:lpstr>
      <vt:lpstr>Ques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shubhamsharma0903@outlook.com</dc:creator>
  <cp:lastModifiedBy>Anurag Punna</cp:lastModifiedBy>
  <dcterms:created xsi:type="dcterms:W3CDTF">2024-03-30T16:28:03Z</dcterms:created>
  <dcterms:modified xsi:type="dcterms:W3CDTF">2024-07-26T07:17:24Z</dcterms:modified>
</cp:coreProperties>
</file>