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HP\Desktop\Excel Capstone Projects\"/>
    </mc:Choice>
  </mc:AlternateContent>
  <xr:revisionPtr revIDLastSave="0" documentId="8_{4961D4B2-38D5-4D9C-931E-6A11CBA21E4C}" xr6:coauthVersionLast="36" xr6:coauthVersionMax="36" xr10:uidLastSave="{00000000-0000-0000-0000-000000000000}"/>
  <bookViews>
    <workbookView xWindow="0" yWindow="0" windowWidth="20490" windowHeight="8130" xr2:uid="{00000000-000D-0000-FFFF-FFFF00000000}"/>
  </bookViews>
  <sheets>
    <sheet name="Indian Startups" sheetId="1" r:id="rId1"/>
    <sheet name="Pivot Table 5" sheetId="2" r:id="rId2"/>
    <sheet name="Pivot Table 4" sheetId="3" r:id="rId3"/>
    <sheet name="Pivot Table 3" sheetId="4" r:id="rId4"/>
    <sheet name="Sheet5" sheetId="5" r:id="rId5"/>
    <sheet name="Sheet4" sheetId="6" r:id="rId6"/>
    <sheet name="Pivot Table 2" sheetId="7" r:id="rId7"/>
    <sheet name="Pivot Table 1" sheetId="8" r:id="rId8"/>
    <sheet name="Tier" sheetId="9" r:id="rId9"/>
  </sheets>
  <definedNames>
    <definedName name="_xlnm._FilterDatabase" localSheetId="0" hidden="1">'Indian Startups'!$A$1:$X$1195</definedName>
  </definedNames>
  <calcPr calcId="191029"/>
  <pivotCaches>
    <pivotCache cacheId="6" r:id="rId10"/>
    <pivotCache cacheId="12" r:id="rId11"/>
  </pivotCaches>
</workbook>
</file>

<file path=xl/calcChain.xml><?xml version="1.0" encoding="utf-8"?>
<calcChain xmlns="http://schemas.openxmlformats.org/spreadsheetml/2006/main">
  <c r="N2" i="1" l="1"/>
  <c r="N4" i="1"/>
  <c r="N7" i="1"/>
  <c r="N5" i="1"/>
  <c r="N6" i="1"/>
  <c r="N11" i="1"/>
  <c r="N8" i="1"/>
  <c r="N12" i="1"/>
  <c r="N13" i="1"/>
  <c r="N14" i="1"/>
  <c r="N15" i="1"/>
  <c r="N10" i="1"/>
  <c r="N9" i="1"/>
  <c r="N16" i="1"/>
  <c r="N44" i="1"/>
  <c r="N45" i="1"/>
  <c r="N19" i="1"/>
  <c r="N20" i="1"/>
  <c r="N46" i="1"/>
  <c r="N47" i="1"/>
  <c r="N22" i="1"/>
  <c r="N48" i="1"/>
  <c r="N23" i="1"/>
  <c r="N49" i="1"/>
  <c r="N26" i="1"/>
  <c r="N50" i="1"/>
  <c r="N51" i="1"/>
  <c r="N52" i="1"/>
  <c r="N37" i="1"/>
  <c r="N38" i="1"/>
  <c r="N53" i="1"/>
  <c r="N55" i="1"/>
  <c r="N56" i="1"/>
  <c r="N40" i="1"/>
  <c r="N57" i="1"/>
  <c r="N58" i="1"/>
  <c r="N29" i="1"/>
  <c r="N30" i="1"/>
  <c r="N59" i="1"/>
  <c r="N31" i="1"/>
  <c r="N17" i="1"/>
  <c r="N18" i="1"/>
  <c r="N24" i="1"/>
  <c r="N33" i="1"/>
  <c r="N25" i="1"/>
  <c r="N34" i="1"/>
  <c r="N36" i="1"/>
  <c r="N27" i="1"/>
  <c r="N39" i="1"/>
  <c r="N28" i="1"/>
  <c r="N41" i="1"/>
  <c r="N32" i="1"/>
  <c r="N35" i="1"/>
  <c r="N54" i="1"/>
  <c r="N42" i="1"/>
  <c r="N43" i="1"/>
  <c r="N21" i="1"/>
  <c r="N387" i="1"/>
  <c r="N74" i="1"/>
  <c r="N545" i="1"/>
  <c r="N75" i="1"/>
  <c r="N76" i="1"/>
  <c r="N546" i="1"/>
  <c r="N547" i="1"/>
  <c r="N77" i="1"/>
  <c r="N548" i="1"/>
  <c r="N549" i="1"/>
  <c r="N550" i="1"/>
  <c r="N551" i="1"/>
  <c r="N552" i="1"/>
  <c r="N78" i="1"/>
  <c r="N553" i="1"/>
  <c r="N554" i="1"/>
  <c r="N555" i="1"/>
  <c r="N556" i="1"/>
  <c r="N79" i="1"/>
  <c r="N80" i="1"/>
  <c r="N81" i="1"/>
  <c r="N82" i="1"/>
  <c r="N557" i="1"/>
  <c r="N83" i="1"/>
  <c r="N388" i="1"/>
  <c r="N558" i="1"/>
  <c r="N84" i="1"/>
  <c r="N85" i="1"/>
  <c r="N86" i="1"/>
  <c r="N559" i="1"/>
  <c r="N560" i="1"/>
  <c r="N87" i="1"/>
  <c r="N561" i="1"/>
  <c r="N88" i="1"/>
  <c r="N562" i="1"/>
  <c r="N89" i="1"/>
  <c r="N90" i="1"/>
  <c r="N91" i="1"/>
  <c r="N92" i="1"/>
  <c r="N563" i="1"/>
  <c r="N564" i="1"/>
  <c r="N565" i="1"/>
  <c r="N389" i="1"/>
  <c r="N93" i="1"/>
  <c r="N566" i="1"/>
  <c r="N567" i="1"/>
  <c r="N568" i="1"/>
  <c r="N569" i="1"/>
  <c r="N94" i="1"/>
  <c r="N570" i="1"/>
  <c r="N571" i="1"/>
  <c r="N572" i="1"/>
  <c r="N573" i="1"/>
  <c r="N574" i="1"/>
  <c r="N95" i="1"/>
  <c r="N575" i="1"/>
  <c r="N576" i="1"/>
  <c r="N96" i="1"/>
  <c r="N97" i="1"/>
  <c r="N98" i="1"/>
  <c r="N99" i="1"/>
  <c r="N577" i="1"/>
  <c r="N578" i="1"/>
  <c r="N579" i="1"/>
  <c r="N580" i="1"/>
  <c r="N581" i="1"/>
  <c r="N100" i="1"/>
  <c r="N582" i="1"/>
  <c r="N583" i="1"/>
  <c r="N584" i="1"/>
  <c r="N585" i="1"/>
  <c r="N101" i="1"/>
  <c r="N102" i="1"/>
  <c r="N586" i="1"/>
  <c r="N587" i="1"/>
  <c r="N592" i="1"/>
  <c r="N593" i="1"/>
  <c r="N403" i="1"/>
  <c r="N104" i="1"/>
  <c r="N594" i="1"/>
  <c r="N595" i="1"/>
  <c r="N596" i="1"/>
  <c r="N105" i="1"/>
  <c r="N106" i="1"/>
  <c r="N107" i="1"/>
  <c r="N108" i="1"/>
  <c r="N597" i="1"/>
  <c r="N109" i="1"/>
  <c r="N599" i="1"/>
  <c r="N110" i="1"/>
  <c r="N600" i="1"/>
  <c r="N601" i="1"/>
  <c r="N408" i="1"/>
  <c r="N602" i="1"/>
  <c r="N111" i="1"/>
  <c r="N112" i="1"/>
  <c r="N113" i="1"/>
  <c r="N409" i="1"/>
  <c r="N604" i="1"/>
  <c r="N605" i="1"/>
  <c r="N606" i="1"/>
  <c r="N607" i="1"/>
  <c r="N114" i="1"/>
  <c r="N608" i="1"/>
  <c r="N609" i="1"/>
  <c r="N610" i="1"/>
  <c r="N611" i="1"/>
  <c r="N612" i="1"/>
  <c r="N613" i="1"/>
  <c r="N614" i="1"/>
  <c r="N615" i="1"/>
  <c r="N115" i="1"/>
  <c r="N116" i="1"/>
  <c r="N117" i="1"/>
  <c r="N118" i="1"/>
  <c r="N119" i="1"/>
  <c r="N616" i="1"/>
  <c r="N120" i="1"/>
  <c r="N617" i="1"/>
  <c r="N121" i="1"/>
  <c r="N619" i="1"/>
  <c r="N414" i="1"/>
  <c r="N122" i="1"/>
  <c r="N620" i="1"/>
  <c r="N123" i="1"/>
  <c r="N415" i="1"/>
  <c r="N621" i="1"/>
  <c r="N124" i="1"/>
  <c r="N125" i="1"/>
  <c r="N126" i="1"/>
  <c r="N622" i="1"/>
  <c r="N623" i="1"/>
  <c r="N624" i="1"/>
  <c r="N625" i="1"/>
  <c r="N626" i="1"/>
  <c r="N127" i="1"/>
  <c r="N627" i="1"/>
  <c r="N628" i="1"/>
  <c r="N629" i="1"/>
  <c r="N630" i="1"/>
  <c r="N631" i="1"/>
  <c r="N128" i="1"/>
  <c r="N632" i="1"/>
  <c r="N633" i="1"/>
  <c r="N635" i="1"/>
  <c r="N636" i="1"/>
  <c r="N637" i="1"/>
  <c r="N129" i="1"/>
  <c r="N638" i="1"/>
  <c r="N130" i="1"/>
  <c r="N639" i="1"/>
  <c r="N131" i="1"/>
  <c r="N132" i="1"/>
  <c r="N640" i="1"/>
  <c r="N641" i="1"/>
  <c r="N133" i="1"/>
  <c r="N642" i="1"/>
  <c r="N134" i="1"/>
  <c r="N135" i="1"/>
  <c r="N643" i="1"/>
  <c r="N420" i="1"/>
  <c r="N136" i="1"/>
  <c r="N137" i="1"/>
  <c r="N139" i="1"/>
  <c r="N645" i="1"/>
  <c r="N646" i="1"/>
  <c r="N647" i="1"/>
  <c r="N140" i="1"/>
  <c r="N141" i="1"/>
  <c r="N648" i="1"/>
  <c r="N649" i="1"/>
  <c r="N650" i="1"/>
  <c r="N142" i="1"/>
  <c r="N652" i="1"/>
  <c r="N143" i="1"/>
  <c r="N425" i="1"/>
  <c r="N144" i="1"/>
  <c r="N145" i="1"/>
  <c r="N146" i="1"/>
  <c r="N426" i="1"/>
  <c r="N653" i="1"/>
  <c r="N654" i="1"/>
  <c r="N147" i="1"/>
  <c r="N148" i="1"/>
  <c r="N655" i="1"/>
  <c r="N149" i="1"/>
  <c r="N656" i="1"/>
  <c r="N657" i="1"/>
  <c r="N151" i="1"/>
  <c r="N152" i="1"/>
  <c r="N153" i="1"/>
  <c r="N154" i="1"/>
  <c r="N658" i="1"/>
  <c r="N659" i="1"/>
  <c r="N660" i="1"/>
  <c r="N155" i="1"/>
  <c r="N156" i="1"/>
  <c r="N157" i="1"/>
  <c r="N661" i="1"/>
  <c r="N664" i="1"/>
  <c r="N665" i="1"/>
  <c r="N666" i="1"/>
  <c r="N158" i="1"/>
  <c r="N667" i="1"/>
  <c r="N159" i="1"/>
  <c r="N160" i="1"/>
  <c r="N668" i="1"/>
  <c r="N669" i="1"/>
  <c r="N161" i="1"/>
  <c r="N670" i="1"/>
  <c r="N162" i="1"/>
  <c r="N671" i="1"/>
  <c r="N672" i="1"/>
  <c r="N163" i="1"/>
  <c r="N164" i="1"/>
  <c r="N165" i="1"/>
  <c r="N437" i="1"/>
  <c r="N673" i="1"/>
  <c r="N166" i="1"/>
  <c r="N674" i="1"/>
  <c r="N167" i="1"/>
  <c r="N168" i="1"/>
  <c r="N169" i="1"/>
  <c r="N170" i="1"/>
  <c r="N171" i="1"/>
  <c r="N675" i="1"/>
  <c r="N676" i="1"/>
  <c r="N677" i="1"/>
  <c r="N678" i="1"/>
  <c r="N679" i="1"/>
  <c r="N680" i="1"/>
  <c r="N681" i="1"/>
  <c r="N682" i="1"/>
  <c r="N683" i="1"/>
  <c r="N684" i="1"/>
  <c r="N172" i="1"/>
  <c r="N173" i="1"/>
  <c r="N175" i="1"/>
  <c r="N685" i="1"/>
  <c r="N686" i="1"/>
  <c r="N176" i="1"/>
  <c r="N177" i="1"/>
  <c r="N178" i="1"/>
  <c r="N687" i="1"/>
  <c r="N688" i="1"/>
  <c r="N179" i="1"/>
  <c r="N442" i="1"/>
  <c r="N180" i="1"/>
  <c r="N689" i="1"/>
  <c r="N182" i="1"/>
  <c r="N183" i="1"/>
  <c r="N184" i="1"/>
  <c r="N185" i="1"/>
  <c r="N186" i="1"/>
  <c r="N187" i="1"/>
  <c r="N691" i="1"/>
  <c r="N188" i="1"/>
  <c r="N189" i="1"/>
  <c r="N692" i="1"/>
  <c r="N191" i="1"/>
  <c r="N192" i="1"/>
  <c r="N693" i="1"/>
  <c r="N193" i="1"/>
  <c r="N194" i="1"/>
  <c r="N695" i="1"/>
  <c r="N696" i="1"/>
  <c r="N697" i="1"/>
  <c r="N444" i="1"/>
  <c r="N197" i="1"/>
  <c r="N198" i="1"/>
  <c r="N199" i="1"/>
  <c r="N200" i="1"/>
  <c r="N698" i="1"/>
  <c r="N201" i="1"/>
  <c r="N202" i="1"/>
  <c r="N203" i="1"/>
  <c r="N204" i="1"/>
  <c r="N205" i="1"/>
  <c r="N206" i="1"/>
  <c r="N207" i="1"/>
  <c r="N699" i="1"/>
  <c r="N208" i="1"/>
  <c r="N209" i="1"/>
  <c r="N210" i="1"/>
  <c r="N211" i="1"/>
  <c r="N212" i="1"/>
  <c r="N213" i="1"/>
  <c r="N700" i="1"/>
  <c r="N214" i="1"/>
  <c r="N701" i="1"/>
  <c r="N215" i="1"/>
  <c r="N216" i="1"/>
  <c r="N217" i="1"/>
  <c r="N455" i="1"/>
  <c r="N702" i="1"/>
  <c r="N703" i="1"/>
  <c r="N219" i="1"/>
  <c r="N220" i="1"/>
  <c r="N221" i="1"/>
  <c r="N222" i="1"/>
  <c r="N223" i="1"/>
  <c r="N224" i="1"/>
  <c r="N225" i="1"/>
  <c r="N226" i="1"/>
  <c r="N227" i="1"/>
  <c r="N229" i="1"/>
  <c r="N230" i="1"/>
  <c r="N704" i="1"/>
  <c r="N231" i="1"/>
  <c r="N705" i="1"/>
  <c r="N706" i="1"/>
  <c r="N232" i="1"/>
  <c r="N233" i="1"/>
  <c r="N707" i="1"/>
  <c r="N708" i="1"/>
  <c r="N709" i="1"/>
  <c r="N234" i="1"/>
  <c r="N710" i="1"/>
  <c r="N235" i="1"/>
  <c r="N236" i="1"/>
  <c r="N237" i="1"/>
  <c r="N711" i="1"/>
  <c r="N238" i="1"/>
  <c r="N239" i="1"/>
  <c r="N240" i="1"/>
  <c r="N241" i="1"/>
  <c r="N242" i="1"/>
  <c r="N243" i="1"/>
  <c r="N244" i="1"/>
  <c r="N245" i="1"/>
  <c r="N246" i="1"/>
  <c r="N247" i="1"/>
  <c r="N712" i="1"/>
  <c r="N713" i="1"/>
  <c r="N714" i="1"/>
  <c r="N248" i="1"/>
  <c r="N249" i="1"/>
  <c r="N715" i="1"/>
  <c r="N250" i="1"/>
  <c r="N716" i="1"/>
  <c r="N251" i="1"/>
  <c r="N466" i="1"/>
  <c r="N252" i="1"/>
  <c r="N253" i="1"/>
  <c r="N255" i="1"/>
  <c r="N256" i="1"/>
  <c r="N717" i="1"/>
  <c r="N718" i="1"/>
  <c r="N719" i="1"/>
  <c r="N720" i="1"/>
  <c r="N721" i="1"/>
  <c r="N722" i="1"/>
  <c r="N257" i="1"/>
  <c r="N723" i="1"/>
  <c r="N724" i="1"/>
  <c r="N725" i="1"/>
  <c r="N726" i="1"/>
  <c r="N258" i="1"/>
  <c r="N259" i="1"/>
  <c r="N260" i="1"/>
  <c r="N261" i="1"/>
  <c r="N262" i="1"/>
  <c r="N727" i="1"/>
  <c r="N264" i="1"/>
  <c r="N728" i="1"/>
  <c r="N729" i="1"/>
  <c r="N730" i="1"/>
  <c r="N265" i="1"/>
  <c r="N731" i="1"/>
  <c r="N266" i="1"/>
  <c r="N267" i="1"/>
  <c r="N732" i="1"/>
  <c r="N733" i="1"/>
  <c r="N268" i="1"/>
  <c r="N269" i="1"/>
  <c r="N270" i="1"/>
  <c r="N734" i="1"/>
  <c r="N271" i="1"/>
  <c r="N735" i="1"/>
  <c r="N272" i="1"/>
  <c r="N273" i="1"/>
  <c r="N736" i="1"/>
  <c r="N737" i="1"/>
  <c r="N738" i="1"/>
  <c r="N739" i="1"/>
  <c r="N740" i="1"/>
  <c r="N276" i="1"/>
  <c r="N741" i="1"/>
  <c r="N742" i="1"/>
  <c r="N743" i="1"/>
  <c r="N744" i="1"/>
  <c r="N745" i="1"/>
  <c r="N746" i="1"/>
  <c r="N747" i="1"/>
  <c r="N483" i="1"/>
  <c r="N748" i="1"/>
  <c r="N749" i="1"/>
  <c r="N277" i="1"/>
  <c r="N278" i="1"/>
  <c r="N750" i="1"/>
  <c r="N280" i="1"/>
  <c r="N751" i="1"/>
  <c r="N281" i="1"/>
  <c r="N282" i="1"/>
  <c r="N283" i="1"/>
  <c r="N284" i="1"/>
  <c r="N752" i="1"/>
  <c r="N285" i="1"/>
  <c r="N753" i="1"/>
  <c r="N754" i="1"/>
  <c r="N286" i="1"/>
  <c r="N755" i="1"/>
  <c r="N288" i="1"/>
  <c r="N756" i="1"/>
  <c r="N757" i="1"/>
  <c r="N289" i="1"/>
  <c r="N758" i="1"/>
  <c r="N489" i="1"/>
  <c r="N759" i="1"/>
  <c r="N760" i="1"/>
  <c r="N761" i="1"/>
  <c r="N290" i="1"/>
  <c r="N291" i="1"/>
  <c r="N292" i="1"/>
  <c r="N293" i="1"/>
  <c r="N294" i="1"/>
  <c r="N762" i="1"/>
  <c r="N763" i="1"/>
  <c r="N295" i="1"/>
  <c r="N764" i="1"/>
  <c r="N296" i="1"/>
  <c r="N765" i="1"/>
  <c r="N297" i="1"/>
  <c r="N766" i="1"/>
  <c r="N298" i="1"/>
  <c r="N767" i="1"/>
  <c r="N768" i="1"/>
  <c r="N769" i="1"/>
  <c r="N770" i="1"/>
  <c r="N771" i="1"/>
  <c r="N772" i="1"/>
  <c r="N498" i="1"/>
  <c r="N299" i="1"/>
  <c r="N300" i="1"/>
  <c r="N773" i="1"/>
  <c r="N301" i="1"/>
  <c r="N302" i="1"/>
  <c r="N303" i="1"/>
  <c r="N774" i="1"/>
  <c r="N304" i="1"/>
  <c r="N305" i="1"/>
  <c r="N775" i="1"/>
  <c r="N306" i="1"/>
  <c r="N776" i="1"/>
  <c r="N777" i="1"/>
  <c r="N778" i="1"/>
  <c r="N779" i="1"/>
  <c r="N307" i="1"/>
  <c r="N308" i="1"/>
  <c r="N780" i="1"/>
  <c r="N309" i="1"/>
  <c r="N781" i="1"/>
  <c r="N782" i="1"/>
  <c r="N310" i="1"/>
  <c r="N311" i="1"/>
  <c r="N312" i="1"/>
  <c r="N783" i="1"/>
  <c r="N785" i="1"/>
  <c r="N786" i="1"/>
  <c r="N787" i="1"/>
  <c r="N314" i="1"/>
  <c r="N788" i="1"/>
  <c r="N315" i="1"/>
  <c r="N789" i="1"/>
  <c r="N790" i="1"/>
  <c r="N316" i="1"/>
  <c r="N317" i="1"/>
  <c r="N318" i="1"/>
  <c r="N319" i="1"/>
  <c r="N320" i="1"/>
  <c r="N791" i="1"/>
  <c r="N792" i="1"/>
  <c r="N513" i="1"/>
  <c r="N323" i="1"/>
  <c r="N324" i="1"/>
  <c r="N793" i="1"/>
  <c r="N325" i="1"/>
  <c r="N326" i="1"/>
  <c r="N794" i="1"/>
  <c r="N795" i="1"/>
  <c r="N327" i="1"/>
  <c r="N328" i="1"/>
  <c r="N796" i="1"/>
  <c r="N797" i="1"/>
  <c r="N329" i="1"/>
  <c r="N330" i="1"/>
  <c r="N798" i="1"/>
  <c r="N799" i="1"/>
  <c r="N800" i="1"/>
  <c r="N331" i="1"/>
  <c r="N801" i="1"/>
  <c r="N802" i="1"/>
  <c r="N803" i="1"/>
  <c r="N332" i="1"/>
  <c r="N804" i="1"/>
  <c r="N516" i="1"/>
  <c r="N805" i="1"/>
  <c r="N333" i="1"/>
  <c r="N334" i="1"/>
  <c r="N806" i="1"/>
  <c r="N335" i="1"/>
  <c r="N807" i="1"/>
  <c r="N808" i="1"/>
  <c r="N336" i="1"/>
  <c r="N809" i="1"/>
  <c r="N338" i="1"/>
  <c r="N810" i="1"/>
  <c r="N811" i="1"/>
  <c r="N812" i="1"/>
  <c r="N813" i="1"/>
  <c r="N814" i="1"/>
  <c r="N518" i="1"/>
  <c r="N339" i="1"/>
  <c r="N815" i="1"/>
  <c r="N519" i="1"/>
  <c r="N520" i="1"/>
  <c r="N521" i="1"/>
  <c r="N816" i="1"/>
  <c r="N817" i="1"/>
  <c r="N818" i="1"/>
  <c r="N819" i="1"/>
  <c r="N341" i="1"/>
  <c r="N820" i="1"/>
  <c r="N821" i="1"/>
  <c r="N822" i="1"/>
  <c r="N823" i="1"/>
  <c r="N824" i="1"/>
  <c r="N825" i="1"/>
  <c r="N343" i="1"/>
  <c r="N826" i="1"/>
  <c r="N344" i="1"/>
  <c r="N345" i="1"/>
  <c r="N346" i="1"/>
  <c r="N827" i="1"/>
  <c r="N828" i="1"/>
  <c r="N829" i="1"/>
  <c r="N347" i="1"/>
  <c r="N348" i="1"/>
  <c r="N830" i="1"/>
  <c r="N349" i="1"/>
  <c r="N350" i="1"/>
  <c r="N351" i="1"/>
  <c r="N831" i="1"/>
  <c r="N352" i="1"/>
  <c r="N832" i="1"/>
  <c r="N833" i="1"/>
  <c r="N834" i="1"/>
  <c r="N835" i="1"/>
  <c r="N836" i="1"/>
  <c r="N353" i="1"/>
  <c r="N837" i="1"/>
  <c r="N839" i="1"/>
  <c r="N840" i="1"/>
  <c r="N841" i="1"/>
  <c r="N842" i="1"/>
  <c r="N355" i="1"/>
  <c r="N843" i="1"/>
  <c r="N844" i="1"/>
  <c r="N845" i="1"/>
  <c r="N846" i="1"/>
  <c r="N532" i="1"/>
  <c r="N359" i="1"/>
  <c r="N360" i="1"/>
  <c r="N847" i="1"/>
  <c r="N848" i="1"/>
  <c r="N361" i="1"/>
  <c r="N362" i="1"/>
  <c r="N849" i="1"/>
  <c r="N850" i="1"/>
  <c r="N363" i="1"/>
  <c r="N851" i="1"/>
  <c r="N364" i="1"/>
  <c r="N852" i="1"/>
  <c r="N853" i="1"/>
  <c r="N365" i="1"/>
  <c r="N854" i="1"/>
  <c r="N536" i="1"/>
  <c r="N366" i="1"/>
  <c r="N367" i="1"/>
  <c r="N368" i="1"/>
  <c r="N369" i="1"/>
  <c r="N370" i="1"/>
  <c r="N855" i="1"/>
  <c r="N856" i="1"/>
  <c r="N371" i="1"/>
  <c r="N373" i="1"/>
  <c r="N374" i="1"/>
  <c r="N537" i="1"/>
  <c r="N857" i="1"/>
  <c r="N375" i="1"/>
  <c r="N858" i="1"/>
  <c r="N859" i="1"/>
  <c r="N860" i="1"/>
  <c r="N861" i="1"/>
  <c r="N376" i="1"/>
  <c r="N862" i="1"/>
  <c r="N378" i="1"/>
  <c r="N863" i="1"/>
  <c r="N864" i="1"/>
  <c r="N539" i="1"/>
  <c r="N865" i="1"/>
  <c r="N866" i="1"/>
  <c r="N867" i="1"/>
  <c r="N868" i="1"/>
  <c r="N383" i="1"/>
  <c r="N542" i="1"/>
  <c r="N384" i="1"/>
  <c r="N870" i="1"/>
  <c r="N386" i="1"/>
  <c r="N390" i="1"/>
  <c r="N391" i="1"/>
  <c r="N392" i="1"/>
  <c r="N393" i="1"/>
  <c r="N394" i="1"/>
  <c r="N395" i="1"/>
  <c r="N103" i="1"/>
  <c r="N588" i="1"/>
  <c r="N396" i="1"/>
  <c r="N397" i="1"/>
  <c r="N398" i="1"/>
  <c r="N399" i="1"/>
  <c r="N400" i="1"/>
  <c r="N401" i="1"/>
  <c r="N402" i="1"/>
  <c r="N404" i="1"/>
  <c r="N406" i="1"/>
  <c r="N407" i="1"/>
  <c r="N410" i="1"/>
  <c r="N411" i="1"/>
  <c r="N412" i="1"/>
  <c r="N413" i="1"/>
  <c r="N416" i="1"/>
  <c r="N872" i="1"/>
  <c r="N418" i="1"/>
  <c r="N421" i="1"/>
  <c r="N422" i="1"/>
  <c r="N423" i="1"/>
  <c r="N138" i="1"/>
  <c r="N424" i="1"/>
  <c r="N427" i="1"/>
  <c r="N428" i="1"/>
  <c r="N429" i="1"/>
  <c r="N430" i="1"/>
  <c r="N431" i="1"/>
  <c r="N662" i="1"/>
  <c r="N432" i="1"/>
  <c r="N433" i="1"/>
  <c r="N434" i="1"/>
  <c r="N435" i="1"/>
  <c r="N436" i="1"/>
  <c r="N438" i="1"/>
  <c r="N439" i="1"/>
  <c r="N174" i="1"/>
  <c r="N440" i="1"/>
  <c r="N441" i="1"/>
  <c r="N876" i="1"/>
  <c r="N181" i="1"/>
  <c r="N190" i="1"/>
  <c r="N443" i="1"/>
  <c r="N694" i="1"/>
  <c r="N445" i="1"/>
  <c r="N446" i="1"/>
  <c r="N195" i="1"/>
  <c r="N447" i="1"/>
  <c r="N196" i="1"/>
  <c r="N449" i="1"/>
  <c r="N450" i="1"/>
  <c r="N451" i="1"/>
  <c r="N452" i="1"/>
  <c r="N453" i="1"/>
  <c r="N454" i="1"/>
  <c r="N218" i="1"/>
  <c r="N456" i="1"/>
  <c r="N457" i="1"/>
  <c r="N458" i="1"/>
  <c r="N459" i="1"/>
  <c r="N228" i="1"/>
  <c r="N460" i="1"/>
  <c r="N462" i="1"/>
  <c r="N463" i="1"/>
  <c r="N464" i="1"/>
  <c r="N465" i="1"/>
  <c r="N254" i="1"/>
  <c r="N877" i="1"/>
  <c r="N467" i="1"/>
  <c r="N468" i="1"/>
  <c r="N878" i="1"/>
  <c r="N469" i="1"/>
  <c r="N470" i="1"/>
  <c r="N471" i="1"/>
  <c r="N472" i="1"/>
  <c r="N473" i="1"/>
  <c r="N474" i="1"/>
  <c r="N475" i="1"/>
  <c r="N476" i="1"/>
  <c r="N477" i="1"/>
  <c r="N478" i="1"/>
  <c r="N479" i="1"/>
  <c r="N274" i="1"/>
  <c r="N480" i="1"/>
  <c r="N481" i="1"/>
  <c r="N482" i="1"/>
  <c r="N275" i="1"/>
  <c r="N69" i="1"/>
  <c r="N484" i="1"/>
  <c r="N485" i="1"/>
  <c r="N279" i="1"/>
  <c r="N486" i="1"/>
  <c r="N487" i="1"/>
  <c r="N488" i="1"/>
  <c r="N490" i="1"/>
  <c r="N491" i="1"/>
  <c r="N492" i="1"/>
  <c r="N493" i="1"/>
  <c r="N494" i="1"/>
  <c r="N495" i="1"/>
  <c r="N496" i="1"/>
  <c r="N497" i="1"/>
  <c r="N879" i="1"/>
  <c r="N499" i="1"/>
  <c r="N500" i="1"/>
  <c r="N501" i="1"/>
  <c r="N502" i="1"/>
  <c r="N880" i="1"/>
  <c r="N503" i="1"/>
  <c r="N504" i="1"/>
  <c r="N313" i="1"/>
  <c r="N505" i="1"/>
  <c r="N506" i="1"/>
  <c r="N507" i="1"/>
  <c r="N321" i="1"/>
  <c r="N508" i="1"/>
  <c r="N322" i="1"/>
  <c r="N509" i="1"/>
  <c r="N510" i="1"/>
  <c r="N511" i="1"/>
  <c r="N512" i="1"/>
  <c r="N514" i="1"/>
  <c r="N515" i="1"/>
  <c r="N517" i="1"/>
  <c r="N337" i="1"/>
  <c r="N340" i="1"/>
  <c r="N881" i="1"/>
  <c r="N522" i="1"/>
  <c r="N342" i="1"/>
  <c r="N523" i="1"/>
  <c r="N882" i="1"/>
  <c r="N524" i="1"/>
  <c r="N354" i="1"/>
  <c r="N525" i="1"/>
  <c r="N526" i="1"/>
  <c r="N527" i="1"/>
  <c r="N528" i="1"/>
  <c r="N529" i="1"/>
  <c r="N530" i="1"/>
  <c r="N531" i="1"/>
  <c r="N356" i="1"/>
  <c r="N357" i="1"/>
  <c r="N358" i="1"/>
  <c r="N533" i="1"/>
  <c r="N534" i="1"/>
  <c r="N535" i="1"/>
  <c r="N372" i="1"/>
  <c r="N885" i="1"/>
  <c r="N538" i="1"/>
  <c r="N377" i="1"/>
  <c r="N540" i="1"/>
  <c r="N887" i="1"/>
  <c r="N379" i="1"/>
  <c r="N380" i="1"/>
  <c r="N381" i="1"/>
  <c r="N382" i="1"/>
  <c r="N869" i="1"/>
  <c r="N385" i="1"/>
  <c r="N543" i="1"/>
  <c r="N60" i="1"/>
  <c r="N61" i="1"/>
  <c r="N589" i="1"/>
  <c r="N590" i="1"/>
  <c r="N591" i="1"/>
  <c r="N871" i="1"/>
  <c r="N405" i="1"/>
  <c r="N603" i="1"/>
  <c r="N62" i="1"/>
  <c r="N63" i="1"/>
  <c r="N618" i="1"/>
  <c r="N417" i="1"/>
  <c r="N634" i="1"/>
  <c r="N644" i="1"/>
  <c r="N651" i="1"/>
  <c r="N874" i="1"/>
  <c r="N875" i="1"/>
  <c r="N67" i="1"/>
  <c r="N690" i="1"/>
  <c r="N68" i="1"/>
  <c r="N263" i="1"/>
  <c r="N287" i="1"/>
  <c r="N70" i="1"/>
  <c r="N784" i="1"/>
  <c r="N838" i="1"/>
  <c r="N883" i="1"/>
  <c r="N884" i="1"/>
  <c r="N886" i="1"/>
  <c r="N72" i="1"/>
  <c r="N73" i="1"/>
  <c r="N541" i="1"/>
  <c r="N544" i="1"/>
  <c r="N873" i="1"/>
  <c r="N598" i="1"/>
  <c r="N64" i="1"/>
  <c r="N419" i="1"/>
  <c r="N150" i="1"/>
  <c r="N663" i="1"/>
  <c r="N65" i="1"/>
  <c r="N66" i="1"/>
  <c r="N448" i="1"/>
  <c r="N461" i="1"/>
  <c r="N71" i="1"/>
  <c r="N888" i="1"/>
  <c r="N890" i="1"/>
  <c r="N891" i="1"/>
  <c r="N1096" i="1"/>
  <c r="N1097" i="1"/>
  <c r="N1098" i="1"/>
  <c r="N1099" i="1"/>
  <c r="N1100" i="1"/>
  <c r="N892" i="1"/>
  <c r="N893" i="1"/>
  <c r="N1033" i="1"/>
  <c r="N1101" i="1"/>
  <c r="N894" i="1"/>
  <c r="N1102" i="1"/>
  <c r="N895" i="1"/>
  <c r="N896" i="1"/>
  <c r="N1103" i="1"/>
  <c r="N897" i="1"/>
  <c r="N1104" i="1"/>
  <c r="N898" i="1"/>
  <c r="N899" i="1"/>
  <c r="N1105" i="1"/>
  <c r="N900" i="1"/>
  <c r="N1106" i="1"/>
  <c r="N901" i="1"/>
  <c r="N902" i="1"/>
  <c r="N1107" i="1"/>
  <c r="N903" i="1"/>
  <c r="N1108" i="1"/>
  <c r="N1109" i="1"/>
  <c r="N1112" i="1"/>
  <c r="N1113" i="1"/>
  <c r="N906" i="1"/>
  <c r="N1114" i="1"/>
  <c r="N1115" i="1"/>
  <c r="N907" i="1"/>
  <c r="N1116" i="1"/>
  <c r="N1117" i="1"/>
  <c r="N908" i="1"/>
  <c r="N909" i="1"/>
  <c r="N910" i="1"/>
  <c r="N913" i="1"/>
  <c r="N914" i="1"/>
  <c r="N915" i="1"/>
  <c r="N916" i="1"/>
  <c r="N917" i="1"/>
  <c r="N1044" i="1"/>
  <c r="N918" i="1"/>
  <c r="N1119" i="1"/>
  <c r="N1120" i="1"/>
  <c r="N1121" i="1"/>
  <c r="N1122" i="1"/>
  <c r="N919" i="1"/>
  <c r="N1123" i="1"/>
  <c r="N1124" i="1"/>
  <c r="N1125" i="1"/>
  <c r="N920" i="1"/>
  <c r="N922" i="1"/>
  <c r="N923" i="1"/>
  <c r="N924" i="1"/>
  <c r="N1126" i="1"/>
  <c r="N925" i="1"/>
  <c r="N926" i="1"/>
  <c r="N1127" i="1"/>
  <c r="N1128" i="1"/>
  <c r="N927" i="1"/>
  <c r="N928" i="1"/>
  <c r="N1129" i="1"/>
  <c r="N929" i="1"/>
  <c r="N1130" i="1"/>
  <c r="N1131" i="1"/>
  <c r="N930" i="1"/>
  <c r="N931" i="1"/>
  <c r="N932" i="1"/>
  <c r="N1132" i="1"/>
  <c r="N933" i="1"/>
  <c r="N934" i="1"/>
  <c r="N1133" i="1"/>
  <c r="N1134" i="1"/>
  <c r="N935" i="1"/>
  <c r="N936" i="1"/>
  <c r="N937" i="1"/>
  <c r="N938" i="1"/>
  <c r="N1135" i="1"/>
  <c r="N1136" i="1"/>
  <c r="N939" i="1"/>
  <c r="N940" i="1"/>
  <c r="N941" i="1"/>
  <c r="N942" i="1"/>
  <c r="N943" i="1"/>
  <c r="N944" i="1"/>
  <c r="N945" i="1"/>
  <c r="N946" i="1"/>
  <c r="N947" i="1"/>
  <c r="N1137" i="1"/>
  <c r="N948" i="1"/>
  <c r="N949" i="1"/>
  <c r="N950" i="1"/>
  <c r="N951" i="1"/>
  <c r="N952" i="1"/>
  <c r="N1138" i="1"/>
  <c r="N953" i="1"/>
  <c r="N954" i="1"/>
  <c r="N955" i="1"/>
  <c r="N1139" i="1"/>
  <c r="N1140" i="1"/>
  <c r="N1141" i="1"/>
  <c r="N956" i="1"/>
  <c r="N957" i="1"/>
  <c r="N958" i="1"/>
  <c r="N959" i="1"/>
  <c r="N960" i="1"/>
  <c r="N961" i="1"/>
  <c r="N1142" i="1"/>
  <c r="N1143" i="1"/>
  <c r="N962" i="1"/>
  <c r="N963" i="1"/>
  <c r="N964" i="1"/>
  <c r="N1065" i="1"/>
  <c r="N965" i="1"/>
  <c r="N966" i="1"/>
  <c r="N967" i="1"/>
  <c r="N968" i="1"/>
  <c r="N969" i="1"/>
  <c r="N970" i="1"/>
  <c r="N971" i="1"/>
  <c r="N1144" i="1"/>
  <c r="N972" i="1"/>
  <c r="N973" i="1"/>
  <c r="N1145" i="1"/>
  <c r="N974" i="1"/>
  <c r="N976" i="1"/>
  <c r="N977" i="1"/>
  <c r="N978" i="1"/>
  <c r="N1146" i="1"/>
  <c r="N1147" i="1"/>
  <c r="N1148" i="1"/>
  <c r="N979" i="1"/>
  <c r="N980" i="1"/>
  <c r="N1150" i="1"/>
  <c r="N981" i="1"/>
  <c r="N982" i="1"/>
  <c r="N983" i="1"/>
  <c r="N984" i="1"/>
  <c r="N986" i="1"/>
  <c r="N1151" i="1"/>
  <c r="N987" i="1"/>
  <c r="N1072" i="1"/>
  <c r="N1152" i="1"/>
  <c r="N988" i="1"/>
  <c r="N1153" i="1"/>
  <c r="N1154" i="1"/>
  <c r="N989" i="1"/>
  <c r="N1155" i="1"/>
  <c r="N990" i="1"/>
  <c r="N1073" i="1"/>
  <c r="N991" i="1"/>
  <c r="N992" i="1"/>
  <c r="N993" i="1"/>
  <c r="N994" i="1"/>
  <c r="N1156" i="1"/>
  <c r="N1157" i="1"/>
  <c r="N1158" i="1"/>
  <c r="N1159" i="1"/>
  <c r="N1160" i="1"/>
  <c r="N995" i="1"/>
  <c r="N996" i="1"/>
  <c r="N997" i="1"/>
  <c r="N998" i="1"/>
  <c r="N999" i="1"/>
  <c r="N1161" i="1"/>
  <c r="N1162" i="1"/>
  <c r="N1000" i="1"/>
  <c r="N1001" i="1"/>
  <c r="N1163" i="1"/>
  <c r="N1002" i="1"/>
  <c r="N1164" i="1"/>
  <c r="N1165" i="1"/>
  <c r="N1003" i="1"/>
  <c r="N1004" i="1"/>
  <c r="N1166" i="1"/>
  <c r="N1167" i="1"/>
  <c r="N1005" i="1"/>
  <c r="N1006" i="1"/>
  <c r="N1007" i="1"/>
  <c r="N1008" i="1"/>
  <c r="N1168" i="1"/>
  <c r="N1009" i="1"/>
  <c r="N1010" i="1"/>
  <c r="N1169" i="1"/>
  <c r="N1011" i="1"/>
  <c r="N1012" i="1"/>
  <c r="N1013" i="1"/>
  <c r="N1170" i="1"/>
  <c r="N1015" i="1"/>
  <c r="N1016" i="1"/>
  <c r="N1171" i="1"/>
  <c r="N1172" i="1"/>
  <c r="N1017" i="1"/>
  <c r="N1173" i="1"/>
  <c r="N1174" i="1"/>
  <c r="N1018" i="1"/>
  <c r="N1019" i="1"/>
  <c r="N1175" i="1"/>
  <c r="N1020" i="1"/>
  <c r="N1176" i="1"/>
  <c r="N1177" i="1"/>
  <c r="N1021" i="1"/>
  <c r="N1178" i="1"/>
  <c r="N1085" i="1"/>
  <c r="N1022" i="1"/>
  <c r="N1179" i="1"/>
  <c r="N1180" i="1"/>
  <c r="N1088" i="1"/>
  <c r="N1181" i="1"/>
  <c r="N1023" i="1"/>
  <c r="N1024" i="1"/>
  <c r="N1182" i="1"/>
  <c r="N1025" i="1"/>
  <c r="N1183" i="1"/>
  <c r="N1184" i="1"/>
  <c r="N1026" i="1"/>
  <c r="N1185" i="1"/>
  <c r="N1186" i="1"/>
  <c r="N1187" i="1"/>
  <c r="N1188" i="1"/>
  <c r="N1027" i="1"/>
  <c r="N1028" i="1"/>
  <c r="N1189" i="1"/>
  <c r="N1029" i="1"/>
  <c r="N1192" i="1"/>
  <c r="N1030" i="1"/>
  <c r="N1034" i="1"/>
  <c r="N1035" i="1"/>
  <c r="N1036" i="1"/>
  <c r="N1037" i="1"/>
  <c r="N904" i="1"/>
  <c r="N1038" i="1"/>
  <c r="N1039" i="1"/>
  <c r="N1042" i="1"/>
  <c r="N912" i="1"/>
  <c r="N1118" i="1"/>
  <c r="N1045" i="1"/>
  <c r="N1046" i="1"/>
  <c r="N1047" i="1"/>
  <c r="N1048" i="1"/>
  <c r="N1049" i="1"/>
  <c r="N1050" i="1"/>
  <c r="N1051" i="1"/>
  <c r="N1052" i="1"/>
  <c r="N1053" i="1"/>
  <c r="N1054" i="1"/>
  <c r="N1195" i="1"/>
  <c r="N1056" i="1"/>
  <c r="N1057" i="1"/>
  <c r="N1058" i="1"/>
  <c r="N1059" i="1"/>
  <c r="N1060" i="1"/>
  <c r="N1061" i="1"/>
  <c r="N1062" i="1"/>
  <c r="N1063" i="1"/>
  <c r="N1064" i="1"/>
  <c r="N1066" i="1"/>
  <c r="N1067" i="1"/>
  <c r="N1068" i="1"/>
  <c r="N975" i="1"/>
  <c r="N1069" i="1"/>
  <c r="N1070" i="1"/>
  <c r="N1071" i="1"/>
  <c r="N1074" i="1"/>
  <c r="N1075" i="1"/>
  <c r="N1076" i="1"/>
  <c r="N1077" i="1"/>
  <c r="N1078" i="1"/>
  <c r="N1079" i="1"/>
  <c r="N1080" i="1"/>
  <c r="N1081" i="1"/>
  <c r="N1082" i="1"/>
  <c r="N1083" i="1"/>
  <c r="N1084" i="1"/>
  <c r="N1014" i="1"/>
  <c r="N1089" i="1"/>
  <c r="N1091" i="1"/>
  <c r="N1092" i="1"/>
  <c r="N1093" i="1"/>
  <c r="N1094" i="1"/>
  <c r="N1095" i="1"/>
  <c r="N1110" i="1"/>
  <c r="N905" i="1"/>
  <c r="N1040" i="1"/>
  <c r="N1041" i="1"/>
  <c r="N911" i="1"/>
  <c r="N1194" i="1"/>
  <c r="N921" i="1"/>
  <c r="N1055" i="1"/>
  <c r="N985" i="1"/>
  <c r="N1090" i="1"/>
  <c r="N889" i="1"/>
  <c r="N1190" i="1"/>
  <c r="N1191" i="1"/>
  <c r="N1031" i="1"/>
  <c r="N1032" i="1"/>
  <c r="N1111" i="1"/>
  <c r="N1043" i="1"/>
  <c r="N1149" i="1"/>
  <c r="N1086" i="1"/>
  <c r="N1087" i="1"/>
  <c r="N1193" i="1"/>
  <c r="N3" i="1"/>
  <c r="L2" i="1"/>
  <c r="L4" i="1"/>
  <c r="L7" i="1"/>
  <c r="L5" i="1"/>
  <c r="L6" i="1"/>
  <c r="L11" i="1"/>
  <c r="L8" i="1"/>
  <c r="L12" i="1"/>
  <c r="L13" i="1"/>
  <c r="L14" i="1"/>
  <c r="L15" i="1"/>
  <c r="L10" i="1"/>
  <c r="L9" i="1"/>
  <c r="L16" i="1"/>
  <c r="L44" i="1"/>
  <c r="L45" i="1"/>
  <c r="L19" i="1"/>
  <c r="L20" i="1"/>
  <c r="L46" i="1"/>
  <c r="L47" i="1"/>
  <c r="L22" i="1"/>
  <c r="L48" i="1"/>
  <c r="L23" i="1"/>
  <c r="L49" i="1"/>
  <c r="L26" i="1"/>
  <c r="L50" i="1"/>
  <c r="L51" i="1"/>
  <c r="L52" i="1"/>
  <c r="L37" i="1"/>
  <c r="L38" i="1"/>
  <c r="L53" i="1"/>
  <c r="L55" i="1"/>
  <c r="L56" i="1"/>
  <c r="L40" i="1"/>
  <c r="L57" i="1"/>
  <c r="L58" i="1"/>
  <c r="L29" i="1"/>
  <c r="L30" i="1"/>
  <c r="L59" i="1"/>
  <c r="L31" i="1"/>
  <c r="L17" i="1"/>
  <c r="L18" i="1"/>
  <c r="L24" i="1"/>
  <c r="L33" i="1"/>
  <c r="L25" i="1"/>
  <c r="L34" i="1"/>
  <c r="L36" i="1"/>
  <c r="L27" i="1"/>
  <c r="L39" i="1"/>
  <c r="L28" i="1"/>
  <c r="L41" i="1"/>
  <c r="L32" i="1"/>
  <c r="L35" i="1"/>
  <c r="L54" i="1"/>
  <c r="L42" i="1"/>
  <c r="L43" i="1"/>
  <c r="L21" i="1"/>
  <c r="L387" i="1"/>
  <c r="L74" i="1"/>
  <c r="L545" i="1"/>
  <c r="L75" i="1"/>
  <c r="L76" i="1"/>
  <c r="L546" i="1"/>
  <c r="L547" i="1"/>
  <c r="L77" i="1"/>
  <c r="L548" i="1"/>
  <c r="L549" i="1"/>
  <c r="L550" i="1"/>
  <c r="L551" i="1"/>
  <c r="L552" i="1"/>
  <c r="L78" i="1"/>
  <c r="L553" i="1"/>
  <c r="L554" i="1"/>
  <c r="L555" i="1"/>
  <c r="L556" i="1"/>
  <c r="L79" i="1"/>
  <c r="L80" i="1"/>
  <c r="L81" i="1"/>
  <c r="L82" i="1"/>
  <c r="L557" i="1"/>
  <c r="L83" i="1"/>
  <c r="L388" i="1"/>
  <c r="L558" i="1"/>
  <c r="L84" i="1"/>
  <c r="L85" i="1"/>
  <c r="L86" i="1"/>
  <c r="L559" i="1"/>
  <c r="L560" i="1"/>
  <c r="L87" i="1"/>
  <c r="L561" i="1"/>
  <c r="L88" i="1"/>
  <c r="L562" i="1"/>
  <c r="L89" i="1"/>
  <c r="L90" i="1"/>
  <c r="L91" i="1"/>
  <c r="L92" i="1"/>
  <c r="L563" i="1"/>
  <c r="L564" i="1"/>
  <c r="L565" i="1"/>
  <c r="L389" i="1"/>
  <c r="L93" i="1"/>
  <c r="L566" i="1"/>
  <c r="L567" i="1"/>
  <c r="L568" i="1"/>
  <c r="L569" i="1"/>
  <c r="L94" i="1"/>
  <c r="L570" i="1"/>
  <c r="L571" i="1"/>
  <c r="L572" i="1"/>
  <c r="L573" i="1"/>
  <c r="L574" i="1"/>
  <c r="L95" i="1"/>
  <c r="L575" i="1"/>
  <c r="L576" i="1"/>
  <c r="L96" i="1"/>
  <c r="L97" i="1"/>
  <c r="L98" i="1"/>
  <c r="L99" i="1"/>
  <c r="L577" i="1"/>
  <c r="L578" i="1"/>
  <c r="L579" i="1"/>
  <c r="L580" i="1"/>
  <c r="L581" i="1"/>
  <c r="L100" i="1"/>
  <c r="L582" i="1"/>
  <c r="L583" i="1"/>
  <c r="L584" i="1"/>
  <c r="L585" i="1"/>
  <c r="L101" i="1"/>
  <c r="L102" i="1"/>
  <c r="L586" i="1"/>
  <c r="L587" i="1"/>
  <c r="L592" i="1"/>
  <c r="L593" i="1"/>
  <c r="L403" i="1"/>
  <c r="L104" i="1"/>
  <c r="L594" i="1"/>
  <c r="L595" i="1"/>
  <c r="L596" i="1"/>
  <c r="L105" i="1"/>
  <c r="L106" i="1"/>
  <c r="L107" i="1"/>
  <c r="L108" i="1"/>
  <c r="L597" i="1"/>
  <c r="L109" i="1"/>
  <c r="L599" i="1"/>
  <c r="L110" i="1"/>
  <c r="L600" i="1"/>
  <c r="L601" i="1"/>
  <c r="L408" i="1"/>
  <c r="L602" i="1"/>
  <c r="L111" i="1"/>
  <c r="L112" i="1"/>
  <c r="L113" i="1"/>
  <c r="L409" i="1"/>
  <c r="L604" i="1"/>
  <c r="L605" i="1"/>
  <c r="L606" i="1"/>
  <c r="L607" i="1"/>
  <c r="L114" i="1"/>
  <c r="L608" i="1"/>
  <c r="L609" i="1"/>
  <c r="L610" i="1"/>
  <c r="L611" i="1"/>
  <c r="L612" i="1"/>
  <c r="L613" i="1"/>
  <c r="L614" i="1"/>
  <c r="L615" i="1"/>
  <c r="L115" i="1"/>
  <c r="L116" i="1"/>
  <c r="L117" i="1"/>
  <c r="L118" i="1"/>
  <c r="L119" i="1"/>
  <c r="L616" i="1"/>
  <c r="L120" i="1"/>
  <c r="L617" i="1"/>
  <c r="L121" i="1"/>
  <c r="L619" i="1"/>
  <c r="L414" i="1"/>
  <c r="L122" i="1"/>
  <c r="L620" i="1"/>
  <c r="L123" i="1"/>
  <c r="L415" i="1"/>
  <c r="L621" i="1"/>
  <c r="L124" i="1"/>
  <c r="L125" i="1"/>
  <c r="L126" i="1"/>
  <c r="L622" i="1"/>
  <c r="L623" i="1"/>
  <c r="L624" i="1"/>
  <c r="L625" i="1"/>
  <c r="L626" i="1"/>
  <c r="L127" i="1"/>
  <c r="L627" i="1"/>
  <c r="L628" i="1"/>
  <c r="L629" i="1"/>
  <c r="L630" i="1"/>
  <c r="L631" i="1"/>
  <c r="L128" i="1"/>
  <c r="L632" i="1"/>
  <c r="L633" i="1"/>
  <c r="L635" i="1"/>
  <c r="L636" i="1"/>
  <c r="L637" i="1"/>
  <c r="L129" i="1"/>
  <c r="L638" i="1"/>
  <c r="L130" i="1"/>
  <c r="L639" i="1"/>
  <c r="L131" i="1"/>
  <c r="L132" i="1"/>
  <c r="L640" i="1"/>
  <c r="L641" i="1"/>
  <c r="L133" i="1"/>
  <c r="L642" i="1"/>
  <c r="L134" i="1"/>
  <c r="L135" i="1"/>
  <c r="L643" i="1"/>
  <c r="L420" i="1"/>
  <c r="L136" i="1"/>
  <c r="L137" i="1"/>
  <c r="L139" i="1"/>
  <c r="L645" i="1"/>
  <c r="L646" i="1"/>
  <c r="L647" i="1"/>
  <c r="L140" i="1"/>
  <c r="L141" i="1"/>
  <c r="L648" i="1"/>
  <c r="L649" i="1"/>
  <c r="L650" i="1"/>
  <c r="L142" i="1"/>
  <c r="L652" i="1"/>
  <c r="L143" i="1"/>
  <c r="L425" i="1"/>
  <c r="L144" i="1"/>
  <c r="L145" i="1"/>
  <c r="L146" i="1"/>
  <c r="L426" i="1"/>
  <c r="L653" i="1"/>
  <c r="L654" i="1"/>
  <c r="L147" i="1"/>
  <c r="L148" i="1"/>
  <c r="L655" i="1"/>
  <c r="L149" i="1"/>
  <c r="L656" i="1"/>
  <c r="L657" i="1"/>
  <c r="L151" i="1"/>
  <c r="L152" i="1"/>
  <c r="L153" i="1"/>
  <c r="L154" i="1"/>
  <c r="L658" i="1"/>
  <c r="L659" i="1"/>
  <c r="L660" i="1"/>
  <c r="L155" i="1"/>
  <c r="L156" i="1"/>
  <c r="L157" i="1"/>
  <c r="L661" i="1"/>
  <c r="L664" i="1"/>
  <c r="L665" i="1"/>
  <c r="L666" i="1"/>
  <c r="L158" i="1"/>
  <c r="L667" i="1"/>
  <c r="L159" i="1"/>
  <c r="L160" i="1"/>
  <c r="L668" i="1"/>
  <c r="L669" i="1"/>
  <c r="L161" i="1"/>
  <c r="L670" i="1"/>
  <c r="L162" i="1"/>
  <c r="L671" i="1"/>
  <c r="L672" i="1"/>
  <c r="L163" i="1"/>
  <c r="L164" i="1"/>
  <c r="L165" i="1"/>
  <c r="L437" i="1"/>
  <c r="L673" i="1"/>
  <c r="L166" i="1"/>
  <c r="L674" i="1"/>
  <c r="L167" i="1"/>
  <c r="L168" i="1"/>
  <c r="L169" i="1"/>
  <c r="L170" i="1"/>
  <c r="L171" i="1"/>
  <c r="L675" i="1"/>
  <c r="L676" i="1"/>
  <c r="L677" i="1"/>
  <c r="L678" i="1"/>
  <c r="L679" i="1"/>
  <c r="L680" i="1"/>
  <c r="L681" i="1"/>
  <c r="L682" i="1"/>
  <c r="L683" i="1"/>
  <c r="L684" i="1"/>
  <c r="L172" i="1"/>
  <c r="L173" i="1"/>
  <c r="L175" i="1"/>
  <c r="L685" i="1"/>
  <c r="L686" i="1"/>
  <c r="L176" i="1"/>
  <c r="L177" i="1"/>
  <c r="L178" i="1"/>
  <c r="L687" i="1"/>
  <c r="L688" i="1"/>
  <c r="L179" i="1"/>
  <c r="L442" i="1"/>
  <c r="L180" i="1"/>
  <c r="L689" i="1"/>
  <c r="L182" i="1"/>
  <c r="L183" i="1"/>
  <c r="L184" i="1"/>
  <c r="L185" i="1"/>
  <c r="L186" i="1"/>
  <c r="L187" i="1"/>
  <c r="L691" i="1"/>
  <c r="L188" i="1"/>
  <c r="L189" i="1"/>
  <c r="L692" i="1"/>
  <c r="L191" i="1"/>
  <c r="L192" i="1"/>
  <c r="L693" i="1"/>
  <c r="L193" i="1"/>
  <c r="L194" i="1"/>
  <c r="L695" i="1"/>
  <c r="L696" i="1"/>
  <c r="L697" i="1"/>
  <c r="L444" i="1"/>
  <c r="L197" i="1"/>
  <c r="L198" i="1"/>
  <c r="L199" i="1"/>
  <c r="L200" i="1"/>
  <c r="L698" i="1"/>
  <c r="L201" i="1"/>
  <c r="L202" i="1"/>
  <c r="L203" i="1"/>
  <c r="L204" i="1"/>
  <c r="L205" i="1"/>
  <c r="L206" i="1"/>
  <c r="L207" i="1"/>
  <c r="L699" i="1"/>
  <c r="L208" i="1"/>
  <c r="L209" i="1"/>
  <c r="L210" i="1"/>
  <c r="L211" i="1"/>
  <c r="L212" i="1"/>
  <c r="L213" i="1"/>
  <c r="L700" i="1"/>
  <c r="L214" i="1"/>
  <c r="L701" i="1"/>
  <c r="L215" i="1"/>
  <c r="L216" i="1"/>
  <c r="L217" i="1"/>
  <c r="L455" i="1"/>
  <c r="L702" i="1"/>
  <c r="L703" i="1"/>
  <c r="L219" i="1"/>
  <c r="L220" i="1"/>
  <c r="L221" i="1"/>
  <c r="L222" i="1"/>
  <c r="L223" i="1"/>
  <c r="L224" i="1"/>
  <c r="L225" i="1"/>
  <c r="L226" i="1"/>
  <c r="L227" i="1"/>
  <c r="L229" i="1"/>
  <c r="L230" i="1"/>
  <c r="L704" i="1"/>
  <c r="L231" i="1"/>
  <c r="L705" i="1"/>
  <c r="L706" i="1"/>
  <c r="L232" i="1"/>
  <c r="L233" i="1"/>
  <c r="L707" i="1"/>
  <c r="L708" i="1"/>
  <c r="L709" i="1"/>
  <c r="L234" i="1"/>
  <c r="L710" i="1"/>
  <c r="L235" i="1"/>
  <c r="L236" i="1"/>
  <c r="L237" i="1"/>
  <c r="L711" i="1"/>
  <c r="L238" i="1"/>
  <c r="L239" i="1"/>
  <c r="L240" i="1"/>
  <c r="L241" i="1"/>
  <c r="L242" i="1"/>
  <c r="L243" i="1"/>
  <c r="L244" i="1"/>
  <c r="L245" i="1"/>
  <c r="L246" i="1"/>
  <c r="L247" i="1"/>
  <c r="L712" i="1"/>
  <c r="L713" i="1"/>
  <c r="L714" i="1"/>
  <c r="L248" i="1"/>
  <c r="L249" i="1"/>
  <c r="L715" i="1"/>
  <c r="L250" i="1"/>
  <c r="L716" i="1"/>
  <c r="L251" i="1"/>
  <c r="L466" i="1"/>
  <c r="L252" i="1"/>
  <c r="L253" i="1"/>
  <c r="L255" i="1"/>
  <c r="L256" i="1"/>
  <c r="L717" i="1"/>
  <c r="L718" i="1"/>
  <c r="L719" i="1"/>
  <c r="L720" i="1"/>
  <c r="L721" i="1"/>
  <c r="L722" i="1"/>
  <c r="L257" i="1"/>
  <c r="L723" i="1"/>
  <c r="L724" i="1"/>
  <c r="L725" i="1"/>
  <c r="L726" i="1"/>
  <c r="L258" i="1"/>
  <c r="L259" i="1"/>
  <c r="L260" i="1"/>
  <c r="L261" i="1"/>
  <c r="L262" i="1"/>
  <c r="L727" i="1"/>
  <c r="L264" i="1"/>
  <c r="L728" i="1"/>
  <c r="L729" i="1"/>
  <c r="L730" i="1"/>
  <c r="L265" i="1"/>
  <c r="L731" i="1"/>
  <c r="L266" i="1"/>
  <c r="L267" i="1"/>
  <c r="L732" i="1"/>
  <c r="L733" i="1"/>
  <c r="L268" i="1"/>
  <c r="L269" i="1"/>
  <c r="L270" i="1"/>
  <c r="L734" i="1"/>
  <c r="L271" i="1"/>
  <c r="L735" i="1"/>
  <c r="L272" i="1"/>
  <c r="L273" i="1"/>
  <c r="L736" i="1"/>
  <c r="L737" i="1"/>
  <c r="L738" i="1"/>
  <c r="L739" i="1"/>
  <c r="L740" i="1"/>
  <c r="L276" i="1"/>
  <c r="L741" i="1"/>
  <c r="L742" i="1"/>
  <c r="L743" i="1"/>
  <c r="L744" i="1"/>
  <c r="L745" i="1"/>
  <c r="L746" i="1"/>
  <c r="L747" i="1"/>
  <c r="L483" i="1"/>
  <c r="L748" i="1"/>
  <c r="L749" i="1"/>
  <c r="L277" i="1"/>
  <c r="L278" i="1"/>
  <c r="L750" i="1"/>
  <c r="L280" i="1"/>
  <c r="L751" i="1"/>
  <c r="L281" i="1"/>
  <c r="L282" i="1"/>
  <c r="L283" i="1"/>
  <c r="L284" i="1"/>
  <c r="L752" i="1"/>
  <c r="L285" i="1"/>
  <c r="L753" i="1"/>
  <c r="L754" i="1"/>
  <c r="L286" i="1"/>
  <c r="L755" i="1"/>
  <c r="L288" i="1"/>
  <c r="L756" i="1"/>
  <c r="L757" i="1"/>
  <c r="L289" i="1"/>
  <c r="L758" i="1"/>
  <c r="L489" i="1"/>
  <c r="L759" i="1"/>
  <c r="L760" i="1"/>
  <c r="L761" i="1"/>
  <c r="L290" i="1"/>
  <c r="L291" i="1"/>
  <c r="L292" i="1"/>
  <c r="L293" i="1"/>
  <c r="L294" i="1"/>
  <c r="L762" i="1"/>
  <c r="L763" i="1"/>
  <c r="L295" i="1"/>
  <c r="L764" i="1"/>
  <c r="L296" i="1"/>
  <c r="L765" i="1"/>
  <c r="L297" i="1"/>
  <c r="L766" i="1"/>
  <c r="L298" i="1"/>
  <c r="L767" i="1"/>
  <c r="L768" i="1"/>
  <c r="L769" i="1"/>
  <c r="L770" i="1"/>
  <c r="L771" i="1"/>
  <c r="L772" i="1"/>
  <c r="L498" i="1"/>
  <c r="L299" i="1"/>
  <c r="L300" i="1"/>
  <c r="L773" i="1"/>
  <c r="L301" i="1"/>
  <c r="L302" i="1"/>
  <c r="L303" i="1"/>
  <c r="L774" i="1"/>
  <c r="L304" i="1"/>
  <c r="L305" i="1"/>
  <c r="L775" i="1"/>
  <c r="L306" i="1"/>
  <c r="L776" i="1"/>
  <c r="L777" i="1"/>
  <c r="L778" i="1"/>
  <c r="L779" i="1"/>
  <c r="L307" i="1"/>
  <c r="L308" i="1"/>
  <c r="L780" i="1"/>
  <c r="L309" i="1"/>
  <c r="L781" i="1"/>
  <c r="L782" i="1"/>
  <c r="L310" i="1"/>
  <c r="L311" i="1"/>
  <c r="L312" i="1"/>
  <c r="L783" i="1"/>
  <c r="L785" i="1"/>
  <c r="L786" i="1"/>
  <c r="L787" i="1"/>
  <c r="L314" i="1"/>
  <c r="L788" i="1"/>
  <c r="L315" i="1"/>
  <c r="L789" i="1"/>
  <c r="L790" i="1"/>
  <c r="L316" i="1"/>
  <c r="L317" i="1"/>
  <c r="L318" i="1"/>
  <c r="L319" i="1"/>
  <c r="L320" i="1"/>
  <c r="L791" i="1"/>
  <c r="L792" i="1"/>
  <c r="L513" i="1"/>
  <c r="L323" i="1"/>
  <c r="L324" i="1"/>
  <c r="L793" i="1"/>
  <c r="L325" i="1"/>
  <c r="L326" i="1"/>
  <c r="L794" i="1"/>
  <c r="L795" i="1"/>
  <c r="L327" i="1"/>
  <c r="L328" i="1"/>
  <c r="L796" i="1"/>
  <c r="L797" i="1"/>
  <c r="L329" i="1"/>
  <c r="L330" i="1"/>
  <c r="L798" i="1"/>
  <c r="L799" i="1"/>
  <c r="L800" i="1"/>
  <c r="L331" i="1"/>
  <c r="L801" i="1"/>
  <c r="L802" i="1"/>
  <c r="L803" i="1"/>
  <c r="L332" i="1"/>
  <c r="L804" i="1"/>
  <c r="L516" i="1"/>
  <c r="L805" i="1"/>
  <c r="L333" i="1"/>
  <c r="L334" i="1"/>
  <c r="L806" i="1"/>
  <c r="L335" i="1"/>
  <c r="L807" i="1"/>
  <c r="L808" i="1"/>
  <c r="L336" i="1"/>
  <c r="L809" i="1"/>
  <c r="L338" i="1"/>
  <c r="L810" i="1"/>
  <c r="L811" i="1"/>
  <c r="L812" i="1"/>
  <c r="L813" i="1"/>
  <c r="L814" i="1"/>
  <c r="L518" i="1"/>
  <c r="L339" i="1"/>
  <c r="L815" i="1"/>
  <c r="L519" i="1"/>
  <c r="L520" i="1"/>
  <c r="L521" i="1"/>
  <c r="L816" i="1"/>
  <c r="L817" i="1"/>
  <c r="L818" i="1"/>
  <c r="L819" i="1"/>
  <c r="L341" i="1"/>
  <c r="L820" i="1"/>
  <c r="L821" i="1"/>
  <c r="L822" i="1"/>
  <c r="L823" i="1"/>
  <c r="L824" i="1"/>
  <c r="L825" i="1"/>
  <c r="L343" i="1"/>
  <c r="L826" i="1"/>
  <c r="L344" i="1"/>
  <c r="L345" i="1"/>
  <c r="L346" i="1"/>
  <c r="L827" i="1"/>
  <c r="L828" i="1"/>
  <c r="L829" i="1"/>
  <c r="L347" i="1"/>
  <c r="L348" i="1"/>
  <c r="L830" i="1"/>
  <c r="L349" i="1"/>
  <c r="L350" i="1"/>
  <c r="L351" i="1"/>
  <c r="L831" i="1"/>
  <c r="L352" i="1"/>
  <c r="L832" i="1"/>
  <c r="L833" i="1"/>
  <c r="L834" i="1"/>
  <c r="L835" i="1"/>
  <c r="L836" i="1"/>
  <c r="L353" i="1"/>
  <c r="L837" i="1"/>
  <c r="L839" i="1"/>
  <c r="L840" i="1"/>
  <c r="L841" i="1"/>
  <c r="L842" i="1"/>
  <c r="L355" i="1"/>
  <c r="L843" i="1"/>
  <c r="L844" i="1"/>
  <c r="L845" i="1"/>
  <c r="L846" i="1"/>
  <c r="L532" i="1"/>
  <c r="L359" i="1"/>
  <c r="L360" i="1"/>
  <c r="L847" i="1"/>
  <c r="L848" i="1"/>
  <c r="L361" i="1"/>
  <c r="L362" i="1"/>
  <c r="L849" i="1"/>
  <c r="L850" i="1"/>
  <c r="L363" i="1"/>
  <c r="L851" i="1"/>
  <c r="L364" i="1"/>
  <c r="L852" i="1"/>
  <c r="L853" i="1"/>
  <c r="L365" i="1"/>
  <c r="L854" i="1"/>
  <c r="L536" i="1"/>
  <c r="L366" i="1"/>
  <c r="L367" i="1"/>
  <c r="L368" i="1"/>
  <c r="L369" i="1"/>
  <c r="L370" i="1"/>
  <c r="L855" i="1"/>
  <c r="L856" i="1"/>
  <c r="L371" i="1"/>
  <c r="L373" i="1"/>
  <c r="L374" i="1"/>
  <c r="L537" i="1"/>
  <c r="L857" i="1"/>
  <c r="L375" i="1"/>
  <c r="L858" i="1"/>
  <c r="L859" i="1"/>
  <c r="L860" i="1"/>
  <c r="L861" i="1"/>
  <c r="L376" i="1"/>
  <c r="L862" i="1"/>
  <c r="L378" i="1"/>
  <c r="L863" i="1"/>
  <c r="L864" i="1"/>
  <c r="L539" i="1"/>
  <c r="L865" i="1"/>
  <c r="L866" i="1"/>
  <c r="L867" i="1"/>
  <c r="L868" i="1"/>
  <c r="L383" i="1"/>
  <c r="L542" i="1"/>
  <c r="L384" i="1"/>
  <c r="L870" i="1"/>
  <c r="L386" i="1"/>
  <c r="L390" i="1"/>
  <c r="L391" i="1"/>
  <c r="L392" i="1"/>
  <c r="L393" i="1"/>
  <c r="L394" i="1"/>
  <c r="L395" i="1"/>
  <c r="L103" i="1"/>
  <c r="L588" i="1"/>
  <c r="L396" i="1"/>
  <c r="L397" i="1"/>
  <c r="L398" i="1"/>
  <c r="L399" i="1"/>
  <c r="L400" i="1"/>
  <c r="L401" i="1"/>
  <c r="L402" i="1"/>
  <c r="L404" i="1"/>
  <c r="L406" i="1"/>
  <c r="L407" i="1"/>
  <c r="L410" i="1"/>
  <c r="L411" i="1"/>
  <c r="L412" i="1"/>
  <c r="L413" i="1"/>
  <c r="L416" i="1"/>
  <c r="L872" i="1"/>
  <c r="L418" i="1"/>
  <c r="L421" i="1"/>
  <c r="L422" i="1"/>
  <c r="L423" i="1"/>
  <c r="L138" i="1"/>
  <c r="L424" i="1"/>
  <c r="L427" i="1"/>
  <c r="L428" i="1"/>
  <c r="L429" i="1"/>
  <c r="L430" i="1"/>
  <c r="L431" i="1"/>
  <c r="L662" i="1"/>
  <c r="L432" i="1"/>
  <c r="L433" i="1"/>
  <c r="L434" i="1"/>
  <c r="L435" i="1"/>
  <c r="L436" i="1"/>
  <c r="L438" i="1"/>
  <c r="L439" i="1"/>
  <c r="L174" i="1"/>
  <c r="L440" i="1"/>
  <c r="L441" i="1"/>
  <c r="L876" i="1"/>
  <c r="L181" i="1"/>
  <c r="L190" i="1"/>
  <c r="L443" i="1"/>
  <c r="L694" i="1"/>
  <c r="L445" i="1"/>
  <c r="L446" i="1"/>
  <c r="L195" i="1"/>
  <c r="L447" i="1"/>
  <c r="L196" i="1"/>
  <c r="L449" i="1"/>
  <c r="L450" i="1"/>
  <c r="L451" i="1"/>
  <c r="L452" i="1"/>
  <c r="L453" i="1"/>
  <c r="L454" i="1"/>
  <c r="L218" i="1"/>
  <c r="L456" i="1"/>
  <c r="L457" i="1"/>
  <c r="L458" i="1"/>
  <c r="L459" i="1"/>
  <c r="L228" i="1"/>
  <c r="L460" i="1"/>
  <c r="L462" i="1"/>
  <c r="L463" i="1"/>
  <c r="L464" i="1"/>
  <c r="L465" i="1"/>
  <c r="L254" i="1"/>
  <c r="L877" i="1"/>
  <c r="L467" i="1"/>
  <c r="L468" i="1"/>
  <c r="L878" i="1"/>
  <c r="L469" i="1"/>
  <c r="L470" i="1"/>
  <c r="L471" i="1"/>
  <c r="L472" i="1"/>
  <c r="L473" i="1"/>
  <c r="L474" i="1"/>
  <c r="L475" i="1"/>
  <c r="L476" i="1"/>
  <c r="L477" i="1"/>
  <c r="L478" i="1"/>
  <c r="L479" i="1"/>
  <c r="L274" i="1"/>
  <c r="L480" i="1"/>
  <c r="L481" i="1"/>
  <c r="L482" i="1"/>
  <c r="L275" i="1"/>
  <c r="L69" i="1"/>
  <c r="L484" i="1"/>
  <c r="L485" i="1"/>
  <c r="L279" i="1"/>
  <c r="L486" i="1"/>
  <c r="L487" i="1"/>
  <c r="L488" i="1"/>
  <c r="L490" i="1"/>
  <c r="L491" i="1"/>
  <c r="L492" i="1"/>
  <c r="L493" i="1"/>
  <c r="L494" i="1"/>
  <c r="L495" i="1"/>
  <c r="L496" i="1"/>
  <c r="L497" i="1"/>
  <c r="L879" i="1"/>
  <c r="L499" i="1"/>
  <c r="L500" i="1"/>
  <c r="L501" i="1"/>
  <c r="L502" i="1"/>
  <c r="L880" i="1"/>
  <c r="L503" i="1"/>
  <c r="L504" i="1"/>
  <c r="L313" i="1"/>
  <c r="L505" i="1"/>
  <c r="L506" i="1"/>
  <c r="L507" i="1"/>
  <c r="L321" i="1"/>
  <c r="L508" i="1"/>
  <c r="L322" i="1"/>
  <c r="L509" i="1"/>
  <c r="L510" i="1"/>
  <c r="L511" i="1"/>
  <c r="L512" i="1"/>
  <c r="L514" i="1"/>
  <c r="L515" i="1"/>
  <c r="L517" i="1"/>
  <c r="L337" i="1"/>
  <c r="L340" i="1"/>
  <c r="L881" i="1"/>
  <c r="L522" i="1"/>
  <c r="L342" i="1"/>
  <c r="L523" i="1"/>
  <c r="L882" i="1"/>
  <c r="L524" i="1"/>
  <c r="L354" i="1"/>
  <c r="L525" i="1"/>
  <c r="L526" i="1"/>
  <c r="L527" i="1"/>
  <c r="L528" i="1"/>
  <c r="L529" i="1"/>
  <c r="L530" i="1"/>
  <c r="L531" i="1"/>
  <c r="L356" i="1"/>
  <c r="L357" i="1"/>
  <c r="L358" i="1"/>
  <c r="L533" i="1"/>
  <c r="L534" i="1"/>
  <c r="L535" i="1"/>
  <c r="L372" i="1"/>
  <c r="L885" i="1"/>
  <c r="L538" i="1"/>
  <c r="L377" i="1"/>
  <c r="L540" i="1"/>
  <c r="L887" i="1"/>
  <c r="L379" i="1"/>
  <c r="L380" i="1"/>
  <c r="L381" i="1"/>
  <c r="L382" i="1"/>
  <c r="L869" i="1"/>
  <c r="L385" i="1"/>
  <c r="L543" i="1"/>
  <c r="L60" i="1"/>
  <c r="L61" i="1"/>
  <c r="L589" i="1"/>
  <c r="L590" i="1"/>
  <c r="L591" i="1"/>
  <c r="L871" i="1"/>
  <c r="L405" i="1"/>
  <c r="L603" i="1"/>
  <c r="L62" i="1"/>
  <c r="L63" i="1"/>
  <c r="L618" i="1"/>
  <c r="L417" i="1"/>
  <c r="L634" i="1"/>
  <c r="L644" i="1"/>
  <c r="L651" i="1"/>
  <c r="L874" i="1"/>
  <c r="L875" i="1"/>
  <c r="L67" i="1"/>
  <c r="L690" i="1"/>
  <c r="L68" i="1"/>
  <c r="L263" i="1"/>
  <c r="L287" i="1"/>
  <c r="L70" i="1"/>
  <c r="L784" i="1"/>
  <c r="L838" i="1"/>
  <c r="L883" i="1"/>
  <c r="L884" i="1"/>
  <c r="L886" i="1"/>
  <c r="L72" i="1"/>
  <c r="L73" i="1"/>
  <c r="L541" i="1"/>
  <c r="L544" i="1"/>
  <c r="L873" i="1"/>
  <c r="L598" i="1"/>
  <c r="L64" i="1"/>
  <c r="L419" i="1"/>
  <c r="L150" i="1"/>
  <c r="L663" i="1"/>
  <c r="L65" i="1"/>
  <c r="L66" i="1"/>
  <c r="L448" i="1"/>
  <c r="L461" i="1"/>
  <c r="L71" i="1"/>
  <c r="L888" i="1"/>
  <c r="L890" i="1"/>
  <c r="L891" i="1"/>
  <c r="L1096" i="1"/>
  <c r="L1097" i="1"/>
  <c r="L1098" i="1"/>
  <c r="L1099" i="1"/>
  <c r="L1100" i="1"/>
  <c r="L892" i="1"/>
  <c r="L893" i="1"/>
  <c r="L1033" i="1"/>
  <c r="L1101" i="1"/>
  <c r="L894" i="1"/>
  <c r="L1102" i="1"/>
  <c r="L895" i="1"/>
  <c r="L896" i="1"/>
  <c r="L1103" i="1"/>
  <c r="L897" i="1"/>
  <c r="L1104" i="1"/>
  <c r="L898" i="1"/>
  <c r="L899" i="1"/>
  <c r="L1105" i="1"/>
  <c r="L900" i="1"/>
  <c r="L1106" i="1"/>
  <c r="L901" i="1"/>
  <c r="L902" i="1"/>
  <c r="L1107" i="1"/>
  <c r="L903" i="1"/>
  <c r="L1108" i="1"/>
  <c r="L1109" i="1"/>
  <c r="L1112" i="1"/>
  <c r="L1113" i="1"/>
  <c r="L906" i="1"/>
  <c r="L1114" i="1"/>
  <c r="L1115" i="1"/>
  <c r="L907" i="1"/>
  <c r="L1116" i="1"/>
  <c r="L1117" i="1"/>
  <c r="L908" i="1"/>
  <c r="L909" i="1"/>
  <c r="L910" i="1"/>
  <c r="L913" i="1"/>
  <c r="L914" i="1"/>
  <c r="L915" i="1"/>
  <c r="L916" i="1"/>
  <c r="L917" i="1"/>
  <c r="L1044" i="1"/>
  <c r="L918" i="1"/>
  <c r="L1119" i="1"/>
  <c r="L1120" i="1"/>
  <c r="L1121" i="1"/>
  <c r="L1122" i="1"/>
  <c r="L919" i="1"/>
  <c r="L1123" i="1"/>
  <c r="L1124" i="1"/>
  <c r="L1125" i="1"/>
  <c r="L920" i="1"/>
  <c r="L922" i="1"/>
  <c r="L923" i="1"/>
  <c r="L924" i="1"/>
  <c r="L1126" i="1"/>
  <c r="L925" i="1"/>
  <c r="L926" i="1"/>
  <c r="L1127" i="1"/>
  <c r="L1128" i="1"/>
  <c r="L927" i="1"/>
  <c r="L928" i="1"/>
  <c r="L1129" i="1"/>
  <c r="L929" i="1"/>
  <c r="L1130" i="1"/>
  <c r="L1131" i="1"/>
  <c r="L930" i="1"/>
  <c r="L931" i="1"/>
  <c r="L932" i="1"/>
  <c r="L1132" i="1"/>
  <c r="L933" i="1"/>
  <c r="L934" i="1"/>
  <c r="L1133" i="1"/>
  <c r="L1134" i="1"/>
  <c r="L935" i="1"/>
  <c r="L936" i="1"/>
  <c r="L937" i="1"/>
  <c r="L938" i="1"/>
  <c r="L1135" i="1"/>
  <c r="L1136" i="1"/>
  <c r="L939" i="1"/>
  <c r="L940" i="1"/>
  <c r="L941" i="1"/>
  <c r="L942" i="1"/>
  <c r="L943" i="1"/>
  <c r="L944" i="1"/>
  <c r="L945" i="1"/>
  <c r="L946" i="1"/>
  <c r="L947" i="1"/>
  <c r="L1137" i="1"/>
  <c r="L948" i="1"/>
  <c r="L949" i="1"/>
  <c r="L950" i="1"/>
  <c r="L951" i="1"/>
  <c r="L952" i="1"/>
  <c r="L1138" i="1"/>
  <c r="L953" i="1"/>
  <c r="L954" i="1"/>
  <c r="L955" i="1"/>
  <c r="L1139" i="1"/>
  <c r="L1140" i="1"/>
  <c r="L1141" i="1"/>
  <c r="L956" i="1"/>
  <c r="L957" i="1"/>
  <c r="L958" i="1"/>
  <c r="L959" i="1"/>
  <c r="L960" i="1"/>
  <c r="L961" i="1"/>
  <c r="L1142" i="1"/>
  <c r="L1143" i="1"/>
  <c r="L962" i="1"/>
  <c r="L963" i="1"/>
  <c r="L964" i="1"/>
  <c r="L1065" i="1"/>
  <c r="L965" i="1"/>
  <c r="L966" i="1"/>
  <c r="L967" i="1"/>
  <c r="L968" i="1"/>
  <c r="L969" i="1"/>
  <c r="L970" i="1"/>
  <c r="L971" i="1"/>
  <c r="L1144" i="1"/>
  <c r="L972" i="1"/>
  <c r="L973" i="1"/>
  <c r="L1145" i="1"/>
  <c r="L974" i="1"/>
  <c r="L976" i="1"/>
  <c r="L977" i="1"/>
  <c r="L978" i="1"/>
  <c r="L1146" i="1"/>
  <c r="L1147" i="1"/>
  <c r="L1148" i="1"/>
  <c r="L979" i="1"/>
  <c r="L980" i="1"/>
  <c r="L1150" i="1"/>
  <c r="L981" i="1"/>
  <c r="L982" i="1"/>
  <c r="L983" i="1"/>
  <c r="L984" i="1"/>
  <c r="L986" i="1"/>
  <c r="L1151" i="1"/>
  <c r="L987" i="1"/>
  <c r="L1072" i="1"/>
  <c r="L1152" i="1"/>
  <c r="L988" i="1"/>
  <c r="L1153" i="1"/>
  <c r="L1154" i="1"/>
  <c r="L989" i="1"/>
  <c r="L1155" i="1"/>
  <c r="L990" i="1"/>
  <c r="L1073" i="1"/>
  <c r="L991" i="1"/>
  <c r="L992" i="1"/>
  <c r="L993" i="1"/>
  <c r="L994" i="1"/>
  <c r="L1156" i="1"/>
  <c r="L1157" i="1"/>
  <c r="L1158" i="1"/>
  <c r="L1159" i="1"/>
  <c r="L1160" i="1"/>
  <c r="L995" i="1"/>
  <c r="L996" i="1"/>
  <c r="L997" i="1"/>
  <c r="L998" i="1"/>
  <c r="L999" i="1"/>
  <c r="L1161" i="1"/>
  <c r="L1162" i="1"/>
  <c r="L1000" i="1"/>
  <c r="L1001" i="1"/>
  <c r="L1163" i="1"/>
  <c r="L1002" i="1"/>
  <c r="L1164" i="1"/>
  <c r="L1165" i="1"/>
  <c r="L1003" i="1"/>
  <c r="L1004" i="1"/>
  <c r="L1166" i="1"/>
  <c r="L1167" i="1"/>
  <c r="L1005" i="1"/>
  <c r="L1006" i="1"/>
  <c r="L1007" i="1"/>
  <c r="L1008" i="1"/>
  <c r="L1168" i="1"/>
  <c r="L1009" i="1"/>
  <c r="L1010" i="1"/>
  <c r="L1169" i="1"/>
  <c r="L1011" i="1"/>
  <c r="L1012" i="1"/>
  <c r="L1013" i="1"/>
  <c r="L1170" i="1"/>
  <c r="L1015" i="1"/>
  <c r="L1016" i="1"/>
  <c r="L1171" i="1"/>
  <c r="L1172" i="1"/>
  <c r="L1017" i="1"/>
  <c r="L1173" i="1"/>
  <c r="L1174" i="1"/>
  <c r="L1018" i="1"/>
  <c r="L1019" i="1"/>
  <c r="L1175" i="1"/>
  <c r="L1020" i="1"/>
  <c r="L1176" i="1"/>
  <c r="L1177" i="1"/>
  <c r="L1021" i="1"/>
  <c r="L1178" i="1"/>
  <c r="L1085" i="1"/>
  <c r="L1022" i="1"/>
  <c r="L1179" i="1"/>
  <c r="L1180" i="1"/>
  <c r="L1088" i="1"/>
  <c r="L1181" i="1"/>
  <c r="L1023" i="1"/>
  <c r="L1024" i="1"/>
  <c r="L1182" i="1"/>
  <c r="L1025" i="1"/>
  <c r="L1183" i="1"/>
  <c r="L1184" i="1"/>
  <c r="L1026" i="1"/>
  <c r="L1185" i="1"/>
  <c r="L1186" i="1"/>
  <c r="L1187" i="1"/>
  <c r="L1188" i="1"/>
  <c r="L1027" i="1"/>
  <c r="L1028" i="1"/>
  <c r="L1189" i="1"/>
  <c r="L1029" i="1"/>
  <c r="L1192" i="1"/>
  <c r="L1030" i="1"/>
  <c r="L1034" i="1"/>
  <c r="L1035" i="1"/>
  <c r="L1036" i="1"/>
  <c r="L1037" i="1"/>
  <c r="L904" i="1"/>
  <c r="L1038" i="1"/>
  <c r="L1039" i="1"/>
  <c r="L1042" i="1"/>
  <c r="L912" i="1"/>
  <c r="L1118" i="1"/>
  <c r="L1045" i="1"/>
  <c r="L1046" i="1"/>
  <c r="L1047" i="1"/>
  <c r="L1048" i="1"/>
  <c r="L1049" i="1"/>
  <c r="L1050" i="1"/>
  <c r="L1051" i="1"/>
  <c r="L1052" i="1"/>
  <c r="L1053" i="1"/>
  <c r="L1054" i="1"/>
  <c r="L1195" i="1"/>
  <c r="L1056" i="1"/>
  <c r="L1057" i="1"/>
  <c r="L1058" i="1"/>
  <c r="L1059" i="1"/>
  <c r="L1060" i="1"/>
  <c r="L1061" i="1"/>
  <c r="L1062" i="1"/>
  <c r="L1063" i="1"/>
  <c r="L1064" i="1"/>
  <c r="L1066" i="1"/>
  <c r="L1067" i="1"/>
  <c r="L1068" i="1"/>
  <c r="L975" i="1"/>
  <c r="L1069" i="1"/>
  <c r="L1070" i="1"/>
  <c r="L1071" i="1"/>
  <c r="L1074" i="1"/>
  <c r="L1075" i="1"/>
  <c r="L1076" i="1"/>
  <c r="L1077" i="1"/>
  <c r="L1078" i="1"/>
  <c r="L1079" i="1"/>
  <c r="L1080" i="1"/>
  <c r="L1081" i="1"/>
  <c r="L1082" i="1"/>
  <c r="L1083" i="1"/>
  <c r="L1084" i="1"/>
  <c r="L1014" i="1"/>
  <c r="L1089" i="1"/>
  <c r="L1091" i="1"/>
  <c r="L1092" i="1"/>
  <c r="L1093" i="1"/>
  <c r="L1094" i="1"/>
  <c r="L1095" i="1"/>
  <c r="L1110" i="1"/>
  <c r="L905" i="1"/>
  <c r="L1040" i="1"/>
  <c r="L1041" i="1"/>
  <c r="L911" i="1"/>
  <c r="L1194" i="1"/>
  <c r="L921" i="1"/>
  <c r="L1055" i="1"/>
  <c r="L985" i="1"/>
  <c r="L1090" i="1"/>
  <c r="L889" i="1"/>
  <c r="L1190" i="1"/>
  <c r="L1191" i="1"/>
  <c r="L1031" i="1"/>
  <c r="L1032" i="1"/>
  <c r="L1111" i="1"/>
  <c r="L1043" i="1"/>
  <c r="L1149" i="1"/>
  <c r="L1086" i="1"/>
  <c r="L1087" i="1"/>
  <c r="L1193" i="1"/>
  <c r="L3" i="1"/>
  <c r="K4" i="1"/>
  <c r="K7" i="1"/>
  <c r="K5" i="1"/>
  <c r="K6" i="1"/>
  <c r="K11" i="1"/>
  <c r="K8" i="1"/>
  <c r="K12" i="1"/>
  <c r="K13" i="1"/>
  <c r="K14" i="1"/>
  <c r="K15" i="1"/>
  <c r="K10" i="1"/>
  <c r="K9" i="1"/>
  <c r="K16" i="1"/>
  <c r="K44" i="1"/>
  <c r="K45" i="1"/>
  <c r="K19" i="1"/>
  <c r="K20" i="1"/>
  <c r="K46" i="1"/>
  <c r="K47" i="1"/>
  <c r="K22" i="1"/>
  <c r="K48" i="1"/>
  <c r="K23" i="1"/>
  <c r="K49" i="1"/>
  <c r="K26" i="1"/>
  <c r="K50" i="1"/>
  <c r="K51" i="1"/>
  <c r="K52" i="1"/>
  <c r="K37" i="1"/>
  <c r="K38" i="1"/>
  <c r="K53" i="1"/>
  <c r="K55" i="1"/>
  <c r="K56" i="1"/>
  <c r="K40" i="1"/>
  <c r="K57" i="1"/>
  <c r="K58" i="1"/>
  <c r="K29" i="1"/>
  <c r="K30" i="1"/>
  <c r="K59" i="1"/>
  <c r="K31" i="1"/>
  <c r="K17" i="1"/>
  <c r="K18" i="1"/>
  <c r="K24" i="1"/>
  <c r="K33" i="1"/>
  <c r="K25" i="1"/>
  <c r="K34" i="1"/>
  <c r="K36" i="1"/>
  <c r="K27" i="1"/>
  <c r="K39" i="1"/>
  <c r="K28" i="1"/>
  <c r="K41" i="1"/>
  <c r="K32" i="1"/>
  <c r="K35" i="1"/>
  <c r="K54" i="1"/>
  <c r="K42" i="1"/>
  <c r="K43" i="1"/>
  <c r="K21" i="1"/>
  <c r="K387" i="1"/>
  <c r="K74" i="1"/>
  <c r="K545" i="1"/>
  <c r="K75" i="1"/>
  <c r="K76" i="1"/>
  <c r="K546" i="1"/>
  <c r="K547" i="1"/>
  <c r="K77" i="1"/>
  <c r="K548" i="1"/>
  <c r="K549" i="1"/>
  <c r="K550" i="1"/>
  <c r="K551" i="1"/>
  <c r="K552" i="1"/>
  <c r="K78" i="1"/>
  <c r="K553" i="1"/>
  <c r="K554" i="1"/>
  <c r="K555" i="1"/>
  <c r="K556" i="1"/>
  <c r="K79" i="1"/>
  <c r="K80" i="1"/>
  <c r="K81" i="1"/>
  <c r="K82" i="1"/>
  <c r="K557" i="1"/>
  <c r="K83" i="1"/>
  <c r="K388" i="1"/>
  <c r="K558" i="1"/>
  <c r="K84" i="1"/>
  <c r="K85" i="1"/>
  <c r="K86" i="1"/>
  <c r="K559" i="1"/>
  <c r="K560" i="1"/>
  <c r="K87" i="1"/>
  <c r="K561" i="1"/>
  <c r="K88" i="1"/>
  <c r="K562" i="1"/>
  <c r="K89" i="1"/>
  <c r="K90" i="1"/>
  <c r="K91" i="1"/>
  <c r="K92" i="1"/>
  <c r="K563" i="1"/>
  <c r="K564" i="1"/>
  <c r="K565" i="1"/>
  <c r="K389" i="1"/>
  <c r="K93" i="1"/>
  <c r="K566" i="1"/>
  <c r="K567" i="1"/>
  <c r="K568" i="1"/>
  <c r="K569" i="1"/>
  <c r="K94" i="1"/>
  <c r="K570" i="1"/>
  <c r="K571" i="1"/>
  <c r="K572" i="1"/>
  <c r="K573" i="1"/>
  <c r="K574" i="1"/>
  <c r="K95" i="1"/>
  <c r="K575" i="1"/>
  <c r="K576" i="1"/>
  <c r="K96" i="1"/>
  <c r="K97" i="1"/>
  <c r="K98" i="1"/>
  <c r="K99" i="1"/>
  <c r="K577" i="1"/>
  <c r="K578" i="1"/>
  <c r="K579" i="1"/>
  <c r="K580" i="1"/>
  <c r="K581" i="1"/>
  <c r="K100" i="1"/>
  <c r="K582" i="1"/>
  <c r="K583" i="1"/>
  <c r="K584" i="1"/>
  <c r="K585" i="1"/>
  <c r="K101" i="1"/>
  <c r="K102" i="1"/>
  <c r="K586" i="1"/>
  <c r="K587" i="1"/>
  <c r="K592" i="1"/>
  <c r="K593" i="1"/>
  <c r="K403" i="1"/>
  <c r="K104" i="1"/>
  <c r="K594" i="1"/>
  <c r="K595" i="1"/>
  <c r="K596" i="1"/>
  <c r="K105" i="1"/>
  <c r="K106" i="1"/>
  <c r="K107" i="1"/>
  <c r="K108" i="1"/>
  <c r="K597" i="1"/>
  <c r="K109" i="1"/>
  <c r="K599" i="1"/>
  <c r="K110" i="1"/>
  <c r="K600" i="1"/>
  <c r="K601" i="1"/>
  <c r="K408" i="1"/>
  <c r="K602" i="1"/>
  <c r="K111" i="1"/>
  <c r="K112" i="1"/>
  <c r="K113" i="1"/>
  <c r="K409" i="1"/>
  <c r="K604" i="1"/>
  <c r="K605" i="1"/>
  <c r="K606" i="1"/>
  <c r="K607" i="1"/>
  <c r="K114" i="1"/>
  <c r="K608" i="1"/>
  <c r="K609" i="1"/>
  <c r="K610" i="1"/>
  <c r="K611" i="1"/>
  <c r="K612" i="1"/>
  <c r="K613" i="1"/>
  <c r="K614" i="1"/>
  <c r="K615" i="1"/>
  <c r="K115" i="1"/>
  <c r="K116" i="1"/>
  <c r="K117" i="1"/>
  <c r="K118" i="1"/>
  <c r="K119" i="1"/>
  <c r="K616" i="1"/>
  <c r="K120" i="1"/>
  <c r="K617" i="1"/>
  <c r="K121" i="1"/>
  <c r="K619" i="1"/>
  <c r="K414" i="1"/>
  <c r="K122" i="1"/>
  <c r="K620" i="1"/>
  <c r="K123" i="1"/>
  <c r="K415" i="1"/>
  <c r="K621" i="1"/>
  <c r="K124" i="1"/>
  <c r="K125" i="1"/>
  <c r="K126" i="1"/>
  <c r="K622" i="1"/>
  <c r="K623" i="1"/>
  <c r="K624" i="1"/>
  <c r="K625" i="1"/>
  <c r="K626" i="1"/>
  <c r="K127" i="1"/>
  <c r="K627" i="1"/>
  <c r="K628" i="1"/>
  <c r="K629" i="1"/>
  <c r="K630" i="1"/>
  <c r="K631" i="1"/>
  <c r="K128" i="1"/>
  <c r="K632" i="1"/>
  <c r="K633" i="1"/>
  <c r="K635" i="1"/>
  <c r="K636" i="1"/>
  <c r="K637" i="1"/>
  <c r="K129" i="1"/>
  <c r="K638" i="1"/>
  <c r="K130" i="1"/>
  <c r="K639" i="1"/>
  <c r="K131" i="1"/>
  <c r="K132" i="1"/>
  <c r="K640" i="1"/>
  <c r="K641" i="1"/>
  <c r="K133" i="1"/>
  <c r="K642" i="1"/>
  <c r="K134" i="1"/>
  <c r="K135" i="1"/>
  <c r="K643" i="1"/>
  <c r="K420" i="1"/>
  <c r="K136" i="1"/>
  <c r="K137" i="1"/>
  <c r="K139" i="1"/>
  <c r="K645" i="1"/>
  <c r="K646" i="1"/>
  <c r="K647" i="1"/>
  <c r="K140" i="1"/>
  <c r="K141" i="1"/>
  <c r="K648" i="1"/>
  <c r="K649" i="1"/>
  <c r="K650" i="1"/>
  <c r="K142" i="1"/>
  <c r="K652" i="1"/>
  <c r="K143" i="1"/>
  <c r="K425" i="1"/>
  <c r="K144" i="1"/>
  <c r="K145" i="1"/>
  <c r="K146" i="1"/>
  <c r="K426" i="1"/>
  <c r="K653" i="1"/>
  <c r="K654" i="1"/>
  <c r="K147" i="1"/>
  <c r="K148" i="1"/>
  <c r="K655" i="1"/>
  <c r="K149" i="1"/>
  <c r="K656" i="1"/>
  <c r="K657" i="1"/>
  <c r="K151" i="1"/>
  <c r="K152" i="1"/>
  <c r="K153" i="1"/>
  <c r="K154" i="1"/>
  <c r="K658" i="1"/>
  <c r="K659" i="1"/>
  <c r="K660" i="1"/>
  <c r="K155" i="1"/>
  <c r="K156" i="1"/>
  <c r="K157" i="1"/>
  <c r="K661" i="1"/>
  <c r="K664" i="1"/>
  <c r="K665" i="1"/>
  <c r="K666" i="1"/>
  <c r="K158" i="1"/>
  <c r="K667" i="1"/>
  <c r="K159" i="1"/>
  <c r="K160" i="1"/>
  <c r="K668" i="1"/>
  <c r="K669" i="1"/>
  <c r="K161" i="1"/>
  <c r="K670" i="1"/>
  <c r="K162" i="1"/>
  <c r="K671" i="1"/>
  <c r="K672" i="1"/>
  <c r="K163" i="1"/>
  <c r="K164" i="1"/>
  <c r="K165" i="1"/>
  <c r="K437" i="1"/>
  <c r="K673" i="1"/>
  <c r="K166" i="1"/>
  <c r="K674" i="1"/>
  <c r="K167" i="1"/>
  <c r="K168" i="1"/>
  <c r="K169" i="1"/>
  <c r="K170" i="1"/>
  <c r="K171" i="1"/>
  <c r="K675" i="1"/>
  <c r="K676" i="1"/>
  <c r="K677" i="1"/>
  <c r="K678" i="1"/>
  <c r="K679" i="1"/>
  <c r="K680" i="1"/>
  <c r="K681" i="1"/>
  <c r="K682" i="1"/>
  <c r="K683" i="1"/>
  <c r="K684" i="1"/>
  <c r="K172" i="1"/>
  <c r="K173" i="1"/>
  <c r="K175" i="1"/>
  <c r="K685" i="1"/>
  <c r="K686" i="1"/>
  <c r="K176" i="1"/>
  <c r="K177" i="1"/>
  <c r="K178" i="1"/>
  <c r="K687" i="1"/>
  <c r="K688" i="1"/>
  <c r="K179" i="1"/>
  <c r="K442" i="1"/>
  <c r="K180" i="1"/>
  <c r="K689" i="1"/>
  <c r="K182" i="1"/>
  <c r="K183" i="1"/>
  <c r="K184" i="1"/>
  <c r="K185" i="1"/>
  <c r="K186" i="1"/>
  <c r="K187" i="1"/>
  <c r="K691" i="1"/>
  <c r="K188" i="1"/>
  <c r="K189" i="1"/>
  <c r="K692" i="1"/>
  <c r="K191" i="1"/>
  <c r="K192" i="1"/>
  <c r="K693" i="1"/>
  <c r="K193" i="1"/>
  <c r="K194" i="1"/>
  <c r="K695" i="1"/>
  <c r="K696" i="1"/>
  <c r="K697" i="1"/>
  <c r="K444" i="1"/>
  <c r="K197" i="1"/>
  <c r="K198" i="1"/>
  <c r="K199" i="1"/>
  <c r="K200" i="1"/>
  <c r="K698" i="1"/>
  <c r="K201" i="1"/>
  <c r="K202" i="1"/>
  <c r="K203" i="1"/>
  <c r="K204" i="1"/>
  <c r="K205" i="1"/>
  <c r="K206" i="1"/>
  <c r="K207" i="1"/>
  <c r="K699" i="1"/>
  <c r="K208" i="1"/>
  <c r="K209" i="1"/>
  <c r="K210" i="1"/>
  <c r="K211" i="1"/>
  <c r="K212" i="1"/>
  <c r="K213" i="1"/>
  <c r="K700" i="1"/>
  <c r="K214" i="1"/>
  <c r="K701" i="1"/>
  <c r="K215" i="1"/>
  <c r="K216" i="1"/>
  <c r="K217" i="1"/>
  <c r="K455" i="1"/>
  <c r="K702" i="1"/>
  <c r="K703" i="1"/>
  <c r="K219" i="1"/>
  <c r="K220" i="1"/>
  <c r="K221" i="1"/>
  <c r="K222" i="1"/>
  <c r="K223" i="1"/>
  <c r="K224" i="1"/>
  <c r="K225" i="1"/>
  <c r="K226" i="1"/>
  <c r="K227" i="1"/>
  <c r="K229" i="1"/>
  <c r="K230" i="1"/>
  <c r="K704" i="1"/>
  <c r="K231" i="1"/>
  <c r="K705" i="1"/>
  <c r="K706" i="1"/>
  <c r="K232" i="1"/>
  <c r="K233" i="1"/>
  <c r="K707" i="1"/>
  <c r="K708" i="1"/>
  <c r="K709" i="1"/>
  <c r="K234" i="1"/>
  <c r="K710" i="1"/>
  <c r="K235" i="1"/>
  <c r="K236" i="1"/>
  <c r="K237" i="1"/>
  <c r="K711" i="1"/>
  <c r="K238" i="1"/>
  <c r="K239" i="1"/>
  <c r="K240" i="1"/>
  <c r="K241" i="1"/>
  <c r="K242" i="1"/>
  <c r="K243" i="1"/>
  <c r="K244" i="1"/>
  <c r="K245" i="1"/>
  <c r="K246" i="1"/>
  <c r="K247" i="1"/>
  <c r="K712" i="1"/>
  <c r="K713" i="1"/>
  <c r="K714" i="1"/>
  <c r="K248" i="1"/>
  <c r="K249" i="1"/>
  <c r="K715" i="1"/>
  <c r="K250" i="1"/>
  <c r="K716" i="1"/>
  <c r="K251" i="1"/>
  <c r="K466" i="1"/>
  <c r="K252" i="1"/>
  <c r="K253" i="1"/>
  <c r="K255" i="1"/>
  <c r="K256" i="1"/>
  <c r="K717" i="1"/>
  <c r="K718" i="1"/>
  <c r="K719" i="1"/>
  <c r="K720" i="1"/>
  <c r="K721" i="1"/>
  <c r="K722" i="1"/>
  <c r="K257" i="1"/>
  <c r="K723" i="1"/>
  <c r="K724" i="1"/>
  <c r="K725" i="1"/>
  <c r="K726" i="1"/>
  <c r="K258" i="1"/>
  <c r="K259" i="1"/>
  <c r="K260" i="1"/>
  <c r="K261" i="1"/>
  <c r="K262" i="1"/>
  <c r="K727" i="1"/>
  <c r="K264" i="1"/>
  <c r="K728" i="1"/>
  <c r="K729" i="1"/>
  <c r="K730" i="1"/>
  <c r="K265" i="1"/>
  <c r="K731" i="1"/>
  <c r="K266" i="1"/>
  <c r="K267" i="1"/>
  <c r="K732" i="1"/>
  <c r="K733" i="1"/>
  <c r="K268" i="1"/>
  <c r="K269" i="1"/>
  <c r="K270" i="1"/>
  <c r="K734" i="1"/>
  <c r="K271" i="1"/>
  <c r="K735" i="1"/>
  <c r="K272" i="1"/>
  <c r="K273" i="1"/>
  <c r="K736" i="1"/>
  <c r="K737" i="1"/>
  <c r="K738" i="1"/>
  <c r="K739" i="1"/>
  <c r="K740" i="1"/>
  <c r="K276" i="1"/>
  <c r="K741" i="1"/>
  <c r="K742" i="1"/>
  <c r="K743" i="1"/>
  <c r="K744" i="1"/>
  <c r="K745" i="1"/>
  <c r="K746" i="1"/>
  <c r="K747" i="1"/>
  <c r="K483" i="1"/>
  <c r="K748" i="1"/>
  <c r="K749" i="1"/>
  <c r="K277" i="1"/>
  <c r="K278" i="1"/>
  <c r="K750" i="1"/>
  <c r="K280" i="1"/>
  <c r="K751" i="1"/>
  <c r="K281" i="1"/>
  <c r="K282" i="1"/>
  <c r="K283" i="1"/>
  <c r="K284" i="1"/>
  <c r="K752" i="1"/>
  <c r="K285" i="1"/>
  <c r="K753" i="1"/>
  <c r="K754" i="1"/>
  <c r="K286" i="1"/>
  <c r="K755" i="1"/>
  <c r="K288" i="1"/>
  <c r="K756" i="1"/>
  <c r="K757" i="1"/>
  <c r="K289" i="1"/>
  <c r="K758" i="1"/>
  <c r="K489" i="1"/>
  <c r="K759" i="1"/>
  <c r="K760" i="1"/>
  <c r="K761" i="1"/>
  <c r="K290" i="1"/>
  <c r="K291" i="1"/>
  <c r="K292" i="1"/>
  <c r="K293" i="1"/>
  <c r="K294" i="1"/>
  <c r="K762" i="1"/>
  <c r="K763" i="1"/>
  <c r="K295" i="1"/>
  <c r="K764" i="1"/>
  <c r="K296" i="1"/>
  <c r="K765" i="1"/>
  <c r="K297" i="1"/>
  <c r="K766" i="1"/>
  <c r="K298" i="1"/>
  <c r="K767" i="1"/>
  <c r="K768" i="1"/>
  <c r="K769" i="1"/>
  <c r="K770" i="1"/>
  <c r="K771" i="1"/>
  <c r="K772" i="1"/>
  <c r="K498" i="1"/>
  <c r="K299" i="1"/>
  <c r="K300" i="1"/>
  <c r="K773" i="1"/>
  <c r="K301" i="1"/>
  <c r="K302" i="1"/>
  <c r="K303" i="1"/>
  <c r="K774" i="1"/>
  <c r="K304" i="1"/>
  <c r="K305" i="1"/>
  <c r="K775" i="1"/>
  <c r="K306" i="1"/>
  <c r="K776" i="1"/>
  <c r="K777" i="1"/>
  <c r="K778" i="1"/>
  <c r="K779" i="1"/>
  <c r="K307" i="1"/>
  <c r="K308" i="1"/>
  <c r="K780" i="1"/>
  <c r="K309" i="1"/>
  <c r="K781" i="1"/>
  <c r="K782" i="1"/>
  <c r="K310" i="1"/>
  <c r="K311" i="1"/>
  <c r="K312" i="1"/>
  <c r="K783" i="1"/>
  <c r="K785" i="1"/>
  <c r="K786" i="1"/>
  <c r="K787" i="1"/>
  <c r="K314" i="1"/>
  <c r="K788" i="1"/>
  <c r="K315" i="1"/>
  <c r="K789" i="1"/>
  <c r="K790" i="1"/>
  <c r="K316" i="1"/>
  <c r="K317" i="1"/>
  <c r="K318" i="1"/>
  <c r="K319" i="1"/>
  <c r="K320" i="1"/>
  <c r="K791" i="1"/>
  <c r="K792" i="1"/>
  <c r="K513" i="1"/>
  <c r="K323" i="1"/>
  <c r="K324" i="1"/>
  <c r="K793" i="1"/>
  <c r="K325" i="1"/>
  <c r="K326" i="1"/>
  <c r="K794" i="1"/>
  <c r="K795" i="1"/>
  <c r="K327" i="1"/>
  <c r="K328" i="1"/>
  <c r="K796" i="1"/>
  <c r="K797" i="1"/>
  <c r="K329" i="1"/>
  <c r="K330" i="1"/>
  <c r="K798" i="1"/>
  <c r="K799" i="1"/>
  <c r="K800" i="1"/>
  <c r="K331" i="1"/>
  <c r="K801" i="1"/>
  <c r="K802" i="1"/>
  <c r="K803" i="1"/>
  <c r="K332" i="1"/>
  <c r="K804" i="1"/>
  <c r="K516" i="1"/>
  <c r="K805" i="1"/>
  <c r="K333" i="1"/>
  <c r="K334" i="1"/>
  <c r="K806" i="1"/>
  <c r="K335" i="1"/>
  <c r="K807" i="1"/>
  <c r="K808" i="1"/>
  <c r="K336" i="1"/>
  <c r="K809" i="1"/>
  <c r="K338" i="1"/>
  <c r="K810" i="1"/>
  <c r="K811" i="1"/>
  <c r="K812" i="1"/>
  <c r="K813" i="1"/>
  <c r="K814" i="1"/>
  <c r="K518" i="1"/>
  <c r="K339" i="1"/>
  <c r="K815" i="1"/>
  <c r="K519" i="1"/>
  <c r="K520" i="1"/>
  <c r="K521" i="1"/>
  <c r="K816" i="1"/>
  <c r="K817" i="1"/>
  <c r="K818" i="1"/>
  <c r="K819" i="1"/>
  <c r="K341" i="1"/>
  <c r="K820" i="1"/>
  <c r="K821" i="1"/>
  <c r="K822" i="1"/>
  <c r="K823" i="1"/>
  <c r="K824" i="1"/>
  <c r="K825" i="1"/>
  <c r="K343" i="1"/>
  <c r="K826" i="1"/>
  <c r="K344" i="1"/>
  <c r="K345" i="1"/>
  <c r="K346" i="1"/>
  <c r="K827" i="1"/>
  <c r="K828" i="1"/>
  <c r="K829" i="1"/>
  <c r="K347" i="1"/>
  <c r="K348" i="1"/>
  <c r="K830" i="1"/>
  <c r="K349" i="1"/>
  <c r="K350" i="1"/>
  <c r="K351" i="1"/>
  <c r="K831" i="1"/>
  <c r="K352" i="1"/>
  <c r="K832" i="1"/>
  <c r="K833" i="1"/>
  <c r="K834" i="1"/>
  <c r="K835" i="1"/>
  <c r="K836" i="1"/>
  <c r="K353" i="1"/>
  <c r="K837" i="1"/>
  <c r="K839" i="1"/>
  <c r="K840" i="1"/>
  <c r="K841" i="1"/>
  <c r="K842" i="1"/>
  <c r="K355" i="1"/>
  <c r="K843" i="1"/>
  <c r="K844" i="1"/>
  <c r="K845" i="1"/>
  <c r="K846" i="1"/>
  <c r="K532" i="1"/>
  <c r="K359" i="1"/>
  <c r="K360" i="1"/>
  <c r="K847" i="1"/>
  <c r="K848" i="1"/>
  <c r="K361" i="1"/>
  <c r="K362" i="1"/>
  <c r="K849" i="1"/>
  <c r="K850" i="1"/>
  <c r="K363" i="1"/>
  <c r="K851" i="1"/>
  <c r="K364" i="1"/>
  <c r="K852" i="1"/>
  <c r="K853" i="1"/>
  <c r="K365" i="1"/>
  <c r="K854" i="1"/>
  <c r="K536" i="1"/>
  <c r="K366" i="1"/>
  <c r="K367" i="1"/>
  <c r="K368" i="1"/>
  <c r="K369" i="1"/>
  <c r="K370" i="1"/>
  <c r="K855" i="1"/>
  <c r="K856" i="1"/>
  <c r="K371" i="1"/>
  <c r="K373" i="1"/>
  <c r="K374" i="1"/>
  <c r="K537" i="1"/>
  <c r="K857" i="1"/>
  <c r="K375" i="1"/>
  <c r="K858" i="1"/>
  <c r="K859" i="1"/>
  <c r="K860" i="1"/>
  <c r="K861" i="1"/>
  <c r="K376" i="1"/>
  <c r="K862" i="1"/>
  <c r="K378" i="1"/>
  <c r="K863" i="1"/>
  <c r="K864" i="1"/>
  <c r="K539" i="1"/>
  <c r="K865" i="1"/>
  <c r="K866" i="1"/>
  <c r="K867" i="1"/>
  <c r="K868" i="1"/>
  <c r="K383" i="1"/>
  <c r="K542" i="1"/>
  <c r="K384" i="1"/>
  <c r="K870" i="1"/>
  <c r="K386" i="1"/>
  <c r="K390" i="1"/>
  <c r="K391" i="1"/>
  <c r="K392" i="1"/>
  <c r="K393" i="1"/>
  <c r="K394" i="1"/>
  <c r="K395" i="1"/>
  <c r="K103" i="1"/>
  <c r="K588" i="1"/>
  <c r="K396" i="1"/>
  <c r="K397" i="1"/>
  <c r="K398" i="1"/>
  <c r="K399" i="1"/>
  <c r="K400" i="1"/>
  <c r="K401" i="1"/>
  <c r="K402" i="1"/>
  <c r="K404" i="1"/>
  <c r="K406" i="1"/>
  <c r="K407" i="1"/>
  <c r="K410" i="1"/>
  <c r="K411" i="1"/>
  <c r="K412" i="1"/>
  <c r="K413" i="1"/>
  <c r="K416" i="1"/>
  <c r="K872" i="1"/>
  <c r="K418" i="1"/>
  <c r="K421" i="1"/>
  <c r="K422" i="1"/>
  <c r="K423" i="1"/>
  <c r="K138" i="1"/>
  <c r="K424" i="1"/>
  <c r="K427" i="1"/>
  <c r="K428" i="1"/>
  <c r="K429" i="1"/>
  <c r="K430" i="1"/>
  <c r="K431" i="1"/>
  <c r="K662" i="1"/>
  <c r="K432" i="1"/>
  <c r="K433" i="1"/>
  <c r="K434" i="1"/>
  <c r="K435" i="1"/>
  <c r="K436" i="1"/>
  <c r="K438" i="1"/>
  <c r="K439" i="1"/>
  <c r="K174" i="1"/>
  <c r="K440" i="1"/>
  <c r="K441" i="1"/>
  <c r="K876" i="1"/>
  <c r="K181" i="1"/>
  <c r="K190" i="1"/>
  <c r="K443" i="1"/>
  <c r="K694" i="1"/>
  <c r="K445" i="1"/>
  <c r="K446" i="1"/>
  <c r="K195" i="1"/>
  <c r="K447" i="1"/>
  <c r="K196" i="1"/>
  <c r="K449" i="1"/>
  <c r="K450" i="1"/>
  <c r="K451" i="1"/>
  <c r="K452" i="1"/>
  <c r="K453" i="1"/>
  <c r="K454" i="1"/>
  <c r="K218" i="1"/>
  <c r="K456" i="1"/>
  <c r="K457" i="1"/>
  <c r="K458" i="1"/>
  <c r="K459" i="1"/>
  <c r="K228" i="1"/>
  <c r="K460" i="1"/>
  <c r="K462" i="1"/>
  <c r="K463" i="1"/>
  <c r="K464" i="1"/>
  <c r="K465" i="1"/>
  <c r="K254" i="1"/>
  <c r="K877" i="1"/>
  <c r="K467" i="1"/>
  <c r="K468" i="1"/>
  <c r="K878" i="1"/>
  <c r="K469" i="1"/>
  <c r="K470" i="1"/>
  <c r="K471" i="1"/>
  <c r="K472" i="1"/>
  <c r="K473" i="1"/>
  <c r="K474" i="1"/>
  <c r="K475" i="1"/>
  <c r="K476" i="1"/>
  <c r="K477" i="1"/>
  <c r="K478" i="1"/>
  <c r="K479" i="1"/>
  <c r="K274" i="1"/>
  <c r="K480" i="1"/>
  <c r="K481" i="1"/>
  <c r="K482" i="1"/>
  <c r="K275" i="1"/>
  <c r="K69" i="1"/>
  <c r="K484" i="1"/>
  <c r="K485" i="1"/>
  <c r="K279" i="1"/>
  <c r="K486" i="1"/>
  <c r="K487" i="1"/>
  <c r="K488" i="1"/>
  <c r="K490" i="1"/>
  <c r="K491" i="1"/>
  <c r="K492" i="1"/>
  <c r="K493" i="1"/>
  <c r="K494" i="1"/>
  <c r="K495" i="1"/>
  <c r="K496" i="1"/>
  <c r="K497" i="1"/>
  <c r="K879" i="1"/>
  <c r="K499" i="1"/>
  <c r="K500" i="1"/>
  <c r="K501" i="1"/>
  <c r="K502" i="1"/>
  <c r="K880" i="1"/>
  <c r="K503" i="1"/>
  <c r="K504" i="1"/>
  <c r="K313" i="1"/>
  <c r="K505" i="1"/>
  <c r="K506" i="1"/>
  <c r="K507" i="1"/>
  <c r="K321" i="1"/>
  <c r="K508" i="1"/>
  <c r="K322" i="1"/>
  <c r="K509" i="1"/>
  <c r="K510" i="1"/>
  <c r="K511" i="1"/>
  <c r="K512" i="1"/>
  <c r="K514" i="1"/>
  <c r="K515" i="1"/>
  <c r="K517" i="1"/>
  <c r="K337" i="1"/>
  <c r="K340" i="1"/>
  <c r="K881" i="1"/>
  <c r="K522" i="1"/>
  <c r="K342" i="1"/>
  <c r="K523" i="1"/>
  <c r="K882" i="1"/>
  <c r="K524" i="1"/>
  <c r="K354" i="1"/>
  <c r="K525" i="1"/>
  <c r="K526" i="1"/>
  <c r="K527" i="1"/>
  <c r="K528" i="1"/>
  <c r="K529" i="1"/>
  <c r="K530" i="1"/>
  <c r="K531" i="1"/>
  <c r="K356" i="1"/>
  <c r="K357" i="1"/>
  <c r="K358" i="1"/>
  <c r="K533" i="1"/>
  <c r="K534" i="1"/>
  <c r="K535" i="1"/>
  <c r="K372" i="1"/>
  <c r="K885" i="1"/>
  <c r="K538" i="1"/>
  <c r="K377" i="1"/>
  <c r="K540" i="1"/>
  <c r="K887" i="1"/>
  <c r="K379" i="1"/>
  <c r="K380" i="1"/>
  <c r="K381" i="1"/>
  <c r="K382" i="1"/>
  <c r="K869" i="1"/>
  <c r="K385" i="1"/>
  <c r="K543" i="1"/>
  <c r="K60" i="1"/>
  <c r="K61" i="1"/>
  <c r="K589" i="1"/>
  <c r="K590" i="1"/>
  <c r="K591" i="1"/>
  <c r="K871" i="1"/>
  <c r="K405" i="1"/>
  <c r="K603" i="1"/>
  <c r="K62" i="1"/>
  <c r="K63" i="1"/>
  <c r="K618" i="1"/>
  <c r="K417" i="1"/>
  <c r="K634" i="1"/>
  <c r="K644" i="1"/>
  <c r="K651" i="1"/>
  <c r="K874" i="1"/>
  <c r="K875" i="1"/>
  <c r="K67" i="1"/>
  <c r="K690" i="1"/>
  <c r="K68" i="1"/>
  <c r="K263" i="1"/>
  <c r="K287" i="1"/>
  <c r="K70" i="1"/>
  <c r="K784" i="1"/>
  <c r="K838" i="1"/>
  <c r="K883" i="1"/>
  <c r="K884" i="1"/>
  <c r="K886" i="1"/>
  <c r="K72" i="1"/>
  <c r="K73" i="1"/>
  <c r="K541" i="1"/>
  <c r="K544" i="1"/>
  <c r="K873" i="1"/>
  <c r="K598" i="1"/>
  <c r="K64" i="1"/>
  <c r="K419" i="1"/>
  <c r="K150" i="1"/>
  <c r="K663" i="1"/>
  <c r="K65" i="1"/>
  <c r="K66" i="1"/>
  <c r="K448" i="1"/>
  <c r="K461" i="1"/>
  <c r="K71" i="1"/>
  <c r="K888" i="1"/>
  <c r="K890" i="1"/>
  <c r="K891" i="1"/>
  <c r="K1096" i="1"/>
  <c r="K1097" i="1"/>
  <c r="K1098" i="1"/>
  <c r="K1099" i="1"/>
  <c r="K1100" i="1"/>
  <c r="K892" i="1"/>
  <c r="K893" i="1"/>
  <c r="K1033" i="1"/>
  <c r="K1101" i="1"/>
  <c r="K894" i="1"/>
  <c r="K1102" i="1"/>
  <c r="K895" i="1"/>
  <c r="K896" i="1"/>
  <c r="K1103" i="1"/>
  <c r="K897" i="1"/>
  <c r="K1104" i="1"/>
  <c r="K898" i="1"/>
  <c r="K899" i="1"/>
  <c r="K1105" i="1"/>
  <c r="K900" i="1"/>
  <c r="K1106" i="1"/>
  <c r="K901" i="1"/>
  <c r="K902" i="1"/>
  <c r="K1107" i="1"/>
  <c r="K903" i="1"/>
  <c r="K1108" i="1"/>
  <c r="K1109" i="1"/>
  <c r="K1112" i="1"/>
  <c r="K1113" i="1"/>
  <c r="K906" i="1"/>
  <c r="K1114" i="1"/>
  <c r="K1115" i="1"/>
  <c r="K907" i="1"/>
  <c r="K1116" i="1"/>
  <c r="K1117" i="1"/>
  <c r="K908" i="1"/>
  <c r="K909" i="1"/>
  <c r="K910" i="1"/>
  <c r="K913" i="1"/>
  <c r="K914" i="1"/>
  <c r="K915" i="1"/>
  <c r="K916" i="1"/>
  <c r="K917" i="1"/>
  <c r="K1044" i="1"/>
  <c r="K918" i="1"/>
  <c r="K1119" i="1"/>
  <c r="K1120" i="1"/>
  <c r="K1121" i="1"/>
  <c r="K1122" i="1"/>
  <c r="K919" i="1"/>
  <c r="K1123" i="1"/>
  <c r="K1124" i="1"/>
  <c r="K1125" i="1"/>
  <c r="K920" i="1"/>
  <c r="K922" i="1"/>
  <c r="K923" i="1"/>
  <c r="K924" i="1"/>
  <c r="K1126" i="1"/>
  <c r="K925" i="1"/>
  <c r="K926" i="1"/>
  <c r="K1127" i="1"/>
  <c r="K1128" i="1"/>
  <c r="K927" i="1"/>
  <c r="K928" i="1"/>
  <c r="K1129" i="1"/>
  <c r="K929" i="1"/>
  <c r="K1130" i="1"/>
  <c r="K1131" i="1"/>
  <c r="K930" i="1"/>
  <c r="K931" i="1"/>
  <c r="K932" i="1"/>
  <c r="K1132" i="1"/>
  <c r="K933" i="1"/>
  <c r="K934" i="1"/>
  <c r="K1133" i="1"/>
  <c r="K1134" i="1"/>
  <c r="K935" i="1"/>
  <c r="K936" i="1"/>
  <c r="K937" i="1"/>
  <c r="K938" i="1"/>
  <c r="K1135" i="1"/>
  <c r="K1136" i="1"/>
  <c r="K939" i="1"/>
  <c r="K940" i="1"/>
  <c r="K941" i="1"/>
  <c r="K942" i="1"/>
  <c r="K943" i="1"/>
  <c r="K944" i="1"/>
  <c r="K945" i="1"/>
  <c r="K946" i="1"/>
  <c r="K947" i="1"/>
  <c r="K1137" i="1"/>
  <c r="K948" i="1"/>
  <c r="K949" i="1"/>
  <c r="K950" i="1"/>
  <c r="K951" i="1"/>
  <c r="K952" i="1"/>
  <c r="K1138" i="1"/>
  <c r="K953" i="1"/>
  <c r="K954" i="1"/>
  <c r="K955" i="1"/>
  <c r="K1139" i="1"/>
  <c r="K1140" i="1"/>
  <c r="K1141" i="1"/>
  <c r="K956" i="1"/>
  <c r="K957" i="1"/>
  <c r="K958" i="1"/>
  <c r="K959" i="1"/>
  <c r="K960" i="1"/>
  <c r="K961" i="1"/>
  <c r="K1142" i="1"/>
  <c r="K1143" i="1"/>
  <c r="K962" i="1"/>
  <c r="K963" i="1"/>
  <c r="K964" i="1"/>
  <c r="K1065" i="1"/>
  <c r="K965" i="1"/>
  <c r="K966" i="1"/>
  <c r="K967" i="1"/>
  <c r="K968" i="1"/>
  <c r="K969" i="1"/>
  <c r="K970" i="1"/>
  <c r="K971" i="1"/>
  <c r="K1144" i="1"/>
  <c r="K972" i="1"/>
  <c r="K973" i="1"/>
  <c r="K1145" i="1"/>
  <c r="K974" i="1"/>
  <c r="K976" i="1"/>
  <c r="K977" i="1"/>
  <c r="K978" i="1"/>
  <c r="K1146" i="1"/>
  <c r="K1147" i="1"/>
  <c r="K1148" i="1"/>
  <c r="K979" i="1"/>
  <c r="K980" i="1"/>
  <c r="K1150" i="1"/>
  <c r="K981" i="1"/>
  <c r="K982" i="1"/>
  <c r="K983" i="1"/>
  <c r="K984" i="1"/>
  <c r="K986" i="1"/>
  <c r="K1151" i="1"/>
  <c r="K987" i="1"/>
  <c r="K1072" i="1"/>
  <c r="K1152" i="1"/>
  <c r="K988" i="1"/>
  <c r="K1153" i="1"/>
  <c r="K1154" i="1"/>
  <c r="K989" i="1"/>
  <c r="K1155" i="1"/>
  <c r="K990" i="1"/>
  <c r="K1073" i="1"/>
  <c r="K991" i="1"/>
  <c r="K992" i="1"/>
  <c r="K993" i="1"/>
  <c r="K994" i="1"/>
  <c r="K1156" i="1"/>
  <c r="K1157" i="1"/>
  <c r="K1158" i="1"/>
  <c r="K1159" i="1"/>
  <c r="K1160" i="1"/>
  <c r="K995" i="1"/>
  <c r="K996" i="1"/>
  <c r="K997" i="1"/>
  <c r="K998" i="1"/>
  <c r="K999" i="1"/>
  <c r="K1161" i="1"/>
  <c r="K1162" i="1"/>
  <c r="K1000" i="1"/>
  <c r="K1001" i="1"/>
  <c r="K1163" i="1"/>
  <c r="K1002" i="1"/>
  <c r="K1164" i="1"/>
  <c r="K1165" i="1"/>
  <c r="K1003" i="1"/>
  <c r="K1004" i="1"/>
  <c r="K1166" i="1"/>
  <c r="K1167" i="1"/>
  <c r="K1005" i="1"/>
  <c r="K1006" i="1"/>
  <c r="K1007" i="1"/>
  <c r="K1008" i="1"/>
  <c r="K1168" i="1"/>
  <c r="K1009" i="1"/>
  <c r="K1010" i="1"/>
  <c r="K1169" i="1"/>
  <c r="K1011" i="1"/>
  <c r="K1012" i="1"/>
  <c r="K1013" i="1"/>
  <c r="K1170" i="1"/>
  <c r="K1015" i="1"/>
  <c r="K1016" i="1"/>
  <c r="K1171" i="1"/>
  <c r="K1172" i="1"/>
  <c r="K1017" i="1"/>
  <c r="K1173" i="1"/>
  <c r="K1174" i="1"/>
  <c r="K1018" i="1"/>
  <c r="K1019" i="1"/>
  <c r="K1175" i="1"/>
  <c r="K1020" i="1"/>
  <c r="K1176" i="1"/>
  <c r="K1177" i="1"/>
  <c r="K1021" i="1"/>
  <c r="K1178" i="1"/>
  <c r="K1085" i="1"/>
  <c r="K1022" i="1"/>
  <c r="K1179" i="1"/>
  <c r="K1180" i="1"/>
  <c r="K1088" i="1"/>
  <c r="K1181" i="1"/>
  <c r="K1023" i="1"/>
  <c r="K1024" i="1"/>
  <c r="K1182" i="1"/>
  <c r="K1025" i="1"/>
  <c r="K1183" i="1"/>
  <c r="K1184" i="1"/>
  <c r="K1026" i="1"/>
  <c r="K1185" i="1"/>
  <c r="K1186" i="1"/>
  <c r="K1187" i="1"/>
  <c r="K1188" i="1"/>
  <c r="K1027" i="1"/>
  <c r="K1028" i="1"/>
  <c r="K1189" i="1"/>
  <c r="K1029" i="1"/>
  <c r="K1192" i="1"/>
  <c r="K1030" i="1"/>
  <c r="K1034" i="1"/>
  <c r="K1035" i="1"/>
  <c r="K1036" i="1"/>
  <c r="K1037" i="1"/>
  <c r="K904" i="1"/>
  <c r="K1038" i="1"/>
  <c r="K1039" i="1"/>
  <c r="K1042" i="1"/>
  <c r="K912" i="1"/>
  <c r="K1118" i="1"/>
  <c r="K1045" i="1"/>
  <c r="K1046" i="1"/>
  <c r="K1047" i="1"/>
  <c r="K1048" i="1"/>
  <c r="K1049" i="1"/>
  <c r="K1050" i="1"/>
  <c r="K1051" i="1"/>
  <c r="K1052" i="1"/>
  <c r="K1053" i="1"/>
  <c r="K1054" i="1"/>
  <c r="K1195" i="1"/>
  <c r="K1056" i="1"/>
  <c r="K1057" i="1"/>
  <c r="K1058" i="1"/>
  <c r="K1059" i="1"/>
  <c r="K1060" i="1"/>
  <c r="K1061" i="1"/>
  <c r="K1062" i="1"/>
  <c r="K1063" i="1"/>
  <c r="K1064" i="1"/>
  <c r="K1066" i="1"/>
  <c r="K1067" i="1"/>
  <c r="K1068" i="1"/>
  <c r="K975" i="1"/>
  <c r="K1069" i="1"/>
  <c r="K1070" i="1"/>
  <c r="K1071" i="1"/>
  <c r="K1074" i="1"/>
  <c r="K1075" i="1"/>
  <c r="K1076" i="1"/>
  <c r="K1077" i="1"/>
  <c r="K1078" i="1"/>
  <c r="K1079" i="1"/>
  <c r="K1080" i="1"/>
  <c r="K1081" i="1"/>
  <c r="K1082" i="1"/>
  <c r="K1083" i="1"/>
  <c r="K1084" i="1"/>
  <c r="K1014" i="1"/>
  <c r="K1089" i="1"/>
  <c r="K1091" i="1"/>
  <c r="K1092" i="1"/>
  <c r="K1093" i="1"/>
  <c r="K1094" i="1"/>
  <c r="K1095" i="1"/>
  <c r="K1110" i="1"/>
  <c r="K905" i="1"/>
  <c r="K1040" i="1"/>
  <c r="K1041" i="1"/>
  <c r="K911" i="1"/>
  <c r="K1194" i="1"/>
  <c r="K921" i="1"/>
  <c r="K1055" i="1"/>
  <c r="K985" i="1"/>
  <c r="K1090" i="1"/>
  <c r="K889" i="1"/>
  <c r="K1190" i="1"/>
  <c r="K1191" i="1"/>
  <c r="K1031" i="1"/>
  <c r="K1032" i="1"/>
  <c r="K1111" i="1"/>
  <c r="K1043" i="1"/>
  <c r="K1149" i="1"/>
  <c r="K1086" i="1"/>
  <c r="K1087" i="1"/>
  <c r="K1193" i="1"/>
  <c r="K2" i="1"/>
  <c r="K3" i="1"/>
  <c r="J2" i="1"/>
  <c r="J4" i="1"/>
  <c r="J7" i="1"/>
  <c r="J5" i="1"/>
  <c r="J6" i="1"/>
  <c r="J11" i="1"/>
  <c r="J8" i="1"/>
  <c r="J12" i="1"/>
  <c r="J13" i="1"/>
  <c r="J14" i="1"/>
  <c r="J15" i="1"/>
  <c r="J10" i="1"/>
  <c r="J9" i="1"/>
  <c r="J16" i="1"/>
  <c r="J44" i="1"/>
  <c r="J45" i="1"/>
  <c r="J19" i="1"/>
  <c r="J20" i="1"/>
  <c r="J46" i="1"/>
  <c r="J47" i="1"/>
  <c r="J22" i="1"/>
  <c r="J48" i="1"/>
  <c r="J23" i="1"/>
  <c r="J49" i="1"/>
  <c r="J26" i="1"/>
  <c r="J50" i="1"/>
  <c r="J51" i="1"/>
  <c r="J52" i="1"/>
  <c r="J37" i="1"/>
  <c r="J38" i="1"/>
  <c r="J53" i="1"/>
  <c r="J55" i="1"/>
  <c r="J56" i="1"/>
  <c r="J40" i="1"/>
  <c r="J57" i="1"/>
  <c r="J58" i="1"/>
  <c r="J29" i="1"/>
  <c r="J30" i="1"/>
  <c r="J59" i="1"/>
  <c r="J31" i="1"/>
  <c r="J17" i="1"/>
  <c r="J18" i="1"/>
  <c r="J24" i="1"/>
  <c r="J33" i="1"/>
  <c r="J25" i="1"/>
  <c r="J34" i="1"/>
  <c r="J36" i="1"/>
  <c r="J27" i="1"/>
  <c r="J39" i="1"/>
  <c r="J28" i="1"/>
  <c r="J41" i="1"/>
  <c r="J32" i="1"/>
  <c r="J35" i="1"/>
  <c r="J54" i="1"/>
  <c r="J42" i="1"/>
  <c r="J43" i="1"/>
  <c r="J21" i="1"/>
  <c r="J387" i="1"/>
  <c r="J74" i="1"/>
  <c r="J545" i="1"/>
  <c r="J75" i="1"/>
  <c r="J76" i="1"/>
  <c r="J546" i="1"/>
  <c r="J547" i="1"/>
  <c r="J77" i="1"/>
  <c r="J548" i="1"/>
  <c r="J549" i="1"/>
  <c r="J550" i="1"/>
  <c r="J551" i="1"/>
  <c r="J552" i="1"/>
  <c r="J78" i="1"/>
  <c r="J553" i="1"/>
  <c r="J554" i="1"/>
  <c r="J555" i="1"/>
  <c r="J556" i="1"/>
  <c r="J79" i="1"/>
  <c r="J80" i="1"/>
  <c r="J81" i="1"/>
  <c r="J82" i="1"/>
  <c r="J557" i="1"/>
  <c r="J83" i="1"/>
  <c r="J388" i="1"/>
  <c r="J558" i="1"/>
  <c r="J84" i="1"/>
  <c r="J85" i="1"/>
  <c r="J86" i="1"/>
  <c r="J559" i="1"/>
  <c r="J560" i="1"/>
  <c r="J87" i="1"/>
  <c r="J561" i="1"/>
  <c r="J88" i="1"/>
  <c r="J562" i="1"/>
  <c r="J89" i="1"/>
  <c r="J90" i="1"/>
  <c r="J91" i="1"/>
  <c r="J92" i="1"/>
  <c r="J563" i="1"/>
  <c r="J564" i="1"/>
  <c r="J565" i="1"/>
  <c r="J389" i="1"/>
  <c r="J93" i="1"/>
  <c r="J566" i="1"/>
  <c r="J567" i="1"/>
  <c r="J568" i="1"/>
  <c r="J569" i="1"/>
  <c r="J94" i="1"/>
  <c r="J570" i="1"/>
  <c r="J571" i="1"/>
  <c r="J572" i="1"/>
  <c r="J573" i="1"/>
  <c r="J574" i="1"/>
  <c r="J95" i="1"/>
  <c r="J575" i="1"/>
  <c r="J576" i="1"/>
  <c r="J96" i="1"/>
  <c r="J97" i="1"/>
  <c r="J98" i="1"/>
  <c r="J99" i="1"/>
  <c r="J577" i="1"/>
  <c r="J578" i="1"/>
  <c r="J579" i="1"/>
  <c r="J580" i="1"/>
  <c r="J581" i="1"/>
  <c r="J100" i="1"/>
  <c r="J582" i="1"/>
  <c r="J583" i="1"/>
  <c r="J584" i="1"/>
  <c r="J585" i="1"/>
  <c r="J101" i="1"/>
  <c r="J102" i="1"/>
  <c r="J586" i="1"/>
  <c r="J587" i="1"/>
  <c r="J592" i="1"/>
  <c r="J593" i="1"/>
  <c r="J403" i="1"/>
  <c r="J104" i="1"/>
  <c r="J594" i="1"/>
  <c r="J595" i="1"/>
  <c r="J596" i="1"/>
  <c r="J105" i="1"/>
  <c r="J106" i="1"/>
  <c r="J107" i="1"/>
  <c r="J108" i="1"/>
  <c r="J597" i="1"/>
  <c r="J109" i="1"/>
  <c r="J599" i="1"/>
  <c r="J110" i="1"/>
  <c r="J600" i="1"/>
  <c r="J601" i="1"/>
  <c r="J408" i="1"/>
  <c r="J602" i="1"/>
  <c r="J111" i="1"/>
  <c r="J112" i="1"/>
  <c r="J113" i="1"/>
  <c r="J409" i="1"/>
  <c r="J604" i="1"/>
  <c r="J605" i="1"/>
  <c r="J606" i="1"/>
  <c r="J607" i="1"/>
  <c r="J114" i="1"/>
  <c r="J608" i="1"/>
  <c r="J609" i="1"/>
  <c r="J610" i="1"/>
  <c r="J611" i="1"/>
  <c r="J612" i="1"/>
  <c r="J613" i="1"/>
  <c r="J614" i="1"/>
  <c r="J615" i="1"/>
  <c r="J115" i="1"/>
  <c r="J116" i="1"/>
  <c r="J117" i="1"/>
  <c r="J118" i="1"/>
  <c r="J119" i="1"/>
  <c r="J616" i="1"/>
  <c r="J120" i="1"/>
  <c r="J617" i="1"/>
  <c r="J121" i="1"/>
  <c r="J619" i="1"/>
  <c r="J414" i="1"/>
  <c r="J122" i="1"/>
  <c r="J620" i="1"/>
  <c r="J123" i="1"/>
  <c r="J415" i="1"/>
  <c r="J621" i="1"/>
  <c r="J124" i="1"/>
  <c r="J125" i="1"/>
  <c r="J126" i="1"/>
  <c r="J622" i="1"/>
  <c r="J623" i="1"/>
  <c r="J624" i="1"/>
  <c r="J625" i="1"/>
  <c r="J626" i="1"/>
  <c r="J127" i="1"/>
  <c r="J627" i="1"/>
  <c r="J628" i="1"/>
  <c r="J629" i="1"/>
  <c r="J630" i="1"/>
  <c r="J631" i="1"/>
  <c r="J128" i="1"/>
  <c r="J632" i="1"/>
  <c r="J633" i="1"/>
  <c r="J635" i="1"/>
  <c r="J636" i="1"/>
  <c r="J637" i="1"/>
  <c r="J129" i="1"/>
  <c r="J638" i="1"/>
  <c r="J130" i="1"/>
  <c r="J639" i="1"/>
  <c r="J131" i="1"/>
  <c r="J132" i="1"/>
  <c r="J640" i="1"/>
  <c r="J641" i="1"/>
  <c r="J133" i="1"/>
  <c r="J642" i="1"/>
  <c r="J134" i="1"/>
  <c r="J135" i="1"/>
  <c r="J643" i="1"/>
  <c r="J420" i="1"/>
  <c r="J136" i="1"/>
  <c r="J137" i="1"/>
  <c r="J139" i="1"/>
  <c r="J645" i="1"/>
  <c r="J646" i="1"/>
  <c r="J647" i="1"/>
  <c r="J140" i="1"/>
  <c r="J141" i="1"/>
  <c r="J648" i="1"/>
  <c r="J649" i="1"/>
  <c r="J650" i="1"/>
  <c r="J142" i="1"/>
  <c r="J652" i="1"/>
  <c r="J143" i="1"/>
  <c r="J425" i="1"/>
  <c r="J144" i="1"/>
  <c r="J145" i="1"/>
  <c r="J146" i="1"/>
  <c r="J426" i="1"/>
  <c r="J653" i="1"/>
  <c r="J654" i="1"/>
  <c r="J147" i="1"/>
  <c r="J148" i="1"/>
  <c r="J655" i="1"/>
  <c r="J149" i="1"/>
  <c r="J656" i="1"/>
  <c r="J657" i="1"/>
  <c r="J151" i="1"/>
  <c r="J152" i="1"/>
  <c r="J153" i="1"/>
  <c r="J154" i="1"/>
  <c r="J658" i="1"/>
  <c r="J659" i="1"/>
  <c r="J660" i="1"/>
  <c r="J155" i="1"/>
  <c r="J156" i="1"/>
  <c r="J157" i="1"/>
  <c r="J661" i="1"/>
  <c r="J664" i="1"/>
  <c r="J665" i="1"/>
  <c r="J666" i="1"/>
  <c r="J158" i="1"/>
  <c r="J667" i="1"/>
  <c r="J159" i="1"/>
  <c r="J160" i="1"/>
  <c r="J668" i="1"/>
  <c r="J669" i="1"/>
  <c r="J161" i="1"/>
  <c r="J670" i="1"/>
  <c r="J162" i="1"/>
  <c r="J671" i="1"/>
  <c r="J672" i="1"/>
  <c r="J163" i="1"/>
  <c r="J164" i="1"/>
  <c r="J165" i="1"/>
  <c r="J437" i="1"/>
  <c r="J673" i="1"/>
  <c r="J166" i="1"/>
  <c r="J674" i="1"/>
  <c r="J167" i="1"/>
  <c r="J168" i="1"/>
  <c r="J169" i="1"/>
  <c r="J170" i="1"/>
  <c r="J171" i="1"/>
  <c r="J675" i="1"/>
  <c r="J676" i="1"/>
  <c r="J677" i="1"/>
  <c r="J678" i="1"/>
  <c r="J679" i="1"/>
  <c r="J680" i="1"/>
  <c r="J681" i="1"/>
  <c r="J682" i="1"/>
  <c r="J683" i="1"/>
  <c r="J684" i="1"/>
  <c r="J172" i="1"/>
  <c r="J173" i="1"/>
  <c r="J175" i="1"/>
  <c r="J685" i="1"/>
  <c r="J686" i="1"/>
  <c r="J176" i="1"/>
  <c r="J177" i="1"/>
  <c r="J178" i="1"/>
  <c r="J687" i="1"/>
  <c r="J688" i="1"/>
  <c r="J179" i="1"/>
  <c r="J442" i="1"/>
  <c r="J180" i="1"/>
  <c r="J689" i="1"/>
  <c r="J182" i="1"/>
  <c r="J183" i="1"/>
  <c r="J184" i="1"/>
  <c r="J185" i="1"/>
  <c r="J186" i="1"/>
  <c r="J187" i="1"/>
  <c r="J691" i="1"/>
  <c r="J188" i="1"/>
  <c r="J189" i="1"/>
  <c r="J692" i="1"/>
  <c r="J191" i="1"/>
  <c r="J192" i="1"/>
  <c r="J693" i="1"/>
  <c r="J193" i="1"/>
  <c r="J194" i="1"/>
  <c r="J695" i="1"/>
  <c r="J696" i="1"/>
  <c r="J697" i="1"/>
  <c r="J444" i="1"/>
  <c r="J197" i="1"/>
  <c r="J198" i="1"/>
  <c r="J199" i="1"/>
  <c r="J200" i="1"/>
  <c r="J698" i="1"/>
  <c r="J201" i="1"/>
  <c r="J202" i="1"/>
  <c r="J203" i="1"/>
  <c r="J204" i="1"/>
  <c r="J205" i="1"/>
  <c r="J206" i="1"/>
  <c r="J207" i="1"/>
  <c r="J699" i="1"/>
  <c r="J208" i="1"/>
  <c r="J209" i="1"/>
  <c r="J210" i="1"/>
  <c r="J211" i="1"/>
  <c r="J212" i="1"/>
  <c r="J213" i="1"/>
  <c r="J700" i="1"/>
  <c r="J214" i="1"/>
  <c r="J701" i="1"/>
  <c r="J215" i="1"/>
  <c r="J216" i="1"/>
  <c r="J217" i="1"/>
  <c r="J455" i="1"/>
  <c r="J702" i="1"/>
  <c r="J703" i="1"/>
  <c r="J219" i="1"/>
  <c r="J220" i="1"/>
  <c r="J221" i="1"/>
  <c r="J222" i="1"/>
  <c r="J223" i="1"/>
  <c r="J224" i="1"/>
  <c r="J225" i="1"/>
  <c r="J226" i="1"/>
  <c r="J227" i="1"/>
  <c r="J229" i="1"/>
  <c r="J230" i="1"/>
  <c r="J704" i="1"/>
  <c r="J231" i="1"/>
  <c r="J705" i="1"/>
  <c r="J706" i="1"/>
  <c r="J232" i="1"/>
  <c r="J233" i="1"/>
  <c r="J707" i="1"/>
  <c r="J708" i="1"/>
  <c r="J709" i="1"/>
  <c r="J234" i="1"/>
  <c r="J710" i="1"/>
  <c r="J235" i="1"/>
  <c r="J236" i="1"/>
  <c r="J237" i="1"/>
  <c r="J711" i="1"/>
  <c r="J238" i="1"/>
  <c r="J239" i="1"/>
  <c r="J240" i="1"/>
  <c r="J241" i="1"/>
  <c r="J242" i="1"/>
  <c r="J243" i="1"/>
  <c r="J244" i="1"/>
  <c r="J245" i="1"/>
  <c r="J246" i="1"/>
  <c r="J247" i="1"/>
  <c r="J712" i="1"/>
  <c r="J713" i="1"/>
  <c r="J714" i="1"/>
  <c r="J248" i="1"/>
  <c r="J249" i="1"/>
  <c r="J715" i="1"/>
  <c r="J250" i="1"/>
  <c r="J716" i="1"/>
  <c r="J251" i="1"/>
  <c r="J466" i="1"/>
  <c r="J252" i="1"/>
  <c r="J253" i="1"/>
  <c r="J255" i="1"/>
  <c r="J256" i="1"/>
  <c r="J717" i="1"/>
  <c r="J718" i="1"/>
  <c r="J719" i="1"/>
  <c r="J720" i="1"/>
  <c r="J721" i="1"/>
  <c r="J722" i="1"/>
  <c r="J257" i="1"/>
  <c r="J723" i="1"/>
  <c r="J724" i="1"/>
  <c r="J725" i="1"/>
  <c r="J726" i="1"/>
  <c r="J258" i="1"/>
  <c r="J259" i="1"/>
  <c r="J260" i="1"/>
  <c r="J261" i="1"/>
  <c r="J262" i="1"/>
  <c r="J727" i="1"/>
  <c r="J264" i="1"/>
  <c r="J728" i="1"/>
  <c r="J729" i="1"/>
  <c r="J730" i="1"/>
  <c r="J265" i="1"/>
  <c r="J731" i="1"/>
  <c r="J266" i="1"/>
  <c r="J267" i="1"/>
  <c r="J732" i="1"/>
  <c r="J733" i="1"/>
  <c r="J268" i="1"/>
  <c r="J269" i="1"/>
  <c r="J270" i="1"/>
  <c r="J734" i="1"/>
  <c r="J271" i="1"/>
  <c r="J735" i="1"/>
  <c r="J272" i="1"/>
  <c r="J273" i="1"/>
  <c r="J736" i="1"/>
  <c r="J737" i="1"/>
  <c r="J738" i="1"/>
  <c r="J739" i="1"/>
  <c r="J740" i="1"/>
  <c r="J276" i="1"/>
  <c r="J741" i="1"/>
  <c r="J742" i="1"/>
  <c r="J743" i="1"/>
  <c r="J744" i="1"/>
  <c r="J745" i="1"/>
  <c r="J746" i="1"/>
  <c r="J747" i="1"/>
  <c r="J483" i="1"/>
  <c r="J748" i="1"/>
  <c r="J749" i="1"/>
  <c r="J277" i="1"/>
  <c r="J278" i="1"/>
  <c r="J750" i="1"/>
  <c r="J280" i="1"/>
  <c r="J751" i="1"/>
  <c r="J281" i="1"/>
  <c r="J282" i="1"/>
  <c r="J283" i="1"/>
  <c r="J284" i="1"/>
  <c r="J752" i="1"/>
  <c r="J285" i="1"/>
  <c r="J753" i="1"/>
  <c r="J754" i="1"/>
  <c r="J286" i="1"/>
  <c r="J755" i="1"/>
  <c r="J288" i="1"/>
  <c r="J756" i="1"/>
  <c r="J757" i="1"/>
  <c r="J289" i="1"/>
  <c r="J758" i="1"/>
  <c r="J489" i="1"/>
  <c r="J759" i="1"/>
  <c r="J760" i="1"/>
  <c r="J761" i="1"/>
  <c r="J290" i="1"/>
  <c r="J291" i="1"/>
  <c r="J292" i="1"/>
  <c r="J293" i="1"/>
  <c r="J294" i="1"/>
  <c r="J762" i="1"/>
  <c r="J763" i="1"/>
  <c r="J295" i="1"/>
  <c r="J764" i="1"/>
  <c r="J296" i="1"/>
  <c r="J765" i="1"/>
  <c r="J297" i="1"/>
  <c r="J766" i="1"/>
  <c r="J298" i="1"/>
  <c r="J767" i="1"/>
  <c r="J768" i="1"/>
  <c r="J769" i="1"/>
  <c r="J770" i="1"/>
  <c r="J771" i="1"/>
  <c r="J772" i="1"/>
  <c r="J498" i="1"/>
  <c r="J299" i="1"/>
  <c r="J300" i="1"/>
  <c r="J773" i="1"/>
  <c r="J301" i="1"/>
  <c r="J302" i="1"/>
  <c r="J303" i="1"/>
  <c r="J774" i="1"/>
  <c r="J304" i="1"/>
  <c r="J305" i="1"/>
  <c r="J775" i="1"/>
  <c r="J306" i="1"/>
  <c r="J776" i="1"/>
  <c r="J777" i="1"/>
  <c r="J778" i="1"/>
  <c r="J779" i="1"/>
  <c r="J307" i="1"/>
  <c r="J308" i="1"/>
  <c r="J780" i="1"/>
  <c r="J309" i="1"/>
  <c r="J781" i="1"/>
  <c r="J782" i="1"/>
  <c r="J310" i="1"/>
  <c r="J311" i="1"/>
  <c r="J312" i="1"/>
  <c r="J783" i="1"/>
  <c r="J785" i="1"/>
  <c r="J786" i="1"/>
  <c r="J787" i="1"/>
  <c r="J314" i="1"/>
  <c r="J788" i="1"/>
  <c r="J315" i="1"/>
  <c r="J789" i="1"/>
  <c r="J790" i="1"/>
  <c r="J316" i="1"/>
  <c r="J317" i="1"/>
  <c r="J318" i="1"/>
  <c r="J319" i="1"/>
  <c r="J320" i="1"/>
  <c r="J791" i="1"/>
  <c r="J792" i="1"/>
  <c r="J513" i="1"/>
  <c r="J323" i="1"/>
  <c r="J324" i="1"/>
  <c r="J793" i="1"/>
  <c r="J325" i="1"/>
  <c r="J326" i="1"/>
  <c r="J794" i="1"/>
  <c r="J795" i="1"/>
  <c r="J327" i="1"/>
  <c r="J328" i="1"/>
  <c r="J796" i="1"/>
  <c r="J797" i="1"/>
  <c r="J329" i="1"/>
  <c r="J330" i="1"/>
  <c r="J798" i="1"/>
  <c r="J799" i="1"/>
  <c r="J800" i="1"/>
  <c r="J331" i="1"/>
  <c r="J801" i="1"/>
  <c r="J802" i="1"/>
  <c r="J803" i="1"/>
  <c r="J332" i="1"/>
  <c r="J804" i="1"/>
  <c r="J516" i="1"/>
  <c r="J805" i="1"/>
  <c r="J333" i="1"/>
  <c r="J334" i="1"/>
  <c r="J806" i="1"/>
  <c r="J335" i="1"/>
  <c r="J807" i="1"/>
  <c r="J808" i="1"/>
  <c r="J336" i="1"/>
  <c r="J809" i="1"/>
  <c r="J338" i="1"/>
  <c r="J810" i="1"/>
  <c r="J811" i="1"/>
  <c r="J812" i="1"/>
  <c r="J813" i="1"/>
  <c r="J814" i="1"/>
  <c r="J518" i="1"/>
  <c r="J339" i="1"/>
  <c r="J815" i="1"/>
  <c r="J519" i="1"/>
  <c r="J520" i="1"/>
  <c r="J521" i="1"/>
  <c r="J816" i="1"/>
  <c r="J817" i="1"/>
  <c r="J818" i="1"/>
  <c r="J819" i="1"/>
  <c r="J341" i="1"/>
  <c r="J820" i="1"/>
  <c r="J821" i="1"/>
  <c r="J822" i="1"/>
  <c r="J823" i="1"/>
  <c r="J824" i="1"/>
  <c r="J825" i="1"/>
  <c r="J343" i="1"/>
  <c r="J826" i="1"/>
  <c r="J344" i="1"/>
  <c r="J345" i="1"/>
  <c r="J346" i="1"/>
  <c r="J827" i="1"/>
  <c r="J828" i="1"/>
  <c r="J829" i="1"/>
  <c r="J347" i="1"/>
  <c r="J348" i="1"/>
  <c r="J830" i="1"/>
  <c r="J349" i="1"/>
  <c r="J350" i="1"/>
  <c r="J351" i="1"/>
  <c r="J831" i="1"/>
  <c r="J352" i="1"/>
  <c r="J832" i="1"/>
  <c r="J833" i="1"/>
  <c r="J834" i="1"/>
  <c r="J835" i="1"/>
  <c r="J836" i="1"/>
  <c r="J353" i="1"/>
  <c r="J837" i="1"/>
  <c r="J839" i="1"/>
  <c r="J840" i="1"/>
  <c r="J841" i="1"/>
  <c r="J842" i="1"/>
  <c r="J355" i="1"/>
  <c r="J843" i="1"/>
  <c r="J844" i="1"/>
  <c r="J845" i="1"/>
  <c r="J846" i="1"/>
  <c r="J532" i="1"/>
  <c r="J359" i="1"/>
  <c r="J360" i="1"/>
  <c r="J847" i="1"/>
  <c r="J848" i="1"/>
  <c r="J361" i="1"/>
  <c r="J362" i="1"/>
  <c r="J849" i="1"/>
  <c r="J850" i="1"/>
  <c r="J363" i="1"/>
  <c r="J851" i="1"/>
  <c r="J364" i="1"/>
  <c r="J852" i="1"/>
  <c r="J853" i="1"/>
  <c r="J365" i="1"/>
  <c r="J854" i="1"/>
  <c r="J536" i="1"/>
  <c r="J366" i="1"/>
  <c r="J367" i="1"/>
  <c r="J368" i="1"/>
  <c r="J369" i="1"/>
  <c r="J370" i="1"/>
  <c r="J855" i="1"/>
  <c r="J856" i="1"/>
  <c r="J371" i="1"/>
  <c r="J373" i="1"/>
  <c r="J374" i="1"/>
  <c r="J537" i="1"/>
  <c r="J857" i="1"/>
  <c r="J375" i="1"/>
  <c r="J858" i="1"/>
  <c r="J859" i="1"/>
  <c r="J860" i="1"/>
  <c r="J861" i="1"/>
  <c r="J376" i="1"/>
  <c r="J862" i="1"/>
  <c r="J378" i="1"/>
  <c r="J863" i="1"/>
  <c r="J864" i="1"/>
  <c r="J539" i="1"/>
  <c r="J865" i="1"/>
  <c r="J866" i="1"/>
  <c r="J867" i="1"/>
  <c r="J868" i="1"/>
  <c r="J383" i="1"/>
  <c r="J542" i="1"/>
  <c r="J384" i="1"/>
  <c r="J870" i="1"/>
  <c r="J386" i="1"/>
  <c r="J390" i="1"/>
  <c r="J391" i="1"/>
  <c r="J392" i="1"/>
  <c r="J393" i="1"/>
  <c r="J394" i="1"/>
  <c r="J395" i="1"/>
  <c r="J103" i="1"/>
  <c r="J588" i="1"/>
  <c r="J396" i="1"/>
  <c r="J397" i="1"/>
  <c r="J398" i="1"/>
  <c r="J399" i="1"/>
  <c r="J400" i="1"/>
  <c r="J401" i="1"/>
  <c r="J402" i="1"/>
  <c r="J404" i="1"/>
  <c r="J406" i="1"/>
  <c r="J407" i="1"/>
  <c r="J410" i="1"/>
  <c r="J411" i="1"/>
  <c r="J412" i="1"/>
  <c r="J413" i="1"/>
  <c r="J416" i="1"/>
  <c r="J872" i="1"/>
  <c r="J418" i="1"/>
  <c r="J421" i="1"/>
  <c r="J422" i="1"/>
  <c r="J423" i="1"/>
  <c r="J138" i="1"/>
  <c r="J424" i="1"/>
  <c r="J427" i="1"/>
  <c r="J428" i="1"/>
  <c r="J429" i="1"/>
  <c r="J430" i="1"/>
  <c r="J431" i="1"/>
  <c r="J662" i="1"/>
  <c r="J432" i="1"/>
  <c r="J433" i="1"/>
  <c r="J434" i="1"/>
  <c r="J435" i="1"/>
  <c r="J436" i="1"/>
  <c r="J438" i="1"/>
  <c r="J439" i="1"/>
  <c r="J174" i="1"/>
  <c r="J440" i="1"/>
  <c r="J441" i="1"/>
  <c r="J876" i="1"/>
  <c r="J181" i="1"/>
  <c r="J190" i="1"/>
  <c r="J443" i="1"/>
  <c r="J694" i="1"/>
  <c r="J445" i="1"/>
  <c r="J446" i="1"/>
  <c r="J195" i="1"/>
  <c r="J447" i="1"/>
  <c r="J196" i="1"/>
  <c r="J449" i="1"/>
  <c r="J450" i="1"/>
  <c r="J451" i="1"/>
  <c r="J452" i="1"/>
  <c r="J453" i="1"/>
  <c r="J454" i="1"/>
  <c r="J218" i="1"/>
  <c r="J456" i="1"/>
  <c r="J457" i="1"/>
  <c r="J458" i="1"/>
  <c r="J459" i="1"/>
  <c r="J228" i="1"/>
  <c r="J460" i="1"/>
  <c r="J462" i="1"/>
  <c r="J463" i="1"/>
  <c r="J464" i="1"/>
  <c r="J465" i="1"/>
  <c r="J254" i="1"/>
  <c r="J877" i="1"/>
  <c r="J467" i="1"/>
  <c r="J468" i="1"/>
  <c r="J878" i="1"/>
  <c r="J469" i="1"/>
  <c r="J470" i="1"/>
  <c r="J471" i="1"/>
  <c r="J472" i="1"/>
  <c r="J473" i="1"/>
  <c r="J474" i="1"/>
  <c r="J475" i="1"/>
  <c r="J476" i="1"/>
  <c r="J477" i="1"/>
  <c r="J478" i="1"/>
  <c r="J479" i="1"/>
  <c r="J274" i="1"/>
  <c r="J480" i="1"/>
  <c r="J481" i="1"/>
  <c r="J482" i="1"/>
  <c r="J275" i="1"/>
  <c r="J69" i="1"/>
  <c r="J484" i="1"/>
  <c r="J485" i="1"/>
  <c r="J279" i="1"/>
  <c r="J486" i="1"/>
  <c r="J487" i="1"/>
  <c r="J488" i="1"/>
  <c r="J490" i="1"/>
  <c r="J491" i="1"/>
  <c r="J492" i="1"/>
  <c r="J493" i="1"/>
  <c r="J494" i="1"/>
  <c r="J495" i="1"/>
  <c r="J496" i="1"/>
  <c r="J497" i="1"/>
  <c r="J879" i="1"/>
  <c r="J499" i="1"/>
  <c r="J500" i="1"/>
  <c r="J501" i="1"/>
  <c r="J502" i="1"/>
  <c r="J880" i="1"/>
  <c r="J503" i="1"/>
  <c r="J504" i="1"/>
  <c r="J313" i="1"/>
  <c r="J505" i="1"/>
  <c r="J506" i="1"/>
  <c r="J507" i="1"/>
  <c r="J321" i="1"/>
  <c r="J508" i="1"/>
  <c r="J322" i="1"/>
  <c r="J509" i="1"/>
  <c r="J510" i="1"/>
  <c r="J511" i="1"/>
  <c r="J512" i="1"/>
  <c r="J514" i="1"/>
  <c r="J515" i="1"/>
  <c r="J517" i="1"/>
  <c r="J337" i="1"/>
  <c r="J340" i="1"/>
  <c r="J881" i="1"/>
  <c r="J522" i="1"/>
  <c r="J342" i="1"/>
  <c r="J523" i="1"/>
  <c r="J882" i="1"/>
  <c r="J524" i="1"/>
  <c r="J354" i="1"/>
  <c r="J525" i="1"/>
  <c r="J526" i="1"/>
  <c r="J527" i="1"/>
  <c r="J528" i="1"/>
  <c r="J529" i="1"/>
  <c r="J530" i="1"/>
  <c r="J531" i="1"/>
  <c r="J356" i="1"/>
  <c r="J357" i="1"/>
  <c r="J358" i="1"/>
  <c r="J533" i="1"/>
  <c r="J534" i="1"/>
  <c r="J535" i="1"/>
  <c r="J372" i="1"/>
  <c r="J885" i="1"/>
  <c r="J538" i="1"/>
  <c r="J377" i="1"/>
  <c r="J540" i="1"/>
  <c r="J887" i="1"/>
  <c r="J379" i="1"/>
  <c r="J380" i="1"/>
  <c r="J381" i="1"/>
  <c r="J382" i="1"/>
  <c r="J869" i="1"/>
  <c r="J385" i="1"/>
  <c r="J543" i="1"/>
  <c r="J60" i="1"/>
  <c r="J61" i="1"/>
  <c r="J589" i="1"/>
  <c r="J590" i="1"/>
  <c r="J591" i="1"/>
  <c r="J871" i="1"/>
  <c r="J405" i="1"/>
  <c r="J603" i="1"/>
  <c r="J62" i="1"/>
  <c r="J63" i="1"/>
  <c r="J618" i="1"/>
  <c r="J417" i="1"/>
  <c r="J634" i="1"/>
  <c r="J644" i="1"/>
  <c r="J651" i="1"/>
  <c r="J874" i="1"/>
  <c r="J875" i="1"/>
  <c r="J67" i="1"/>
  <c r="J690" i="1"/>
  <c r="J68" i="1"/>
  <c r="J263" i="1"/>
  <c r="J287" i="1"/>
  <c r="J70" i="1"/>
  <c r="J784" i="1"/>
  <c r="J838" i="1"/>
  <c r="J883" i="1"/>
  <c r="J884" i="1"/>
  <c r="J886" i="1"/>
  <c r="J72" i="1"/>
  <c r="J73" i="1"/>
  <c r="J541" i="1"/>
  <c r="J544" i="1"/>
  <c r="J873" i="1"/>
  <c r="J598" i="1"/>
  <c r="J64" i="1"/>
  <c r="J419" i="1"/>
  <c r="J150" i="1"/>
  <c r="J663" i="1"/>
  <c r="J65" i="1"/>
  <c r="J66" i="1"/>
  <c r="J448" i="1"/>
  <c r="J461" i="1"/>
  <c r="J71" i="1"/>
  <c r="J888" i="1"/>
  <c r="J890" i="1"/>
  <c r="J891" i="1"/>
  <c r="J1096" i="1"/>
  <c r="J1097" i="1"/>
  <c r="J1098" i="1"/>
  <c r="J1099" i="1"/>
  <c r="J1100" i="1"/>
  <c r="J892" i="1"/>
  <c r="J893" i="1"/>
  <c r="J1033" i="1"/>
  <c r="J1101" i="1"/>
  <c r="J894" i="1"/>
  <c r="J1102" i="1"/>
  <c r="J895" i="1"/>
  <c r="J896" i="1"/>
  <c r="J1103" i="1"/>
  <c r="J897" i="1"/>
  <c r="J1104" i="1"/>
  <c r="J898" i="1"/>
  <c r="J899" i="1"/>
  <c r="J1105" i="1"/>
  <c r="J900" i="1"/>
  <c r="J1106" i="1"/>
  <c r="J901" i="1"/>
  <c r="J902" i="1"/>
  <c r="J1107" i="1"/>
  <c r="J903" i="1"/>
  <c r="J1108" i="1"/>
  <c r="J1109" i="1"/>
  <c r="J1112" i="1"/>
  <c r="J1113" i="1"/>
  <c r="J906" i="1"/>
  <c r="J1114" i="1"/>
  <c r="J1115" i="1"/>
  <c r="J907" i="1"/>
  <c r="J1116" i="1"/>
  <c r="J1117" i="1"/>
  <c r="J908" i="1"/>
  <c r="J909" i="1"/>
  <c r="J910" i="1"/>
  <c r="J913" i="1"/>
  <c r="J914" i="1"/>
  <c r="J915" i="1"/>
  <c r="J916" i="1"/>
  <c r="J917" i="1"/>
  <c r="J1044" i="1"/>
  <c r="J918" i="1"/>
  <c r="J1119" i="1"/>
  <c r="J1120" i="1"/>
  <c r="J1121" i="1"/>
  <c r="J1122" i="1"/>
  <c r="J919" i="1"/>
  <c r="J1123" i="1"/>
  <c r="J1124" i="1"/>
  <c r="J1125" i="1"/>
  <c r="J920" i="1"/>
  <c r="J922" i="1"/>
  <c r="J923" i="1"/>
  <c r="J924" i="1"/>
  <c r="J1126" i="1"/>
  <c r="J925" i="1"/>
  <c r="J926" i="1"/>
  <c r="J1127" i="1"/>
  <c r="J1128" i="1"/>
  <c r="J927" i="1"/>
  <c r="J928" i="1"/>
  <c r="J1129" i="1"/>
  <c r="J929" i="1"/>
  <c r="J1130" i="1"/>
  <c r="J1131" i="1"/>
  <c r="J930" i="1"/>
  <c r="J931" i="1"/>
  <c r="J932" i="1"/>
  <c r="J1132" i="1"/>
  <c r="J933" i="1"/>
  <c r="J934" i="1"/>
  <c r="J1133" i="1"/>
  <c r="J1134" i="1"/>
  <c r="J935" i="1"/>
  <c r="J936" i="1"/>
  <c r="J937" i="1"/>
  <c r="J938" i="1"/>
  <c r="J1135" i="1"/>
  <c r="J1136" i="1"/>
  <c r="J939" i="1"/>
  <c r="J940" i="1"/>
  <c r="J941" i="1"/>
  <c r="J942" i="1"/>
  <c r="J943" i="1"/>
  <c r="J944" i="1"/>
  <c r="J945" i="1"/>
  <c r="J946" i="1"/>
  <c r="J947" i="1"/>
  <c r="J1137" i="1"/>
  <c r="J948" i="1"/>
  <c r="J949" i="1"/>
  <c r="J950" i="1"/>
  <c r="J951" i="1"/>
  <c r="J952" i="1"/>
  <c r="J1138" i="1"/>
  <c r="J953" i="1"/>
  <c r="J954" i="1"/>
  <c r="J955" i="1"/>
  <c r="J1139" i="1"/>
  <c r="J1140" i="1"/>
  <c r="J1141" i="1"/>
  <c r="J956" i="1"/>
  <c r="J957" i="1"/>
  <c r="J958" i="1"/>
  <c r="J959" i="1"/>
  <c r="J960" i="1"/>
  <c r="J961" i="1"/>
  <c r="J1142" i="1"/>
  <c r="J1143" i="1"/>
  <c r="J962" i="1"/>
  <c r="J963" i="1"/>
  <c r="J964" i="1"/>
  <c r="J1065" i="1"/>
  <c r="J965" i="1"/>
  <c r="J966" i="1"/>
  <c r="J967" i="1"/>
  <c r="J968" i="1"/>
  <c r="J969" i="1"/>
  <c r="J970" i="1"/>
  <c r="J971" i="1"/>
  <c r="J1144" i="1"/>
  <c r="J972" i="1"/>
  <c r="J973" i="1"/>
  <c r="J1145" i="1"/>
  <c r="J974" i="1"/>
  <c r="J976" i="1"/>
  <c r="J977" i="1"/>
  <c r="J978" i="1"/>
  <c r="J1146" i="1"/>
  <c r="J1147" i="1"/>
  <c r="J1148" i="1"/>
  <c r="J979" i="1"/>
  <c r="J980" i="1"/>
  <c r="J1150" i="1"/>
  <c r="J981" i="1"/>
  <c r="J982" i="1"/>
  <c r="J983" i="1"/>
  <c r="J984" i="1"/>
  <c r="J986" i="1"/>
  <c r="J1151" i="1"/>
  <c r="J987" i="1"/>
  <c r="J1072" i="1"/>
  <c r="J1152" i="1"/>
  <c r="J988" i="1"/>
  <c r="J1153" i="1"/>
  <c r="J1154" i="1"/>
  <c r="J989" i="1"/>
  <c r="J1155" i="1"/>
  <c r="J990" i="1"/>
  <c r="J1073" i="1"/>
  <c r="J991" i="1"/>
  <c r="J992" i="1"/>
  <c r="J993" i="1"/>
  <c r="J994" i="1"/>
  <c r="J1156" i="1"/>
  <c r="J1157" i="1"/>
  <c r="J1158" i="1"/>
  <c r="J1159" i="1"/>
  <c r="J1160" i="1"/>
  <c r="J995" i="1"/>
  <c r="J996" i="1"/>
  <c r="J997" i="1"/>
  <c r="J998" i="1"/>
  <c r="J999" i="1"/>
  <c r="J1161" i="1"/>
  <c r="J1162" i="1"/>
  <c r="J1000" i="1"/>
  <c r="J1001" i="1"/>
  <c r="J1163" i="1"/>
  <c r="J1002" i="1"/>
  <c r="J1164" i="1"/>
  <c r="J1165" i="1"/>
  <c r="J1003" i="1"/>
  <c r="J1004" i="1"/>
  <c r="J1166" i="1"/>
  <c r="J1167" i="1"/>
  <c r="J1005" i="1"/>
  <c r="J1006" i="1"/>
  <c r="J1007" i="1"/>
  <c r="J1008" i="1"/>
  <c r="J1168" i="1"/>
  <c r="J1009" i="1"/>
  <c r="J1010" i="1"/>
  <c r="J1169" i="1"/>
  <c r="J1011" i="1"/>
  <c r="J1012" i="1"/>
  <c r="J1013" i="1"/>
  <c r="J1170" i="1"/>
  <c r="J1015" i="1"/>
  <c r="J1016" i="1"/>
  <c r="J1171" i="1"/>
  <c r="J1172" i="1"/>
  <c r="J1017" i="1"/>
  <c r="J1173" i="1"/>
  <c r="J1174" i="1"/>
  <c r="J1018" i="1"/>
  <c r="J1019" i="1"/>
  <c r="J1175" i="1"/>
  <c r="J1020" i="1"/>
  <c r="J1176" i="1"/>
  <c r="J1177" i="1"/>
  <c r="J1021" i="1"/>
  <c r="J1178" i="1"/>
  <c r="J1085" i="1"/>
  <c r="J1022" i="1"/>
  <c r="J1179" i="1"/>
  <c r="J1180" i="1"/>
  <c r="J1088" i="1"/>
  <c r="J1181" i="1"/>
  <c r="J1023" i="1"/>
  <c r="J1024" i="1"/>
  <c r="J1182" i="1"/>
  <c r="J1025" i="1"/>
  <c r="J1183" i="1"/>
  <c r="J1184" i="1"/>
  <c r="J1026" i="1"/>
  <c r="J1185" i="1"/>
  <c r="J1186" i="1"/>
  <c r="J1187" i="1"/>
  <c r="J1188" i="1"/>
  <c r="J1027" i="1"/>
  <c r="J1028" i="1"/>
  <c r="J1189" i="1"/>
  <c r="J1029" i="1"/>
  <c r="J1192" i="1"/>
  <c r="J1030" i="1"/>
  <c r="J1034" i="1"/>
  <c r="J1035" i="1"/>
  <c r="J1036" i="1"/>
  <c r="J1037" i="1"/>
  <c r="J904" i="1"/>
  <c r="J1038" i="1"/>
  <c r="J1039" i="1"/>
  <c r="J1042" i="1"/>
  <c r="J912" i="1"/>
  <c r="J1118" i="1"/>
  <c r="J1045" i="1"/>
  <c r="J1046" i="1"/>
  <c r="J1047" i="1"/>
  <c r="J1048" i="1"/>
  <c r="J1049" i="1"/>
  <c r="J1050" i="1"/>
  <c r="J1051" i="1"/>
  <c r="J1052" i="1"/>
  <c r="J1053" i="1"/>
  <c r="J1054" i="1"/>
  <c r="J1195" i="1"/>
  <c r="J1056" i="1"/>
  <c r="J1057" i="1"/>
  <c r="J1058" i="1"/>
  <c r="J1059" i="1"/>
  <c r="J1060" i="1"/>
  <c r="J1061" i="1"/>
  <c r="J1062" i="1"/>
  <c r="J1063" i="1"/>
  <c r="J1064" i="1"/>
  <c r="J1066" i="1"/>
  <c r="J1067" i="1"/>
  <c r="J1068" i="1"/>
  <c r="J975" i="1"/>
  <c r="J1069" i="1"/>
  <c r="J1070" i="1"/>
  <c r="J1071" i="1"/>
  <c r="J1074" i="1"/>
  <c r="J1075" i="1"/>
  <c r="J1076" i="1"/>
  <c r="J1077" i="1"/>
  <c r="J1078" i="1"/>
  <c r="J1079" i="1"/>
  <c r="J1080" i="1"/>
  <c r="J1081" i="1"/>
  <c r="J1082" i="1"/>
  <c r="J1083" i="1"/>
  <c r="J1084" i="1"/>
  <c r="J1014" i="1"/>
  <c r="J1089" i="1"/>
  <c r="J1091" i="1"/>
  <c r="J1092" i="1"/>
  <c r="J1093" i="1"/>
  <c r="J1094" i="1"/>
  <c r="J1095" i="1"/>
  <c r="J1110" i="1"/>
  <c r="J905" i="1"/>
  <c r="J1040" i="1"/>
  <c r="J1041" i="1"/>
  <c r="J911" i="1"/>
  <c r="J1194" i="1"/>
  <c r="J921" i="1"/>
  <c r="J1055" i="1"/>
  <c r="J985" i="1"/>
  <c r="J1090" i="1"/>
  <c r="J889" i="1"/>
  <c r="J1190" i="1"/>
  <c r="J1191" i="1"/>
  <c r="J1031" i="1"/>
  <c r="J1032" i="1"/>
  <c r="J1111" i="1"/>
  <c r="J1043" i="1"/>
  <c r="J1149" i="1"/>
  <c r="J1086" i="1"/>
  <c r="J1087" i="1"/>
  <c r="J1193" i="1"/>
  <c r="J3" i="1"/>
  <c r="C2" i="6"/>
</calcChain>
</file>

<file path=xl/sharedStrings.xml><?xml version="1.0" encoding="utf-8"?>
<sst xmlns="http://schemas.openxmlformats.org/spreadsheetml/2006/main" count="11922" uniqueCount="4625">
  <si>
    <t>Company/Brand</t>
  </si>
  <si>
    <t>Founded</t>
  </si>
  <si>
    <t>Headquarters</t>
  </si>
  <si>
    <t>Sector</t>
  </si>
  <si>
    <t>What it does</t>
  </si>
  <si>
    <t>Founder/s</t>
  </si>
  <si>
    <t>Investor/s</t>
  </si>
  <si>
    <t>Amount(in dollars)</t>
  </si>
  <si>
    <t>Stage</t>
  </si>
  <si>
    <t>Month</t>
  </si>
  <si>
    <t>Tier</t>
  </si>
  <si>
    <t>Smart Express</t>
  </si>
  <si>
    <t>Mumbai</t>
  </si>
  <si>
    <t>Logistics</t>
  </si>
  <si>
    <t>India’s Most Innovative and Awarded Express Logistics Company.</t>
  </si>
  <si>
    <t>Yogesh Dhingra</t>
  </si>
  <si>
    <t>IIFL India Private Equity Fund, Smiti Holding &amp; Trading Company</t>
  </si>
  <si>
    <t>Seed</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</si>
  <si>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</si>
  <si>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</si>
  <si>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</si>
  <si>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</si>
  <si>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</si>
  <si>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</si>
  <si>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Biocon Biologics</t>
  </si>
  <si>
    <t>BioTechnology</t>
  </si>
  <si>
    <t>Biocon is a fully integrated pure play biosimilars organization, globally engaged in developing high quality affordable biosimilars.</t>
  </si>
  <si>
    <t>Kiran Mazumdar-Shaw</t>
  </si>
  <si>
    <t>Goldman Sachs, Tata Capital</t>
  </si>
  <si>
    <t>7,00,00,000</t>
  </si>
  <si>
    <t>WESS</t>
  </si>
  <si>
    <t>Renewable Energy</t>
  </si>
  <si>
    <t>Waaree is India's Largest Solar Module Manufacturer &amp; fastest growing EPC company with Presence across 68 countries.</t>
  </si>
  <si>
    <t>Hitesh Doshi</t>
  </si>
  <si>
    <t>Centrum Financial Services</t>
  </si>
  <si>
    <t>20,00,000</t>
  </si>
  <si>
    <t>Five Star Finance</t>
  </si>
  <si>
    <t>Chennai</t>
  </si>
  <si>
    <t>FinTech</t>
  </si>
  <si>
    <t>Five-Star is a Registered Non Banking Finance Company (NBFC) with Reserve Bank of India (RBI).</t>
  </si>
  <si>
    <t>V K Ranganathan</t>
  </si>
  <si>
    <t>TPG Capital Asia, Epiq Capital</t>
  </si>
  <si>
    <t>23,40,00,000</t>
  </si>
  <si>
    <t>VLCC Health Care</t>
  </si>
  <si>
    <t>Gurugram</t>
  </si>
  <si>
    <t>Health, Wellness &amp; Fitness</t>
  </si>
  <si>
    <t>VLCC is today widely recognized for its comprehensive portfolio of beauty and wellness products and services</t>
  </si>
  <si>
    <t>Vandana Luthra</t>
  </si>
  <si>
    <t>Safex Chemicals</t>
  </si>
  <si>
    <t>New Delhi</t>
  </si>
  <si>
    <t>AgriTech</t>
  </si>
  <si>
    <t>Safex Chemicals India Ltd is a leading company having a strong foothold in the Indian agrochemicals industry.</t>
  </si>
  <si>
    <t>SK Jindal, SK Chaudhary</t>
  </si>
  <si>
    <t>BanyanTree Finance Pvt. Ltd.</t>
  </si>
  <si>
    <t>5,00,00,000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</si>
  <si>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</si>
  <si>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</si>
  <si>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</si>
  <si>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</si>
  <si>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</si>
  <si>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</si>
  <si>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Moneyboxx</t>
  </si>
  <si>
    <t>Moneyboxx Finance provides easy access to financing to the deserving micro enterprises.</t>
  </si>
  <si>
    <t>Deepak Aggarwal</t>
  </si>
  <si>
    <t>Ashv Finance, BlackSoil Capital</t>
  </si>
  <si>
    <t>30,00,000</t>
  </si>
  <si>
    <t>Debt</t>
  </si>
  <si>
    <t>Pine Labs</t>
  </si>
  <si>
    <t>Noida</t>
  </si>
  <si>
    <t>Information Technology &amp; Services</t>
  </si>
  <si>
    <t>A merchant platform company that provides financing and last-mile retail transaction technology to merchants</t>
  </si>
  <si>
    <t>Amrish Rau</t>
  </si>
  <si>
    <t>Invesco Developing Markets Fund</t>
  </si>
  <si>
    <t>Nobel Hygiene</t>
  </si>
  <si>
    <t>Healthcare</t>
  </si>
  <si>
    <t>Nobel Hygiene is one of the leading disposable hygiene care products manufacturer in the country with an ISO 9001:2015 and CE certification, headquartered in Mumbai.</t>
  </si>
  <si>
    <t>Johari Kamal</t>
  </si>
  <si>
    <t>Quadria Capital</t>
  </si>
  <si>
    <t>Information Technology</t>
  </si>
  <si>
    <t>Fidelity, BlackRock</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</si>
  <si>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</si>
  <si>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</si>
  <si>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</si>
  <si>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</si>
  <si>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</si>
  <si>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</si>
  <si>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</si>
  <si>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</si>
  <si>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</si>
  <si>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</si>
  <si>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</si>
  <si>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</si>
  <si>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</si>
  <si>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SMOOR</t>
  </si>
  <si>
    <t>Food &amp; Beverages</t>
  </si>
  <si>
    <t>Instigate your sixth sense with our new range of chocolates.</t>
  </si>
  <si>
    <t>Vimal Sharma</t>
  </si>
  <si>
    <t>Klub</t>
  </si>
  <si>
    <t>Undisclosed</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</si>
  <si>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</si>
  <si>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</si>
  <si>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</si>
  <si>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</si>
  <si>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</si>
  <si>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</si>
  <si>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</si>
  <si>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</si>
  <si>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</si>
  <si>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</si>
  <si>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</si>
  <si>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MediBuddy</t>
  </si>
  <si>
    <t>HealthTech</t>
  </si>
  <si>
    <t>MediBuddy is a Trusted Digital Platform for Cashless Healthcare. MediBuddy connects patients with doctors and hospitals.</t>
  </si>
  <si>
    <t>atish Kannan, Enbasekar</t>
  </si>
  <si>
    <t>IDFC Private Equity, Bessemer Venture Partners</t>
  </si>
  <si>
    <t>Series B</t>
  </si>
  <si>
    <t>EdTech</t>
  </si>
  <si>
    <t>MediBuddy is a digital healthcare platform for inpatient hospitalization, outpatient services, and corporate wellness benefits.</t>
  </si>
  <si>
    <t>Satish Kannan</t>
  </si>
  <si>
    <t>InnoVen Capital, TEAMFund</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</si>
  <si>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</si>
  <si>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</si>
  <si>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</si>
  <si>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</si>
  <si>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</si>
  <si>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</si>
  <si>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</si>
  <si>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</si>
  <si>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</si>
  <si>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</si>
  <si>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</si>
  <si>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</si>
  <si>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</si>
  <si>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</si>
  <si>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</si>
  <si>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</si>
  <si>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</si>
  <si>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</si>
  <si>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</si>
  <si>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</si>
  <si>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ANSR</t>
  </si>
  <si>
    <t>Consulting</t>
  </si>
  <si>
    <t>ANSR Consulting is providing end-to-end services for companies, setting up captive service centers.</t>
  </si>
  <si>
    <t>Lalit Ahuja</t>
  </si>
  <si>
    <t>Sistema Asia Capital, Evolvence India Fund</t>
  </si>
  <si>
    <t>Plutus Wealth Management, Turtle Entertainment</t>
  </si>
  <si>
    <t>1,00,00,000</t>
  </si>
  <si>
    <t>VerSe Innovation</t>
  </si>
  <si>
    <t>Innovation Management</t>
  </si>
  <si>
    <t>Owner of Dailyhunt App and I-Pay</t>
  </si>
  <si>
    <t>Virendra Gupta</t>
  </si>
  <si>
    <t>Canaan Valley Capital, Glade Brook Capital Partners</t>
  </si>
  <si>
    <t>1,00,00,00,000</t>
  </si>
  <si>
    <t>Series H</t>
  </si>
  <si>
    <t>Sports</t>
  </si>
  <si>
    <t>Dream Sports is India’s leading sports technology company with brands such as Dream11, world’s largest fantasy sports platform</t>
  </si>
  <si>
    <t>Harsh Jain</t>
  </si>
  <si>
    <t>Falcon Edge, DST Global, D1 Capital, Redbird Capital, Tiger Global</t>
  </si>
  <si>
    <t>Heads Up For Tails</t>
  </si>
  <si>
    <t>Pet care</t>
  </si>
  <si>
    <t>A one stop shop for all pet products with paw prints all across India, we design, manufacture and customize stylish</t>
  </si>
  <si>
    <t>Rashi Sanon</t>
  </si>
  <si>
    <t>Verlinvest, Sequoia Capital India</t>
  </si>
  <si>
    <t>Series A</t>
  </si>
  <si>
    <t>Vedic Cosmeceuticals</t>
  </si>
  <si>
    <t>Cosmetics</t>
  </si>
  <si>
    <t>One of india’s most trusted and technologically advanced white label manufacturer in the personal care space</t>
  </si>
  <si>
    <t>Mohit Goel</t>
  </si>
  <si>
    <t>Sixth Sense Ventures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</si>
  <si>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</si>
  <si>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</si>
  <si>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</si>
  <si>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</si>
  <si>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</si>
  <si>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</si>
  <si>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</si>
  <si>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Wonderchef</t>
  </si>
  <si>
    <t>Consumer Goods</t>
  </si>
  <si>
    <t>Wonderchef Cookware and Appliances is a perfect blend of health, taste, and convenience that inspires us to 'cook with pride'.</t>
  </si>
  <si>
    <t>Ravi Saxena</t>
  </si>
  <si>
    <t>Sixth Sense Ventures, Godrej Family office, Malpani Group</t>
  </si>
  <si>
    <t>CometChat</t>
  </si>
  <si>
    <t>Computer Software</t>
  </si>
  <si>
    <t>Voice, video &amp; text chat SDKs, APIs &amp; Plugins for Developers.</t>
  </si>
  <si>
    <t>Anuj, Anant Garg</t>
  </si>
  <si>
    <t>Signal Peak Ventures</t>
  </si>
  <si>
    <t>Probus Insurance</t>
  </si>
  <si>
    <t>Insurance</t>
  </si>
  <si>
    <t>Probus Insurance is a leading InsurTech platform in India.</t>
  </si>
  <si>
    <t>Rakesh goyal</t>
  </si>
  <si>
    <t>BlueOrchard Impact Investment Managers</t>
  </si>
  <si>
    <t>Ozonetel</t>
  </si>
  <si>
    <t>Telecommunications</t>
  </si>
  <si>
    <t>Ozonetel is leading Cloud Telephony solution provider.</t>
  </si>
  <si>
    <t>CSN Murthy, Atul Sharma</t>
  </si>
  <si>
    <t>Stakeboat Capital</t>
  </si>
  <si>
    <t>Mobileware Technologies</t>
  </si>
  <si>
    <t>A mobile applications development platform for technologies including Symbian, Blackberry, and early versions of iOS and Android.</t>
  </si>
  <si>
    <t>Amitabh Kanekar, Satyajit Kanekar</t>
  </si>
  <si>
    <t>Kvanto Payment Services</t>
  </si>
  <si>
    <t>Holisol</t>
  </si>
  <si>
    <t>HoliSol Logistics Is a Supply Chain Operations Company!</t>
  </si>
  <si>
    <t>Manish Ahuja, Naveen Rawat, Rahul Dogar</t>
  </si>
  <si>
    <t>BlackSoil, CLSA Capital Partners</t>
  </si>
  <si>
    <t>Heathcare</t>
  </si>
  <si>
    <t>Satish Kannan, Enbasekar</t>
  </si>
  <si>
    <t>Stride Ventures, InnoVen Capital</t>
  </si>
  <si>
    <t>IBSFINtech</t>
  </si>
  <si>
    <t>Driving Digitization &amp; Automation of Cash &amp; Liquidity, Risk, Treasury &amp; Trade Finance functions of the Corporate.</t>
  </si>
  <si>
    <t>C M Grover, TM Manjunath</t>
  </si>
  <si>
    <t>Pre-Series A</t>
  </si>
  <si>
    <t>Skymet</t>
  </si>
  <si>
    <t>Environmental Services</t>
  </si>
  <si>
    <t>Provide services that allow clients to understand and organize themselves around changing environment.</t>
  </si>
  <si>
    <t>Yogesh Patil</t>
  </si>
  <si>
    <t>Northern Arc, Caspian Impact Investments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</si>
  <si>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</si>
  <si>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</si>
  <si>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</si>
  <si>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</si>
  <si>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</si>
  <si>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Northern Arc</t>
  </si>
  <si>
    <t>Northern Arc Capital is a Non-Banking Finance Company that provides borrows with access to debt investors.</t>
  </si>
  <si>
    <t>Kshama Fernandes</t>
  </si>
  <si>
    <t>Kotak Mahindra Bank, FMO</t>
  </si>
  <si>
    <t>50,00,000</t>
  </si>
  <si>
    <t>Northern Arc Capital (Formerly known as IFMR Capital) is a Non-Banking Finance Company.</t>
  </si>
  <si>
    <t>Asian Development Bank, U.S. International Development Finance Corp</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</si>
  <si>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</si>
  <si>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</si>
  <si>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</si>
  <si>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</si>
  <si>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</si>
  <si>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</si>
  <si>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</si>
  <si>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</si>
  <si>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</si>
  <si>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U.S. International Development Finance Corp, Asian Development Bank</t>
  </si>
  <si>
    <t>CarDekho</t>
  </si>
  <si>
    <t>Automotive</t>
  </si>
  <si>
    <t>Redefining the country’s personal mobility ecosystem with technologically enhanced solutions.</t>
  </si>
  <si>
    <t>Amit Jain, Anurag Jain</t>
  </si>
  <si>
    <t>ixigo</t>
  </si>
  <si>
    <t>IT</t>
  </si>
  <si>
    <t>AI-based travel app offering seamless planning and booking for flights, trains, buses, hotels and more!</t>
  </si>
  <si>
    <t>Rajnish Kumar, Aloke Bajpai</t>
  </si>
  <si>
    <t>GIC, Infoedge</t>
  </si>
  <si>
    <t>LifeCell</t>
  </si>
  <si>
    <t>Biotechnology</t>
  </si>
  <si>
    <t>A building block of the team that preserves the building blocks of life</t>
  </si>
  <si>
    <t>S. Abhaya Kumar</t>
  </si>
  <si>
    <t>Orbimed Asia Partners</t>
  </si>
  <si>
    <t>Wow! Momo</t>
  </si>
  <si>
    <t>Kolkata</t>
  </si>
  <si>
    <t>WOW! Momo is one of the fastest-growing food brands in India.</t>
  </si>
  <si>
    <t>Binod Homagai, Sagar Daryani, Shah Miftaur Rahman</t>
  </si>
  <si>
    <t>Tree Line Investment Management</t>
  </si>
  <si>
    <t>Series C</t>
  </si>
  <si>
    <t>Kaar Technologies</t>
  </si>
  <si>
    <t>Kaar Technologies is an SAP global consultancy firm that designs, delivers and deploys cutting-edge SAP solutions for businesses around the world.</t>
  </si>
  <si>
    <t>Maran Nagarajan</t>
  </si>
  <si>
    <t>BlackSoil</t>
  </si>
  <si>
    <t>Kredent</t>
  </si>
  <si>
    <t>Kredent Academy is the unique concept where financial market professionals have taken the onus of creating a strong knowledge bank in their area of expertise</t>
  </si>
  <si>
    <t>Vineet Patawari, Vivek Bajaj, Vinay Pagaria</t>
  </si>
  <si>
    <t>Kotak Securities</t>
  </si>
  <si>
    <t>Blive</t>
  </si>
  <si>
    <t>Panaji</t>
  </si>
  <si>
    <t>Tourism</t>
  </si>
  <si>
    <t>B: Live is an electric vehicle tourism startup.</t>
  </si>
  <si>
    <t>Samarth Kholkar, Sandeep Mukherjee</t>
  </si>
  <si>
    <t>Mumbai Angels, DNA Entertainment Networks</t>
  </si>
  <si>
    <t>10,00,000</t>
  </si>
  <si>
    <t>Pre-series A</t>
  </si>
  <si>
    <t>Lenskart</t>
  </si>
  <si>
    <t>Faridabad</t>
  </si>
  <si>
    <t>Eyewear</t>
  </si>
  <si>
    <t>India's fastest growing eyewear company and largest eyewear company online.</t>
  </si>
  <si>
    <t>Peyush Bansal</t>
  </si>
  <si>
    <t>Temasek, Falcon Edge</t>
  </si>
  <si>
    <t>Better Capital</t>
  </si>
  <si>
    <t>Santra</t>
  </si>
  <si>
    <t>Venture Capital &amp; Private Equity</t>
  </si>
  <si>
    <t>Better is a top-tier India-focused pre-seed venture firm with a portfolio of 100+ companies including stellar successes like Rupeek, Open, Khatabook, Bijak</t>
  </si>
  <si>
    <t>Vaibhav Domkundwar</t>
  </si>
  <si>
    <t>Fullife Healthcare</t>
  </si>
  <si>
    <t>Pharmaceuticals #REF!</t>
  </si>
  <si>
    <t>Primary Business is Development and Manufacturing of Novel Healthcare Products in Effervescent forms using imported propriety ingredients.</t>
  </si>
  <si>
    <t>Varun Khanna</t>
  </si>
  <si>
    <t>Morgan Stanley Private Equity Asia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</si>
  <si>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</si>
  <si>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</si>
  <si>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</si>
  <si>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</si>
  <si>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</si>
  <si>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TurboHire</t>
  </si>
  <si>
    <t>Industry-leading augmented intelligence software for Talent Intelligence, Recruitment Automation, and Applicant Tracking</t>
  </si>
  <si>
    <t>Deepak Agrawal</t>
  </si>
  <si>
    <t>Arcilla, Samir Khosla</t>
  </si>
  <si>
    <t>SatSure</t>
  </si>
  <si>
    <t>Defense &amp; Space</t>
  </si>
  <si>
    <t>SatSure is an innovative decision analytics company</t>
  </si>
  <si>
    <t>Prateep Basu, Rashmit Singh Sukhmani, Abhishek Raju</t>
  </si>
  <si>
    <t>Baring PE India</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</si>
  <si>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</si>
  <si>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</si>
  <si>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</si>
  <si>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</si>
  <si>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LeadSquared</t>
  </si>
  <si>
    <t>LeadSquared is a marketing automation and sales execution platform that helps businesses increase their closures, manage their pipelines</t>
  </si>
  <si>
    <t>Nilesh Patel</t>
  </si>
  <si>
    <t>International Finance Corporation</t>
  </si>
  <si>
    <t>Shumee</t>
  </si>
  <si>
    <t>Retail</t>
  </si>
  <si>
    <t>An Indian, mom-made toy brand passionate about making playtime development-friendly, child-safe, and sustainable. Our design philosophy is that play is 90% child and 10% toy.</t>
  </si>
  <si>
    <t>Meeta Sharma Gupta</t>
  </si>
  <si>
    <t>Dia Mirza</t>
  </si>
  <si>
    <t>Wallmantra</t>
  </si>
  <si>
    <t>Arts &amp; Crafts</t>
  </si>
  <si>
    <t>WallMantra is a well reputed wall decoration online store in India.</t>
  </si>
  <si>
    <t>Shivam Agarwal</t>
  </si>
  <si>
    <t>Velocity</t>
  </si>
  <si>
    <t>Aquatein</t>
  </si>
  <si>
    <t>India's First Protein Water in 21g and 10g Variants with BCAA.</t>
  </si>
  <si>
    <t>Ananth B Prabhala, Mitisha Mehta</t>
  </si>
  <si>
    <t>Eaglewings Ventures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</si>
  <si>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</si>
  <si>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</si>
  <si>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</si>
  <si>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</si>
  <si>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Expertrons</t>
  </si>
  <si>
    <t>E-learning</t>
  </si>
  <si>
    <t>The world's largest AI Videobot platform providing futuristic solutions for businesses &amp; colleges and employment</t>
  </si>
  <si>
    <t>Jatin Solanki, Vivek Gupta</t>
  </si>
  <si>
    <t>Kunal Shah, Anant Maheshwari</t>
  </si>
  <si>
    <t>Leverage Edu</t>
  </si>
  <si>
    <t>Higher Education</t>
  </si>
  <si>
    <t>India's Most Trusted Study Abroad Platform</t>
  </si>
  <si>
    <t>Akshay Chaturvedi</t>
  </si>
  <si>
    <t>Vijay Shekhar Sharma, Rohit Kapoor, Amanpreet Bajaj, Lalit Singh</t>
  </si>
  <si>
    <t>Atomberg Technologies</t>
  </si>
  <si>
    <t>Consumer Electronics</t>
  </si>
  <si>
    <t>A maker of energy-efficient smart fans</t>
  </si>
  <si>
    <t>Manoj Meena, Sibabrata Das</t>
  </si>
  <si>
    <t>Ka Enterprises</t>
  </si>
  <si>
    <t>Genext Students</t>
  </si>
  <si>
    <t>LIVE online classes with expert tutors for K-12 for CBSE, ICSE and State Boards.</t>
  </si>
  <si>
    <t>Ali Asgar Kagzi, Piyush Dhanuka</t>
  </si>
  <si>
    <t>Navneet Education</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</si>
  <si>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</si>
  <si>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</si>
  <si>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</si>
  <si>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</si>
  <si>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</si>
  <si>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</si>
  <si>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</si>
  <si>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</si>
  <si>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</si>
  <si>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</si>
  <si>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</si>
  <si>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</si>
  <si>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</si>
  <si>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</si>
  <si>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</si>
  <si>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</si>
  <si>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</si>
  <si>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</si>
  <si>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</si>
  <si>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</si>
  <si>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</si>
  <si>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</si>
  <si>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</si>
  <si>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</si>
  <si>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</si>
  <si>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</si>
  <si>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</si>
  <si>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</si>
  <si>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</si>
  <si>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</si>
  <si>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</si>
  <si>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</si>
  <si>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</si>
  <si>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</si>
  <si>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</si>
  <si>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</si>
  <si>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</si>
  <si>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</si>
  <si>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</si>
  <si>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</si>
  <si>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</si>
  <si>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</si>
  <si>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</si>
  <si>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</si>
  <si>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</si>
  <si>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</si>
  <si>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</si>
  <si>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</si>
  <si>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</si>
  <si>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</si>
  <si>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</si>
  <si>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</si>
  <si>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</si>
  <si>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</si>
  <si>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Arcatron Mobility</t>
  </si>
  <si>
    <t>Mission is to advance global standards of assisted living and make it dignified and safer.</t>
  </si>
  <si>
    <t>Ganesh Sonawane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</si>
  <si>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</si>
  <si>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</si>
  <si>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</si>
  <si>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</si>
  <si>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</si>
  <si>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</si>
  <si>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</si>
  <si>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</si>
  <si>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</si>
  <si>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</si>
  <si>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</si>
  <si>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</si>
  <si>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</si>
  <si>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</si>
  <si>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</si>
  <si>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</si>
  <si>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</si>
  <si>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Onelife Nutriscience</t>
  </si>
  <si>
    <t>HealthCare</t>
  </si>
  <si>
    <t>Onelife Nutriscience is a consumer healthcare brands company.</t>
  </si>
  <si>
    <t>Gaurav Aggarwal</t>
  </si>
  <si>
    <t>Lasons India</t>
  </si>
  <si>
    <t>Flatheads</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</si>
  <si>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</si>
  <si>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</si>
  <si>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</si>
  <si>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</si>
  <si>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</si>
  <si>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</si>
  <si>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</si>
  <si>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</si>
  <si>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</si>
  <si>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</si>
  <si>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</si>
  <si>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</si>
  <si>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</si>
  <si>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</si>
  <si>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</si>
  <si>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</si>
  <si>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</si>
  <si>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</si>
  <si>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</si>
  <si>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</si>
  <si>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saarthi.ai</t>
  </si>
  <si>
    <t>AI startup</t>
  </si>
  <si>
    <t>Multilingual Conversational Enterprise AI Platform for omnichannel automation of customer journeys in the user's native language.</t>
  </si>
  <si>
    <t>Piyush Dangaich, Sameer Sinha, Sangram Sabat, Vishwa Nath Jha</t>
  </si>
  <si>
    <t>Nvidia Inception</t>
  </si>
  <si>
    <t>Answer Genomics</t>
  </si>
  <si>
    <t>A healthcare company that uses genome-based data to help individuals make decisions.</t>
  </si>
  <si>
    <t>Rahul Ranganathan</t>
  </si>
  <si>
    <t>India Accelerator, Lyxel&amp;Flamingo</t>
  </si>
  <si>
    <t>Pathfndr.io</t>
  </si>
  <si>
    <t>SaaS startup</t>
  </si>
  <si>
    <t>Intelligent Travel Tech Stack making sense of the world's information by scanning billions of data points and ranking destinations</t>
  </si>
  <si>
    <t>Varun Gupta</t>
  </si>
  <si>
    <t>Arali Ventures</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</si>
  <si>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</si>
  <si>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</si>
  <si>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</si>
  <si>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</si>
  <si>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</si>
  <si>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</si>
  <si>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</si>
  <si>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</si>
  <si>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</si>
  <si>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</si>
  <si>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</si>
  <si>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</si>
  <si>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</si>
  <si>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</si>
  <si>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</si>
  <si>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</si>
  <si>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</si>
  <si>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</si>
  <si>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</si>
  <si>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</si>
  <si>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</si>
  <si>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</si>
  <si>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</si>
  <si>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</si>
  <si>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</si>
  <si>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ParkSmart</t>
  </si>
  <si>
    <t>ParkSmart is a parking management application.</t>
  </si>
  <si>
    <t>Prateek Garg, Rahul Gupta, Ratan Anmol Sethi, Rishabh Nagpal, Vishva Sharma</t>
  </si>
  <si>
    <t>Shireen Rangaswamy, Dilesh Gathani</t>
  </si>
  <si>
    <t>Keito</t>
  </si>
  <si>
    <t>AI company</t>
  </si>
  <si>
    <t>NO-CODE &lt;&gt; Human-assisted machine learning platform for document processing, to break information silos for enterprises</t>
  </si>
  <si>
    <t>Amal P S</t>
  </si>
  <si>
    <t>Rajesh Agarwal, Nandkishore Mundada</t>
  </si>
  <si>
    <t>A trusted financial partner for advocates and corporate.</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</si>
  <si>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</si>
  <si>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</si>
  <si>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</si>
  <si>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</si>
  <si>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</si>
  <si>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</si>
  <si>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</si>
  <si>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</si>
  <si>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</si>
  <si>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Polygon</t>
  </si>
  <si>
    <t>Crypto</t>
  </si>
  <si>
    <t>Polygon is a blockchain scalability platform.</t>
  </si>
  <si>
    <t>Jaynti Kanani, Sandeep Nailwal, Anurag Arjun</t>
  </si>
  <si>
    <t>Mark Cuban, MiH Ventures</t>
  </si>
  <si>
    <t>Ingenium</t>
  </si>
  <si>
    <t>Ingenium Education has been pushing e-learning by bringing small and medium sized institutes and schools online.</t>
  </si>
  <si>
    <t>Pramudit Somvanshi, Mohit Patel, Aakash Gupta</t>
  </si>
  <si>
    <t>Lead Angels</t>
  </si>
  <si>
    <t>Qube Health</t>
  </si>
  <si>
    <t>India's Most Respected Workplace Healthcare Management Company</t>
  </si>
  <si>
    <t>Gagan Kapur</t>
  </si>
  <si>
    <t>Inflection Point Ventures</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</si>
  <si>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</si>
  <si>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</si>
  <si>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</si>
  <si>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</si>
  <si>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</si>
  <si>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</si>
  <si>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</si>
  <si>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</si>
  <si>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</si>
  <si>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</si>
  <si>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</si>
  <si>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Kudos</t>
  </si>
  <si>
    <t>Kudos is a full stack NBFC, a digital lending engine with an in-built API lending protocol layer of over 20+ API’s.</t>
  </si>
  <si>
    <t>Naresh Vigh</t>
  </si>
  <si>
    <t>Marquee fintech founders</t>
  </si>
  <si>
    <t>Instoried</t>
  </si>
  <si>
    <t>Content creation</t>
  </si>
  <si>
    <t>Instoried is an augmented writing platform which improves customer interest and engagement.</t>
  </si>
  <si>
    <t>Sharmin Ali, Sutanshu Raj</t>
  </si>
  <si>
    <t>EXPERT DOJO, Mumbai Angels</t>
  </si>
  <si>
    <t>Homingos</t>
  </si>
  <si>
    <t>Augmented reality</t>
  </si>
  <si>
    <t>Homingos is an Augmented reality (AR)-based social networking platform.</t>
  </si>
  <si>
    <t>Shourya Agarwal, Malhar Patil, Rajat Gupta</t>
  </si>
  <si>
    <t>Sundi Natarajan, Srinivas Anumolu</t>
  </si>
  <si>
    <t>Settlrs</t>
  </si>
  <si>
    <t>Rental space</t>
  </si>
  <si>
    <t>A B2B rental services company for furniture, home appliances, electronic and IT infrastructure.</t>
  </si>
  <si>
    <t>Gaurav Ranebennur, Nishanth Janadri</t>
  </si>
  <si>
    <t>MaGEHold Pte. Ltd.</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</si>
  <si>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</si>
  <si>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</si>
  <si>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</si>
  <si>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</si>
  <si>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</si>
  <si>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</si>
  <si>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</si>
  <si>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</si>
  <si>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</si>
  <si>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</si>
  <si>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</si>
  <si>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</si>
  <si>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Hubhopper</t>
  </si>
  <si>
    <t>Podcast</t>
  </si>
  <si>
    <t>Hubhopper is India's leading podcast hosting, creation &amp; distribution platform. Getting podcast across both Indian &amp; global audio platforms</t>
  </si>
  <si>
    <t>Gautam Raj Anand</t>
  </si>
  <si>
    <t>ITI Growth Opportunities Fund, Unit-E Ventures</t>
  </si>
  <si>
    <t>Battery Smart</t>
  </si>
  <si>
    <t>Battery</t>
  </si>
  <si>
    <t>Battery Smart provides advanced Li-ion batteries to e-rickshaws.</t>
  </si>
  <si>
    <t>Pulkit Khurana, Siddharth Sikka</t>
  </si>
  <si>
    <t>Orios Venture Partners</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</si>
  <si>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</si>
  <si>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</si>
  <si>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</si>
  <si>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</si>
  <si>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</si>
  <si>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</si>
  <si>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</si>
  <si>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</si>
  <si>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Qin1</t>
  </si>
  <si>
    <t>Re-imagining Kids of 21st Century!</t>
  </si>
  <si>
    <t>Ishan Gupta</t>
  </si>
  <si>
    <t>Quali55Care</t>
  </si>
  <si>
    <t>Health care</t>
  </si>
  <si>
    <t>Deliver highly durable &amp; affordable medical equipments on rental and sale.</t>
  </si>
  <si>
    <t>Harddik K Patel</t>
  </si>
  <si>
    <t>India Accelerator’s Angel Investor Network</t>
  </si>
  <si>
    <t>RevFin</t>
  </si>
  <si>
    <t>RevFin is a digital lending company.</t>
  </si>
  <si>
    <t>Sameer Aggarwal</t>
  </si>
  <si>
    <t>Shell Foundation</t>
  </si>
  <si>
    <t>Zouk</t>
  </si>
  <si>
    <t>Fashion and lifestyle</t>
  </si>
  <si>
    <t>100% Vegan bags from India.</t>
  </si>
  <si>
    <t>Disha Singh</t>
  </si>
  <si>
    <t>Titan Capital</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</si>
  <si>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</si>
  <si>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</si>
  <si>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</si>
  <si>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</si>
  <si>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</si>
  <si>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</si>
  <si>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</si>
  <si>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</si>
  <si>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</si>
  <si>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</si>
  <si>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</si>
  <si>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</si>
  <si>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</si>
  <si>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</si>
  <si>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Agri10x</t>
  </si>
  <si>
    <t>Agri10x integrates the entire Agri value-chain through a digital cooperative platform by harnessing emerging technologies</t>
  </si>
  <si>
    <t>Abhijith Naraparaju, Pankajj P. Ghode, Sundeep Bose</t>
  </si>
  <si>
    <t>Omnivore</t>
  </si>
  <si>
    <t>Godamwale</t>
  </si>
  <si>
    <t>Logistics &amp; Supply Chain</t>
  </si>
  <si>
    <t>Godamwale is tech enabled integrated logistics company providing end to end supply chain solutions.</t>
  </si>
  <si>
    <t>Basant Kumar, Vivek Tiwari, Ranbir Nandan</t>
  </si>
  <si>
    <t>1000000 #REF!</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</si>
  <si>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</si>
  <si>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</si>
  <si>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</si>
  <si>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</si>
  <si>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</si>
  <si>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</si>
  <si>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</si>
  <si>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</si>
  <si>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</si>
  <si>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MPL</t>
  </si>
  <si>
    <t>Mobile Premier League is a skill-based eSports platform used to offer cash prizes while playing games.</t>
  </si>
  <si>
    <t>Sai Srinivas Kiran G, Shubham Malhotra</t>
  </si>
  <si>
    <t>Pegasus Tech Ventures, Base Partners</t>
  </si>
  <si>
    <t>9,50,00,000</t>
  </si>
  <si>
    <t>Inficold</t>
  </si>
  <si>
    <t>Solar</t>
  </si>
  <si>
    <t>Provide uninterrupted and affordable cooling for refrigeration</t>
  </si>
  <si>
    <t>Himanshu Pokharna, Nitin Goel</t>
  </si>
  <si>
    <t>9,00,000</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</si>
  <si>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</si>
  <si>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</si>
  <si>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</si>
  <si>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</si>
  <si>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</si>
  <si>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</si>
  <si>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</si>
  <si>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</si>
  <si>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</si>
  <si>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</si>
  <si>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</si>
  <si>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</si>
  <si>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</si>
  <si>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</si>
  <si>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</si>
  <si>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</si>
  <si>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</si>
  <si>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</si>
  <si>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</si>
  <si>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</si>
  <si>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</si>
  <si>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</si>
  <si>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</si>
  <si>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</si>
  <si>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</si>
  <si>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</si>
  <si>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</si>
  <si>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</si>
  <si>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</si>
  <si>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</si>
  <si>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</si>
  <si>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</si>
  <si>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</si>
  <si>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</si>
  <si>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</si>
  <si>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</si>
  <si>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</si>
  <si>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</si>
  <si>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</si>
  <si>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</si>
  <si>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</si>
  <si>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</si>
  <si>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</si>
  <si>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</si>
  <si>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</si>
  <si>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</si>
  <si>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</si>
  <si>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Pixxel</t>
  </si>
  <si>
    <t>SpaceTech</t>
  </si>
  <si>
    <t>Pixxel is a Bengaluru-based space technology startup building a constellation of advanced earth imaging small satellites.</t>
  </si>
  <si>
    <t>Awais Ahmed, Kshitij Khandelwal</t>
  </si>
  <si>
    <t>Techstars, Ryan Johnson</t>
  </si>
  <si>
    <t>73,00,000</t>
  </si>
  <si>
    <t>Lohum</t>
  </si>
  <si>
    <t>EV startup</t>
  </si>
  <si>
    <t>Lohum manufactures lithium-ion battery packs and recovers critical battery materials from used lithium-ion batteries through recycling.</t>
  </si>
  <si>
    <t>Rajat Verma</t>
  </si>
  <si>
    <t>Baring Private Equity Partners India, Talbros</t>
  </si>
  <si>
    <t>70,00,000</t>
  </si>
  <si>
    <t>Chalo</t>
  </si>
  <si>
    <t>Chalo is a free app that tracks buses live and tells you what time your bus will reach your stop.</t>
  </si>
  <si>
    <t>Mohit Dubey, Nikhil Aggarwal</t>
  </si>
  <si>
    <t>Amit Singhal, Raine Ventures</t>
  </si>
  <si>
    <t>Oyo</t>
  </si>
  <si>
    <t>Gurgaon</t>
  </si>
  <si>
    <t>Hospitality</t>
  </si>
  <si>
    <t>OYO operates a branded network of hotels designed to offer standardized stay experiences.</t>
  </si>
  <si>
    <t>Ritesh Agarwal</t>
  </si>
  <si>
    <t>Hindustan Media Venture</t>
  </si>
  <si>
    <t>Series F1</t>
  </si>
  <si>
    <t>ElasticRun</t>
  </si>
  <si>
    <t>ElasticRun develops an online system that improves the reception of orders from customers and the dispatch of delivery drivers.</t>
  </si>
  <si>
    <t>Sandeep Deshmukh, Saurabh Nigam, Shitiz Bansal</t>
  </si>
  <si>
    <t>Avataar Venture Partners, Kalaari Capital</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</si>
  <si>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</si>
  <si>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</si>
  <si>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</si>
  <si>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</si>
  <si>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</si>
  <si>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</si>
  <si>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</si>
  <si>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MyDentalPlan</t>
  </si>
  <si>
    <t>Helathcare</t>
  </si>
  <si>
    <t>My Dental Plan provides dental care packages and services.</t>
  </si>
  <si>
    <t>Dr Mohender Narula, Dr AnandKrishna, Dr Girish Rao</t>
  </si>
  <si>
    <t>Safe Planet Medicare</t>
  </si>
  <si>
    <t>7,00,000</t>
  </si>
  <si>
    <t>Eunimart</t>
  </si>
  <si>
    <t>Eunimart is a one stop solution for merchants to create a difference by selling globally.</t>
  </si>
  <si>
    <t>Saikat Roy, Shayak Mazumder</t>
  </si>
  <si>
    <t>SucSEED Venture Partners, TMT Connekt</t>
  </si>
  <si>
    <t>Get My Parking</t>
  </si>
  <si>
    <t>Mobility</t>
  </si>
  <si>
    <t>Get My Parking, is a B2B Platform-as-a-Service company.</t>
  </si>
  <si>
    <t>Chirag Jain, Rasik Pansare</t>
  </si>
  <si>
    <t>IvyCap Ventures, IAN Fund</t>
  </si>
  <si>
    <t>60,00,000</t>
  </si>
  <si>
    <t>BharatPe is the definitive platform for financial services. We process payments via UPI and POS, and provide credit / loans to our merchants</t>
  </si>
  <si>
    <t>Ashneer Grover, Bhavik Koladiya, Shashvat Nakrani</t>
  </si>
  <si>
    <t>Amplo, Insight Partners</t>
  </si>
  <si>
    <t>Miko</t>
  </si>
  <si>
    <t>Robotics</t>
  </si>
  <si>
    <t>Miko is an advanced robotics startup focusing on robotics, AI &amp; IoT.</t>
  </si>
  <si>
    <t>Chintan Raikar, Prashant Iyengar, Sneh Vaswani</t>
  </si>
  <si>
    <t>Chiratae Ventures, YourNest Venture Capital</t>
  </si>
  <si>
    <t>boAt</t>
  </si>
  <si>
    <t>boAt is a consumer electronics and lifestyle company.</t>
  </si>
  <si>
    <t>Aman Gupta, Sameer Mehta</t>
  </si>
  <si>
    <t>Qualcomm Ventures, Warburg Pincus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</si>
  <si>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</si>
  <si>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</si>
  <si>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</si>
  <si>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</si>
  <si>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</si>
  <si>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</si>
  <si>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</si>
  <si>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</si>
  <si>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</si>
  <si>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</si>
  <si>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</si>
  <si>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</si>
  <si>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</si>
  <si>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InnoVen Capital, Steadview Capital</t>
  </si>
  <si>
    <t>Clensta</t>
  </si>
  <si>
    <t>A biotechnology start-up was incorporated to improve the National Hygiene condition whilst addressing the aspect of water conservation.</t>
  </si>
  <si>
    <t>Puneet Gupta</t>
  </si>
  <si>
    <t>IAN Fund, World Startup Factory</t>
  </si>
  <si>
    <t>6,00,000</t>
  </si>
  <si>
    <t>Legitquest</t>
  </si>
  <si>
    <t>LegalTech</t>
  </si>
  <si>
    <t>LegitQuest is a legal-tech company that operates a legal research platform with Indian case laws.</t>
  </si>
  <si>
    <t>Himanshu Puri, Karan Kalia, Rohit Shukla</t>
  </si>
  <si>
    <t>WaterBridge Ventures, Info Edge</t>
  </si>
  <si>
    <t>ABL Workspaces</t>
  </si>
  <si>
    <t>ABL Workspaces is a co-working space where professionals from all walks of life come to work under one roof.</t>
  </si>
  <si>
    <t>Ankur Gupta, Akshita Gupta</t>
  </si>
  <si>
    <t>Wurk</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</si>
  <si>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</si>
  <si>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</si>
  <si>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</si>
  <si>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</si>
  <si>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</si>
  <si>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</si>
  <si>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</si>
  <si>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</si>
  <si>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</si>
  <si>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</si>
  <si>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W Health Ventures, Pi Ventures</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</si>
  <si>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</si>
  <si>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</si>
  <si>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</si>
  <si>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</si>
  <si>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</si>
  <si>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</si>
  <si>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</si>
  <si>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</si>
  <si>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</si>
  <si>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</si>
  <si>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</si>
  <si>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</si>
  <si>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</si>
  <si>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</si>
  <si>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</si>
  <si>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</si>
  <si>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</si>
  <si>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</si>
  <si>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</si>
  <si>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</si>
  <si>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</si>
  <si>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</si>
  <si>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</si>
  <si>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</si>
  <si>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</si>
  <si>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</si>
  <si>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</si>
  <si>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</si>
  <si>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</si>
  <si>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</si>
  <si>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</si>
  <si>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Bizongo</t>
  </si>
  <si>
    <t>B2B E-commerce</t>
  </si>
  <si>
    <t>Bizongo is a business-to-business online marketplace for packaging products.</t>
  </si>
  <si>
    <t>Aniket Deb, Ankit Tomar, Sachin Agrawal</t>
  </si>
  <si>
    <t>CDC Group, IDG Capital</t>
  </si>
  <si>
    <t>5,10,00,000</t>
  </si>
  <si>
    <t>Cellestial</t>
  </si>
  <si>
    <t>Cellestial E-mobility is a city-based startup working in developing electric tractors with the longest battery life.</t>
  </si>
  <si>
    <t>Siddhartha Durairajan</t>
  </si>
  <si>
    <t>Gurj Aujla, Ashik K</t>
  </si>
  <si>
    <t>5,00,000</t>
  </si>
  <si>
    <t>TagZ Foods</t>
  </si>
  <si>
    <t>Food</t>
  </si>
  <si>
    <t>TagZ Foods is a supplier of snacks and food products.</t>
  </si>
  <si>
    <t>Anish Basu Roy, Sagar Bhalotia</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</si>
  <si>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</si>
  <si>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</si>
  <si>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</si>
  <si>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</si>
  <si>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</si>
  <si>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</si>
  <si>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</si>
  <si>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</si>
  <si>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</si>
  <si>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Remedico</t>
  </si>
  <si>
    <t>Remedico is a Mobile healthcare</t>
  </si>
  <si>
    <t>Ranjit Bhatia</t>
  </si>
  <si>
    <t>Venture Catalysts, Tahseen Consulting</t>
  </si>
  <si>
    <t>FanCode</t>
  </si>
  <si>
    <t>Sports startup</t>
  </si>
  <si>
    <t>FanCode is a multi sport aggregator platform for every sports fan, focusing on long trail sports content and contextual commerce.</t>
  </si>
  <si>
    <t>Yannick Colaco</t>
  </si>
  <si>
    <t>Unacademy is an online learning platform providing educational content such as video lectures and examinations.</t>
  </si>
  <si>
    <t>Gaurav Munjal, Hemesh Singh, Roman Saini, Sachin Gupta</t>
  </si>
  <si>
    <t>Tiger Global, Dragoneer Investment Group, Steadview Capital, General Atlantic</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</si>
  <si>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</si>
  <si>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</si>
  <si>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</si>
  <si>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</si>
  <si>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</si>
  <si>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</si>
  <si>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</si>
  <si>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</si>
  <si>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</si>
  <si>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</si>
  <si>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</si>
  <si>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</si>
  <si>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</si>
  <si>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</si>
  <si>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</si>
  <si>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</si>
  <si>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</si>
  <si>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</si>
  <si>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</si>
  <si>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</si>
  <si>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</si>
  <si>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</si>
  <si>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</si>
  <si>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</si>
  <si>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</si>
  <si>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</si>
  <si>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</si>
  <si>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</si>
  <si>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</si>
  <si>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</si>
  <si>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</si>
  <si>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</si>
  <si>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</si>
  <si>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</si>
  <si>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</si>
  <si>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</si>
  <si>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</si>
  <si>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</si>
  <si>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</si>
  <si>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</si>
  <si>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</si>
  <si>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</si>
  <si>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</si>
  <si>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</si>
  <si>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</si>
  <si>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</si>
  <si>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</si>
  <si>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</si>
  <si>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</si>
  <si>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</si>
  <si>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</si>
  <si>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</si>
  <si>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</si>
  <si>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</si>
  <si>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Turtlemint</t>
  </si>
  <si>
    <t>Turtlemint is an online insurance platform that identifies and purchases appropriate insurance policies for consumers.</t>
  </si>
  <si>
    <t>Anand Prabhudesai, Dhirendra Mahyavanshi, Kunal Shah</t>
  </si>
  <si>
    <t>Jungle Ventures</t>
  </si>
  <si>
    <t>Rapido</t>
  </si>
  <si>
    <t>Transportation</t>
  </si>
  <si>
    <t>Rapido is a bike taxi service that encourages people to offer bike rides to other people.</t>
  </si>
  <si>
    <t>Aravind Sanka, Pavan Guntupalli, Rishikesh SR</t>
  </si>
  <si>
    <t>Skycatcher, Nexus Venture Partners</t>
  </si>
  <si>
    <t>4,30,00,000</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</si>
  <si>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</si>
  <si>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</si>
  <si>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</si>
  <si>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</si>
  <si>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</si>
  <si>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</si>
  <si>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</si>
  <si>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</si>
  <si>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</si>
  <si>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</si>
  <si>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</si>
  <si>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</si>
  <si>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</si>
  <si>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</si>
  <si>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</si>
  <si>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</si>
  <si>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</si>
  <si>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</si>
  <si>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</si>
  <si>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</si>
  <si>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</si>
  <si>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</si>
  <si>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</si>
  <si>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</si>
  <si>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</si>
  <si>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</si>
  <si>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</si>
  <si>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</si>
  <si>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</si>
  <si>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</si>
  <si>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</si>
  <si>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</si>
  <si>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</si>
  <si>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</si>
  <si>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</si>
  <si>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</si>
  <si>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</si>
  <si>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</si>
  <si>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</si>
  <si>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</si>
  <si>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</si>
  <si>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</si>
  <si>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</si>
  <si>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</si>
  <si>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</si>
  <si>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</si>
  <si>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</si>
  <si>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</si>
  <si>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</si>
  <si>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</si>
  <si>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</si>
  <si>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</si>
  <si>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</si>
  <si>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</si>
  <si>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</si>
  <si>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</si>
  <si>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</si>
  <si>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</si>
  <si>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Superpro.ai</t>
  </si>
  <si>
    <t>Video communication</t>
  </si>
  <si>
    <t>Enabling independent professionals to bring offline consulting online with AI</t>
  </si>
  <si>
    <t>Gaurav Tripathi, Sagar Ramteke, Vijay Goel, Vivek Kumar</t>
  </si>
  <si>
    <t>SOSV, Omphalos Ventures India</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</si>
  <si>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</si>
  <si>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</si>
  <si>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</si>
  <si>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</si>
  <si>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</si>
  <si>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</si>
  <si>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</si>
  <si>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</si>
  <si>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Headfone</t>
  </si>
  <si>
    <t>Social audio</t>
  </si>
  <si>
    <t>Headfone helps create and share the audio content with listeners.</t>
  </si>
  <si>
    <t>Pratham Khandelwal, Yogesh Sharma</t>
  </si>
  <si>
    <t>Hashed</t>
  </si>
  <si>
    <t>SSA Finserv</t>
  </si>
  <si>
    <t>Small businesses-focused non-banking lender</t>
  </si>
  <si>
    <t>Vikas Agarwal</t>
  </si>
  <si>
    <t>Blue Ashva Capital</t>
  </si>
  <si>
    <t>Meddo</t>
  </si>
  <si>
    <t>Meddo is an end-to-end medical services provider</t>
  </si>
  <si>
    <t>Saurabh Kochhar</t>
  </si>
  <si>
    <t>growX ventures, Venture Gurukool</t>
  </si>
  <si>
    <t>Meesho</t>
  </si>
  <si>
    <t>Meesho operates as an online reselling platform that enables anyone to start a business without investment.</t>
  </si>
  <si>
    <t>Sanjeev Barnwal, Vidit Aatrey</t>
  </si>
  <si>
    <t>SAIF Partners, Venture Highway</t>
  </si>
  <si>
    <t>30,00,00,000</t>
  </si>
  <si>
    <t>BricSpaces</t>
  </si>
  <si>
    <t>Real estate</t>
  </si>
  <si>
    <t>A prop-tech company that finds and customizes offices, living, or retail spaces based on your requirements.</t>
  </si>
  <si>
    <t>Madhusudhan</t>
  </si>
  <si>
    <t>3,50,000</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</si>
  <si>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</si>
  <si>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</si>
  <si>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</si>
  <si>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</si>
  <si>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</si>
  <si>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</si>
  <si>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</si>
  <si>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</si>
  <si>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</si>
  <si>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</si>
  <si>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</si>
  <si>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</si>
  <si>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</si>
  <si>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</si>
  <si>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</si>
  <si>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</si>
  <si>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</si>
  <si>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</si>
  <si>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</si>
  <si>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</si>
  <si>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</si>
  <si>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</si>
  <si>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</si>
  <si>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</si>
  <si>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</si>
  <si>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</si>
  <si>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</si>
  <si>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</si>
  <si>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</si>
  <si>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</si>
  <si>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</si>
  <si>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</si>
  <si>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</si>
  <si>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</si>
  <si>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</si>
  <si>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</si>
  <si>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</si>
  <si>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</si>
  <si>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</si>
  <si>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</si>
  <si>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</si>
  <si>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</si>
  <si>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</si>
  <si>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</si>
  <si>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ADB Ventures, Jetty Ventures</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</si>
  <si>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</si>
  <si>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</si>
  <si>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</si>
  <si>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</si>
  <si>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</si>
  <si>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</si>
  <si>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</si>
  <si>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</si>
  <si>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</si>
  <si>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</si>
  <si>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</si>
  <si>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</si>
  <si>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</si>
  <si>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</si>
  <si>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</si>
  <si>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</si>
  <si>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</si>
  <si>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</si>
  <si>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</si>
  <si>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CRED</t>
  </si>
  <si>
    <t>CRED is a members-only credit card management and bill payments platform that rewards users every time they pay their credit card bills.</t>
  </si>
  <si>
    <t>Dragoneer Investment Group, Tiger Global Management</t>
  </si>
  <si>
    <t>21,50,00,000</t>
  </si>
  <si>
    <t>Freyr Energy</t>
  </si>
  <si>
    <t>Freyr Energy is a company that provides full service solar provider based in Hyderabad, India.</t>
  </si>
  <si>
    <t>Radhika Choudary, Saurabh Marda</t>
  </si>
  <si>
    <t>Impact Partners, C4D Partners</t>
  </si>
  <si>
    <t>TrulyMadly</t>
  </si>
  <si>
    <t>Trulymadly is a dating platform that uses a match making algorithm.</t>
  </si>
  <si>
    <t>Hitesh Dhingra, Rahul Kumar, Sachin Bhatia</t>
  </si>
  <si>
    <t>Gaurav Munjal, Snehil Khanor</t>
  </si>
  <si>
    <t>Lifestyle</t>
  </si>
  <si>
    <t>Rajesh Sud, KULDEEP JAIN</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</si>
  <si>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</si>
  <si>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</si>
  <si>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</si>
  <si>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</si>
  <si>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</si>
  <si>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</si>
  <si>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</si>
  <si>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</si>
  <si>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</si>
  <si>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</si>
  <si>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</si>
  <si>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</si>
  <si>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Furlenco</t>
  </si>
  <si>
    <t>Home Decor</t>
  </si>
  <si>
    <t>Furlenco is a subscription-based furniture rental platform that allows users to rent furniture on a monthly basis.</t>
  </si>
  <si>
    <t>Ajith Karimpana</t>
  </si>
  <si>
    <t>BlackSoil Capital</t>
  </si>
  <si>
    <t>Nao Spirits &amp; Beverages Pvt Ltd</t>
  </si>
  <si>
    <t>Beverages</t>
  </si>
  <si>
    <t>India's first Craft Gin company</t>
  </si>
  <si>
    <t>Anand Virmani</t>
  </si>
  <si>
    <t>Pocket Aces</t>
  </si>
  <si>
    <t>Pocket Aces is a digital entertainment company focused on mobile video.</t>
  </si>
  <si>
    <t>Anirudh Pandita, Aditi Shrivastava, Ashwin Suresh</t>
  </si>
  <si>
    <t>3one4 Capital, DSP Group</t>
  </si>
  <si>
    <t>WeWork India</t>
  </si>
  <si>
    <t>Transform buildings into beautiful, collaborative workspaces and provide infrastructure, services, events and tech</t>
  </si>
  <si>
    <t>Karan Virwani</t>
  </si>
  <si>
    <t>2,60,00,000</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</si>
  <si>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</si>
  <si>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</si>
  <si>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</si>
  <si>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</si>
  <si>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</si>
  <si>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</si>
  <si>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</si>
  <si>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</si>
  <si>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</si>
  <si>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</si>
  <si>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</si>
  <si>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</si>
  <si>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</si>
  <si>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</si>
  <si>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</si>
  <si>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</si>
  <si>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</si>
  <si>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</si>
  <si>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</si>
  <si>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</si>
  <si>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</si>
  <si>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</si>
  <si>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</si>
  <si>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</si>
  <si>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</si>
  <si>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</si>
  <si>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</si>
  <si>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</si>
  <si>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</si>
  <si>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</si>
  <si>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</si>
  <si>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</si>
  <si>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</si>
  <si>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</si>
  <si>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</si>
  <si>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</si>
  <si>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HeathTech</t>
  </si>
  <si>
    <t>Comofi Medtech develops healthcare products using artificial intelligence, augmented reality and IoT technologies</t>
  </si>
  <si>
    <t>Satish Kalme, Kubasad Gururaj</t>
  </si>
  <si>
    <t>CIIE.CO</t>
  </si>
  <si>
    <t>Hemp Horizons</t>
  </si>
  <si>
    <t>Cannabis startup</t>
  </si>
  <si>
    <t>Cannabis and Hemp company</t>
  </si>
  <si>
    <t>Rohit Shah</t>
  </si>
  <si>
    <t>Mumbai Angels</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</si>
  <si>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</si>
  <si>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</si>
  <si>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</si>
  <si>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</si>
  <si>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</si>
  <si>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</si>
  <si>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</si>
  <si>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</si>
  <si>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</si>
  <si>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</si>
  <si>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</si>
  <si>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</si>
  <si>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</si>
  <si>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</si>
  <si>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</si>
  <si>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</si>
  <si>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</si>
  <si>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Urban Company</t>
  </si>
  <si>
    <t>Home services</t>
  </si>
  <si>
    <t>Urban Company (Formerly UrbanClap) is a home and beauty services platform in India, Middle East, Singapore and Australia</t>
  </si>
  <si>
    <t>Abhiraj Singh Bhal, Raghav Chandra, Varun Khaitan</t>
  </si>
  <si>
    <t>Vy Capital</t>
  </si>
  <si>
    <t>18,80,00,000</t>
  </si>
  <si>
    <t>Voiro</t>
  </si>
  <si>
    <t>Advertisement</t>
  </si>
  <si>
    <t>Voiro is the first all-in-one revenue management suite exclusively for ad-led digital publishers across media.</t>
  </si>
  <si>
    <t>Anand Gopal, Kavita Shenoy</t>
  </si>
  <si>
    <t>1Crowd</t>
  </si>
  <si>
    <t>18,00,000</t>
  </si>
  <si>
    <t>KoineArth</t>
  </si>
  <si>
    <t>Blockchain startup</t>
  </si>
  <si>
    <t>Koinearth is a stealth mode startup working at the intersection of blockchains, machine learning and mechanism design</t>
  </si>
  <si>
    <t>Praphul Chandra</t>
  </si>
  <si>
    <t>YourNest</t>
  </si>
  <si>
    <t>Pariksha - The Sucess App, India's largest vernacular test preparation company for the mobile 1st internet users of India</t>
  </si>
  <si>
    <t>Nivesh</t>
  </si>
  <si>
    <t>Nivesh.com is a mass market mutual funds investment platform.</t>
  </si>
  <si>
    <t>Anurag Garg, Sridhar Srinivasan</t>
  </si>
  <si>
    <t>Raghav Kapur, Indian Angel Network</t>
  </si>
  <si>
    <t>16,00,000</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</si>
  <si>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</si>
  <si>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</si>
  <si>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</si>
  <si>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</si>
  <si>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</si>
  <si>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</si>
  <si>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</si>
  <si>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</si>
  <si>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</si>
  <si>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</si>
  <si>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</si>
  <si>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</si>
  <si>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</si>
  <si>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</si>
  <si>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</si>
  <si>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</si>
  <si>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</si>
  <si>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Karkhana.io</t>
  </si>
  <si>
    <t>Manufacturing startup</t>
  </si>
  <si>
    <t>Karkhana.io is an on-demand manufacturing platform with a vision of digitalizing manufacturing.</t>
  </si>
  <si>
    <t>Sonam Motwani</t>
  </si>
  <si>
    <t>Zone Startups In</t>
  </si>
  <si>
    <t>Tiga Investments, Baron Capital</t>
  </si>
  <si>
    <t>15,00,00,000</t>
  </si>
  <si>
    <t>Taskmo</t>
  </si>
  <si>
    <t>B2B Marketplace</t>
  </si>
  <si>
    <t>Gig Economy Platform | Task Fulfillment Platform | New-age fulfillment solutions</t>
  </si>
  <si>
    <t>Prashant Janadari, Naveen Ramchandra</t>
  </si>
  <si>
    <t>Quess Corp India</t>
  </si>
  <si>
    <t>14,00,000</t>
  </si>
  <si>
    <t>Zoko</t>
  </si>
  <si>
    <t>Zoko makes it easy for businesses to do Sales, Marketing &amp; Customer Support on WhatsApp.</t>
  </si>
  <si>
    <t>Arjun Paul, Aromal Sivadasan</t>
  </si>
  <si>
    <t>Zerone</t>
  </si>
  <si>
    <t>Convert smartphones into a POS machine using our ZUP proximity payment technology, with no additional hardware and no need for NFC.</t>
  </si>
  <si>
    <t>Jaijit Bhattacharya</t>
  </si>
  <si>
    <t>Anthill Ventures</t>
  </si>
  <si>
    <t>13,00,000</t>
  </si>
  <si>
    <t>Zotalabs</t>
  </si>
  <si>
    <t>Zotalabs gives the power of Emerging Technology to your digital automation with our easy to use APIs.</t>
  </si>
  <si>
    <t>Nausherwan Shah, Wasim Khan</t>
  </si>
  <si>
    <t>Alfa Ventures</t>
  </si>
  <si>
    <t>12,50,000</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</si>
  <si>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</si>
  <si>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</si>
  <si>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</si>
  <si>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</si>
  <si>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</si>
  <si>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</si>
  <si>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</si>
  <si>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</si>
  <si>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</si>
  <si>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</si>
  <si>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</si>
  <si>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</si>
  <si>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</si>
  <si>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</si>
  <si>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</si>
  <si>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</si>
  <si>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</si>
  <si>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</si>
  <si>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</si>
  <si>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Karbon Card is a financial platform for Indian entrepreneurs.</t>
  </si>
  <si>
    <t>Amit Jangir, Bo Li, Jianwei Chen, Kartik Jain, Pei-fu Hsieh, Sunil Kumar</t>
  </si>
  <si>
    <t>MyAsia VC, Orios Venture Partners</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</si>
  <si>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</si>
  <si>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</si>
  <si>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</si>
  <si>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</si>
  <si>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</si>
  <si>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</si>
  <si>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</si>
  <si>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</si>
  <si>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</si>
  <si>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</si>
  <si>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</si>
  <si>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</si>
  <si>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</si>
  <si>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</si>
  <si>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</si>
  <si>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</si>
  <si>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</si>
  <si>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</si>
  <si>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</si>
  <si>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</si>
  <si>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ExtraaEdge</t>
  </si>
  <si>
    <t>MarTech</t>
  </si>
  <si>
    <t>Data Science powered - Admission &amp; Marketing CRM Automation for Education Enrolments</t>
  </si>
  <si>
    <t>Abhishek Ballabh, Sushil Mundada</t>
  </si>
  <si>
    <t>9Unicorns Accelerator Fund, Indian Angel Network</t>
  </si>
  <si>
    <t>Pencil</t>
  </si>
  <si>
    <t>Content publishing</t>
  </si>
  <si>
    <t>Pencil is a content publishing platform that enables writers to publish their work for free.</t>
  </si>
  <si>
    <t>Malini Nair, Preeti Chib, Swarup Nanda</t>
  </si>
  <si>
    <t>Inflection Point Ventures, SucSEED Venture Partners</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</si>
  <si>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</si>
  <si>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</si>
  <si>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</si>
  <si>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</si>
  <si>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</si>
  <si>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</si>
  <si>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</si>
  <si>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</si>
  <si>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</si>
  <si>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</si>
  <si>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</si>
  <si>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</si>
  <si>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</si>
  <si>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</si>
  <si>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</si>
  <si>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</si>
  <si>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</si>
  <si>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</si>
  <si>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</si>
  <si>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</si>
  <si>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</si>
  <si>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ReadyAssist</t>
  </si>
  <si>
    <t>Vehicle repair startup</t>
  </si>
  <si>
    <t>ReadyAssist is one of the India's leading 24/7 roadside assistance, breakdown support, towing and repairs provider for both Bikes &amp; Cars.</t>
  </si>
  <si>
    <t>Vimal Singh SV</t>
  </si>
  <si>
    <t>Satish Grampurohit</t>
  </si>
  <si>
    <t>Devic Earth</t>
  </si>
  <si>
    <t>Pollution control equiptment</t>
  </si>
  <si>
    <t>State-of-the-art air pollution control equipment to improve air quality across buildings, industries, and cities.</t>
  </si>
  <si>
    <t>Dr Srikanth Sola</t>
  </si>
  <si>
    <t>Avataar Ventures</t>
  </si>
  <si>
    <t>Avataar Venture Partners is a growth Capital Investment Firm.</t>
  </si>
  <si>
    <t>Mohan Kumar</t>
  </si>
  <si>
    <t>10,00,00,000</t>
  </si>
  <si>
    <t>Fashion &amp; Lifestyle</t>
  </si>
  <si>
    <t>boAt is a lifestyle brand that deals in fashionable consumer electronics.</t>
  </si>
  <si>
    <t>InnoVen Capital, InnoVen Capita</t>
  </si>
  <si>
    <t>PE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</si>
  <si>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</si>
  <si>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</si>
  <si>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</si>
  <si>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</si>
  <si>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</si>
  <si>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</si>
  <si>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</si>
  <si>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</si>
  <si>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</si>
  <si>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</si>
  <si>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</si>
  <si>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</si>
  <si>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</si>
  <si>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</si>
  <si>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</si>
  <si>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</si>
  <si>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</si>
  <si>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</si>
  <si>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</si>
  <si>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</si>
  <si>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</si>
  <si>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</si>
  <si>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</si>
  <si>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</si>
  <si>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</si>
  <si>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</si>
  <si>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</si>
  <si>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</si>
  <si>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</si>
  <si>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</si>
  <si>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</si>
  <si>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Cryptocurrency</t>
  </si>
  <si>
    <t>Coinswitch.co is a cryptocurrency exchange aggregator platform.</t>
  </si>
  <si>
    <t>Ribbit Capital, Kunal Shah</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</si>
  <si>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</si>
  <si>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</si>
  <si>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</si>
  <si>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</si>
  <si>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</si>
  <si>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</si>
  <si>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</si>
  <si>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</si>
  <si>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</si>
  <si>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</si>
  <si>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</si>
  <si>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</si>
  <si>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</si>
  <si>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</si>
  <si>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</si>
  <si>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</si>
  <si>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</si>
  <si>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</si>
  <si>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</si>
  <si>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</si>
  <si>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</si>
  <si>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</si>
  <si>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</si>
  <si>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</si>
  <si>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</si>
  <si>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</si>
  <si>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</si>
  <si>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</si>
  <si>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</si>
  <si>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</si>
  <si>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</si>
  <si>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</si>
  <si>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</si>
  <si>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</si>
  <si>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</si>
  <si>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OZiva</t>
  </si>
  <si>
    <t>OZiva is a plant-based Clean Nutrition Brand.</t>
  </si>
  <si>
    <t>Aarti, Mihir Gadani</t>
  </si>
  <si>
    <t>F-Prime Capital, Eight Roads Ventures India</t>
  </si>
  <si>
    <t>1,20,00,000</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</si>
  <si>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</si>
  <si>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</si>
  <si>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</si>
  <si>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</si>
  <si>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</si>
  <si>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</si>
  <si>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</si>
  <si>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</si>
  <si>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</si>
  <si>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</si>
  <si>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</si>
  <si>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</si>
  <si>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</si>
  <si>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</si>
  <si>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</si>
  <si>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</si>
  <si>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</si>
  <si>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</si>
  <si>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</si>
  <si>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</si>
  <si>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</si>
  <si>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</si>
  <si>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</si>
  <si>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</si>
  <si>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</si>
  <si>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</si>
  <si>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</si>
  <si>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</si>
  <si>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</si>
  <si>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</si>
  <si>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</si>
  <si>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</si>
  <si>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</si>
  <si>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</si>
  <si>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</si>
  <si>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</si>
  <si>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</si>
  <si>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</si>
  <si>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</si>
  <si>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</si>
  <si>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</si>
  <si>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</si>
  <si>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</si>
  <si>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</si>
  <si>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Mechanical Or Industrial Engineering</t>
  </si>
  <si>
    <t>ZETWERK is a universal manufacturing network powered by new-age technology.</t>
  </si>
  <si>
    <t>Amrit Acharya</t>
  </si>
  <si>
    <t>TradeCred</t>
  </si>
  <si>
    <t>Social commerce</t>
  </si>
  <si>
    <t>Meesho is India’s largest marketplace for longtail products.</t>
  </si>
  <si>
    <t>Fidelity, B Capital</t>
  </si>
  <si>
    <t>Ola</t>
  </si>
  <si>
    <t>Ola is India’s largest mobility platform and one of the world’s largest ride-hailing companies, serving 250+ cities across India, Australia, New Zealand, and the UK</t>
  </si>
  <si>
    <t>Bhavish Aggarwal</t>
  </si>
  <si>
    <t>Marquee international institutional investors</t>
  </si>
  <si>
    <t>The core of the company (VerSe Innovation), is the idea that technology can help bridge the digital divide.</t>
  </si>
  <si>
    <t>Umang Bedi</t>
  </si>
  <si>
    <t>Siguler Guff, Baillie Gifford</t>
  </si>
  <si>
    <t>BharatPe launched India’s first UPI interoperable QR code, first ZERO MDR payment acceptance service, and first UPI payment backed merchant cash advance service.</t>
  </si>
  <si>
    <t>Tiger Global</t>
  </si>
  <si>
    <t>BYJU’S is India's largest ed-tech company and the creator of India’s most loved school learning app.</t>
  </si>
  <si>
    <t>Oxshott Capital Partners, XN Exponent, Edelweiss</t>
  </si>
  <si>
    <t>Mohalla Tech</t>
  </si>
  <si>
    <t>Social media</t>
  </si>
  <si>
    <t>Mohalla Tech Pvt. Ltd. is a computer software company based out of Bengaluru, India.</t>
  </si>
  <si>
    <t>Ankush Sachdeva, Bhanu Pratap Singh</t>
  </si>
  <si>
    <t>Alkeon Capital</t>
  </si>
  <si>
    <t>Series G</t>
  </si>
  <si>
    <t>CoinSwitch Kuber is the largest crypto trading platform in India with a user base of 10M+, in just 15 months and growing every second.</t>
  </si>
  <si>
    <t>Coinbase Ventures, Andreessen Horowitz</t>
  </si>
  <si>
    <t>Acko</t>
  </si>
  <si>
    <t>ACKO is India’s first and fastest growing InsurTech company which makes buying and using insurance effortless.</t>
  </si>
  <si>
    <t>Varun Dua, Ruchi Deepak</t>
  </si>
  <si>
    <t>General Atlantic, Multiples</t>
  </si>
  <si>
    <t>Finance</t>
  </si>
  <si>
    <t>CRED is a credit card payment platform that rewards users with points for paying their bills.</t>
  </si>
  <si>
    <t>Tiger Global, Falcon Edge</t>
  </si>
  <si>
    <t>Groww is on a mission to democratize access to financial services for millions of Indians responsibly.</t>
  </si>
  <si>
    <t>Lalit Keshre, Harsh Jain, Ishan Bansal, Neeraj Singh</t>
  </si>
  <si>
    <t>Iconiq Growth</t>
  </si>
  <si>
    <t>Urban Company is an India-based company providing a marketplace for freelance labor.</t>
  </si>
  <si>
    <t>Vy Capital, Wellington Management</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</si>
  <si>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</si>
  <si>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</si>
  <si>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</si>
  <si>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</si>
  <si>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</si>
  <si>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</si>
  <si>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</si>
  <si>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</si>
  <si>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Slice</t>
  </si>
  <si>
    <t>Slice is India's best credit card challenger to pay bills, manage expenses, and unlock rewards</t>
  </si>
  <si>
    <t>Rajan Bajaj, Siva Kumar Tangudu</t>
  </si>
  <si>
    <t>Tiger Global, Insight Partners</t>
  </si>
  <si>
    <t>Ola Electric</t>
  </si>
  <si>
    <t>Sustainability for the future.</t>
  </si>
  <si>
    <t>Falcon Edge, Softbank</t>
  </si>
  <si>
    <t>Charging ahead to accelerate the world’s transition to sustainable mobility.</t>
  </si>
  <si>
    <t>Digit becomes the first Unicorn of 2021, valued at 1.9B.</t>
  </si>
  <si>
    <t>Faering Capital, Sequoia Capital India, IIFL Alternate Asset Managers</t>
  </si>
  <si>
    <t>BrowserStack</t>
  </si>
  <si>
    <t>BrowserStack is a leading software testing platform powering over two million tests every day across 15 global data centres.</t>
  </si>
  <si>
    <t>Nakul Aggarwal, Ritesh Arora</t>
  </si>
  <si>
    <t>Accel</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</si>
  <si>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</si>
  <si>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</si>
  <si>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</si>
  <si>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</si>
  <si>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</si>
  <si>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</si>
  <si>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</si>
  <si>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</si>
  <si>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</si>
  <si>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Mechanical &amp; Industrial Engineering</t>
  </si>
  <si>
    <t>Srinath Ramakkrushnan, Amrit Acharya</t>
  </si>
  <si>
    <t>Curefit</t>
  </si>
  <si>
    <t>Tata Digital-backed Curefit</t>
  </si>
  <si>
    <t>Mukesh Bansal, Ankit</t>
  </si>
  <si>
    <t>Zomato</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</si>
  <si>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</si>
  <si>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</si>
  <si>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</si>
  <si>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</si>
  <si>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</si>
  <si>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</si>
  <si>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</si>
  <si>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Bizongo is India’s largest B2B platform for made-to-order products.</t>
  </si>
  <si>
    <t>Sachin Agrawal, Aniket Deb, Ankit Tomar</t>
  </si>
  <si>
    <t>B2B Ecommerce</t>
  </si>
  <si>
    <t>izongo is India’s largest B2B platform for made-to-order products.</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</si>
  <si>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</si>
  <si>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</si>
  <si>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</si>
  <si>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</si>
  <si>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</si>
  <si>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</si>
  <si>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</si>
  <si>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</si>
  <si>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Vedantu</t>
  </si>
  <si>
    <t>Vedantu is a LIVE online learning platform that brings together students and teachers to achieve best results.</t>
  </si>
  <si>
    <t>Vamsi Krishna, Pulkit Jain, Saurabh Saxena, Anand Prakash</t>
  </si>
  <si>
    <t>ABC World Asia</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</si>
  <si>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</si>
  <si>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</si>
  <si>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</si>
  <si>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</si>
  <si>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</si>
  <si>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</si>
  <si>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Ola Electric - The future of mobility is here. Charging ahead to accelerate the world’s transition to sustainable mobility.</t>
  </si>
  <si>
    <t>Bank of Baroda</t>
  </si>
  <si>
    <t>Furlenco is a different furniture company.</t>
  </si>
  <si>
    <t>Ajith Mohan Karimpana</t>
  </si>
  <si>
    <t>Zinnia Global</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</si>
  <si>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</si>
  <si>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</si>
  <si>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</si>
  <si>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</si>
  <si>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</si>
  <si>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</si>
  <si>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</si>
  <si>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</si>
  <si>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Jumbotail is India's leading B2B marketplace and New Retail platform, serving thousands of mom &amp; pop stores</t>
  </si>
  <si>
    <t>S Karthik Venkateswaran, Ashish Jhina</t>
  </si>
  <si>
    <t>Invus</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</si>
  <si>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</si>
  <si>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</si>
  <si>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</si>
  <si>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</si>
  <si>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</si>
  <si>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</si>
  <si>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</si>
  <si>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</si>
  <si>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</si>
  <si>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</si>
  <si>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</si>
  <si>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</si>
  <si>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</si>
  <si>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</si>
  <si>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</si>
  <si>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</si>
  <si>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</si>
  <si>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Purplle.com is one of India’s largest e-beauty destinations with more than 7 million monthly active users.</t>
  </si>
  <si>
    <t>Rahul Dash, Manish Taneja</t>
  </si>
  <si>
    <t>Kedaara</t>
  </si>
  <si>
    <t>Human Resources</t>
  </si>
  <si>
    <t>India's Professional App - Apna is dedicated to solving the problem of unemployment at the grassroot level</t>
  </si>
  <si>
    <t>Sequoia Capital India, rocketship.vc</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</si>
  <si>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</si>
  <si>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</si>
  <si>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</si>
  <si>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</si>
  <si>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</si>
  <si>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</si>
  <si>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</si>
  <si>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</si>
  <si>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</si>
  <si>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</si>
  <si>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</si>
  <si>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</si>
  <si>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</si>
  <si>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</si>
  <si>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</si>
  <si>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Juspay</t>
  </si>
  <si>
    <t>Enable frictionless payments for the billion Indians.</t>
  </si>
  <si>
    <t>Vimal Kumar, Ramanathan RV</t>
  </si>
  <si>
    <t>SoftBank Vision Fund 2</t>
  </si>
  <si>
    <t>Internet</t>
  </si>
  <si>
    <t>Built Inshorts with a promise to deliver news</t>
  </si>
  <si>
    <t>Azhar Iqubal</t>
  </si>
  <si>
    <t>International education loans for high potential students.</t>
  </si>
  <si>
    <t>Arnav Kumar, Vaibhav Singh</t>
  </si>
  <si>
    <t>Owl Ventures</t>
  </si>
  <si>
    <t>Vivek Gupta, Abhay</t>
  </si>
  <si>
    <t>Rapido is a bike taxi service spread widely across all of India from Tier 1 to Tier 3 cities.</t>
  </si>
  <si>
    <t>Aravind Sanka, Pavan Guntupalli, SR Rishikesh</t>
  </si>
  <si>
    <t>Shell Ventures, Yamaha, Kunal Shah</t>
  </si>
  <si>
    <t>8i Ventures</t>
  </si>
  <si>
    <t>8i is a Mumbai &amp; Bangalore based early stage fund that backs founders creating fintech and consumer category leaders in India.</t>
  </si>
  <si>
    <t>Vikram Chachra</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</si>
  <si>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</si>
  <si>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</si>
  <si>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</si>
  <si>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</si>
  <si>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</si>
  <si>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</si>
  <si>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</si>
  <si>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</si>
  <si>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</si>
  <si>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</si>
  <si>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</si>
  <si>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</si>
  <si>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</si>
  <si>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</si>
  <si>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</si>
  <si>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</si>
  <si>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</si>
  <si>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</si>
  <si>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</si>
  <si>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</si>
  <si>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</si>
  <si>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Locus</t>
  </si>
  <si>
    <t>Locus is an intelligent decision-making and automation platform for logistics.</t>
  </si>
  <si>
    <t>Geet Garg, Nishith Rastogi</t>
  </si>
  <si>
    <t>Blume Ventures, Exfinity Venture Partners</t>
  </si>
  <si>
    <t>BYJU’S</t>
  </si>
  <si>
    <t>Blackstone Group, ADQ</t>
  </si>
  <si>
    <t>MFine aims to make access to trusted healthcare simple, fast, and effective.</t>
  </si>
  <si>
    <t>Prasad Kompalli, Ashutosh Lawania</t>
  </si>
  <si>
    <t>Moore Strategic Ventures, BEENEXT</t>
  </si>
  <si>
    <t>Pratilipi</t>
  </si>
  <si>
    <t>Online storytelling</t>
  </si>
  <si>
    <t>Pratilipi is the largest Indian language self-publishing platform with over 350,000 authors and more than 28,000,000 unique monthly readers.</t>
  </si>
  <si>
    <t>Ranjeet Pratap Singh</t>
  </si>
  <si>
    <t>Krafton Inc, Omidyar</t>
  </si>
  <si>
    <t>India's Largest Lifestyle Social Commerce platform. Empowering millions of storytellers &amp; Micro-Entrepreneurs.</t>
  </si>
  <si>
    <t>Pulkit Agarwal, Prashant Sachan, Arun Lodhi, Bimal Kartheek Rebba</t>
  </si>
  <si>
    <t>Mirae Asset, H&amp;M</t>
  </si>
  <si>
    <t>Jupiter</t>
  </si>
  <si>
    <t>Banking</t>
  </si>
  <si>
    <t>A digital banking experience that keeps pace with you, and helps master money too.</t>
  </si>
  <si>
    <t>Jitendra Gupta</t>
  </si>
  <si>
    <t>Nubank, Global Founders Capital, Sequoia Capital India, Matrix Partners India</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</si>
  <si>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</si>
  <si>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</si>
  <si>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</si>
  <si>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</si>
  <si>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</si>
  <si>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</si>
  <si>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</si>
  <si>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</si>
  <si>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</si>
  <si>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</si>
  <si>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</si>
  <si>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</si>
  <si>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</si>
  <si>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A B2B marketplace leveraging technology to deliver the fastest harvest-to-retail in the industry.</t>
  </si>
  <si>
    <t>Tiger Global, Prosus Ventures</t>
  </si>
  <si>
    <t>India’s #1 bus transport technology company.</t>
  </si>
  <si>
    <t>Vinayak Bhavnani, Mohit Dubey</t>
  </si>
  <si>
    <t>Lightrock India, Filter Capital</t>
  </si>
  <si>
    <t>Smallcase</t>
  </si>
  <si>
    <t>Smallcase is a new way to invest in the stock markets.</t>
  </si>
  <si>
    <t>Anugrah Shrivastava, Vasanth Kamath, Rohan Gupta</t>
  </si>
  <si>
    <t>Faering Capital</t>
  </si>
  <si>
    <t>D2C</t>
  </si>
  <si>
    <t>MyGlamm is India’s fastest growing direct-to-consumer beauty brand.</t>
  </si>
  <si>
    <t>Darpan Sanghvi, Priyanka Gill</t>
  </si>
  <si>
    <t>Accel Partners</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</si>
  <si>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</si>
  <si>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</si>
  <si>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</si>
  <si>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</si>
  <si>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</si>
  <si>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</si>
  <si>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</si>
  <si>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</si>
  <si>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</si>
  <si>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</si>
  <si>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</si>
  <si>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</si>
  <si>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Ati Motors</t>
  </si>
  <si>
    <t>Autonomous industrial vehicle maker</t>
  </si>
  <si>
    <t>Saurabh Chandra, Saad Nasser</t>
  </si>
  <si>
    <t>Neobank for Growing SMBs. Simplify GST Billing &amp; Accounting needs with myBillBook App.</t>
  </si>
  <si>
    <t>Rahul Raj, Aditya Naik, Rakesh Yadav</t>
  </si>
  <si>
    <t>Sequoia Capital India</t>
  </si>
  <si>
    <t>MoEngage</t>
  </si>
  <si>
    <t>Software Startup</t>
  </si>
  <si>
    <t>Insights-led customer engagement platform for the customer-obsessed marketers &amp; product owners.</t>
  </si>
  <si>
    <t>Raviteja Dodda, Yashwanth Kumar</t>
  </si>
  <si>
    <t>Steadview Capital</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</si>
  <si>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</si>
  <si>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</si>
  <si>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</si>
  <si>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</si>
  <si>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Progcap (Desiderata Impact Ventures Private Limited) is a mission-driven, inclusive financing technology firm</t>
  </si>
  <si>
    <t>CredAble</t>
  </si>
  <si>
    <t>CredAble provides liquidity programs for enterprise supply chains.</t>
  </si>
  <si>
    <t>Nirav Choksi</t>
  </si>
  <si>
    <t>Plutus Wealth, Oaks Asset Management</t>
  </si>
  <si>
    <t>B2B startup</t>
  </si>
  <si>
    <t>Bijnis is revolutionizing the way manufacturers operate and scale their factories by digitizing their Demand/Supply/Captial/Operations.</t>
  </si>
  <si>
    <t>Siddharth, Chaitanya Rathi, Siddharth Rastogi, Shubham Agarwal</t>
  </si>
  <si>
    <t>Westbridge Capital</t>
  </si>
  <si>
    <t>Miko is an advanced robotics startup founded by three IIT Bombay post-graduates on the pillars of robotics, AI &amp; IoT.</t>
  </si>
  <si>
    <t>Sneh R Vaswani, Prashant V Iyengar, Chintan S Raikar</t>
  </si>
  <si>
    <t>IIFL AMC, Mankind Pharma Family Office, Aroa Ventures</t>
  </si>
  <si>
    <t>Park+</t>
  </si>
  <si>
    <t>Tech startup</t>
  </si>
  <si>
    <t>Building an eco-system for car owners which will be a one-stop solution for all their needs.</t>
  </si>
  <si>
    <t>Amit Lakhotia</t>
  </si>
  <si>
    <t>Sequoia Capital, Matrix Partners</t>
  </si>
  <si>
    <t>Design Cafe</t>
  </si>
  <si>
    <t>Design</t>
  </si>
  <si>
    <t>Design Cafe is on a mission to democratize good design for homes in India.</t>
  </si>
  <si>
    <t>Shezan Bhojani, Gita Ramanan</t>
  </si>
  <si>
    <t>Westbridge Capital, Sixth Sense Ventures</t>
  </si>
  <si>
    <t>upGrad is India’s largest online higher education company providing programs in Data Science, Technology, Management and Law, to students, working professionals and enterprises.</t>
  </si>
  <si>
    <t>Phalgun Kompalli, Ronnie Screwvala, Mayank Kumar</t>
  </si>
  <si>
    <t>India Infoline Finance</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</si>
  <si>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</si>
  <si>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</si>
  <si>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</si>
  <si>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</si>
  <si>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</si>
  <si>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</si>
  <si>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</si>
  <si>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</si>
  <si>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</si>
  <si>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</si>
  <si>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</si>
  <si>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</si>
  <si>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Melorra</t>
  </si>
  <si>
    <t>D2C jewellery</t>
  </si>
  <si>
    <t>A company that styles jewellery for the contemporary wardrobe.</t>
  </si>
  <si>
    <t>Saroja Yeramili</t>
  </si>
  <si>
    <t>9Unicorns, Symphony International Holdings Limited, Value Quest</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</si>
  <si>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</si>
  <si>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</si>
  <si>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</si>
  <si>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</si>
  <si>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</si>
  <si>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</si>
  <si>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</si>
  <si>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</si>
  <si>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</si>
  <si>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</si>
  <si>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</si>
  <si>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</si>
  <si>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</si>
  <si>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</si>
  <si>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</si>
  <si>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</si>
  <si>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</si>
  <si>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</si>
  <si>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</si>
  <si>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</si>
  <si>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</si>
  <si>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</si>
  <si>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</si>
  <si>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</si>
  <si>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</si>
  <si>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</si>
  <si>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</si>
  <si>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</si>
  <si>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</si>
  <si>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Vahdam</t>
  </si>
  <si>
    <t>VAHDAM is among the world’s first vertically integrated online-first tea brands.</t>
  </si>
  <si>
    <t>Bala Sarda</t>
  </si>
  <si>
    <t>IIFL AMC</t>
  </si>
  <si>
    <t>The vision to make financial inclusion a reality for Indian merchants.</t>
  </si>
  <si>
    <t>IIFL Wealth, Asset Management, Northern Arc Capital</t>
  </si>
  <si>
    <t>Klub was founded with the vision of revolutionizing growth capital for Asia’s most loved brands.a</t>
  </si>
  <si>
    <t>Anurakt Jain, Ishita Verma</t>
  </si>
  <si>
    <t>9Unicorns, Sequoia Capital India’s Surge</t>
  </si>
  <si>
    <t>Health</t>
  </si>
  <si>
    <t>India’s first and largest at home smile makeover service using invisible aligners.</t>
  </si>
  <si>
    <t>Eight Roads Ventures, Think Investments, Mankekar Family Office</t>
  </si>
  <si>
    <t>Slice is India's best credit card challenger to pay bills, manage expenses, and unlock rewards.</t>
  </si>
  <si>
    <t>Rajan Bajaj</t>
  </si>
  <si>
    <t>Gunosy, Blume Ventures</t>
  </si>
  <si>
    <t>Entertainment</t>
  </si>
  <si>
    <t>Chingari - Bharat Ka Super Entertainment App. A unique and fun short video app, can create interesting videos and share them with the world.</t>
  </si>
  <si>
    <t>Solana</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</si>
  <si>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</si>
  <si>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</si>
  <si>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</si>
  <si>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</si>
  <si>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</si>
  <si>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</si>
  <si>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</si>
  <si>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</si>
  <si>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</si>
  <si>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Treebo Hotels</t>
  </si>
  <si>
    <t>Treebo Hotels is India's most loved hotel chain in the premium-budget segment.</t>
  </si>
  <si>
    <t>Sidharth Gupta, Kadam Jeet Jain, Rahul Chaudhary</t>
  </si>
  <si>
    <t>Accor</t>
  </si>
  <si>
    <t>A digital platform to make financial services accessible to 100 million unserved and underserved households across India</t>
  </si>
  <si>
    <t>Nandan Nilekani, Vijay Kelkar</t>
  </si>
  <si>
    <t>Oikocredit, Nomura, The Bill &amp; Melinda Gates Foundation</t>
  </si>
  <si>
    <t>Series A2</t>
  </si>
  <si>
    <t>House of Kieraya</t>
  </si>
  <si>
    <t>House of Kieraya, well-known for furniture and lifestyle rental brand Furlenco</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</si>
  <si>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</si>
  <si>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</si>
  <si>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</si>
  <si>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</si>
  <si>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</si>
  <si>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</si>
  <si>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</si>
  <si>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</si>
  <si>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</si>
  <si>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</si>
  <si>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</si>
  <si>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</si>
  <si>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Empower Indian startups by creating the right financial products starting with a high-limit corporate credit card with unlimited benefits, no personal liability and no fixed deposit.</t>
  </si>
  <si>
    <t>Ramp, Rainfall Ventures, Roka Works, Y Combinator</t>
  </si>
  <si>
    <t>Accel Partners, Matrix India</t>
  </si>
  <si>
    <t>Toch.ai</t>
  </si>
  <si>
    <t>Toch is an AI-driven platform that helps broadcasters, OTT platforms, media platforms, and creators to revolutionize videos.</t>
  </si>
  <si>
    <t>Vinayak Shrivastav, Saket Dandotia, Alok Patil</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</si>
  <si>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</si>
  <si>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</si>
  <si>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</si>
  <si>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</si>
  <si>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LenDenClub</t>
  </si>
  <si>
    <t>P2P lending platform delivering high returns of up to 12% p.a. for 5 years to investors.</t>
  </si>
  <si>
    <t>Bhavin Patel, Dipesh Karki</t>
  </si>
  <si>
    <t>Tuscan Ventures, Ohm Stock Brokers, Artha Venture Fund</t>
  </si>
  <si>
    <t>An award-winning brand, committed to solving those Intimate &amp; Menstrual Hygiene issues for women</t>
  </si>
  <si>
    <t>Deep Bajaj</t>
  </si>
  <si>
    <t>The Good Glamm Group</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</si>
  <si>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</si>
  <si>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</si>
  <si>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</si>
  <si>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</si>
  <si>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</si>
  <si>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</si>
  <si>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</si>
  <si>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</si>
  <si>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IDfy</t>
  </si>
  <si>
    <t>IDfy helps people and business build authentic relationships by ensuring that both parties are who they claim to be and can be trusted.</t>
  </si>
  <si>
    <t>Ashok Hariharan</t>
  </si>
  <si>
    <t>TransUnion, Blume Ventures</t>
  </si>
  <si>
    <t>MAS Financial Services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</si>
  <si>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</si>
  <si>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</si>
  <si>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</si>
  <si>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</si>
  <si>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</si>
  <si>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</si>
  <si>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</si>
  <si>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</si>
  <si>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</si>
  <si>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Eupheus Learning</t>
  </si>
  <si>
    <t>Offer pedagogically differentiated technology driven solutions that lead to critical thinking and achievement of higher learning outcomes</t>
  </si>
  <si>
    <t>Sarvesh Shrivastava, Ved Prakash Khatri, Amit Kapoor</t>
  </si>
  <si>
    <t>Boutique Spirit Brands</t>
  </si>
  <si>
    <t>Wine &amp; Spirits</t>
  </si>
  <si>
    <t>Boutique Spirit Brands is a leading Brand creation &amp; manufacturing company of Branded alcoholic beverages in India.</t>
  </si>
  <si>
    <t>Rahul Gagerna</t>
  </si>
  <si>
    <t>IIFL , Anicut Angel Fund , Kae Capital , TradeCred</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</si>
  <si>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</si>
  <si>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</si>
  <si>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</si>
  <si>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</si>
  <si>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</si>
  <si>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</si>
  <si>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</si>
  <si>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Satya MicroCapital Limited is a Delhi based NBFC serving low income entrepreneurs in rural and urban areas.</t>
  </si>
  <si>
    <t>responsAbility Investments, Blue Orchard</t>
  </si>
  <si>
    <t>Soothe Healthcare</t>
  </si>
  <si>
    <t>Soothe is a consumer goods company engaged in manufacture, marketing &amp; distribution of Personal Hygiene products.</t>
  </si>
  <si>
    <t>Sahil Dharia</t>
  </si>
  <si>
    <t>A91 Partners</t>
  </si>
  <si>
    <t>Northern Arc Capital, Niyogin Fintech Limited, Credit Saison India, Vivriti Capital</t>
  </si>
  <si>
    <t>SmartCoin</t>
  </si>
  <si>
    <t>India's Most Preferred Instant Loan App</t>
  </si>
  <si>
    <t>Jayant Upadhyay, Amit Chandel, Rohit Garg</t>
  </si>
  <si>
    <t>Northern Arc, Vivriti Capital</t>
  </si>
  <si>
    <t>Blockchain</t>
  </si>
  <si>
    <t>Developer platform to enable a simplified transaction and onboarding experience for Web3 projects</t>
  </si>
  <si>
    <t>Aniket Jindal, Sachin Tomar</t>
  </si>
  <si>
    <t>Mechanism Capital, DACM</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</si>
  <si>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</si>
  <si>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</si>
  <si>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</si>
  <si>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</si>
  <si>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Convosight</t>
  </si>
  <si>
    <t>A mission - to help community builders become community entrepreneurs.</t>
  </si>
  <si>
    <t>Tarun Dhamija</t>
  </si>
  <si>
    <t>Qualgro</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</si>
  <si>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</si>
  <si>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</si>
  <si>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</si>
  <si>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</si>
  <si>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</si>
  <si>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</si>
  <si>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</si>
  <si>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</si>
  <si>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</si>
  <si>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</si>
  <si>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The platform helps content writers in e-commerce, news, FMCG, and other verticals to optimize emotions in their marketing content.</t>
  </si>
  <si>
    <t>Sharmin Ali</t>
  </si>
  <si>
    <t>Pritt Investment Partners, 9Unicorns</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</si>
  <si>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</si>
  <si>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</si>
  <si>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</si>
  <si>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</si>
  <si>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</si>
  <si>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</si>
  <si>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</si>
  <si>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</si>
  <si>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WeRize</t>
  </si>
  <si>
    <t>India’s first socially distributed full stack financial services platform for small town India</t>
  </si>
  <si>
    <t>Vishal Chopra, Himanshu Gupta</t>
  </si>
  <si>
    <t>3one4 Capital, Kalaari Capital</t>
  </si>
  <si>
    <t>Apparel &amp; Fashion</t>
  </si>
  <si>
    <t>Bewakoof is a lifestyle fashion brand that makes creative, distinctive fashion for the trendy, contemporary Indian.</t>
  </si>
  <si>
    <t>InvestCorp</t>
  </si>
  <si>
    <t>NewQuest Capital Partners, Motilal Oswal Private Equity</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</si>
  <si>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</si>
  <si>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</si>
  <si>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</si>
  <si>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</si>
  <si>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</si>
  <si>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</si>
  <si>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</si>
  <si>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</si>
  <si>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</si>
  <si>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TranZact</t>
  </si>
  <si>
    <t>A mission to digitize millions of Indian SMEs so they can grow better.</t>
  </si>
  <si>
    <t>Ritesh Kumar, Sharad Sen Sharma, Rohan Sen Sharma</t>
  </si>
  <si>
    <t>Tribe Capital, Prime Venture Partners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</si>
  <si>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</si>
  <si>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</si>
  <si>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</si>
  <si>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Dogsee Chew</t>
  </si>
  <si>
    <t>100% Natural Dog Treats.</t>
  </si>
  <si>
    <t>Bhupendra Khanal, Sneh Sharma</t>
  </si>
  <si>
    <t>Renewables &amp; Environment</t>
  </si>
  <si>
    <t>Battery Smart is building India’s largest network of battery swapping stations providing Li-ion batteries</t>
  </si>
  <si>
    <t>Blume Ventures, Orios Ventures</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</si>
  <si>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</si>
  <si>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</si>
  <si>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</si>
  <si>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</si>
  <si>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</si>
  <si>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</si>
  <si>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</si>
  <si>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</si>
  <si>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</si>
  <si>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</si>
  <si>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</si>
  <si>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</si>
  <si>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</si>
  <si>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</si>
  <si>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</si>
  <si>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</si>
  <si>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</si>
  <si>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</si>
  <si>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</si>
  <si>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</si>
  <si>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</si>
  <si>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</si>
  <si>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</si>
  <si>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</si>
  <si>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</si>
  <si>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</si>
  <si>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</si>
  <si>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</si>
  <si>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</si>
  <si>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</si>
  <si>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</si>
  <si>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</si>
  <si>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</si>
  <si>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</si>
  <si>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</si>
  <si>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</si>
  <si>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</si>
  <si>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</si>
  <si>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</si>
  <si>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</si>
  <si>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</si>
  <si>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</si>
  <si>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</si>
  <si>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</si>
  <si>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</si>
  <si>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</si>
  <si>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</si>
  <si>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</si>
  <si>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</si>
  <si>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</si>
  <si>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</si>
  <si>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</si>
  <si>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</si>
  <si>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</si>
  <si>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</si>
  <si>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</si>
  <si>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</si>
  <si>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</si>
  <si>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The Whole Truth</t>
  </si>
  <si>
    <t>Believe simple, homely ingredients, minimally processed, are the secret to nutritious, tasty food</t>
  </si>
  <si>
    <t>Shashank Mehta</t>
  </si>
  <si>
    <t>Sequoia Capital</t>
  </si>
  <si>
    <t>Capital Float is an online platform that provides working capital finance to SMEs in India.</t>
  </si>
  <si>
    <t>Gaurav Hinduja, Sashank Rishyasringa</t>
  </si>
  <si>
    <t>Triodos Investment Management, SAIF Partners</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</si>
  <si>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</si>
  <si>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</si>
  <si>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</si>
  <si>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</si>
  <si>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</si>
  <si>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</si>
  <si>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</si>
  <si>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</si>
  <si>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</si>
  <si>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</si>
  <si>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</si>
  <si>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</si>
  <si>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</si>
  <si>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</si>
  <si>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</si>
  <si>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</si>
  <si>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SuperGaming</t>
  </si>
  <si>
    <t>At SuperGaming, building India's best gaming company.</t>
  </si>
  <si>
    <t>Roby John, Sanket Nadhani, Navneet Waraich</t>
  </si>
  <si>
    <t>Skycatcher, AET Fund, BAce Capital, Dream Incubator, 1Up Ventures</t>
  </si>
  <si>
    <t>E42</t>
  </si>
  <si>
    <t>E42 is the world’s leading Natural Language Processing- based AI platform driving enterprise cognition across processes.</t>
  </si>
  <si>
    <t>Animesh Samuel, Sanjeev Menon</t>
  </si>
  <si>
    <t>Pavestone Ventures</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</si>
  <si>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</si>
  <si>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</si>
  <si>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</si>
  <si>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</si>
  <si>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</si>
  <si>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</si>
  <si>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</si>
  <si>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</si>
  <si>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</si>
  <si>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</si>
  <si>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</si>
  <si>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</si>
  <si>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</si>
  <si>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</si>
  <si>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</si>
  <si>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</si>
  <si>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</si>
  <si>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</si>
  <si>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</si>
  <si>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</si>
  <si>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</si>
  <si>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</si>
  <si>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</si>
  <si>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</si>
  <si>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</si>
  <si>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</si>
  <si>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</si>
  <si>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</si>
  <si>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Rage Coffee is a digitally native FMCG company that manufactures, markets &amp; distributes innovative coffee products.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</si>
  <si>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</si>
  <si>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</si>
  <si>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</si>
  <si>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</si>
  <si>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</si>
  <si>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</si>
  <si>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</si>
  <si>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</si>
  <si>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</si>
  <si>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</si>
  <si>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</si>
  <si>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</si>
  <si>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</si>
  <si>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</si>
  <si>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</si>
  <si>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</si>
  <si>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</si>
  <si>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</si>
  <si>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</si>
  <si>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</si>
  <si>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</si>
  <si>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</si>
  <si>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</si>
  <si>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</si>
  <si>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</si>
  <si>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</si>
  <si>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</si>
  <si>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</si>
  <si>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</si>
  <si>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</si>
  <si>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</si>
  <si>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</si>
  <si>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</si>
  <si>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</si>
  <si>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</si>
  <si>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</si>
  <si>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</si>
  <si>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</si>
  <si>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Revfin</t>
  </si>
  <si>
    <t>RevFin is a financial technology (FinTech) company, advanced digital lending platform makes getting a loan convenient and accessible for customers</t>
  </si>
  <si>
    <t>Ruchirans Jaipuria, Rishi Kajaria</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</si>
  <si>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</si>
  <si>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</si>
  <si>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</si>
  <si>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</si>
  <si>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</si>
  <si>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</si>
  <si>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</si>
  <si>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</si>
  <si>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</si>
  <si>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</si>
  <si>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</si>
  <si>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</si>
  <si>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</si>
  <si>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</si>
  <si>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</si>
  <si>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</si>
  <si>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</si>
  <si>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</si>
  <si>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</si>
  <si>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Jumbotail is an operator of an online marketplace that simplifies food and grocery shopping.</t>
  </si>
  <si>
    <t>Synapsica</t>
  </si>
  <si>
    <t>Artificial Intelligence tools to make quality diagnostic assessment available for all.</t>
  </si>
  <si>
    <t>Meenakshi Singh, Dr Cherian, Kuldeep Singh Chauhan</t>
  </si>
  <si>
    <t>IvyCap Ventures, Endiya Partners</t>
  </si>
  <si>
    <t>SleepyCat</t>
  </si>
  <si>
    <t>An online sleep solutions company that believes in delivering luxurious sleep to everyone.</t>
  </si>
  <si>
    <t>Kabir Siddiq</t>
  </si>
  <si>
    <t>Saama Capital, DSG Consumer Partners, Sharrp Ventures</t>
  </si>
  <si>
    <t>Superplum</t>
  </si>
  <si>
    <t>Building India's most sophisticated platform for high quality fresh food</t>
  </si>
  <si>
    <t>Shobhit Gupta</t>
  </si>
  <si>
    <t>ION Energy</t>
  </si>
  <si>
    <t>Advanced Electronics &amp; Software Supplier for Electric Vehicles &amp; Battery Energy Storage</t>
  </si>
  <si>
    <t>Akhil Aryan</t>
  </si>
  <si>
    <t>Pankhuri</t>
  </si>
  <si>
    <t>Social community</t>
  </si>
  <si>
    <t>Pankhuri is a women's only community for members to socialize, explore and upskill through live interactive courses, expert chat and interest-based clubs.</t>
  </si>
  <si>
    <t>Pankhuri Shrivastava</t>
  </si>
  <si>
    <t>Sequoia’s Surge</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</si>
  <si>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</si>
  <si>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</si>
  <si>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</si>
  <si>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</si>
  <si>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</si>
  <si>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</si>
  <si>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</si>
  <si>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</si>
  <si>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</si>
  <si>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</si>
  <si>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</si>
  <si>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</si>
  <si>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</si>
  <si>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Glamyo Health</t>
  </si>
  <si>
    <t>Glamyo Health is an advanced healthcare co delivering a seamless experience for elective surgeries.</t>
  </si>
  <si>
    <t>Archit Garg, Dr Preet Pal Thakur</t>
  </si>
  <si>
    <t>Ananta Capital</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</si>
  <si>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</si>
  <si>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</si>
  <si>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</si>
  <si>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</si>
  <si>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</si>
  <si>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</si>
  <si>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</si>
  <si>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</si>
  <si>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</si>
  <si>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</si>
  <si>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</si>
  <si>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</si>
  <si>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</si>
  <si>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</si>
  <si>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</si>
  <si>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</si>
  <si>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</si>
  <si>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</si>
  <si>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</si>
  <si>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</si>
  <si>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</si>
  <si>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</si>
  <si>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</si>
  <si>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</si>
  <si>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</si>
  <si>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</si>
  <si>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</si>
  <si>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</si>
  <si>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</si>
  <si>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CredRight</t>
  </si>
  <si>
    <t>CredRight is a new age digital lending company 100% focused on Micro &amp; Small businesses, making the process of availing loans simple</t>
  </si>
  <si>
    <t>Neeraj Bansal</t>
  </si>
  <si>
    <t>9Unicorns, Spearhead Capital, Venture Catalysts</t>
  </si>
  <si>
    <t>Rulezero</t>
  </si>
  <si>
    <t>Rulezero is a legal/fintech startup reimagining private markets by building an intelligent platform that enables stakeholder participation and capital flow in a transparent, efficient and compliant manner.</t>
  </si>
  <si>
    <t>The Treasury</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</si>
  <si>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</si>
  <si>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</si>
  <si>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</si>
  <si>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</si>
  <si>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</si>
  <si>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</si>
  <si>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</si>
  <si>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</si>
  <si>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</si>
  <si>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</si>
  <si>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</si>
  <si>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</si>
  <si>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</si>
  <si>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</si>
  <si>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</si>
  <si>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Jatin Solank, Vivek Gupta</t>
  </si>
  <si>
    <t>Venture Catalysts, Auxano Capital, Venture Garage, Yoga Capital, Ah!Ventures, Lead Angels</t>
  </si>
  <si>
    <t>TravClan</t>
  </si>
  <si>
    <t>B2B Travel</t>
  </si>
  <si>
    <t>A mission to solve a genuine problem faced by millions of travel entrepreneurs across the world.</t>
  </si>
  <si>
    <t>Arun Bagaria, Ashish Thapliyal</t>
  </si>
  <si>
    <t>TheVentures</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</si>
  <si>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</si>
  <si>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</si>
  <si>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</si>
  <si>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</si>
  <si>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</si>
  <si>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</si>
  <si>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</si>
  <si>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</si>
  <si>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</si>
  <si>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</si>
  <si>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</si>
  <si>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</si>
  <si>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</si>
  <si>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</si>
  <si>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</si>
  <si>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</si>
  <si>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Nanotechnology</t>
  </si>
  <si>
    <t>Akshay Singhal</t>
  </si>
  <si>
    <t>Petronas Ventures</t>
  </si>
  <si>
    <t>A team of fintech, investment banking, venture capital, and technology veterans who bring a founder-first mindset.</t>
  </si>
  <si>
    <t>Trifecta Capital</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</si>
  <si>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</si>
  <si>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</si>
  <si>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</si>
  <si>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</si>
  <si>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</si>
  <si>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</si>
  <si>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</si>
  <si>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</si>
  <si>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Proeon</t>
  </si>
  <si>
    <t>Food Production</t>
  </si>
  <si>
    <t>Innovating plant protein ingredients with superior nutrition, sensory and functional profiles from farm to formulation.</t>
  </si>
  <si>
    <t>Ashish Korde, Kevin Parekh</t>
  </si>
  <si>
    <t>Shaival Desai, Flowstate Ventures</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</si>
  <si>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</si>
  <si>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</si>
  <si>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</si>
  <si>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</si>
  <si>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</si>
  <si>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</si>
  <si>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</si>
  <si>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</si>
  <si>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</si>
  <si>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</si>
  <si>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</si>
  <si>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</si>
  <si>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</si>
  <si>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</si>
  <si>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</si>
  <si>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</si>
  <si>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</si>
  <si>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</si>
  <si>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</si>
  <si>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</si>
  <si>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</si>
  <si>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</si>
  <si>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</si>
  <si>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</si>
  <si>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</si>
  <si>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JetSynthesys</t>
  </si>
  <si>
    <t>JetSynthesys is the group's most innovative company in the promising Digital and Technology Business World with a vision to create world class digital products, platforms and services in India</t>
  </si>
  <si>
    <t>Rajan navani</t>
  </si>
  <si>
    <t>Sachin Tendulkar</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</si>
  <si>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</si>
  <si>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</si>
  <si>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</si>
  <si>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</si>
  <si>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</si>
  <si>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</si>
  <si>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</si>
  <si>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</si>
  <si>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</si>
  <si>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</si>
  <si>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</si>
  <si>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</si>
  <si>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</si>
  <si>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</si>
  <si>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</si>
  <si>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</si>
  <si>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</si>
  <si>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</si>
  <si>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</si>
  <si>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AI-enabled marketplace designed to help students with their higher education and career growth plans</t>
  </si>
  <si>
    <t>Trifecta Capital Advisors, Blume Ventures</t>
  </si>
  <si>
    <t>Cell Propulsion</t>
  </si>
  <si>
    <t>Cell Propulsion is a fleet electrification company developing solutions for large scale electrification of commercial vehicle fleets.</t>
  </si>
  <si>
    <t>Nakul Kukar, Paras Kaushal</t>
  </si>
  <si>
    <t>growX ventures</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</si>
  <si>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</si>
  <si>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</si>
  <si>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</si>
  <si>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</si>
  <si>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</si>
  <si>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</si>
  <si>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</si>
  <si>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</si>
  <si>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</si>
  <si>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</si>
  <si>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</si>
  <si>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The Money Club</t>
  </si>
  <si>
    <t>The Money Club is a mobile platform for peer to peer chit funds.</t>
  </si>
  <si>
    <t>Manuraj Jain, Surajit Ra</t>
  </si>
  <si>
    <t>SOSV, Venture Catalysts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</si>
  <si>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</si>
  <si>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</si>
  <si>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</si>
  <si>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</si>
  <si>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</si>
  <si>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Kenko Health</t>
  </si>
  <si>
    <t>A unique healthcare financing solution focusing on ROI, affordability and superior customer experience</t>
  </si>
  <si>
    <t>Aniruddha Sen, Dhiraj Goel</t>
  </si>
  <si>
    <t>BEENEXT, Orios</t>
  </si>
  <si>
    <t>Keka HR</t>
  </si>
  <si>
    <t>Keka is a simple and intuitive HR software unlike the traditional HR systems.</t>
  </si>
  <si>
    <t>Vijay Yalamanchili</t>
  </si>
  <si>
    <t>Recur Club</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</si>
  <si>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</si>
  <si>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</si>
  <si>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</si>
  <si>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</si>
  <si>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</si>
  <si>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</si>
  <si>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</si>
  <si>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</si>
  <si>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</si>
  <si>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</si>
  <si>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</si>
  <si>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</si>
  <si>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</si>
  <si>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</si>
  <si>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</si>
  <si>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Bikry app</t>
  </si>
  <si>
    <t>Consumer software</t>
  </si>
  <si>
    <t>Bikry, a Direct-to-Customer platform to start your online store within 30 seconds at 0% commission</t>
  </si>
  <si>
    <t>Abhishek Bhayana</t>
  </si>
  <si>
    <t>YCombinator</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</si>
  <si>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</si>
  <si>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</si>
  <si>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</si>
  <si>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</si>
  <si>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</si>
  <si>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</si>
  <si>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</si>
  <si>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LoanKuber</t>
  </si>
  <si>
    <t>Digital mortgage</t>
  </si>
  <si>
    <t>LoanKuber is the lowest cost lender to Yest-to be Bankable - enabling borrowing with trust and confidence.</t>
  </si>
  <si>
    <t>Saurabh Nagpal</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</si>
  <si>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</si>
  <si>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</si>
  <si>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</si>
  <si>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</si>
  <si>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</si>
  <si>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</si>
  <si>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</si>
  <si>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</si>
  <si>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</si>
  <si>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</si>
  <si>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</si>
  <si>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</si>
  <si>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</si>
  <si>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</si>
  <si>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</si>
  <si>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</si>
  <si>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</si>
  <si>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</si>
  <si>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</si>
  <si>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</si>
  <si>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</si>
  <si>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</si>
  <si>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</si>
  <si>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</si>
  <si>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</si>
  <si>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</si>
  <si>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</si>
  <si>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</si>
  <si>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</si>
  <si>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</si>
  <si>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</si>
  <si>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</si>
  <si>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</si>
  <si>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</si>
  <si>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Flatheads are an enthusiastic team of young professionals building a retail brand in the casual footwear space.</t>
  </si>
  <si>
    <t>Utkarsh Biradar, Ganesh Balakrishnan</t>
  </si>
  <si>
    <t>We Founder Circle, Dexter Angels</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</si>
  <si>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</si>
  <si>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</si>
  <si>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</si>
  <si>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</si>
  <si>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</si>
  <si>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</si>
  <si>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</si>
  <si>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</si>
  <si>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</si>
  <si>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</si>
  <si>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</si>
  <si>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Syook</t>
  </si>
  <si>
    <t>Syook is building the next generation enterprise IOT platform.</t>
  </si>
  <si>
    <t>Saurabh Sharma, Aman Agarwal, Arjun Nagarajan</t>
  </si>
  <si>
    <t>Inflection Point Ventures, ONGC</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</si>
  <si>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</si>
  <si>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</si>
  <si>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</si>
  <si>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</si>
  <si>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</si>
  <si>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</si>
  <si>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</si>
  <si>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</si>
  <si>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</si>
  <si>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Locale.ai</t>
  </si>
  <si>
    <t>Location Analytics</t>
  </si>
  <si>
    <t>Location Analytics for Companies With Moving Assets and Ground Operations.</t>
  </si>
  <si>
    <t>Rishabh Jain, Aditi Sinha</t>
  </si>
  <si>
    <t>Chiratae Ventures, Better Capital</t>
  </si>
  <si>
    <t>Pixuate</t>
  </si>
  <si>
    <t>DeepTech</t>
  </si>
  <si>
    <t>Pixuate enables intelligent business process automation through advanced computer vision, AI and machine learning.</t>
  </si>
  <si>
    <t>Akshata Kari, Prathvi Palekar</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</si>
  <si>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</si>
  <si>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</si>
  <si>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</si>
  <si>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</si>
  <si>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</si>
  <si>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</si>
  <si>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</si>
  <si>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</si>
  <si>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</si>
  <si>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</si>
  <si>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</si>
  <si>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</si>
  <si>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</si>
  <si>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</si>
  <si>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</si>
  <si>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</si>
  <si>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</si>
  <si>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</si>
  <si>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</si>
  <si>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</si>
  <si>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</si>
  <si>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</si>
  <si>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</si>
  <si>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</si>
  <si>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</si>
  <si>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</si>
  <si>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</si>
  <si>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</si>
  <si>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</si>
  <si>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</si>
  <si>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</si>
  <si>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</si>
  <si>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</si>
  <si>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</si>
  <si>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</si>
  <si>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</si>
  <si>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</si>
  <si>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</si>
  <si>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</si>
  <si>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</si>
  <si>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</si>
  <si>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</si>
  <si>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</si>
  <si>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</si>
  <si>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</si>
  <si>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</si>
  <si>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</si>
  <si>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</si>
  <si>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</si>
  <si>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</si>
  <si>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</si>
  <si>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</si>
  <si>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</si>
  <si>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</si>
  <si>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</si>
  <si>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</si>
  <si>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</si>
  <si>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Devnagri</t>
  </si>
  <si>
    <t>Translation &amp; Localization</t>
  </si>
  <si>
    <t>Devnagri is an AI powered human translation platform, working in all 22 Indian languages.</t>
  </si>
  <si>
    <t>Nakul Kundra, Himanshu Sharma</t>
  </si>
  <si>
    <t>enture Catalyst, IPV</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</si>
  <si>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</si>
  <si>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</si>
  <si>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</si>
  <si>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</si>
  <si>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</si>
  <si>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</si>
  <si>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</si>
  <si>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</si>
  <si>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</si>
  <si>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</si>
  <si>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</si>
  <si>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</si>
  <si>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</si>
  <si>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</si>
  <si>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</si>
  <si>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</si>
  <si>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</si>
  <si>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</si>
  <si>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</si>
  <si>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</si>
  <si>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</si>
  <si>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</si>
  <si>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</si>
  <si>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</si>
  <si>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</si>
  <si>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</si>
  <si>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</si>
  <si>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</si>
  <si>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Anveshan</t>
  </si>
  <si>
    <t>Revolutionizing the food industry through technology by providing high-quality traceable food products</t>
  </si>
  <si>
    <t>Aayushi Khandelwal, Akhil Kansal, Kuldeep Parewa</t>
  </si>
  <si>
    <t>DSG Consumer Partners, Titan Capital</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</si>
  <si>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</si>
  <si>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</si>
  <si>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</si>
  <si>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</si>
  <si>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</si>
  <si>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</si>
  <si>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</si>
  <si>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</si>
  <si>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</si>
  <si>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</si>
  <si>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</si>
  <si>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</si>
  <si>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</si>
  <si>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Playo</t>
  </si>
  <si>
    <t>SportsTech</t>
  </si>
  <si>
    <t>Playo is a one stop destination app for all things sports</t>
  </si>
  <si>
    <t>Daanish Suhail</t>
  </si>
  <si>
    <t>ah! Ventures High Tables</t>
  </si>
  <si>
    <t>RiseBird</t>
  </si>
  <si>
    <t>RiseBird provides on-demand 2.5K + expert video interviews and A.I. powered insights to help companies hire online.</t>
  </si>
  <si>
    <t>Ashutosh Seth</t>
  </si>
  <si>
    <t>SAB Holdings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</si>
  <si>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</si>
  <si>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</si>
  <si>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</si>
  <si>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</si>
  <si>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</si>
  <si>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</si>
  <si>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</si>
  <si>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</si>
  <si>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Innovation management</t>
  </si>
  <si>
    <t>An innovative play system to help children create their imagination</t>
  </si>
  <si>
    <t>Disha Katharani, Ravi Kumar</t>
  </si>
  <si>
    <t>Roha Investment Managers, angel investor Saumil Shah</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</si>
  <si>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</si>
  <si>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</si>
  <si>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</si>
  <si>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</si>
  <si>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</si>
  <si>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</si>
  <si>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</si>
  <si>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</si>
  <si>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</si>
  <si>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</si>
  <si>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</si>
  <si>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</si>
  <si>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</si>
  <si>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</si>
  <si>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</si>
  <si>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</si>
  <si>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</si>
  <si>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</si>
  <si>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</si>
  <si>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</si>
  <si>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</si>
  <si>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</si>
  <si>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</si>
  <si>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</si>
  <si>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</si>
  <si>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</si>
  <si>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</si>
  <si>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</si>
  <si>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</si>
  <si>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</si>
  <si>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YPay</t>
  </si>
  <si>
    <t>Fintech</t>
  </si>
  <si>
    <t>YPay Card is the new way to manage money.</t>
  </si>
  <si>
    <t>Dr Navneet Gupta</t>
  </si>
  <si>
    <t>We Founder Circle</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</si>
  <si>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</si>
  <si>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</si>
  <si>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</si>
  <si>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</si>
  <si>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</si>
  <si>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</si>
  <si>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</si>
  <si>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Arcana is the Storage Layer of Ethereum.</t>
  </si>
  <si>
    <t>Balaji Srinivasan</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</si>
  <si>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</si>
  <si>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</si>
  <si>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</si>
  <si>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</si>
  <si>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</si>
  <si>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</si>
  <si>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GameEon Studios</t>
  </si>
  <si>
    <t>Computer Games</t>
  </si>
  <si>
    <t>GameEon is based in the sleepless city of Mumbai, India and deals mainly in game development.</t>
  </si>
  <si>
    <t>Nikhil Malankar</t>
  </si>
  <si>
    <t>CustomerGlu</t>
  </si>
  <si>
    <t>CRM</t>
  </si>
  <si>
    <t>CustomerGlu is a Low code Interactive Engagement platform to improve user stickiness.</t>
  </si>
  <si>
    <t>Prateek Gupta, Raman Shrivastava, Sumant US</t>
  </si>
  <si>
    <t>Kumar Aakash, Amit Singhal</t>
  </si>
  <si>
    <t>Endimension</t>
  </si>
  <si>
    <t>Endimension Technology is a healthcare Artificial Intelligence startup incubated at IIT Bombay.</t>
  </si>
  <si>
    <t>Bharadwaj Kss, Apparao MLV, Kurien Zacharia</t>
  </si>
  <si>
    <t>ReDesyn</t>
  </si>
  <si>
    <t>Merchandise</t>
  </si>
  <si>
    <t>Merchandise drop-shipping platform for influencers, designers, creators &amp; brands.</t>
  </si>
  <si>
    <t>Smriti Dubey, Shikhar Vaidya</t>
  </si>
  <si>
    <t>peAR</t>
  </si>
  <si>
    <t>An AR / VR tech based Start-up in Mumbai.</t>
  </si>
  <si>
    <t>Dharmin Vora, Dhruvesh Mehta, Parth Vora</t>
  </si>
  <si>
    <t>F5 is a foods and beverages company.</t>
  </si>
  <si>
    <t>Lalit Aggarwal, Raghav Arora</t>
  </si>
  <si>
    <t>Venture Catalysts, Jeevak Gupta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</si>
  <si>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</si>
  <si>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</si>
  <si>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</si>
  <si>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</si>
  <si>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</si>
  <si>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</si>
  <si>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</si>
  <si>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</si>
  <si>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</si>
  <si>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</si>
  <si>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</si>
  <si>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</si>
  <si>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</si>
  <si>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</si>
  <si>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</si>
  <si>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</si>
  <si>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</si>
  <si>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</si>
  <si>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</si>
  <si>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</si>
  <si>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</si>
  <si>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</si>
  <si>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</si>
  <si>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</si>
  <si>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</si>
  <si>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</si>
  <si>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</si>
  <si>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</si>
  <si>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</si>
  <si>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</si>
  <si>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Aim to provide the most intelligent AI-powered policy making solutions for government institutions across the world.</t>
  </si>
  <si>
    <t>Ashwin Srivastava, Hardik Somani, Prashant Nikam</t>
  </si>
  <si>
    <t>Parthiv Group</t>
  </si>
  <si>
    <t>MentorKart</t>
  </si>
  <si>
    <t>MentorKart™ helps to fulfil dreams and take that big step towards success.</t>
  </si>
  <si>
    <t>Ashish Khare, SK Mohanty</t>
  </si>
  <si>
    <t>Amit Singal, Manish Aggarwal</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</si>
  <si>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</si>
  <si>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</si>
  <si>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</si>
  <si>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</si>
  <si>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</si>
  <si>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</si>
  <si>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</si>
  <si>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</si>
  <si>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</si>
  <si>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</si>
  <si>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EventBeep</t>
  </si>
  <si>
    <t>An inclusive community where students are inspired and empowered to reach their full potential</t>
  </si>
  <si>
    <t>Saurabh Mangrulkar, Rakhi Pal, Venkatesh Prasad</t>
  </si>
  <si>
    <t>SucSEED Indovation Fund, Uincept, Palimala Ventures</t>
  </si>
  <si>
    <t>Mobile Premier League (MPL), is India’s largest eSports and mobile gaming platform, with over 50+ games on its app on iOS and Android, and over 60 million users in India.</t>
  </si>
  <si>
    <t>Sai Srinivas Kiran GV, Shubh Malhotra</t>
  </si>
  <si>
    <t>Legatum Capital</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</si>
  <si>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</si>
  <si>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</si>
  <si>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</si>
  <si>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</si>
  <si>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</si>
  <si>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PumPumPum</t>
  </si>
  <si>
    <t>Pumpumpum is empowering millennials with a smart car subscription model. We provide monthly subscription of pre-owned cars at affordable rates.</t>
  </si>
  <si>
    <t>Tarun Lawadia</t>
  </si>
  <si>
    <t>LC Nueva AIF</t>
  </si>
  <si>
    <t>My3DSelfie</t>
  </si>
  <si>
    <t>Guwahati</t>
  </si>
  <si>
    <t>World's first to create 3d figurine from photos</t>
  </si>
  <si>
    <t>Harsha P Deka</t>
  </si>
  <si>
    <t>NEVF, AccelNest</t>
  </si>
  <si>
    <t>Upgame</t>
  </si>
  <si>
    <t>sports</t>
  </si>
  <si>
    <t>Upgame is the leading data intelligence and practice tracking platform for golfers</t>
  </si>
  <si>
    <t>Sameer Sawhney</t>
  </si>
  <si>
    <t>James Milner, Adam Lallana</t>
  </si>
  <si>
    <t>OckyPocky</t>
  </si>
  <si>
    <t>OckyPocky is India's 1st interactive English learning app for preschool kids.</t>
  </si>
  <si>
    <t>Amit Agrawal</t>
  </si>
  <si>
    <t>Sujeet Kumar, SucSEED Indovation Fund</t>
  </si>
  <si>
    <t>CommerceUp</t>
  </si>
  <si>
    <t>Grow and manage ecommerce business from single dashboard</t>
  </si>
  <si>
    <t>Piyush Pathak</t>
  </si>
  <si>
    <t>NB Ventures</t>
  </si>
  <si>
    <t>Fabheads</t>
  </si>
  <si>
    <t>Fabheads is a hardware startup creating automation equipment to manufacture high-end carbon fiber parts.</t>
  </si>
  <si>
    <t>Dhinesh Kanagaraj</t>
  </si>
  <si>
    <t>Inflection Point Ventures, Rockstud Capital, FirstPort Capital, Bliss Flow Investments Pvt Ltd</t>
  </si>
  <si>
    <t>Keeros</t>
  </si>
  <si>
    <t>Lucknow</t>
  </si>
  <si>
    <t>Keeros Roasted Supersnacks that are Healthy for All, Safe for Diabetics.</t>
  </si>
  <si>
    <t>Sachin Sahni, Simran Sahni</t>
  </si>
  <si>
    <t>NirogGyan</t>
  </si>
  <si>
    <t>Simplifying Diagnostics for labs, doctors, and people.</t>
  </si>
  <si>
    <t>Joyneel Acharya, Shweta Gandhi</t>
  </si>
  <si>
    <t>Healthcare veterans, PIEDS</t>
  </si>
  <si>
    <t>Leegality</t>
  </si>
  <si>
    <t>IT company</t>
  </si>
  <si>
    <t>The market standard for eSign, eStamp and Document Workflow in India. Eliminating paper from paperwork since 2016</t>
  </si>
  <si>
    <t>Shivam Singla</t>
  </si>
  <si>
    <t>IIFL, Mumbai Angels</t>
  </si>
  <si>
    <t>The Switch Fix</t>
  </si>
  <si>
    <t>The Switch Fix is a plant-based clean and conscious personal care brand for young urbans.</t>
  </si>
  <si>
    <t>Abhishek Kumar, Rhea Shukla</t>
  </si>
  <si>
    <t>Venture Catalysts, 9Unicorns</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</si>
  <si>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</si>
  <si>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</si>
  <si>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</si>
  <si>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</si>
  <si>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</si>
  <si>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</si>
  <si>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</si>
  <si>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</si>
  <si>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</si>
  <si>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</si>
  <si>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</si>
  <si>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</si>
  <si>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</si>
  <si>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</si>
  <si>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</si>
  <si>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</si>
  <si>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DealShare is a Social Commerce Startup</t>
  </si>
  <si>
    <t>Sankar Bora, Sourjyendu Medda, Vineet Rao</t>
  </si>
  <si>
    <t>Tiger Global Management, InnoVen Capital</t>
  </si>
  <si>
    <t>DotPe</t>
  </si>
  <si>
    <t>DotPe is an innovative offline technology platform digitising merchant's customer engagement with mobile discovery, ordering and payments.</t>
  </si>
  <si>
    <t>Anurag Gupta, Gyanesh Sharma, Shailaz Nag</t>
  </si>
  <si>
    <t>Info Edge, Ruizheng Investment</t>
  </si>
  <si>
    <t>Haqdarshak</t>
  </si>
  <si>
    <t>Haqdarshak is a tech platform that connects citizens with their eligible welfare schemes.</t>
  </si>
  <si>
    <t>Aniket Doegar, Asha Krishnan, PR Ganapathy</t>
  </si>
  <si>
    <t>Manish Subramaniam, Upaya Social Ventures</t>
  </si>
  <si>
    <t>Rental</t>
  </si>
  <si>
    <t>Pumpumpum is a car rental company.</t>
  </si>
  <si>
    <t>Tarun Lawadia, Sameer Kalra</t>
  </si>
  <si>
    <t>Kogta Financial India Limited, ICICI Bank</t>
  </si>
  <si>
    <t>Spinny</t>
  </si>
  <si>
    <t>Spinny is a used car buying platform enabling trustworthy and hassle-free transactions.</t>
  </si>
  <si>
    <t>Mohit Gupta, Niraj Singh, Ramanshu Mahaur</t>
  </si>
  <si>
    <t>Arena Holdings, Think Investments</t>
  </si>
  <si>
    <t>6,50,00,000</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</si>
  <si>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</si>
  <si>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</si>
  <si>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</si>
  <si>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</si>
  <si>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</si>
  <si>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</si>
  <si>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</si>
  <si>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</si>
  <si>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</si>
  <si>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Stylework</t>
  </si>
  <si>
    <t>Co-working</t>
  </si>
  <si>
    <t>Stylework is an unconventional co-working space aggregator that is going to change the way people work.</t>
  </si>
  <si>
    <t>Sparsh Khandelwal</t>
  </si>
  <si>
    <t>Legalwiz.in</t>
  </si>
  <si>
    <t>Ahmedabad</t>
  </si>
  <si>
    <t>Legaltech</t>
  </si>
  <si>
    <t>LegalWiz.in is committed to provide high quality professional services for small businesses, start-up entrepreneurs and individuals.</t>
  </si>
  <si>
    <t>Shrijay Sheth, Gaurav Barot</t>
  </si>
  <si>
    <t>ContCentric</t>
  </si>
  <si>
    <t>Reccy Adventures</t>
  </si>
  <si>
    <t>Reccy Adventures is an adventure sports startup.</t>
  </si>
  <si>
    <t>Amit Chowdhury, Siddhartha Chatterjee, Tapas Pal</t>
  </si>
  <si>
    <t>Kallol Banerjee, Jaydeep Barman</t>
  </si>
  <si>
    <t>Virohan is an EdTech company that offers healthcare vocational training to students to build a career in the healthcare industry.</t>
  </si>
  <si>
    <t>Archit Jayasal, Kunaal Dudeja, Nalin Saluja, Paarul Dudeja</t>
  </si>
  <si>
    <t>Rebright Partners, Wadhwani Foundation</t>
  </si>
  <si>
    <t>Oye Rickshaw</t>
  </si>
  <si>
    <t>Oye Rickshaw is an electric vehicle energy solutions company that connects people with public transportation using a booking app.</t>
  </si>
  <si>
    <t>Akash Deep, Mohit Sharma</t>
  </si>
  <si>
    <t>Alteria Capital, Chiratae Ventures</t>
  </si>
  <si>
    <t>Omidyar Network, Falcon Edge Capital</t>
  </si>
  <si>
    <t>Jidoka Technologies</t>
  </si>
  <si>
    <t>Software</t>
  </si>
  <si>
    <t>Deliver automation of visual inspection, retaining the power of human intelligence, to enhance quality and efficiency</t>
  </si>
  <si>
    <t>Sekar Udayamurthy</t>
  </si>
  <si>
    <t>3,40,000</t>
  </si>
  <si>
    <t>Doubtnut</t>
  </si>
  <si>
    <t>Doubtnut operates as an e-learning platform that enables users to ask study questions in Physics, Chemistry, and Math.</t>
  </si>
  <si>
    <t>Aditya Shankar, Tanushree Nagori</t>
  </si>
  <si>
    <t>Omidyar Network, Tencent Holdings</t>
  </si>
  <si>
    <t>OYO</t>
  </si>
  <si>
    <t>20,00,00,000</t>
  </si>
  <si>
    <t>DotPe is a technology start-up providing a commerce and payments platform to offline enterprise businesses.</t>
  </si>
  <si>
    <t>PayU, Google</t>
  </si>
  <si>
    <t>2,70,00,000</t>
  </si>
  <si>
    <t>FarMart</t>
  </si>
  <si>
    <t>FarMart is a micro-SaaS platform that helps food businesses source high quality produce at affordable prices</t>
  </si>
  <si>
    <t>Alekh Sanghera, Mehtab Singh Hans</t>
  </si>
  <si>
    <t>Omidyar Network India, Avaana Capital</t>
  </si>
  <si>
    <t>2,40,00,000</t>
  </si>
  <si>
    <t>GetWork</t>
  </si>
  <si>
    <t>GetWork is a campus recruiting platform to post your jobs and hire across dozens of colleges at once.</t>
  </si>
  <si>
    <t>Rahul Veerwal</t>
  </si>
  <si>
    <t>Artha Venture Fund</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</si>
  <si>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</si>
  <si>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</si>
  <si>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</si>
  <si>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</si>
  <si>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</si>
  <si>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</si>
  <si>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</si>
  <si>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</si>
  <si>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Vanity Wagon is India’s #1 Natural Organic Beauty Marketplace. Buy Ayurvedic Natural Beauty Products in India for skin, hair &amp; body care.</t>
  </si>
  <si>
    <t>Prateek Ruhail</t>
  </si>
  <si>
    <t>Dhianu Das, Agility Venture Partners</t>
  </si>
  <si>
    <t>NODWIN</t>
  </si>
  <si>
    <t>NODWIN Gaming is a gaming solutions company and creator of e-sports events.</t>
  </si>
  <si>
    <t>Gautam Virk</t>
  </si>
  <si>
    <t>Krafton</t>
  </si>
  <si>
    <t>Swajal</t>
  </si>
  <si>
    <t>Water purification</t>
  </si>
  <si>
    <t>Swajal uses clean solar energy to purify drinking water at an affordable rate.</t>
  </si>
  <si>
    <t>Advait Kumar, Vibha Tripathi</t>
  </si>
  <si>
    <t>Rajasthan Venture Capital Fund, ACPL Exports</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</si>
  <si>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</si>
  <si>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</si>
  <si>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</si>
  <si>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</si>
  <si>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</si>
  <si>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</si>
  <si>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</si>
  <si>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</si>
  <si>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</si>
  <si>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</si>
  <si>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</si>
  <si>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</si>
  <si>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</si>
  <si>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</si>
  <si>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</si>
  <si>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</si>
  <si>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</si>
  <si>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The ePlane</t>
  </si>
  <si>
    <t>Transforming the mobility landscape using aerial transport. Currently, we build drones for industrial applications</t>
  </si>
  <si>
    <t>Pranjal Mehta, Satyanarayanan Chakravarthy</t>
  </si>
  <si>
    <t>Speciale Invest, Farid Ahsan</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</si>
  <si>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</si>
  <si>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</si>
  <si>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</si>
  <si>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</si>
  <si>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</si>
  <si>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</si>
  <si>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</si>
  <si>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</si>
  <si>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</si>
  <si>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</si>
  <si>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</si>
  <si>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</si>
  <si>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</si>
  <si>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</si>
  <si>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TenderCuts</t>
  </si>
  <si>
    <t>Food Industry</t>
  </si>
  <si>
    <t>TenderCuts is an online meat shop that delivers antibiotic-free, hygienic, and farm fresh chicken, free range goat, and seafood.</t>
  </si>
  <si>
    <t>Nishanth Chandran</t>
  </si>
  <si>
    <t>Paragon Partners, NABVENTURES</t>
  </si>
  <si>
    <t>Agnikul</t>
  </si>
  <si>
    <t>Agnikul is a space tech startup that designs, manufactures, tests, and launch orbital class rockets for micro and nano satellites.</t>
  </si>
  <si>
    <t>Moin SPM, Satyanarayanan Chakravarthy, Srinath Ravichandran</t>
  </si>
  <si>
    <t>Artha India Ventures, Sriram Krishnan</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</si>
  <si>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</si>
  <si>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</si>
  <si>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</si>
  <si>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</si>
  <si>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</si>
  <si>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</si>
  <si>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</si>
  <si>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</si>
  <si>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</si>
  <si>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</si>
  <si>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</si>
  <si>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</si>
  <si>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</si>
  <si>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</si>
  <si>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</si>
  <si>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</si>
  <si>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</si>
  <si>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</si>
  <si>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</si>
  <si>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</si>
  <si>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</si>
  <si>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</si>
  <si>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</si>
  <si>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</si>
  <si>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</si>
  <si>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</si>
  <si>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</si>
  <si>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</si>
  <si>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</si>
  <si>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OYO is a global platform that empowers entrepreneurs and small businesses with hotels and homes by providing full-stack technology</t>
  </si>
  <si>
    <t>SoftBank Vision Fund, Hindustan Media Venture</t>
  </si>
  <si>
    <t>CARS24</t>
  </si>
  <si>
    <t>CARS24 is proud to be a tech-first organisation, looking to make inroads into the global auto-tech market in groundbreaking ways.</t>
  </si>
  <si>
    <t>Mehul Agrawal, Vikram Chopra</t>
  </si>
  <si>
    <t>DST Global, Falcon Edge, SoftBank Vision Fund 2</t>
  </si>
  <si>
    <t>OfBusiness is a new age commerce and fintech start up, and is technologically driven to provide smart procurement and smart financing to SMEs.</t>
  </si>
  <si>
    <t>Ruchi Kalra, Asish Mohapatra</t>
  </si>
  <si>
    <t>Alpha Wave Ventures II, Tiger Global Management, SoftBank Vision Fund II</t>
  </si>
  <si>
    <t>Delhivery</t>
  </si>
  <si>
    <t>Delhivery is a supply chain services company that provides transportation, warehousing, freight, and order fulfillment services.</t>
  </si>
  <si>
    <t>Bhavesh Manglani, Kapil Bharati, Mohit Tandon, Sahil Barua, Suraj Saharan</t>
  </si>
  <si>
    <t>Fidelity, GIC</t>
  </si>
  <si>
    <t>Spinny is a new age used car end-to-end platform in India.</t>
  </si>
  <si>
    <t>Niraj Singh, Mohit Gupta, Ramanshu Mahaur</t>
  </si>
  <si>
    <t>Abu Dhabi Growth Fund, Tiger Global</t>
  </si>
  <si>
    <t>Droom</t>
  </si>
  <si>
    <t>Automobile</t>
  </si>
  <si>
    <t>Droom is an AI and data science driven online transactional platform, which offers 21st century experience in buying &amp; selling used &amp; new automobiles in India</t>
  </si>
  <si>
    <t>Sandeep Aggarwal</t>
  </si>
  <si>
    <t>Twin Health</t>
  </si>
  <si>
    <t>Twin Health invented the Whole Body Digital Twin™ to help reverse and prevent chronic metabolic diseases.</t>
  </si>
  <si>
    <t>Jahangir Mohammed</t>
  </si>
  <si>
    <t>Sequoia Capital India, ICONIQ Capital, Perceptive Advisors</t>
  </si>
  <si>
    <t>Delhivery is a leading logistics and supply chain services company in India.</t>
  </si>
  <si>
    <t>Sahil Barua</t>
  </si>
  <si>
    <t>Lee Fixel’s venture capital firm, Addition</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</si>
  <si>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</si>
  <si>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</si>
  <si>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</si>
  <si>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</si>
  <si>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A new age health tech company that aims to simplify the surgery journey of a patient by offering care at every step.</t>
  </si>
  <si>
    <t>Harsimarbir (Harsh) Singh, Dr Vaibhav Kapoor, Dr Garima Sawhney</t>
  </si>
  <si>
    <t>Kunal Shah, Deepinder Goyal, Abhiraj Singh Bhal</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</si>
  <si>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</si>
  <si>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</si>
  <si>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</si>
  <si>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</si>
  <si>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Addition</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</si>
  <si>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</si>
  <si>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</si>
  <si>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</si>
  <si>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</si>
  <si>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</si>
  <si>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</si>
  <si>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</si>
  <si>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</si>
  <si>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</si>
  <si>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GoMechanic</t>
  </si>
  <si>
    <t>GoMechanic is India’s leading multi-brand car service company, committed to making the car servicing experience hassle-free &amp; easy for everyone.</t>
  </si>
  <si>
    <t>Kushal Karwa</t>
  </si>
  <si>
    <t>Tiger Global, Sequoia</t>
  </si>
  <si>
    <t>Indifi believes in helping small businesses grow by offering loans to those that have potential and intent.</t>
  </si>
  <si>
    <t>Alok Mittal</t>
  </si>
  <si>
    <t>Omidyar Network, Flourish Ventures, Elevar Equity, Accel</t>
  </si>
  <si>
    <t>M2P fintech was born out of the need to build highly scalable, secure yet nimble technology stack at the intersection of Mobility, Commerce and payments.</t>
  </si>
  <si>
    <t>Madhusudanan R</t>
  </si>
  <si>
    <t>Ninety One</t>
  </si>
  <si>
    <t>Ninety One makes cycles, which the company claims are affordable and different from the ones available in the market.</t>
  </si>
  <si>
    <t>Sachin Chopra, Vishal Chopra</t>
  </si>
  <si>
    <t>Balancehero India Private Limited (BHI), the wholly owned subsidiary of Balancehero Co. Ltd., Korea which runs and operates mobile App “True Balance”.</t>
  </si>
  <si>
    <t>Cheolwon Lee</t>
  </si>
  <si>
    <t>Northern Arc, Arthmate, Shine Star, E clear, Hinduja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</si>
  <si>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</si>
  <si>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</si>
  <si>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</si>
  <si>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</si>
  <si>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</si>
  <si>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</si>
  <si>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Leena AI</t>
  </si>
  <si>
    <t>AI to help enterprises transform the employee experience.</t>
  </si>
  <si>
    <t>Mayank Goyal, Anand Prajapati</t>
  </si>
  <si>
    <t>Mission to improve people’s lives by improving their learning ability, skills and mental aptitude through scientifically designed mental exercises, applications</t>
  </si>
  <si>
    <t>Dilsher Singh, Siddhant Saurabh</t>
  </si>
  <si>
    <t>WestCap Group, Tomales Bay Capital</t>
  </si>
  <si>
    <t>Sunstone Eduversity</t>
  </si>
  <si>
    <t>Sunstone Eduversity is a one-of-its-kind business school operating in an asset-light model since 2011.</t>
  </si>
  <si>
    <t>Ashish Munjal, Piyush Nangru</t>
  </si>
  <si>
    <t>Collegedekho.com is Student’s Partner, Friend &amp; Confidante, To Help Him Take a Decision and Move On to His Career Goals.</t>
  </si>
  <si>
    <t>Winter Capital, ETS, Man Capital</t>
  </si>
  <si>
    <t>Square Yards</t>
  </si>
  <si>
    <t>India’s largest tech enabled Real Estate Brokerage and Mortgage Marketplace</t>
  </si>
  <si>
    <t>Tanuj Shori</t>
  </si>
  <si>
    <t>ADM Capital</t>
  </si>
  <si>
    <t>Angad Kikla, Naisheel Verdhan</t>
  </si>
  <si>
    <t>General Catalyst, Jungle Ventures</t>
  </si>
  <si>
    <t>Adda247</t>
  </si>
  <si>
    <t>The multilingual edtech platform provides 360 degree learning solutions catering to all major educational needs of Tier II, tier III including online courses for competitive exams</t>
  </si>
  <si>
    <t>Anil Nagar, Saurabh Bansal</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</si>
  <si>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</si>
  <si>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</si>
  <si>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</si>
  <si>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</si>
  <si>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</si>
  <si>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</si>
  <si>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</si>
  <si>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</si>
  <si>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</si>
  <si>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</si>
  <si>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</si>
  <si>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</si>
  <si>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</si>
  <si>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</si>
  <si>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</si>
  <si>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</si>
  <si>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</si>
  <si>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</si>
  <si>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</si>
  <si>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</si>
  <si>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</si>
  <si>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</si>
  <si>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</si>
  <si>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</si>
  <si>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</si>
  <si>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</si>
  <si>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</si>
  <si>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</si>
  <si>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</si>
  <si>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</si>
  <si>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</si>
  <si>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</si>
  <si>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CHARGE+ZONE</t>
  </si>
  <si>
    <t>Vadodara</t>
  </si>
  <si>
    <t>CHARGE+ZONE is a tech-driven EV Charging infrastructure company specializing in B2B and B2C charging services on both dedicated and opportunity based charging using smart-grid network.</t>
  </si>
  <si>
    <t>Kartikey Hariyani</t>
  </si>
  <si>
    <t>FarMart is an agritech platform that helps businesses easily source high quality produce at reasonable prices.</t>
  </si>
  <si>
    <t>Gramophone</t>
  </si>
  <si>
    <t>Indore</t>
  </si>
  <si>
    <t>Create a difference in farming by bringing timely information, technology and right kind of inputs to achieve better yields for farmers.</t>
  </si>
  <si>
    <t>Tauseef Khan, Harshit Gupta</t>
  </si>
  <si>
    <t>Z3Partners</t>
  </si>
  <si>
    <t>Vakilsearch</t>
  </si>
  <si>
    <t>Legal Services</t>
  </si>
  <si>
    <t>India's largest Legal, Compliance &amp; Tax services platform, and trusted partner in making legal simple!</t>
  </si>
  <si>
    <t>Hrishikesh Datar</t>
  </si>
  <si>
    <t>InCorp India</t>
  </si>
  <si>
    <t>Simplify insurance and aim to take it to the last Indian, through our digitally enabled POSP advisors.</t>
  </si>
  <si>
    <t>Balachander Sekhar</t>
  </si>
  <si>
    <t>Evolvence Capital</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</si>
  <si>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</si>
  <si>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</si>
  <si>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</si>
  <si>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</si>
  <si>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</si>
  <si>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</si>
  <si>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</si>
  <si>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</si>
  <si>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</si>
  <si>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</si>
  <si>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</si>
  <si>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</si>
  <si>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</si>
  <si>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</si>
  <si>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</si>
  <si>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</si>
  <si>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</si>
  <si>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</si>
  <si>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</si>
  <si>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</si>
  <si>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</si>
  <si>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</si>
  <si>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</si>
  <si>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</si>
  <si>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</si>
  <si>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</si>
  <si>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Meddo (Arctern Healthcare) are re-defining how primary and secondary healthcare is provided in India through a connected care delivery platform.</t>
  </si>
  <si>
    <t>Saurabh Kochhar, Dr Naveen Nishchal</t>
  </si>
  <si>
    <t>SRI Capital, Picus Capital, Alkemi Capital</t>
  </si>
  <si>
    <t>Help people to prevent, manage or reverse Type 2 Diabetes through our clinically proven digital program.</t>
  </si>
  <si>
    <t>Rohan Verma, Aditya Kaicker</t>
  </si>
  <si>
    <t>Airblack</t>
  </si>
  <si>
    <t>Airblack is on a mission to help people convert their passion to a livelihood.</t>
  </si>
  <si>
    <t>Videt Jaiswal, Vaibhav Raj Gupta</t>
  </si>
  <si>
    <t>Edge Ventures, Elevation Capital</t>
  </si>
  <si>
    <t>R for Rabbit</t>
  </si>
  <si>
    <t>The concept of R for Rabbit was conceived after the founder of the company was blessed with a baby.</t>
  </si>
  <si>
    <t>Kunal Popat</t>
  </si>
  <si>
    <t>Xponentia Capital Partners</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</si>
  <si>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</si>
  <si>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</si>
  <si>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</si>
  <si>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OYO is a global travel tech company that connects its patrons and guests.</t>
  </si>
  <si>
    <t>Microsoft</t>
  </si>
  <si>
    <t>Series F2</t>
  </si>
  <si>
    <t>Zingbus is a renowned brand in the bus operating industry.</t>
  </si>
  <si>
    <t>Mratunjay, Prashant Kumar, Ravi Kumar Verma</t>
  </si>
  <si>
    <t>Infoedge ventures</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</si>
  <si>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</si>
  <si>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</si>
  <si>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</si>
  <si>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</si>
  <si>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</si>
  <si>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</si>
  <si>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</si>
  <si>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</si>
  <si>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Nestasia</t>
  </si>
  <si>
    <t>Artisanal, Handmade, bio conscious crafts from South East Asia.</t>
  </si>
  <si>
    <t>Aditi Murarka Agrawal, Anurag Agrawal</t>
  </si>
  <si>
    <t>Varun Alagh, Sahil Barua</t>
  </si>
  <si>
    <t>ClearDekho</t>
  </si>
  <si>
    <t>Ghaziabad</t>
  </si>
  <si>
    <t>ClearDekho is India’s Leading Affordable Eyewear Brand.</t>
  </si>
  <si>
    <t>Saurabh Dayal, Shivi Singh</t>
  </si>
  <si>
    <t>Aroa Ventures</t>
  </si>
  <si>
    <t>Aquaconnect</t>
  </si>
  <si>
    <t>Fishery</t>
  </si>
  <si>
    <t>Aquaconnect is a global full-stack aquaculture technology venture that provides data-driven farm advisory and marketplace solutions to fish and shrimp farmers</t>
  </si>
  <si>
    <t>Rajamanohar</t>
  </si>
  <si>
    <t>Rebright Partners, Flourish Ventures</t>
  </si>
  <si>
    <t>Yojak</t>
  </si>
  <si>
    <t>B2B marketplace</t>
  </si>
  <si>
    <t>India’s first B2B online marketplace for building material.</t>
  </si>
  <si>
    <t>Anuj Jain</t>
  </si>
  <si>
    <t>Eggoz</t>
  </si>
  <si>
    <t>Make a meaningful impact to improve the protein consumption of people by enriching the lives of the rural egg farmers.</t>
  </si>
  <si>
    <t>Abhishek Negi, Uttam Kumar, Aditya Singh, Pankaj Pandey</t>
  </si>
  <si>
    <t>Nabventures, Avaana Capital</t>
  </si>
  <si>
    <t>Advantage Club is India's largest employee engagement platform.</t>
  </si>
  <si>
    <t>Sourabh Deorah</t>
  </si>
  <si>
    <t>Y Combinator, Jetty Ventures, Earlsfield Capital, SMC Advisors, Kunal Shah</t>
  </si>
  <si>
    <t>Hypto</t>
  </si>
  <si>
    <t>The next generation of web services that democratize access to finance for developers and businesses.</t>
  </si>
  <si>
    <t>Abhishek Rajagopal, Aravind Sriraman, Tholkappiyan Velavan</t>
  </si>
  <si>
    <t>Gigforce</t>
  </si>
  <si>
    <t>Staffing &amp; Recruiting</t>
  </si>
  <si>
    <t>A gig/on-demand staffing company.</t>
  </si>
  <si>
    <t>Chirag Mittal, Anirudh Syal</t>
  </si>
  <si>
    <t>SP Robotic Works</t>
  </si>
  <si>
    <t>An innovative place to explore next-generation technologies for students and all tech enthusiasts.</t>
  </si>
  <si>
    <t>Sneha Priya, Pranavan S</t>
  </si>
  <si>
    <t>Mount Judi India Growth Fund</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</si>
  <si>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</si>
  <si>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</si>
  <si>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</si>
  <si>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</si>
  <si>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</si>
  <si>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</si>
  <si>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</si>
  <si>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</si>
  <si>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</si>
  <si>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</si>
  <si>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</si>
  <si>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</si>
  <si>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</si>
  <si>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</si>
  <si>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</si>
  <si>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</si>
  <si>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</si>
  <si>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</si>
  <si>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</si>
  <si>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</si>
  <si>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</si>
  <si>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</si>
  <si>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</si>
  <si>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</si>
  <si>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</si>
  <si>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</si>
  <si>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</si>
  <si>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</si>
  <si>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Grinntech</t>
  </si>
  <si>
    <t>Grinntech is an investor backed, growth phase start-up, leading on all front of battery design for EV applications.</t>
  </si>
  <si>
    <t>Nikhilesh Mishra, Puneet Jain</t>
  </si>
  <si>
    <t>Planys</t>
  </si>
  <si>
    <t>Maritime</t>
  </si>
  <si>
    <t>Planys is an Indian deep tech start-up creating a paradigm shift in the underwater inspection industry.</t>
  </si>
  <si>
    <t>Tanuj Jhunjhunwala, Vineet Upadhyay, Rakesh Sirikonda</t>
  </si>
  <si>
    <t>Kieretsu Forum, Lets Venture, Shell</t>
  </si>
  <si>
    <t>RENEE Cosmetics</t>
  </si>
  <si>
    <t>RENÉE Cosmetics is an Indian makeup brand empowering bold &amp; beautiful women with innovative, cruelty-free products.</t>
  </si>
  <si>
    <t>Priyank Shah, Ashutosh Valani, Aashka Goradia Goble</t>
  </si>
  <si>
    <t>Equanimity Ventures, 9Unicorns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</si>
  <si>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</si>
  <si>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</si>
  <si>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</si>
  <si>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</si>
  <si>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</si>
  <si>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</si>
  <si>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</si>
  <si>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Toppersnotes</t>
  </si>
  <si>
    <t>Toppersnotes is an edtech company, primarily operating in the test preparation industry.</t>
  </si>
  <si>
    <t>Ayush Agarwal, Devendra Dhaka, Arpit Bansal</t>
  </si>
  <si>
    <t>Ishitva</t>
  </si>
  <si>
    <t>Sort to create value’ using #AI, #Robotics and #AirSorter to achieve a #circulareconomy with environmental benefits.</t>
  </si>
  <si>
    <t>Jitesh Dadlani</t>
  </si>
  <si>
    <t>Totality</t>
  </si>
  <si>
    <t>Totality with the goal of combining scalability through technology, innovation through design &amp; retention through content.</t>
  </si>
  <si>
    <t>Anshul Rustaggi</t>
  </si>
  <si>
    <t>Leo Capital, Mayfield Fund</t>
  </si>
  <si>
    <t>NimbleBox.ai</t>
  </si>
  <si>
    <t>MLOps platform</t>
  </si>
  <si>
    <t>A full-stack MLOps platform built to create &amp; launch multi-cloud apps on the cloud</t>
  </si>
  <si>
    <t>Anshuman Pandey, Rohan Pooniwala</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</si>
  <si>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</si>
  <si>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</si>
  <si>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</si>
  <si>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</si>
  <si>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</si>
  <si>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</si>
  <si>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</si>
  <si>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</si>
  <si>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</si>
  <si>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</si>
  <si>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</si>
  <si>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</si>
  <si>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</si>
  <si>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</si>
  <si>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</si>
  <si>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</si>
  <si>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Tinkerly</t>
  </si>
  <si>
    <t>A STEM learning online-offline solutions provider that makes STEM learning &amp; Coding fun and interesting with superior pedagogy, blended learning, and play-based curriculum.</t>
  </si>
  <si>
    <t>O.P. Godara, Vivek Pathak, Kapil Arya, Sharad Bansal</t>
  </si>
  <si>
    <t>Farmers Fresh Zone</t>
  </si>
  <si>
    <t>Kochi</t>
  </si>
  <si>
    <t>D2C Health and Wellness Brand for Fresh and Safe Fruits and Vegetables from farmers through traceable Supply Chain</t>
  </si>
  <si>
    <t>Pradeep PS</t>
  </si>
  <si>
    <t>IAN Fund, Malabar Angel Network, Native Angel Network</t>
  </si>
  <si>
    <t>Fabriclore</t>
  </si>
  <si>
    <t>India's top brand of artisanal &amp; contemporary fabrics, offering the largest catalog of both curated &amp; original designs.</t>
  </si>
  <si>
    <t>Vijay Sharma, Anupam Arya, Sandeep Sharma</t>
  </si>
  <si>
    <t>Fluid Ventures, Mulberry Silks</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</si>
  <si>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</si>
  <si>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</si>
  <si>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</si>
  <si>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</si>
  <si>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</si>
  <si>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</si>
  <si>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</si>
  <si>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</si>
  <si>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</si>
  <si>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</si>
  <si>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</si>
  <si>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</si>
  <si>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</si>
  <si>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</si>
  <si>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</si>
  <si>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</si>
  <si>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</si>
  <si>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</si>
  <si>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</si>
  <si>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</si>
  <si>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</si>
  <si>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</si>
  <si>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</si>
  <si>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</si>
  <si>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</si>
  <si>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</si>
  <si>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NewsReach</t>
  </si>
  <si>
    <t>NewsReach is a Mumbai based company that wants to create a disruptive ecosystem of original and local news content.</t>
  </si>
  <si>
    <t>Soniya Kundnani, Darshan Shah</t>
  </si>
  <si>
    <t>LetsDressUp</t>
  </si>
  <si>
    <t>Building India's version of Stitch Fix</t>
  </si>
  <si>
    <t>Aditya B</t>
  </si>
  <si>
    <t>Titan Capital, Sequoia Capital</t>
  </si>
  <si>
    <t>Blaer Motors</t>
  </si>
  <si>
    <t>Meant to augment human power and not completely replace it</t>
  </si>
  <si>
    <t>Abinesh Ekambaram</t>
  </si>
  <si>
    <t>The Chennai Angels</t>
  </si>
  <si>
    <t>Boingg</t>
  </si>
  <si>
    <t>D2C furniture brand</t>
  </si>
  <si>
    <t>Neha Indoria, Dhruvan Barar</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</si>
  <si>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</si>
  <si>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</si>
  <si>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</si>
  <si>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</si>
  <si>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</si>
  <si>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</si>
  <si>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</si>
  <si>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IsGoingOnline</t>
  </si>
  <si>
    <t>Cochin</t>
  </si>
  <si>
    <t>Kochi-based digital catalogue and marketplace IsGoingOnline</t>
  </si>
  <si>
    <t>Eobin Alex</t>
  </si>
  <si>
    <t>Unicorn India Ventures, SEA Fund, Devdatt Shah</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</si>
  <si>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</si>
  <si>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</si>
  <si>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</si>
  <si>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</si>
  <si>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Knocksense is a local news and recommendations platform.</t>
  </si>
  <si>
    <t>Varul Mayank, Vibhore Mayank</t>
  </si>
  <si>
    <t>We Founder Circle, Appyhigh, Mumbai Angels</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</si>
  <si>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</si>
  <si>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</si>
  <si>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</si>
  <si>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</si>
  <si>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</si>
  <si>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</si>
  <si>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</si>
  <si>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</si>
  <si>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</si>
  <si>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</si>
  <si>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</si>
  <si>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</si>
  <si>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Hyreo</t>
  </si>
  <si>
    <t>Thiruvananthapuram</t>
  </si>
  <si>
    <t>Hyreo stands for delivering a ‘customer-like’ experience for candidates throughout the recruiting process.</t>
  </si>
  <si>
    <t>Arun Satyan, Mahesh Raju, Sreenath N</t>
  </si>
  <si>
    <t>Callapina Capital</t>
  </si>
  <si>
    <t>Indi Energy</t>
  </si>
  <si>
    <t>Roorkee</t>
  </si>
  <si>
    <t>Indi Energy is an energy storage startup involved in R&amp;D of next generation battery technologies, with superior performance than current counterparts.</t>
  </si>
  <si>
    <t>Dr. ASIT SAHOO</t>
  </si>
  <si>
    <t>Juicy chemistry</t>
  </si>
  <si>
    <t>Coimbatore</t>
  </si>
  <si>
    <t>Juicy Chemistry operates as an eponymous consumer brand.</t>
  </si>
  <si>
    <t>Megha, Pritesh Asher</t>
  </si>
  <si>
    <t>Spring Marketing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</si>
  <si>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</si>
  <si>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</si>
  <si>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</si>
  <si>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</si>
  <si>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</si>
  <si>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</si>
  <si>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Ahmadabad</t>
  </si>
  <si>
    <t>India's fastest growing Pedagogy company, serving to school as an academic growth partner and provide 360° solutions to schools on Academic Strategies</t>
  </si>
  <si>
    <t>Pedagogy</t>
  </si>
  <si>
    <t>Sushil Agarwal</t>
  </si>
  <si>
    <t>Faridabad, Haryana</t>
  </si>
  <si>
    <t>Lenskart is an India-based online shopping portal for eyewear.</t>
  </si>
  <si>
    <t>Amit Chaudhary, Peyush Bansal</t>
  </si>
  <si>
    <t>Kohlberg Kravis Roberts, Temasek Holdings</t>
  </si>
  <si>
    <t>Juicy Chemistry</t>
  </si>
  <si>
    <t>Megha, Pritesh Asher.</t>
  </si>
  <si>
    <t>Akya Ventures</t>
  </si>
  <si>
    <t>63,00,000</t>
  </si>
  <si>
    <t>Safexpay</t>
  </si>
  <si>
    <t>SafexPay is set up with the aim to build digital payments businesses and channel platforms encompassing payment gateways</t>
  </si>
  <si>
    <t>Ravi Gupta</t>
  </si>
  <si>
    <t>T Choithrams BVI, Ardor</t>
  </si>
  <si>
    <t>Infra.Market</t>
  </si>
  <si>
    <t>Infra.Market is an online procurement marketplace for every category of materials and products needed for building projects.</t>
  </si>
  <si>
    <t>Souvik Sengupta, Aaditya Sharda</t>
  </si>
  <si>
    <t>InnoVen Capital</t>
  </si>
  <si>
    <t>MedTel Healthcare</t>
  </si>
  <si>
    <t>Orissia</t>
  </si>
  <si>
    <t>An aggregator for Digital Health Clinics in low resource settings.</t>
  </si>
  <si>
    <t>Ajit Choudhury, Lalit Ranjan Manik, Manish Kumar Swain, Shashank Singhal, Siba Prasad Panda</t>
  </si>
  <si>
    <t>Spintly</t>
  </si>
  <si>
    <t>Goa</t>
  </si>
  <si>
    <t>Wireless cloud based access control platform</t>
  </si>
  <si>
    <t>Rohin Parkar</t>
  </si>
  <si>
    <t>Riso Capital</t>
  </si>
  <si>
    <t>AutomataPi</t>
  </si>
  <si>
    <t>Powai</t>
  </si>
  <si>
    <t>AutomataPi is a next generation cognitive business process automation engine.</t>
  </si>
  <si>
    <t>Devesh Rao, Manjeet Khopkar, Rahul Hattangdi</t>
  </si>
  <si>
    <t>Ergos</t>
  </si>
  <si>
    <t>Samsitpur</t>
  </si>
  <si>
    <t>Ergos is building an integrated supply chain platform that enables farmers to convert their grains to digital assets.</t>
  </si>
  <si>
    <t>Kishor Kumar Jha, Praveen Kumar</t>
  </si>
  <si>
    <t>CDC Group, Aavishkaar Venture Capital</t>
  </si>
  <si>
    <t>Patna</t>
  </si>
  <si>
    <t>DeHaat connects farmers to suppliers and buyers on a single platform.</t>
  </si>
  <si>
    <t>Shashank Kumar, Manish Kumar</t>
  </si>
  <si>
    <t>Prosus Ventures, RTP Global</t>
  </si>
  <si>
    <t>Optimized Electrotech</t>
  </si>
  <si>
    <t>Aeorspace</t>
  </si>
  <si>
    <t>Long distance, multispectral Surveillance Equipment for Defense, Aerospace, Critical Asset Protection</t>
  </si>
  <si>
    <t>Anil Yekkala, Dharin Shah, Kuldeep Saxena, Purvi Shah, Sandeep Shah</t>
  </si>
  <si>
    <t>GVFL</t>
  </si>
  <si>
    <t>LearnVern</t>
  </si>
  <si>
    <t>LearnVern.com is a training portal where anyone can learn any course in vernacular languages for free.</t>
  </si>
  <si>
    <t>Niral Modi, Aditi Modi</t>
  </si>
  <si>
    <t>Construction</t>
  </si>
  <si>
    <t>Aaditya Sharda, Souvik Sengupta</t>
  </si>
  <si>
    <t>InnoVen Capital, Nexus Venture Partners</t>
  </si>
  <si>
    <t>ThatMate</t>
  </si>
  <si>
    <t>Satara</t>
  </si>
  <si>
    <t>ThatMate is a sexual and mental wellness app for teens.</t>
  </si>
  <si>
    <t>Nishant Neeraj</t>
  </si>
  <si>
    <t>Supriya Kumari, Premanshu Singh</t>
  </si>
  <si>
    <t>1,40,000</t>
  </si>
  <si>
    <t>infra.market</t>
  </si>
  <si>
    <t>Infra.Market is a Construction Solutions company that leverages technology to provide an enhanced procurement experience for all players in the construction ecosystem.</t>
  </si>
  <si>
    <t>AgNext</t>
  </si>
  <si>
    <t>Chandigarh</t>
  </si>
  <si>
    <t>AgNext is a fast-growing AgTech company that aims to solve quality and trust in food value chains by making them safer, transparent and fairer.</t>
  </si>
  <si>
    <t>Taranjeet Singh Bhamra</t>
  </si>
  <si>
    <t>Aviom India</t>
  </si>
  <si>
    <t>Bhilwara</t>
  </si>
  <si>
    <t>AVIOM India Housing Finance Pvt. Ltd. is a venture started by experienced professionals with a vision to improve the standard of living of families from the informal sector in rural areas</t>
  </si>
  <si>
    <t>Sabre Partners</t>
  </si>
  <si>
    <t>Kale Logistics</t>
  </si>
  <si>
    <t>Kale Logistics Solutions is a global IT solutions provider focused on providing cutting-edge technology solutions to the Logistics industry.</t>
  </si>
  <si>
    <t>Amar More, Vipul Jain</t>
  </si>
  <si>
    <t>Inflexor Ventures</t>
  </si>
  <si>
    <t>XYXX Apparels</t>
  </si>
  <si>
    <t>Surat</t>
  </si>
  <si>
    <t>XYXX Apparels,which runs an eponymous innerwear brand</t>
  </si>
  <si>
    <t>Yogesh Kabra</t>
  </si>
  <si>
    <t>https://sauce.vc/</t>
  </si>
  <si>
    <t>MYFITNESS</t>
  </si>
  <si>
    <t>Silvassa</t>
  </si>
  <si>
    <t>Fitness</t>
  </si>
  <si>
    <t>A new age D2C health &amp; fitness brand with a mission to deliver products that taste good, feel good and do good.</t>
  </si>
  <si>
    <t>Mohammad Patel, Rahil Virani</t>
  </si>
  <si>
    <t>MYBYK</t>
  </si>
  <si>
    <t>MYBYK is an app that provides premium bicycle sharing and rental service.</t>
  </si>
  <si>
    <t>Arjit Soni</t>
  </si>
  <si>
    <t>Avon Cycles</t>
  </si>
  <si>
    <t>MSMEx</t>
  </si>
  <si>
    <t>Andheri</t>
  </si>
  <si>
    <t>MSMEx connects micro and small Business Owners with curated Business Experts over live video.</t>
  </si>
  <si>
    <t>Amit Kumar, Vishal Kumar, Dilip Kumar, Khushboo Arora, Kumar Sambhav</t>
  </si>
  <si>
    <t>TNF Ventures, Razorpay</t>
  </si>
  <si>
    <t>Plutomen</t>
  </si>
  <si>
    <t>AR startup</t>
  </si>
  <si>
    <t>Plutomen Technologies Pvt Ltd founded in Nov 2016 is recognized start-up by DIPP in the field of Emerging Technology.</t>
  </si>
  <si>
    <t>Keyur Bhalavat</t>
  </si>
  <si>
    <t>GUSEC Seed Fund, DeVX Venture Fund</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</si>
  <si>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</si>
  <si>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</si>
  <si>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</si>
  <si>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</si>
  <si>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</si>
  <si>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</si>
  <si>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</si>
  <si>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</si>
  <si>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</si>
  <si>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InfyU Labs</t>
  </si>
  <si>
    <t>Gandhinagar</t>
  </si>
  <si>
    <t>InfyU Labs is a team of dedicated professionals from various fields of engineering with a common goal of making chemical-free fruits and vegetables accessible to everyone.</t>
  </si>
  <si>
    <t>Amit Srivastava, Ankit Chauhan</t>
  </si>
  <si>
    <t>IntelleWings</t>
  </si>
  <si>
    <t>Panchkula</t>
  </si>
  <si>
    <t>IntelleWings develops Sanctions &amp; Anti-money laundering solutions with a clear, concise, and fresh perspective.</t>
  </si>
  <si>
    <t>Pramod Sharma</t>
  </si>
  <si>
    <t>Vidyakul is an vernacular e-learning platform that helps state board students to learn academics via pre-recorded and live lectures</t>
  </si>
  <si>
    <t>Raman Garg, Tarun Saini</t>
  </si>
  <si>
    <t>JITO Angel Network, SOSV</t>
  </si>
  <si>
    <t>SuperK</t>
  </si>
  <si>
    <t>Small Towns, Andhra Pradesh</t>
  </si>
  <si>
    <t>SuperK is a full-stack solution to empower small format retail stores in India.</t>
  </si>
  <si>
    <t>Neeraj Menta</t>
  </si>
  <si>
    <t>STRIVE VC</t>
  </si>
  <si>
    <t>Telangana</t>
  </si>
  <si>
    <t>Making Learning personal, immersive and experiental</t>
  </si>
  <si>
    <t>Subbarao Siddabattula</t>
  </si>
  <si>
    <t>Siana Capital</t>
  </si>
  <si>
    <t>Prescinto</t>
  </si>
  <si>
    <t>Prescinto is the brain of a solar plant delivering Actionable Intelligence to Increase Generation.</t>
  </si>
  <si>
    <t>Puneet Jaggi</t>
  </si>
  <si>
    <t>NewLink Group</t>
  </si>
  <si>
    <t>Beijing</t>
  </si>
  <si>
    <t>Developer of an energy management and transportation digital platform designed to streamline the energy supply chain</t>
  </si>
  <si>
    <t>Yang Wang, Zhen Dai</t>
  </si>
  <si>
    <t>Bain Capital</t>
  </si>
  <si>
    <t>EF Polymer</t>
  </si>
  <si>
    <t>Rajsamand</t>
  </si>
  <si>
    <t>Sustainable Agriculture by creating sustainable inputs solution for agriculture to save water and fertilizer with enhancing yield.</t>
  </si>
  <si>
    <t>Narayan Lal Gurjar</t>
  </si>
  <si>
    <t>MTG Ventures</t>
  </si>
  <si>
    <t>Cancer Clinics</t>
  </si>
  <si>
    <t>Telugana</t>
  </si>
  <si>
    <t>Cancer Helpline is a source of information and support, helping with all the things that people affected by cancer want and need.</t>
  </si>
  <si>
    <t>Sonali Srungaram, Sasi Sunkara</t>
  </si>
  <si>
    <t>Axilor</t>
  </si>
  <si>
    <t>MasterMentors</t>
  </si>
  <si>
    <t>West Bengal</t>
  </si>
  <si>
    <t>India's first online platform for mentors enabling them to translate their expertise into a profitable online course</t>
  </si>
  <si>
    <t>Suraj Juneja, Vijay Rachh, and Aaquib Hussain</t>
  </si>
  <si>
    <t>Zaara Biotech</t>
  </si>
  <si>
    <t>Kottayam</t>
  </si>
  <si>
    <t>India's First Algal-seaweed Biotechnology Students' Startup in collaboration with ICAR- Central Institute of fisheries and Technology</t>
  </si>
  <si>
    <t>Najeeb Bin Haneef</t>
  </si>
  <si>
    <t>TCN International Commerce</t>
  </si>
  <si>
    <t>Peak</t>
  </si>
  <si>
    <t>Manchester, Greater Manchester</t>
  </si>
  <si>
    <t>Peak helps the world's smartest companies put the power of AI at the center of all commercial decision making with Decision Intelligence</t>
  </si>
  <si>
    <t>Atul Sharma</t>
  </si>
  <si>
    <t>moneyHOP</t>
  </si>
  <si>
    <t>London</t>
  </si>
  <si>
    <t>moneyHOP is India’s first cross-border neo bank.</t>
  </si>
  <si>
    <t>Mayank Goyal</t>
  </si>
  <si>
    <t>Green Soul</t>
  </si>
  <si>
    <t>Ambernath</t>
  </si>
  <si>
    <t>Green Soul is No.1 brand on Amazon India in Ergonomic chairs category in terms of customer reviews.</t>
  </si>
  <si>
    <t>Ravi Khushwani</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</si>
  <si>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</si>
  <si>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</si>
  <si>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</si>
  <si>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</si>
  <si>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</si>
  <si>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</si>
  <si>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</si>
  <si>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</si>
  <si>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</si>
  <si>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</si>
  <si>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</si>
  <si>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</si>
  <si>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</si>
  <si>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</si>
  <si>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</si>
  <si>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</si>
  <si>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</si>
  <si>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</si>
  <si>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</si>
  <si>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</si>
  <si>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</si>
  <si>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</si>
  <si>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</si>
  <si>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</si>
  <si>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</si>
  <si>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</si>
  <si>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</si>
  <si>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</si>
  <si>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</si>
  <si>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</si>
  <si>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</si>
  <si>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</si>
  <si>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</si>
  <si>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</si>
  <si>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</si>
  <si>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</si>
  <si>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</si>
  <si>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</si>
  <si>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</si>
  <si>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</si>
  <si>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</si>
  <si>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</si>
  <si>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</si>
  <si>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</si>
  <si>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</si>
  <si>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</si>
  <si>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</si>
  <si>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</si>
  <si>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</si>
  <si>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</si>
  <si>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</si>
  <si>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</si>
  <si>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</si>
  <si>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</si>
  <si>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</si>
  <si>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</si>
  <si>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</si>
  <si>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</si>
  <si>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</si>
  <si>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</si>
  <si>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</si>
  <si>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</si>
  <si>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</si>
  <si>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</si>
  <si>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</si>
  <si>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</si>
  <si>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</si>
  <si>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</si>
  <si>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</si>
  <si>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</si>
  <si>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</si>
  <si>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</si>
  <si>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</si>
  <si>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</si>
  <si>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</si>
  <si>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</si>
  <si>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</si>
  <si>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</si>
  <si>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</si>
  <si>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</si>
  <si>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</si>
  <si>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</si>
  <si>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</si>
  <si>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</si>
  <si>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</si>
  <si>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</si>
  <si>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</si>
  <si>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</si>
  <si>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</si>
  <si>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</si>
  <si>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</si>
  <si>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</si>
  <si>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</si>
  <si>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</si>
  <si>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</si>
  <si>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</si>
  <si>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</si>
  <si>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</si>
  <si>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</si>
  <si>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</si>
  <si>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</si>
  <si>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</si>
  <si>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</si>
  <si>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</si>
  <si>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</si>
  <si>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</si>
  <si>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</si>
  <si>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</si>
  <si>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</si>
  <si>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</si>
  <si>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</si>
  <si>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</si>
  <si>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</si>
  <si>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</si>
  <si>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</si>
  <si>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</si>
  <si>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</si>
  <si>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</si>
  <si>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</si>
  <si>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</si>
  <si>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</si>
  <si>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</si>
  <si>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</si>
  <si>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</si>
  <si>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</si>
  <si>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</si>
  <si>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</si>
  <si>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</si>
  <si>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</si>
  <si>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</si>
  <si>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</si>
  <si>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</si>
  <si>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</si>
  <si>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</si>
  <si>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</si>
  <si>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</si>
  <si>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</si>
  <si>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</si>
  <si>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Koo</t>
  </si>
  <si>
    <t>Blogging</t>
  </si>
  <si>
    <t>Koo App operates as a microblogging app.</t>
  </si>
  <si>
    <t>Mayank Bidawatka, Aprameya Radhakrishna</t>
  </si>
  <si>
    <t>3one4 Capital, Accel</t>
  </si>
  <si>
    <t>ORAI</t>
  </si>
  <si>
    <t>AI-Powered Robotic Virtual Assistant (RVA) for Amplifying Performance of Poor quality leads and bring more MQL and SQL</t>
  </si>
  <si>
    <t>Swapnil Jain, Sujit Das Biswas</t>
  </si>
  <si>
    <t>Uable are on a bold mission to redefine the future for millions of teenagers around the world.</t>
  </si>
  <si>
    <t>Saurabh saxena</t>
  </si>
  <si>
    <t>JAFCO Asia, Chiratae Ventures</t>
  </si>
  <si>
    <t>3,50,00,000</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</si>
  <si>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</si>
  <si>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</si>
  <si>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</si>
  <si>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</si>
  <si>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</si>
  <si>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</si>
  <si>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</si>
  <si>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</si>
  <si>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</si>
  <si>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</si>
  <si>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</si>
  <si>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Aprameya Radhakrishna, Mayank Bidawatka</t>
  </si>
  <si>
    <t>Balaji Srinivasan, Naval Ravikant</t>
  </si>
  <si>
    <t>Fashinza</t>
  </si>
  <si>
    <t>B2B Manufacturing</t>
  </si>
  <si>
    <t>Fashinza is a B2B manufacturing marketplace that solves apparel/fashion supply chain challenges.</t>
  </si>
  <si>
    <t>Abhishek Sharma, Pawan Gupta</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</si>
  <si>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</si>
  <si>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</si>
  <si>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</si>
  <si>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</si>
  <si>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</si>
  <si>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</si>
  <si>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</si>
  <si>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</si>
  <si>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</si>
  <si>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</si>
  <si>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</si>
  <si>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</si>
  <si>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</si>
  <si>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</si>
  <si>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</si>
  <si>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</si>
  <si>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</si>
  <si>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</si>
  <si>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</si>
  <si>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</si>
  <si>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</si>
  <si>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</si>
  <si>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</si>
  <si>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</si>
  <si>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</si>
  <si>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</si>
  <si>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</si>
  <si>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</si>
  <si>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</si>
  <si>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</si>
  <si>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</si>
  <si>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</si>
  <si>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</si>
  <si>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</si>
  <si>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</si>
  <si>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</si>
  <si>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</si>
  <si>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</si>
  <si>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</si>
  <si>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</si>
  <si>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</si>
  <si>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</si>
  <si>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</si>
  <si>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</si>
  <si>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</si>
  <si>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</si>
  <si>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</si>
  <si>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</si>
  <si>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</si>
  <si>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</si>
  <si>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</si>
  <si>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</si>
  <si>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</si>
  <si>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</si>
  <si>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</si>
  <si>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</si>
  <si>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</si>
  <si>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</si>
  <si>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</si>
  <si>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</si>
  <si>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</si>
  <si>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</si>
  <si>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</si>
  <si>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</si>
  <si>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</si>
  <si>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</si>
  <si>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</si>
  <si>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</si>
  <si>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</si>
  <si>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</si>
  <si>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</si>
  <si>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</si>
  <si>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</si>
  <si>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</si>
  <si>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</si>
  <si>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</si>
  <si>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</si>
  <si>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</si>
  <si>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Siply</t>
  </si>
  <si>
    <t>Siply Services operates as a micro-savings platform.</t>
  </si>
  <si>
    <t>Sousthav Chakrabarty, Anil Bhat</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</si>
  <si>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</si>
  <si>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</si>
  <si>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</si>
  <si>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</si>
  <si>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</si>
  <si>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</si>
  <si>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</si>
  <si>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</si>
  <si>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Sousthav Chakrabarty</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</si>
  <si>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</si>
  <si>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</si>
  <si>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</si>
  <si>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</si>
  <si>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</si>
  <si>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</si>
  <si>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</si>
  <si>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</si>
  <si>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</si>
  <si>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</si>
  <si>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</si>
  <si>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</si>
  <si>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</si>
  <si>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</si>
  <si>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</si>
  <si>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</si>
  <si>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</si>
  <si>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</si>
  <si>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</si>
  <si>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GlobalBees</t>
  </si>
  <si>
    <t>D2C Business</t>
  </si>
  <si>
    <t>Globalbees partners with entrepreneurs who have built an online-first business. Our team scales up D2C businesses in India and abroad.</t>
  </si>
  <si>
    <t>Nitin Agarwal</t>
  </si>
  <si>
    <t>FirstCry, Lightspeed Venture Partners</t>
  </si>
  <si>
    <t>Mensa</t>
  </si>
  <si>
    <t>Alpha Wave Ventures, Falcon Edge Capital</t>
  </si>
  <si>
    <t>Zepto</t>
  </si>
  <si>
    <t>Ability to consistently deliver 2,500+ products in 10 minutes flat.</t>
  </si>
  <si>
    <t>Aadit Palicha, Kaivalya Vohra</t>
  </si>
  <si>
    <t>Y-Combinator</t>
  </si>
  <si>
    <t>Teachmint is an education infrastructure provider and India’s largest teaching platform.</t>
  </si>
  <si>
    <t>Divyansh Bordia, Mihir Gupta</t>
  </si>
  <si>
    <t>Rocketship.vc, Vulcan Capital</t>
  </si>
  <si>
    <t>Uni Cards</t>
  </si>
  <si>
    <t>Uni Card splits your payments into 3 parts, over 3 months, at 0 extra costs.</t>
  </si>
  <si>
    <t>Nitin Gupta, Prateek Jindal, Laxmikant Vyas</t>
  </si>
  <si>
    <t>General Catalyst, Eight Roads Ventures, Elevation Capital</t>
  </si>
  <si>
    <t>Grocery delivery startup</t>
  </si>
  <si>
    <t>Glade Brook Capital, Nexus, Y Combinator</t>
  </si>
  <si>
    <t>Fraazo</t>
  </si>
  <si>
    <t>FRAAZO is Mumbai's favourite App for Fresh Vegetables and Fruits coming straight from the Farm to your Doorstep within 18 Hours.</t>
  </si>
  <si>
    <t>Atul Kumar, Aashish Krishnatre</t>
  </si>
  <si>
    <t>World's first cross-border Neobank</t>
  </si>
  <si>
    <t>DST Global</t>
  </si>
  <si>
    <t>G.O.A.T</t>
  </si>
  <si>
    <t>G.O.A.T Brand Labs provides a tech-enabled platform for D2C brands to scale.</t>
  </si>
  <si>
    <t>Rishi Vasudev, Rameswar Misra</t>
  </si>
  <si>
    <t>Tiger Global, Flipkart Ventures</t>
  </si>
  <si>
    <t>B2B</t>
  </si>
  <si>
    <t>ReshaMandi provides a full-stack digital ecosystem in the form of a super app, from FARM to RETAIL.</t>
  </si>
  <si>
    <t>9Unicorns, Venture Catalysts, Sandeep Singhal</t>
  </si>
  <si>
    <t>Kutumb</t>
  </si>
  <si>
    <t>Community platform</t>
  </si>
  <si>
    <t>Kutumb is a social community enabler.</t>
  </si>
  <si>
    <t>Mohit Sharma, Naveen Dewangan, Vipul Allawadhi</t>
  </si>
  <si>
    <t>Tiger Global Management, DST Global</t>
  </si>
  <si>
    <t>Velocity provides revenue based financing, up to Rs 3 crores, for marketing and inventory spends of online businesses.</t>
  </si>
  <si>
    <t>Saurav Swaroop, Abhiroop Medhekar, Atul Khichariya</t>
  </si>
  <si>
    <t>Teachmint is an all-in-one education technology platform created specifically for the tutors of the digital age.</t>
  </si>
  <si>
    <t>Mihir Gupta, Payoj Jain, Divyansh Bordia, Anshuman Kumar</t>
  </si>
  <si>
    <t>Learn Capital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</si>
  <si>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</si>
  <si>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</si>
  <si>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</si>
  <si>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</si>
  <si>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</si>
  <si>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</si>
  <si>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</si>
  <si>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</si>
  <si>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</si>
  <si>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</si>
  <si>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</si>
  <si>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</si>
  <si>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</si>
  <si>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</si>
  <si>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</si>
  <si>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</si>
  <si>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</si>
  <si>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</si>
  <si>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</si>
  <si>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</si>
  <si>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</si>
  <si>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</si>
  <si>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</si>
  <si>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</si>
  <si>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</si>
  <si>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</si>
  <si>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</si>
  <si>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</si>
  <si>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</si>
  <si>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</si>
  <si>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</si>
  <si>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FRAAZO</t>
  </si>
  <si>
    <t>Sixth Sense Ventures, NABVENTURES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</si>
  <si>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</si>
  <si>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</si>
  <si>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</si>
  <si>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</si>
  <si>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</si>
  <si>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</si>
  <si>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</si>
  <si>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</si>
  <si>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Sugar.fit</t>
  </si>
  <si>
    <t>Innovative technology, compassionate diabetes experts and personalised plans, which will help lead a normal life once more.</t>
  </si>
  <si>
    <t>Shivtosh Kumar, Madan Somasundaram</t>
  </si>
  <si>
    <t>Cure.fit, Endiya Partners, Tanglin Venture</t>
  </si>
  <si>
    <t>ByteLearn</t>
  </si>
  <si>
    <t>AI powered teaching assistant for 100 Mn teachers across the world</t>
  </si>
  <si>
    <t>Aditya Singhal, Nishant Sinha</t>
  </si>
  <si>
    <t>Wondrlab</t>
  </si>
  <si>
    <t>Marketing &amp; Advertising</t>
  </si>
  <si>
    <t>India's largest platform-first martech startup</t>
  </si>
  <si>
    <t>Saurabh Varma</t>
  </si>
  <si>
    <t>Pi Ventures LLP, Tanas Capital, Prodapt Holdings</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</si>
  <si>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</si>
  <si>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</si>
  <si>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</si>
  <si>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</si>
  <si>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</si>
  <si>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</si>
  <si>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</si>
  <si>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</si>
  <si>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</si>
  <si>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</si>
  <si>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</si>
  <si>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</si>
  <si>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</si>
  <si>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</si>
  <si>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</si>
  <si>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</si>
  <si>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</si>
  <si>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</si>
  <si>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</si>
  <si>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</si>
  <si>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</si>
  <si>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</si>
  <si>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</si>
  <si>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</si>
  <si>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</si>
  <si>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</si>
  <si>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</si>
  <si>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</si>
  <si>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</si>
  <si>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Ankush Talwar, Chirag Taneja, Vivek Bajpai</t>
  </si>
  <si>
    <t>Matrix Partners India, Jitendra Gupta, RTP Global</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</si>
  <si>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</si>
  <si>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</si>
  <si>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</si>
  <si>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</si>
  <si>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</si>
  <si>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</si>
  <si>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</si>
  <si>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</si>
  <si>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</si>
  <si>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</si>
  <si>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</si>
  <si>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Good Health Clinic</t>
  </si>
  <si>
    <t>Full Stack Digital Health Clinic</t>
  </si>
  <si>
    <t>Samarth Sindhi</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</si>
  <si>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</si>
  <si>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</si>
  <si>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</si>
  <si>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</si>
  <si>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</si>
  <si>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</si>
  <si>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</si>
  <si>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</si>
  <si>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</si>
  <si>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</si>
  <si>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</si>
  <si>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</si>
  <si>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</si>
  <si>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</si>
  <si>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</si>
  <si>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</si>
  <si>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</si>
  <si>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</si>
  <si>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</si>
  <si>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A Learning-First Neobank for teenagers - Enable practical financial education for child today</t>
  </si>
  <si>
    <t>Lavika Aggarwal, Sajal Khanna, Jgaveer Gandhi</t>
  </si>
  <si>
    <t>Y Combinator, JAFCO Asia, Incubate Fund India, marquee angels</t>
  </si>
  <si>
    <t>Spiritual</t>
  </si>
  <si>
    <t>A mission to assist a billion Indians in their spiritual journey and help them feel happier, peaceful &amp; more content.</t>
  </si>
  <si>
    <t>Sequoia Capital India, BEENEXT</t>
  </si>
  <si>
    <t>I am Love</t>
  </si>
  <si>
    <t>I am Love came into existence in early 2020, with the aim of redefining the relationship we have with our health.</t>
  </si>
  <si>
    <t>Shilpa Rathi</t>
  </si>
  <si>
    <t>Xentel Investments</t>
  </si>
  <si>
    <t>Pazcare</t>
  </si>
  <si>
    <t>Sanchit Malik, Manish Mishra</t>
  </si>
  <si>
    <t>BEENEXT, 3one4 Capital</t>
  </si>
  <si>
    <t>Niro</t>
  </si>
  <si>
    <t>Embedding personal credit products into leading consumer internet platforms.</t>
  </si>
  <si>
    <t>Aditya Kumar, Sankalp Mathur</t>
  </si>
  <si>
    <t>Hash</t>
  </si>
  <si>
    <t>Tobacco</t>
  </si>
  <si>
    <t>Hash is a new startup in consumer goods.</t>
  </si>
  <si>
    <t>Shwetank Jain</t>
  </si>
  <si>
    <t>Amrac Investment Trust</t>
  </si>
  <si>
    <t>Apnaklub</t>
  </si>
  <si>
    <t>Wholesale</t>
  </si>
  <si>
    <t>Apnaklub is India's most trusted wholesale platform that empowers people to set up their own retail and sales businesses by providing better-than-industry margins</t>
  </si>
  <si>
    <t>A tech-enabled micro-savings platform, for the underserved masses, that makes it possible to save starting at Re. 1</t>
  </si>
  <si>
    <t>LetsVenture, AngelList India, Founder's Room Circle</t>
  </si>
  <si>
    <t>Lysto</t>
  </si>
  <si>
    <t>NFT</t>
  </si>
  <si>
    <t>Lysto is building APIs, Tools &amp; Infrastructure to enable the creation &amp; distribution of NFTs across platforms with a few clicks or few lines of code.</t>
  </si>
  <si>
    <t>Sadiq Ahamed</t>
  </si>
  <si>
    <t>BEENEXT</t>
  </si>
  <si>
    <t>ElectricPe</t>
  </si>
  <si>
    <t>EV</t>
  </si>
  <si>
    <t>India's largest Electric Vehicle Charging Platform</t>
  </si>
  <si>
    <t>Avinash Sharma, Raghav Rohila</t>
  </si>
  <si>
    <t>Blume Ventures, Micelio Fund</t>
  </si>
  <si>
    <t>Trica</t>
  </si>
  <si>
    <t>Equity Management</t>
  </si>
  <si>
    <t>Powering private markets - A technology platform for startups and investors.</t>
  </si>
  <si>
    <t>Nimesh Kampani</t>
  </si>
  <si>
    <t>LetsVenture</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</si>
  <si>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</si>
  <si>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</si>
  <si>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</si>
  <si>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</si>
  <si>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</si>
  <si>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</si>
  <si>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</si>
  <si>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</si>
  <si>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</si>
  <si>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</si>
  <si>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</si>
  <si>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</si>
  <si>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</si>
  <si>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</si>
  <si>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</si>
  <si>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</si>
  <si>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</si>
  <si>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</si>
  <si>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</si>
  <si>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</si>
  <si>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Supertails</t>
  </si>
  <si>
    <t>Supertails is building a digital pet care platform which offers expert led healthcare services and products.</t>
  </si>
  <si>
    <t>Vineet Khanna, Varun Sadana, Aman Tekriwal</t>
  </si>
  <si>
    <t>Saama Capital, DSG Consumer Partners</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</si>
  <si>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</si>
  <si>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</si>
  <si>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</si>
  <si>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</si>
  <si>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</si>
  <si>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</si>
  <si>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</si>
  <si>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</si>
  <si>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Roshan Abbas, Ritesh Malik</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</si>
  <si>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</si>
  <si>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</si>
  <si>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</si>
  <si>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</si>
  <si>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</si>
  <si>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</si>
  <si>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</si>
  <si>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</si>
  <si>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</si>
  <si>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</si>
  <si>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</si>
  <si>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</si>
  <si>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</si>
  <si>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</si>
  <si>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</si>
  <si>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</si>
  <si>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</si>
  <si>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</si>
  <si>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</si>
  <si>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</si>
  <si>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</si>
  <si>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</si>
  <si>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</si>
  <si>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</si>
  <si>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</si>
  <si>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</si>
  <si>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</si>
  <si>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</si>
  <si>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</si>
  <si>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</si>
  <si>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</si>
  <si>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</si>
  <si>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</si>
  <si>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</si>
  <si>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</si>
  <si>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</si>
  <si>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</si>
  <si>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</si>
  <si>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Hesa</t>
  </si>
  <si>
    <t>HESA is connecting Bharat with India and India with Bharat Phygitally. We are bridging the gap for the world’s largest customer base that resides in rural India.</t>
  </si>
  <si>
    <t>Vamsi Udayagiri, Hema Nandiraju</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</si>
  <si>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</si>
  <si>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</si>
  <si>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</si>
  <si>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</si>
  <si>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</si>
  <si>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</si>
  <si>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</si>
  <si>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</si>
  <si>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</si>
  <si>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</si>
  <si>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</si>
  <si>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Goodmeetings</t>
  </si>
  <si>
    <t>AI-Based Platform Built Exclusively for Remote Selling</t>
  </si>
  <si>
    <t>Srinivasan Narayan</t>
  </si>
  <si>
    <t>Spry</t>
  </si>
  <si>
    <t>THE BEST ROYALTY-FREE MUSIC TO CREATE TRENDING VIDEOS</t>
  </si>
  <si>
    <t>Gaurav Dagaonkar, Meghna Mittal</t>
  </si>
  <si>
    <t>9Unicorns, Ashneer Grover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</si>
  <si>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</si>
  <si>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</si>
  <si>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</si>
  <si>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</si>
  <si>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</si>
  <si>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</si>
  <si>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</si>
  <si>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</si>
  <si>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</si>
  <si>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</si>
  <si>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</si>
  <si>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</si>
  <si>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</si>
  <si>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</si>
  <si>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</si>
  <si>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</si>
  <si>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</si>
  <si>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</si>
  <si>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</si>
  <si>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</si>
  <si>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</si>
  <si>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</si>
  <si>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</si>
  <si>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</si>
  <si>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</si>
  <si>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</si>
  <si>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</si>
  <si>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</si>
  <si>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</si>
  <si>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</si>
  <si>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</si>
  <si>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</si>
  <si>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</si>
  <si>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</si>
  <si>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</si>
  <si>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</si>
  <si>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Codingal is on a mission to inspire school kids to fall in love with coding. Backed by Y Combinator!</t>
  </si>
  <si>
    <t>Vivek Prakash, Satyam Baranwal</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</si>
  <si>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</si>
  <si>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</si>
  <si>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</si>
  <si>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</si>
  <si>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</si>
  <si>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</si>
  <si>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</si>
  <si>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</si>
  <si>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Embedded Lending for Small Businesses</t>
  </si>
  <si>
    <t>Jawaid Iqbal, Dhruv Bhushan</t>
  </si>
  <si>
    <t>Medpho</t>
  </si>
  <si>
    <t>Medpho is a healthcare service provider in India that connects doctors and patients at the click of a call.</t>
  </si>
  <si>
    <t>Shashank Saini</t>
  </si>
  <si>
    <t>Cygnus Medicare Group, Probal Ghoshal, Shuchin Bajaj</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</si>
  <si>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</si>
  <si>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</si>
  <si>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</si>
  <si>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</si>
  <si>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</si>
  <si>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</si>
  <si>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</si>
  <si>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</si>
  <si>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</si>
  <si>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</si>
  <si>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Eclear Leasing</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</si>
  <si>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</si>
  <si>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</si>
  <si>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</si>
  <si>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</si>
  <si>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</si>
  <si>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</si>
  <si>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</si>
  <si>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</si>
  <si>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</si>
  <si>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</si>
  <si>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Insane AI</t>
  </si>
  <si>
    <t>Mainstream fitness formats are a primitive solution to the modern problems of a sedentary lifestyle.</t>
  </si>
  <si>
    <t>Anurag Mundhada, Jayesh Hannurkar, Sourabh Agrawal</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</si>
  <si>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</si>
  <si>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</si>
  <si>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</si>
  <si>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</si>
  <si>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</si>
  <si>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</si>
  <si>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</si>
  <si>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</si>
  <si>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</si>
  <si>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</si>
  <si>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</si>
  <si>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</si>
  <si>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</si>
  <si>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</si>
  <si>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</si>
  <si>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</si>
  <si>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</si>
  <si>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</si>
  <si>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</si>
  <si>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</si>
  <si>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</si>
  <si>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</si>
  <si>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</si>
  <si>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Social commerce marketplace for everyday health and wellness.</t>
  </si>
  <si>
    <t>Snigdha Kumar, Shrijit Venkatesh</t>
  </si>
  <si>
    <t>HappyCredit</t>
  </si>
  <si>
    <t>HappyCredit is on a mission to make online shopping delightful for 400mn bharat shoppers with credit, rewards, shopping inspiration and more.</t>
  </si>
  <si>
    <t>Jitendra Kumar, Ashish Virmani</t>
  </si>
  <si>
    <t>Kunal Shah, Krishna Kumar</t>
  </si>
  <si>
    <t>Ankit Gera</t>
  </si>
  <si>
    <t>Amit Lakhotia, Pravin Jadhav</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</si>
  <si>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</si>
  <si>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</si>
  <si>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</si>
  <si>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</si>
  <si>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</si>
  <si>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</si>
  <si>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</si>
  <si>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</si>
  <si>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</si>
  <si>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</si>
  <si>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</si>
  <si>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</si>
  <si>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</si>
  <si>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</si>
  <si>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</si>
  <si>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</si>
  <si>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</si>
  <si>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BankSathi is a Fintech platform to empower consumers to save money and time on financial products through safe, easy, and trustable shopping experience.</t>
  </si>
  <si>
    <t>Dinesh Godara, Anuj Ahuja, Aditya</t>
  </si>
  <si>
    <t>FlashPrep</t>
  </si>
  <si>
    <t>FlashPrep is the smart way to master learning.</t>
  </si>
  <si>
    <t>Dhiresh Nagwani, Ashwini Dhekane</t>
  </si>
  <si>
    <t>Venture Highway</t>
  </si>
  <si>
    <t>Celcius is a asset light startup with a web and app based SaaS platform which brings the complete cold chain solution network ONLINE</t>
  </si>
  <si>
    <t>Swarup Bose</t>
  </si>
  <si>
    <t>Mumbai Angels Network, Huddle, Lumis Partners</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</si>
  <si>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</si>
  <si>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</si>
  <si>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</si>
  <si>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</si>
  <si>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</si>
  <si>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</si>
  <si>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</si>
  <si>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</si>
  <si>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</si>
  <si>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</si>
  <si>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</si>
  <si>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</si>
  <si>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</si>
  <si>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</si>
  <si>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</si>
  <si>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</si>
  <si>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</si>
  <si>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</si>
  <si>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</si>
  <si>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</si>
  <si>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</si>
  <si>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</si>
  <si>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</si>
  <si>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</si>
  <si>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</si>
  <si>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</si>
  <si>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</si>
  <si>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</si>
  <si>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</si>
  <si>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</si>
  <si>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</si>
  <si>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</si>
  <si>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</si>
  <si>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</si>
  <si>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</si>
  <si>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</si>
  <si>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</si>
  <si>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</si>
  <si>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</si>
  <si>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</si>
  <si>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</si>
  <si>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</si>
  <si>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</si>
  <si>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</si>
  <si>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</si>
  <si>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</si>
  <si>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</si>
  <si>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</si>
  <si>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</si>
  <si>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</si>
  <si>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</si>
  <si>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</si>
  <si>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</si>
  <si>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</si>
  <si>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</si>
  <si>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</si>
  <si>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</si>
  <si>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</si>
  <si>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</si>
  <si>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</si>
  <si>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</si>
  <si>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</si>
  <si>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</si>
  <si>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</si>
  <si>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</si>
  <si>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</si>
  <si>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ShopMyLooks</t>
  </si>
  <si>
    <t>Digital platform</t>
  </si>
  <si>
    <t>ShopMyLooks turns social media photos &amp; videos into shop-the-look thus helping creators monetize their entire content.</t>
  </si>
  <si>
    <t>Rohit Jaiswal</t>
  </si>
  <si>
    <t>Capital A, Collective Artists Network</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</si>
  <si>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</si>
  <si>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</si>
  <si>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</si>
  <si>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</si>
  <si>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</si>
  <si>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</si>
  <si>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</si>
  <si>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</si>
  <si>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</si>
  <si>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</si>
  <si>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</si>
  <si>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</si>
  <si>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</si>
  <si>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</si>
  <si>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</si>
  <si>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</si>
  <si>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</si>
  <si>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</si>
  <si>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</si>
  <si>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</si>
  <si>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</si>
  <si>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Onsurity is an employee healthcare platform providing a monthly healthcare membership with group health insurance to emerging businesses.</t>
  </si>
  <si>
    <t>Kulin Shah, Yogesh Agarwal</t>
  </si>
  <si>
    <t>Jitendra Gupta, Harsh Shah</t>
  </si>
  <si>
    <t>Learn4o Technology</t>
  </si>
  <si>
    <t>Trying to solve the problem of unemployment in young graduates, who, despite having college degrees, don't have the skills for the real world.</t>
  </si>
  <si>
    <t>Kamal Kant Gupta</t>
  </si>
  <si>
    <t>NFTically</t>
  </si>
  <si>
    <t>NFT Marketplace</t>
  </si>
  <si>
    <t>NFT Marketplace to buy or sell NFT tokens in minutes or set up your own NFT store, website, a storefront in minutes.</t>
  </si>
  <si>
    <t>Toshendra Sharma</t>
  </si>
  <si>
    <t>Jayanti Kanani</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</si>
  <si>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</si>
  <si>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</si>
  <si>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</si>
  <si>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</si>
  <si>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</si>
  <si>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</si>
  <si>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</si>
  <si>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</si>
  <si>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</si>
  <si>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</si>
  <si>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</si>
  <si>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</si>
  <si>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</si>
  <si>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</si>
  <si>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</si>
  <si>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</si>
  <si>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</si>
  <si>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</si>
  <si>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</si>
  <si>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Fantasy Akhada</t>
  </si>
  <si>
    <t>Fantasy sports</t>
  </si>
  <si>
    <t>Fantasy Akhada offers fantasy sports platform for cricket and football.</t>
  </si>
  <si>
    <t>Amit Purohit</t>
  </si>
  <si>
    <t>Harsha Bhogle</t>
  </si>
  <si>
    <t>SuperOps.ai</t>
  </si>
  <si>
    <t>SuperOps.ai is an early stage startup in the MSP space.</t>
  </si>
  <si>
    <t>Arvind Parthiban, Jayakumar Karumbasalam</t>
  </si>
  <si>
    <t>Ramakant Sharma, Elevation Capital</t>
  </si>
  <si>
    <t>YourPhysio</t>
  </si>
  <si>
    <t>Nagpur</t>
  </si>
  <si>
    <t>YourPhysio is a healthcare company on a mission to deliver 10x better patient experience in the domain of physiotherapy.</t>
  </si>
  <si>
    <t>Dr Sheetal Mundhada, Ashutosh Mundhada</t>
  </si>
  <si>
    <t>Better Capital, Titan Capital</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</si>
  <si>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</si>
  <si>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</si>
  <si>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</si>
  <si>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</si>
  <si>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</si>
  <si>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</si>
  <si>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</si>
  <si>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</si>
  <si>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</si>
  <si>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Supersourcing</t>
  </si>
  <si>
    <t>Software company</t>
  </si>
  <si>
    <t>Build your next app or website with our exclusive network of certified IT companies.</t>
  </si>
  <si>
    <t>Mayank Pratap Singh, Aditi Chaurasia</t>
  </si>
  <si>
    <t>Vijay Shekhar Sharma, Dr Ritesh Malik</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</si>
  <si>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</si>
  <si>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</si>
  <si>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</si>
  <si>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</si>
  <si>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</si>
  <si>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</si>
  <si>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</si>
  <si>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</si>
  <si>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</si>
  <si>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</si>
  <si>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</si>
  <si>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</si>
  <si>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</si>
  <si>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</si>
  <si>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</si>
  <si>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</si>
  <si>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</si>
  <si>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</si>
  <si>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</si>
  <si>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</si>
  <si>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GoTo</t>
  </si>
  <si>
    <t>Real Time Intercity City Transit Platform For 1.25 Bn People In India</t>
  </si>
  <si>
    <t>Akhilesh Sagar, Harsh Vardhan Sharma</t>
  </si>
  <si>
    <t>Jesse Lucas</t>
  </si>
  <si>
    <t>NeoDove</t>
  </si>
  <si>
    <t>Neodove is an AI-powered, end to end tech-enabled customer communication and reporting solution.</t>
  </si>
  <si>
    <t>Aprit Khandelwal</t>
  </si>
  <si>
    <t>Hubilo</t>
  </si>
  <si>
    <t>Hubilo is the leading hybrid event platform built for engagement and event excellence.</t>
  </si>
  <si>
    <t>Mayank Agarwal, Vaibhav Jain</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</si>
  <si>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</si>
  <si>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</si>
  <si>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</si>
  <si>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</si>
  <si>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</si>
  <si>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</si>
  <si>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</si>
  <si>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A new-age supply chain and product development platform for the fashion industry.</t>
  </si>
  <si>
    <t>Pawan Gupta, Abhishek Sharma</t>
  </si>
  <si>
    <t>Otipy</t>
  </si>
  <si>
    <t>Otipy helps the farmer to deliver farm fresh vegetables &amp; fruits at doorstep.</t>
  </si>
  <si>
    <t>Varun Khurana</t>
  </si>
  <si>
    <t>Omidyar Network India, Innoven Capital</t>
  </si>
  <si>
    <t>Minimalist</t>
  </si>
  <si>
    <t>Affordable skincare for all</t>
  </si>
  <si>
    <t>Mohit, Rahul Yadav</t>
  </si>
  <si>
    <t>GENLEAP</t>
  </si>
  <si>
    <t>GenLeap is India’s first self-discovery and career lifecycle management platform.</t>
  </si>
  <si>
    <t>Sachin Sandhir, Nimish Gupta, Nitin Thakur, Shweta Kataria</t>
  </si>
  <si>
    <t>Vivek Vaidya, Kevin Donlon, Ayush Singh</t>
  </si>
  <si>
    <t>Questt is a Free online homework app that lets teachers assign gamified homework to students.</t>
  </si>
  <si>
    <t>Akhil, Mohsin M, Rohit Pande</t>
  </si>
  <si>
    <t>Celesta Capital</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</si>
  <si>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</si>
  <si>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</si>
  <si>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</si>
  <si>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</si>
  <si>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</si>
  <si>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</si>
  <si>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</si>
  <si>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</si>
  <si>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</si>
  <si>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</si>
  <si>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</si>
  <si>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</si>
  <si>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</si>
  <si>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</si>
  <si>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</si>
  <si>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</si>
  <si>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</si>
  <si>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</si>
  <si>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</si>
  <si>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</si>
  <si>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</si>
  <si>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</si>
  <si>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</si>
  <si>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</si>
  <si>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</si>
  <si>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</si>
  <si>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</si>
  <si>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</si>
  <si>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</si>
  <si>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</si>
  <si>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</si>
  <si>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</si>
  <si>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</si>
  <si>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Fantasy Akhada is one of India's fastest growing Fantasy Sports Platform.</t>
  </si>
  <si>
    <t>Amit Purohit, Sumit Kumar Jha</t>
  </si>
  <si>
    <t>Prime Securities Limited</t>
  </si>
  <si>
    <t>Geniemode</t>
  </si>
  <si>
    <t>Transforming global sourcing for retailers &amp; suppliers in furniture, hard goods &amp; fashion industry using technology.</t>
  </si>
  <si>
    <t>Amit Sharma, Tanuj Gangwani</t>
  </si>
  <si>
    <t>PredictiVu</t>
  </si>
  <si>
    <t>Management Consulting</t>
  </si>
  <si>
    <t>PredictiVu's AI-enabled dashboard integrated with India's largest, proprietary, weekly consumer purchase data, market intelligence and web insights</t>
  </si>
  <si>
    <t>Kunal Sarkar</t>
  </si>
  <si>
    <t>Anvidha Technologies</t>
  </si>
  <si>
    <t>Anvidha Technologies Private Limited is a HARYANA based private ltd.</t>
  </si>
  <si>
    <t>Ganesh ranganathan iyer</t>
  </si>
  <si>
    <t>Earth Rhythm</t>
  </si>
  <si>
    <t>A mission to make customers healthier and Earth a little greener.</t>
  </si>
  <si>
    <t>Harini Sivakumar</t>
  </si>
  <si>
    <t>Kiko Live</t>
  </si>
  <si>
    <t>Commerce</t>
  </si>
  <si>
    <t>Video-based social commerce startup</t>
  </si>
  <si>
    <t>Alok Chawla, Shivam</t>
  </si>
  <si>
    <t>Dinesh Agarwal, Amarjit Batra</t>
  </si>
  <si>
    <t>NFTically is a global B2B SaaS that enables celebrities, influencers, gamers, clubs &amp; enterprises to launch their own white-label NFT store or NFT Marketplace without any technical knowledge.</t>
  </si>
  <si>
    <t>Nitish Mittersain, Gaurav Munjal</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</si>
  <si>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</si>
  <si>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</si>
  <si>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</si>
  <si>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</si>
  <si>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</si>
  <si>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</si>
  <si>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</si>
  <si>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</si>
  <si>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</si>
  <si>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</si>
  <si>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</si>
  <si>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</si>
  <si>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</si>
  <si>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</si>
  <si>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</si>
  <si>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</si>
  <si>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</si>
  <si>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</si>
  <si>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</si>
  <si>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</si>
  <si>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</si>
  <si>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</si>
  <si>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</si>
  <si>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</si>
  <si>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</si>
  <si>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</si>
  <si>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</si>
  <si>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</si>
  <si>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</si>
  <si>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</si>
  <si>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</si>
  <si>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</si>
  <si>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</si>
  <si>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</si>
  <si>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</si>
  <si>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</si>
  <si>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</si>
  <si>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</si>
  <si>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</si>
  <si>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</si>
  <si>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</si>
  <si>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</si>
  <si>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</si>
  <si>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Oneiric Gaming</t>
  </si>
  <si>
    <t>Oneiric Gaming connects to fellow dreamers around the globe over cult favorite games like Bluff and Cricket.</t>
  </si>
  <si>
    <t>Avneet Singh</t>
  </si>
  <si>
    <t>Trishneet Arora</t>
  </si>
  <si>
    <t>MoEVing</t>
  </si>
  <si>
    <t>Gurugram #REF!</t>
  </si>
  <si>
    <t>MoEVing is India's only Electric Mobility focused Technology Platform with a vision to accelerate EV adoption in India.</t>
  </si>
  <si>
    <t>Vikash Mishra, Mragank Jain</t>
  </si>
  <si>
    <t>Anshuman Maheshwary, Dr Srihari Raju Kalidindi</t>
  </si>
  <si>
    <t>LimeChat</t>
  </si>
  <si>
    <t>AI Chatbot</t>
  </si>
  <si>
    <t>Limechat provides a personalised shopping experience for D2C companies on chat platforms using L3 conversational AI.</t>
  </si>
  <si>
    <t>Aniket Bajpai, Nikhil Gupta</t>
  </si>
  <si>
    <t>Stellaris Venture Partners, Ramakant Sharma</t>
  </si>
  <si>
    <t>75,00,000</t>
  </si>
  <si>
    <t>Zingavita</t>
  </si>
  <si>
    <t>Explore a range of kids nutrition supplements formulated using highest quality ingredients, that are Deliciously Healthy and super fun to consume.</t>
  </si>
  <si>
    <t>Rohit Anand, Sachin Goel</t>
  </si>
  <si>
    <t>Disruptium</t>
  </si>
  <si>
    <t>A consultancy platform for startups</t>
  </si>
  <si>
    <t>Yash Shah, Kapil Mathrani, Ishit Desai</t>
  </si>
  <si>
    <t>Pravesh Mehta</t>
  </si>
  <si>
    <t>Enthu.ai</t>
  </si>
  <si>
    <t>Enthu.AI operates as a conversation intelligence startup.</t>
  </si>
  <si>
    <t>Tushar Jain, Vishal Verma</t>
  </si>
  <si>
    <t>Appit Simple Infotek</t>
  </si>
  <si>
    <t>Sarathi</t>
  </si>
  <si>
    <t>Jodhpur</t>
  </si>
  <si>
    <t>Offer a range of services like lab tests, consultation at home, nursing services, emergency services, and appointment management.</t>
  </si>
  <si>
    <t>Aditi Poyam</t>
  </si>
  <si>
    <t>Coinshift</t>
  </si>
  <si>
    <t>CoinShift helps businesses and decentralised autonomous organisations (DAO's) manage their crypto easily</t>
  </si>
  <si>
    <t>Tarun Gupta</t>
  </si>
  <si>
    <t>Sequoia Capital, Sandeep Nailwal</t>
  </si>
  <si>
    <t>BlueLearn</t>
  </si>
  <si>
    <t>Building India's largest student community. Learn, network, and grow together with 40,000+ students!</t>
  </si>
  <si>
    <t>Harish Uthayakumar, Shreyans Sancheti</t>
  </si>
  <si>
    <t>100X.VC , Titan Capital, Rahul Mathur, Gaurav Mandlecha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</si>
  <si>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</si>
  <si>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</si>
  <si>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</si>
  <si>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</si>
  <si>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</si>
  <si>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Buyofuel</t>
  </si>
  <si>
    <t>Oil &amp; Energy</t>
  </si>
  <si>
    <t>Green Fuels Marketplace</t>
  </si>
  <si>
    <t>Kishan Karunakaran, Venkateswaran Selvan, Sumanth Kumar</t>
  </si>
  <si>
    <t>Valuationary</t>
  </si>
  <si>
    <t>EdTech platform upskilling candidates to bag deserving finance job roles.</t>
  </si>
  <si>
    <t>Pratik Bajaj, Kunal Shah, Mahip Gupta</t>
  </si>
  <si>
    <t>Ashish Jain, Ajay Surana</t>
  </si>
  <si>
    <t>FanPlay</t>
  </si>
  <si>
    <t>A real money game app specializing in trivia games</t>
  </si>
  <si>
    <t>YC W21</t>
  </si>
  <si>
    <t>Pritesh Kumar, Bharat Gupta</t>
  </si>
  <si>
    <t>Upsparks</t>
  </si>
  <si>
    <t>Arbo Works</t>
  </si>
  <si>
    <t>Mountain View, CA</t>
  </si>
  <si>
    <t>Finance technology</t>
  </si>
  <si>
    <t>Caesar Sengupta</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</si>
  <si>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</si>
  <si>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</si>
  <si>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</si>
  <si>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</si>
  <si>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</si>
  <si>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</si>
  <si>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</si>
  <si>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</si>
  <si>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</si>
  <si>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MasterChow</t>
  </si>
  <si>
    <t>Hauz Khas</t>
  </si>
  <si>
    <t>A ready-to-cook Asian cuisine brand</t>
  </si>
  <si>
    <t>Vidur Kataria, Sidhanth Madan</t>
  </si>
  <si>
    <t>WEH Ventures</t>
  </si>
  <si>
    <t>Sochcast</t>
  </si>
  <si>
    <t>Online Media #REF!</t>
  </si>
  <si>
    <t>Sochcast is an Audio experiences company that give the listener and creators an Immersive Audio experience</t>
  </si>
  <si>
    <t>CA Harvinderjit Singh Bhatia, Garima Surana, Anil Srivatsa</t>
  </si>
  <si>
    <t>Vinners, Raj Nayak, Amritaanshu Agrawal</t>
  </si>
  <si>
    <t>AVERAGE of Amount(in dollars)</t>
  </si>
  <si>
    <t>SUM of Amount(in dollars)</t>
  </si>
  <si>
    <t>Tier 1</t>
  </si>
  <si>
    <t>Tier 2</t>
  </si>
  <si>
    <t>Tier 3</t>
  </si>
  <si>
    <t>Grand Total</t>
  </si>
  <si>
    <t>COUNT of Amount(in dollars)</t>
  </si>
  <si>
    <t>Companies</t>
  </si>
  <si>
    <t>Sum of amount</t>
  </si>
  <si>
    <t>No.of fundings</t>
  </si>
  <si>
    <t>COUNTA of Company/Brand</t>
  </si>
  <si>
    <t>Decade</t>
  </si>
  <si>
    <t>Headq</t>
  </si>
  <si>
    <t>Amount</t>
  </si>
  <si>
    <t>(blank)</t>
  </si>
  <si>
    <t/>
  </si>
  <si>
    <t>#NAME?</t>
  </si>
  <si>
    <t>Headquarters-Sector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</si>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</sst>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rgb="FF000000"/>
      <name val="Calibri"/>
    </font>
    <font>
      <sz val="10"/>
      <color theme="1"/>
      <name val="Arial"/>
      <scheme val="minor"/>
    </font>
    <font>
      <u/>
      <sz val="11"/>
      <color rgb="FF000000"/>
      <name val="Calibri"/>
    </font>
    <font>
      <sz val="10"/>
      <color theme="1"/>
      <name val="Arial"/>
    </font>
    <font>
      <u/>
      <sz val="9"/>
      <color rgb="FF1155CC"/>
      <name val="Arial"/>
    </font>
    <font>
      <b/>
      <sz val="11"/>
      <color rgb="FFFF0000"/>
      <name val="Calibri"/>
      <family val="2"/>
    </font>
    <font>
      <b/>
      <sz val="10"/>
      <color rgb="FFFF0000"/>
      <name val="Arial"/>
      <family val="2"/>
      <scheme val="minor"/>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s>
  <borders count="27">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
      <left style="thin">
        <color indexed="65"/>
      </left>
      <right/>
      <top style="thin">
        <color rgb="FF999999"/>
      </top>
      <bottom/>
      <diagonal/>
    </border>
    <border>
      <left/>
      <right/>
      <top style="thin">
        <color rgb="FF999999"/>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right/>
      <top style="medium">
        <color indexed="64"/>
      </top>
      <bottom/>
      <diagonal/>
    </border>
    <border>
      <left style="medium">
        <color indexed="64"/>
      </left>
      <right/>
      <top/>
      <bottom/>
      <diagonal/>
    </border>
    <border>
      <left style="medium">
        <color theme="4" tint="-0.24994659260841701"/>
      </left>
      <right style="dashDotDot">
        <color theme="5" tint="-0.24994659260841701"/>
      </right>
      <top style="medium">
        <color theme="4" tint="-0.24994659260841701"/>
      </top>
      <bottom style="dashDotDot">
        <color theme="5" tint="-0.24994659260841701"/>
      </bottom>
      <diagonal/>
    </border>
    <border>
      <left style="dashDotDot">
        <color theme="5" tint="-0.24994659260841701"/>
      </left>
      <right style="dashDotDot">
        <color theme="5" tint="-0.24994659260841701"/>
      </right>
      <top style="medium">
        <color theme="4" tint="-0.24994659260841701"/>
      </top>
      <bottom style="dashDotDot">
        <color theme="5" tint="-0.24994659260841701"/>
      </bottom>
      <diagonal/>
    </border>
    <border>
      <left style="dashDotDot">
        <color theme="5" tint="-0.24994659260841701"/>
      </left>
      <right style="medium">
        <color theme="4" tint="-0.24994659260841701"/>
      </right>
      <top style="medium">
        <color theme="4" tint="-0.24994659260841701"/>
      </top>
      <bottom style="dashDotDot">
        <color theme="5" tint="-0.24994659260841701"/>
      </bottom>
      <diagonal/>
    </border>
    <border>
      <left style="medium">
        <color theme="4" tint="-0.24994659260841701"/>
      </left>
      <right style="dashDotDot">
        <color theme="5" tint="-0.24994659260841701"/>
      </right>
      <top style="dashDotDot">
        <color theme="5" tint="-0.24994659260841701"/>
      </top>
      <bottom style="dashDotDot">
        <color theme="5" tint="-0.24994659260841701"/>
      </bottom>
      <diagonal/>
    </border>
    <border>
      <left style="dashDotDot">
        <color theme="5" tint="-0.24994659260841701"/>
      </left>
      <right style="dashDotDot">
        <color theme="5" tint="-0.24994659260841701"/>
      </right>
      <top style="dashDotDot">
        <color theme="5" tint="-0.24994659260841701"/>
      </top>
      <bottom style="dashDotDot">
        <color theme="5" tint="-0.24994659260841701"/>
      </bottom>
      <diagonal/>
    </border>
    <border>
      <left style="medium">
        <color theme="4" tint="-0.24994659260841701"/>
      </left>
      <right style="dashDotDot">
        <color theme="5" tint="-0.24994659260841701"/>
      </right>
      <top style="dashDotDot">
        <color theme="5" tint="-0.24994659260841701"/>
      </top>
      <bottom style="medium">
        <color theme="4" tint="-0.24994659260841701"/>
      </bottom>
      <diagonal/>
    </border>
    <border>
      <left style="dashDotDot">
        <color theme="5" tint="-0.24994659260841701"/>
      </left>
      <right style="dashDotDot">
        <color theme="5" tint="-0.24994659260841701"/>
      </right>
      <top style="dashDotDot">
        <color theme="5" tint="-0.24994659260841701"/>
      </top>
      <bottom style="medium">
        <color theme="4" tint="-0.24994659260841701"/>
      </bottom>
      <diagonal/>
    </border>
    <border>
      <left style="thin">
        <color rgb="FF999999"/>
      </left>
      <right style="thin">
        <color rgb="FF999999"/>
      </right>
      <top/>
      <bottom style="thin">
        <color rgb="FF999999"/>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1" fillId="0" borderId="0" xfId="0" applyFont="1" applyAlignment="1"/>
    <xf numFmtId="0" fontId="4" fillId="0" borderId="0" xfId="0" applyFont="1" applyAlignment="1"/>
    <xf numFmtId="0" fontId="5" fillId="2" borderId="0" xfId="0" applyFont="1" applyFill="1" applyAlignment="1"/>
    <xf numFmtId="0" fontId="1" fillId="0" borderId="0" xfId="0" applyFont="1" applyAlignment="1"/>
    <xf numFmtId="0" fontId="0" fillId="0" borderId="0" xfId="0" applyFont="1" applyAlignment="1"/>
    <xf numFmtId="0" fontId="0" fillId="0" borderId="1" xfId="0" applyFont="1" applyBorder="1" applyAlignment="1"/>
    <xf numFmtId="0" fontId="0" fillId="0" borderId="2" xfId="0" applyNumberFormat="1" applyFont="1" applyBorder="1" applyAlignment="1"/>
    <xf numFmtId="0" fontId="0" fillId="0" borderId="3" xfId="0" pivotButton="1" applyFont="1" applyBorder="1" applyAlignment="1"/>
    <xf numFmtId="0" fontId="0" fillId="0" borderId="3" xfId="0" applyFont="1" applyBorder="1" applyAlignment="1"/>
    <xf numFmtId="0" fontId="0" fillId="0" borderId="1" xfId="0" applyNumberFormat="1" applyFont="1" applyBorder="1" applyAlignment="1"/>
    <xf numFmtId="0" fontId="0" fillId="0" borderId="4" xfId="0"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3" xfId="0" applyNumberFormat="1" applyFont="1" applyBorder="1" applyAlignment="1"/>
    <xf numFmtId="0" fontId="0" fillId="0" borderId="9" xfId="0" applyNumberFormat="1" applyFont="1" applyBorder="1" applyAlignment="1"/>
    <xf numFmtId="0" fontId="0" fillId="0" borderId="5" xfId="0" applyNumberFormat="1" applyFont="1" applyBorder="1" applyAlignment="1"/>
    <xf numFmtId="0" fontId="0" fillId="0" borderId="10" xfId="0" applyNumberFormat="1" applyFont="1" applyBorder="1" applyAlignment="1"/>
    <xf numFmtId="0" fontId="0" fillId="0" borderId="7" xfId="0" applyNumberFormat="1" applyFont="1" applyBorder="1" applyAlignment="1"/>
    <xf numFmtId="0" fontId="0" fillId="0" borderId="11" xfId="0" applyNumberFormat="1" applyFont="1" applyBorder="1" applyAlignment="1"/>
    <xf numFmtId="0" fontId="0" fillId="0" borderId="12" xfId="0" applyFont="1" applyBorder="1" applyAlignment="1"/>
    <xf numFmtId="0" fontId="0" fillId="0" borderId="13" xfId="0" applyFont="1" applyBorder="1" applyAlignment="1"/>
    <xf numFmtId="0" fontId="0" fillId="0" borderId="13" xfId="0" applyNumberFormat="1" applyFont="1" applyBorder="1" applyAlignment="1"/>
    <xf numFmtId="0" fontId="0" fillId="0" borderId="0" xfId="0" applyNumberFormat="1" applyFont="1" applyAlignment="1"/>
    <xf numFmtId="0" fontId="0" fillId="0" borderId="14" xfId="0" applyFont="1" applyBorder="1" applyAlignment="1"/>
    <xf numFmtId="0" fontId="0" fillId="0" borderId="14" xfId="0" applyNumberFormat="1" applyFont="1" applyBorder="1" applyAlignment="1"/>
    <xf numFmtId="0" fontId="0" fillId="0" borderId="15" xfId="0" applyNumberFormat="1" applyFont="1" applyBorder="1" applyAlignment="1"/>
    <xf numFmtId="0" fontId="0" fillId="0" borderId="16" xfId="0" applyNumberFormat="1" applyFont="1" applyBorder="1" applyAlignment="1"/>
    <xf numFmtId="0" fontId="7" fillId="3" borderId="17" xfId="0" applyFont="1" applyFill="1" applyBorder="1" applyAlignment="1">
      <alignment horizontal="center"/>
    </xf>
    <xf numFmtId="0" fontId="0" fillId="0" borderId="17" xfId="0" applyFont="1" applyBorder="1" applyAlignment="1">
      <alignment horizontal="center"/>
    </xf>
    <xf numFmtId="0" fontId="0" fillId="0" borderId="0" xfId="0" applyFont="1" applyBorder="1" applyAlignment="1"/>
    <xf numFmtId="0" fontId="0" fillId="0" borderId="18" xfId="0" applyFont="1" applyBorder="1" applyAlignment="1"/>
    <xf numFmtId="0" fontId="6" fillId="3" borderId="19" xfId="0" applyFont="1" applyFill="1" applyBorder="1" applyAlignment="1">
      <alignment horizontal="center"/>
    </xf>
    <xf numFmtId="0" fontId="6" fillId="3" borderId="20" xfId="0" applyFont="1" applyFill="1" applyBorder="1" applyAlignment="1">
      <alignment horizontal="center"/>
    </xf>
    <xf numFmtId="0" fontId="7" fillId="3" borderId="21" xfId="0" applyFont="1" applyFill="1" applyBorder="1" applyAlignment="1">
      <alignment horizontal="center"/>
    </xf>
    <xf numFmtId="0" fontId="1" fillId="0" borderId="22" xfId="0" applyFont="1" applyBorder="1" applyAlignment="1"/>
    <xf numFmtId="0" fontId="1" fillId="0" borderId="23" xfId="0" applyFont="1" applyBorder="1" applyAlignment="1"/>
    <xf numFmtId="0" fontId="1" fillId="0" borderId="23" xfId="0" applyFont="1" applyBorder="1" applyAlignment="1">
      <alignment horizontal="right"/>
    </xf>
    <xf numFmtId="0" fontId="3" fillId="0" borderId="23" xfId="0" applyFont="1" applyBorder="1" applyAlignment="1"/>
    <xf numFmtId="0" fontId="3" fillId="0" borderId="22" xfId="0" applyFont="1" applyBorder="1" applyAlignment="1"/>
    <xf numFmtId="0" fontId="1" fillId="0" borderId="24" xfId="0" applyFont="1" applyBorder="1" applyAlignment="1"/>
    <xf numFmtId="0" fontId="1" fillId="0" borderId="25" xfId="0" applyFont="1" applyBorder="1" applyAlignment="1">
      <alignment horizontal="right"/>
    </xf>
    <xf numFmtId="0" fontId="1" fillId="0" borderId="25" xfId="0" applyFont="1" applyBorder="1" applyAlignment="1"/>
    <xf numFmtId="0" fontId="8" fillId="0" borderId="22" xfId="0" applyFont="1" applyBorder="1" applyAlignment="1"/>
    <xf numFmtId="0" fontId="8" fillId="0" borderId="0" xfId="0" applyFont="1" applyAlignment="1"/>
    <xf numFmtId="0" fontId="0" fillId="0" borderId="1" xfId="0" pivotButton="1" applyFont="1" applyBorder="1" applyAlignment="1"/>
    <xf numFmtId="0" fontId="0" fillId="0" borderId="26" xfId="0" applyNumberFormat="1" applyFont="1" applyBorder="1" applyAlignment="1"/>
    <xf numFmtId="0" fontId="8" fillId="0" borderId="23" xfId="0" applyFont="1" applyBorder="1" applyAlignment="1"/>
  </cellXfs>
  <cellStyles count="1">
    <cellStyle name="Normal" xfId="0" builtinId="0"/>
  </cellStyles>
  <dxfs count="36">
    <dxf>
      <font>
        <b/>
        <i/>
        <strike val="0"/>
        <color theme="4" tint="-0.499984740745262"/>
      </font>
      <fill>
        <patternFill>
          <fgColor theme="0"/>
          <bgColor theme="2" tint="-0.14996795556505021"/>
        </patternFill>
      </fill>
      <border>
        <left style="dashDot">
          <color theme="5" tint="-0.24994659260841701"/>
        </left>
        <right style="dashDot">
          <color theme="5" tint="-0.24994659260841701"/>
        </right>
        <top style="dashDot">
          <color theme="5" tint="-0.24994659260841701"/>
        </top>
        <bottom style="dashDot">
          <color theme="5" tint="-0.24994659260841701"/>
        </bottom>
        <vertical/>
        <horizontal/>
      </border>
    </dxf>
    <dxf>
      <font>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strike val="0"/>
        <color theme="4" tint="-0.499984740745262"/>
      </font>
      <fill>
        <patternFill>
          <fgColor theme="0"/>
          <bgColor theme="2" tint="-0.14996795556505021"/>
        </patternFill>
      </fill>
      <border>
        <left style="dashDot">
          <color theme="5" tint="-0.24994659260841701"/>
        </left>
        <right style="dashDot">
          <color theme="5" tint="-0.24994659260841701"/>
        </right>
        <top style="dashDot">
          <color theme="5" tint="-0.24994659260841701"/>
        </top>
        <bottom style="dashDot">
          <color theme="5" tint="-0.24994659260841701"/>
        </bottom>
        <vertical/>
        <horizontal/>
      </border>
    </dxf>
    <dxf>
      <font>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strike val="0"/>
        <color theme="4" tint="-0.499984740745262"/>
      </font>
      <fill>
        <patternFill>
          <fgColor theme="0"/>
          <bgColor theme="2" tint="-0.14996795556505021"/>
        </patternFill>
      </fill>
      <border>
        <left style="dashDot">
          <color theme="5" tint="-0.24994659260841701"/>
        </left>
        <right style="dashDot">
          <color theme="5" tint="-0.24994659260841701"/>
        </right>
        <top style="dashDot">
          <color theme="5" tint="-0.24994659260841701"/>
        </top>
        <bottom style="dashDot">
          <color theme="5" tint="-0.24994659260841701"/>
        </bottom>
        <vertical/>
        <horizontal/>
      </border>
    </dxf>
    <dxf>
      <font>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strike val="0"/>
        <color theme="4" tint="-0.499984740745262"/>
      </font>
      <fill>
        <patternFill>
          <fgColor theme="0"/>
          <bgColor theme="2" tint="-0.14996795556505021"/>
        </patternFill>
      </fill>
      <border>
        <left style="dashDot">
          <color theme="5" tint="-0.24994659260841701"/>
        </left>
        <right style="dashDot">
          <color theme="5" tint="-0.24994659260841701"/>
        </right>
        <top style="dashDot">
          <color theme="5" tint="-0.24994659260841701"/>
        </top>
        <bottom style="dashDot">
          <color theme="5" tint="-0.24994659260841701"/>
        </bottom>
        <vertical/>
        <horizontal/>
      </border>
    </dxf>
    <dxf>
      <font>
        <strike val="0"/>
        <color theme="4" tint="-0.24994659260841701"/>
      </font>
    </dxf>
    <dxf>
      <font>
        <color rgb="FF9C5700"/>
      </font>
      <fill>
        <patternFill>
          <bgColor rgb="FFFFEB9C"/>
        </patternFill>
      </fill>
    </dxf>
    <dxf>
      <font>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strike val="0"/>
        <color theme="4" tint="-0.499984740745262"/>
      </font>
      <fill>
        <patternFill>
          <bgColor rgb="FFFFC7CE"/>
        </patternFill>
      </fill>
      <border>
        <left style="dashDot">
          <color theme="5" tint="-0.499984740745262"/>
        </left>
        <right style="dashDot">
          <color theme="5" tint="-0.499984740745262"/>
        </right>
        <top style="dashDot">
          <color theme="5" tint="-0.499984740745262"/>
        </top>
        <bottom style="dashDot">
          <color theme="5" tint="-0.499984740745262"/>
        </bottom>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color rgb="FF9C5700"/>
      </font>
      <fill>
        <patternFill>
          <bgColor rgb="FFFFEB9C"/>
        </patternFill>
      </fill>
    </dxf>
    <dxf>
      <font>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strike val="0"/>
        <color theme="4" tint="-0.499984740745262"/>
      </font>
      <fill>
        <patternFill>
          <bgColor rgb="FFFFC7CE"/>
        </patternFill>
      </fill>
      <border>
        <left style="dashDot">
          <color theme="5" tint="-0.499984740745262"/>
        </left>
        <right style="dashDot">
          <color theme="5" tint="-0.499984740745262"/>
        </right>
        <top style="dashDot">
          <color theme="5" tint="-0.499984740745262"/>
        </top>
        <bottom style="dashDot">
          <color theme="5" tint="-0.499984740745262"/>
        </bottom>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strike val="0"/>
        <color theme="4" tint="-0.499984740745262"/>
      </font>
      <fill>
        <patternFill>
          <bgColor theme="2" tint="-0.14996795556505021"/>
        </patternFill>
      </fill>
      <border>
        <left style="dashDot">
          <color auto="1"/>
        </left>
        <right style="dashDot">
          <color auto="1"/>
        </right>
        <top style="dashDot">
          <color auto="1"/>
        </top>
        <bottom style="dashDot">
          <color auto="1"/>
        </bottom>
        <vertical/>
        <horizontal/>
      </border>
    </dxf>
    <dxf>
      <font>
        <strike val="0"/>
        <color theme="4" tint="-0.499984740745262"/>
      </font>
      <fill>
        <patternFill>
          <bgColor rgb="FFFFC7CE"/>
        </patternFill>
      </fill>
      <border>
        <left style="dashDot">
          <color theme="5" tint="-0.499984740745262"/>
        </left>
        <right style="dashDot">
          <color theme="5" tint="-0.499984740745262"/>
        </right>
        <top style="dashDot">
          <color theme="5" tint="-0.499984740745262"/>
        </top>
        <bottom style="dashDot">
          <color theme="5" tint="-0.499984740745262"/>
        </bottom>
      </border>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strike val="0"/>
        <color theme="4" tint="-0.499984740745262"/>
      </font>
      <fill>
        <patternFill>
          <bgColor rgb="FFFFC7CE"/>
        </patternFill>
      </fill>
      <border>
        <left style="dashDotDot">
          <color theme="5" tint="-0.24994659260841701"/>
        </left>
        <right style="dashDotDot">
          <color theme="5" tint="-0.24994659260841701"/>
        </right>
        <top style="dashDotDot">
          <color theme="5" tint="-0.24994659260841701"/>
        </top>
        <bottom style="dashDotDot">
          <color theme="5" tint="-0.24994659260841701"/>
        </bottom>
      </border>
    </dxf>
    <dxf>
      <font>
        <b/>
        <i/>
        <color rgb="FF9C0006"/>
      </font>
      <fill>
        <patternFill>
          <bgColor rgb="FFFFC7CE"/>
        </patternFill>
      </fill>
    </dxf>
    <dxf>
      <font>
        <b/>
        <i/>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HP" refreshedDate="45397.885197800926" refreshedVersion="6" recordCount="1194" xr:uid="{00000000-000A-0000-FFFF-FFFF01000000}">
  <cacheSource type="worksheet">
    <worksheetSource ref="A1:M1195" sheet="Indian Startups"/>
  </cacheSource>
  <cacheFields count="10">
    <cacheField name="Company/Brand" numFmtId="0">
      <sharedItems count="1010">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Headquarters" numFmtId="0">
      <sharedItems containsBlank="1" count="70">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HP" refreshedDate="45397.885198842596" refreshedVersion="6" recordCount="1194" xr:uid="{00000000-000A-0000-FFFF-FFFF00000000}">
  <cacheSource type="worksheet">
    <worksheetSource ref="A1:N1195" sheet="Indian Startups"/>
  </cacheSource>
  <cacheFields count="11">
    <cacheField name="Company/Brand" numFmtId="0">
      <sharedItems count="1010">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Headquarters" numFmtId="0">
      <sharedItems containsBlank="1" count="70">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 name="Tier" numFmtId="0">
      <sharedItems containsBlank="1" count="6">
        <e v="#NAME?"/>
        <m u="1"/>
        <s v="Tier 1" u="1"/>
        <e v="#N/A" u="1"/>
        <s v="Tier 2" u="1"/>
        <s v="Tier 3"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1"/>
    <x v="0"/>
    <s v="Logistics"/>
    <s v="India’s Most Innovative and Awarded Express Logistics Company."/>
    <s v="Yogesh Dhingra"/>
    <s v="IIFL India Private Equity Fund, Smiti Holding &amp; Trading Company"/>
    <n v="1000"/>
    <x v="0"/>
    <n v="8"/>
  </r>
  <r>
    <x v="1"/>
    <n v="1963"/>
    <x v="1"/>
    <s v="Furniture"/>
    <s v="5 decades of experience, superior quality and best in class innovation help us in bringing you a wide range of mattresses, pillows, protectors and other sleep solutions."/>
    <s v="P. C. Mathew"/>
    <s v="Norwest Venture Partners"/>
    <n v="60000000"/>
    <x v="1"/>
    <n v="10"/>
  </r>
  <r>
    <x v="2"/>
    <n v="1978"/>
    <x v="1"/>
    <s v="BioTechnology"/>
    <s v="Biocon is a fully integrated pure play biosimilars organization, globally engaged in developing high quality affordable biosimilars."/>
    <s v="Kiran Mazumdar-Shaw"/>
    <s v="Goldman Sachs, Tata Capital"/>
    <s v="7,00,00,000"/>
    <x v="1"/>
    <n v="1"/>
  </r>
  <r>
    <x v="3"/>
    <n v="1989"/>
    <x v="0"/>
    <s v="Renewable Energy"/>
    <s v="Waaree is India's Largest Solar Module Manufacturer &amp; fastest growing EPC company with Presence across 68 countries."/>
    <s v="Hitesh Doshi"/>
    <s v="Centrum Financial Services"/>
    <s v="20,00,000"/>
    <x v="0"/>
    <n v="4"/>
  </r>
  <r>
    <x v="4"/>
    <n v="1984"/>
    <x v="2"/>
    <s v="FinTech"/>
    <s v="Five-Star is a Registered Non Banking Finance Company (NBFC) with Reserve Bank of India (RBI)."/>
    <s v="V K Ranganathan"/>
    <s v="TPG Capital Asia, Epiq Capital"/>
    <s v="23,40,00,000"/>
    <x v="1"/>
    <n v="3"/>
  </r>
  <r>
    <x v="5"/>
    <n v="1989"/>
    <x v="3"/>
    <s v="Health, Wellness &amp; Fitness"/>
    <s v="VLCC is today widely recognized for its comprehensive portfolio of beauty and wellness products and services"/>
    <s v="Vandana Luthra"/>
    <m/>
    <n v="4000000"/>
    <x v="1"/>
    <n v="10"/>
  </r>
  <r>
    <x v="6"/>
    <n v="1991"/>
    <x v="4"/>
    <s v="AgriTech"/>
    <s v="Safex Chemicals India Ltd is a leading company having a strong foothold in the Indian agrochemicals industry."/>
    <s v="SK Jindal, SK Chaudhary"/>
    <s v="BanyanTree Finance Pvt. Ltd."/>
    <s v="5,00,00,000"/>
    <x v="1"/>
    <n v="3"/>
  </r>
  <r>
    <x v="7"/>
    <n v="1993"/>
    <x v="1"/>
    <s v="Electronics"/>
    <s v="Tessolve Semiconductor offers engineering in semiconductor design, test/product engineering, failure analysis, systems design."/>
    <s v="P Raja Manickam, Srinivas Chinamilli, Veerappan V"/>
    <s v="Novo Tellus Capital"/>
    <s v="4,00,00,000"/>
    <x v="1"/>
    <n v="4"/>
  </r>
  <r>
    <x v="8"/>
    <n v="1994"/>
    <x v="0"/>
    <s v="FinTech"/>
    <s v="Moneyboxx Finance provides easy access to financing to the deserving micro enterprises."/>
    <s v="Deepak Aggarwal"/>
    <s v="Ashv Finance, BlackSoil Capital"/>
    <s v="30,00,000"/>
    <x v="2"/>
    <n v="3"/>
  </r>
  <r>
    <x v="9"/>
    <n v="1998"/>
    <x v="5"/>
    <s v="Information Technology &amp; Services"/>
    <s v="A merchant platform company that provides financing and last-mile retail transaction technology to merchants"/>
    <s v="Amrish Rau"/>
    <s v="Invesco Developing Markets Fund"/>
    <n v="100000000"/>
    <x v="1"/>
    <n v="9"/>
  </r>
  <r>
    <x v="10"/>
    <n v="1999"/>
    <x v="0"/>
    <s v="Healthcare"/>
    <s v="Nobel Hygiene is one of the leading disposable hygiene care products manufacturer in the country with an ISO 9001:2015 and CE certification, headquartered in Mumbai."/>
    <s v="Johari Kamal"/>
    <s v="Quadria Capital"/>
    <n v="60000000"/>
    <x v="1"/>
    <n v="6"/>
  </r>
  <r>
    <x v="9"/>
    <n v="1998"/>
    <x v="5"/>
    <s v="Information Technology"/>
    <s v="A merchant platform company that provides financing and last-mile retail transaction technology to merchants"/>
    <s v="Amrish Rau"/>
    <s v="Fidelity, BlackRock"/>
    <n v="600000"/>
    <x v="1"/>
    <n v="7"/>
  </r>
  <r>
    <x v="11"/>
    <n v="1994"/>
    <x v="6"/>
    <s v="Financial Services"/>
    <s v="SK Finance is a leading player in vehicle financing and small business loans lending space with AUM over 4000cr."/>
    <s v="Rajendra Setia"/>
    <s v="IIFL Wealth, TPG Growth, Norwest Venture Partners"/>
    <n v="53000000"/>
    <x v="3"/>
    <n v="12"/>
  </r>
  <r>
    <x v="12"/>
    <n v="1999"/>
    <x v="7"/>
    <s v="FinTech"/>
    <s v="Lendingkart is an online financing company dedicated to help entrepreneurs and small businesses with Working Capital Loans."/>
    <s v="Harshvardhan Lunia, Mukul Sachan"/>
    <s v="Bertelsmann India Investments, Fullerton Financial Holdings"/>
    <s v="1,50,00,000"/>
    <x v="2"/>
    <n v="4"/>
  </r>
  <r>
    <x v="13"/>
    <n v="2008"/>
    <x v="1"/>
    <s v="Food &amp; Beverages"/>
    <s v="Instigate your sixth sense with our new range of chocolates."/>
    <s v="Vimal Sharma"/>
    <s v="Klub"/>
    <s v="Undisclosed"/>
    <x v="1"/>
    <n v="7"/>
  </r>
  <r>
    <x v="14"/>
    <n v="2008"/>
    <x v="0"/>
    <s v="FinTech"/>
    <s v="Svasti works with urban slum dwellers women microentrepreneurs."/>
    <s v="Arunkumar Padmanabhan, Narayanan Subramaniam"/>
    <s v="Kayenne Ventures, Nordic Microfinance Initiative"/>
    <s v="40,00,000"/>
    <x v="1"/>
    <n v="3"/>
  </r>
  <r>
    <x v="15"/>
    <n v="2008"/>
    <x v="0"/>
    <s v="Gaming"/>
    <s v="Dream Sports is India’s leading sports technology company with brands such as Dream11, FanCode, DreamX and DreamSetGo in its portfolio."/>
    <s v="Bhavit Sheth, Harsh Jain"/>
    <s v="TCV, D1 Capital Partners, Falcon Edge."/>
    <s v="40,00,00,000"/>
    <x v="1"/>
    <n v="3"/>
  </r>
  <r>
    <x v="16"/>
    <n v="2000"/>
    <x v="1"/>
    <s v="HealthTech"/>
    <s v="MediBuddy is a Trusted Digital Platform for Cashless Healthcare. MediBuddy connects patients with doctors and hospitals."/>
    <s v="atish Kannan, Enbasekar"/>
    <s v="IDFC Private Equity, Bessemer Venture Partners"/>
    <s v="4,00,00,000"/>
    <x v="4"/>
    <n v="2"/>
  </r>
  <r>
    <x v="16"/>
    <n v="2000"/>
    <x v="1"/>
    <s v="EdTech"/>
    <s v="MediBuddy is a digital healthcare platform for inpatient hospitalization, outpatient services, and corporate wellness benefits."/>
    <s v="Satish Kannan"/>
    <s v="InnoVen Capital, TEAMFund"/>
    <s v="30,00,000"/>
    <x v="2"/>
    <n v="2"/>
  </r>
  <r>
    <x v="17"/>
    <n v="2000"/>
    <x v="0"/>
    <s v="Gaming"/>
    <s v="Nazara Technologies develops mobile content such as games, themes, wallpapers, and multimedia."/>
    <s v="Nitish Mittersain"/>
    <s v="Hornbill Capital Advisers, Plutus Wealth Management"/>
    <s v="3,00,00,000"/>
    <x v="1"/>
    <n v="3"/>
  </r>
  <r>
    <x v="18"/>
    <n v="2007"/>
    <x v="0"/>
    <s v="Drone"/>
    <s v="ideaForge is an Indian company engaged in the development of unmanned aerial systems."/>
    <s v="Ankit Mehta, Ashish Bhat"/>
    <s v="Infosys, Qualcomm Ventures"/>
    <s v="20,00,000"/>
    <x v="1"/>
    <n v="3"/>
  </r>
  <r>
    <x v="19"/>
    <n v="2007"/>
    <x v="1"/>
    <s v="BioTechnology"/>
    <s v="Stelis Biopharma is a vertically integrated biopharmaceutical company."/>
    <s v="Pudhucode Radhakrishnan Kannan"/>
    <s v="RouteOne, Mankekar Family Office"/>
    <s v="19,50,00,000"/>
    <x v="4"/>
    <n v="3"/>
  </r>
  <r>
    <x v="20"/>
    <n v="2000"/>
    <x v="4"/>
    <s v="Healthcare"/>
    <s v="Max Healthcare is one of the leading chain of hospitals in India."/>
    <s v="Analjit Singh"/>
    <s v="Radiant Life Care Private Ltd, Life Healthcare"/>
    <s v="14,00,00,000"/>
    <x v="1"/>
    <n v="3"/>
  </r>
  <r>
    <x v="21"/>
    <n v="2008"/>
    <x v="1"/>
    <s v="Consulting"/>
    <s v="ANSR Consulting is providing end-to-end services for companies, setting up captive service centers."/>
    <s v="Lalit Ahuja"/>
    <s v="Sistema Asia Capital, Evolvence India Fund"/>
    <s v="1,50,00,000"/>
    <x v="4"/>
    <n v="5"/>
  </r>
  <r>
    <x v="17"/>
    <n v="2000"/>
    <x v="0"/>
    <s v="Gaming"/>
    <s v="Nazara Technologies develops mobile content such as games, themes, wallpapers, and multimedia."/>
    <s v="Nitish Mittersain"/>
    <s v="Plutus Wealth Management, Turtle Entertainment"/>
    <s v="1,00,00,000"/>
    <x v="1"/>
    <n v="2"/>
  </r>
  <r>
    <x v="22"/>
    <n v="2007"/>
    <x v="1"/>
    <s v="Innovation Management"/>
    <s v="Owner of Dailyhunt App and I-Pay"/>
    <s v="Virendra Gupta"/>
    <s v="Canaan Valley Capital, Glade Brook Capital Partners"/>
    <s v="1,00,00,00,000"/>
    <x v="5"/>
    <n v="2"/>
  </r>
  <r>
    <x v="15"/>
    <n v="2008"/>
    <x v="0"/>
    <s v="Sports"/>
    <s v="Dream Sports is India’s leading sports technology company with brands such as Dream11, world’s largest fantasy sports platform"/>
    <s v="Harsh Jain"/>
    <s v="Falcon Edge, DST Global, D1 Capital, Redbird Capital, Tiger Global"/>
    <n v="840000000"/>
    <x v="1"/>
    <n v="11"/>
  </r>
  <r>
    <x v="23"/>
    <n v="2008"/>
    <x v="4"/>
    <s v="Pet care"/>
    <s v="A one stop shop for all pet products with paw prints all across India, we design, manufacture and customize stylish"/>
    <s v="Rashi Sanon"/>
    <s v="Verlinvest, Sequoia Capital India"/>
    <n v="37000000"/>
    <x v="6"/>
    <n v="8"/>
  </r>
  <r>
    <x v="24"/>
    <n v="2002"/>
    <x v="5"/>
    <s v="Cosmetics"/>
    <s v="One of india’s most trusted and technologically advanced white label manufacturer in the personal care space"/>
    <s v="Mohit Goel"/>
    <s v="Sixth Sense Ventures"/>
    <n v="32000000"/>
    <x v="6"/>
    <n v="12"/>
  </r>
  <r>
    <x v="25"/>
    <n v="2009"/>
    <x v="8"/>
    <s v="Hospital &amp; Health Care"/>
    <s v="A vision and passion of redefining healthcare delivery in India in 2010, NephroPlus today is India’s largest network of dialysis centres."/>
    <s v="Vikram Vuppala"/>
    <s v="IIFL Asset Management"/>
    <n v="24000000"/>
    <x v="7"/>
    <n v="12"/>
  </r>
  <r>
    <x v="25"/>
    <n v="2009"/>
    <x v="8"/>
    <s v="Hospital &amp; Health Care"/>
    <s v="A vision and passion of redefining healthcare delivery in India in 2010, NephroPlus today is India’s largest network of dialysis centres."/>
    <s v="Vikram Vuppala"/>
    <s v="IIFL Asset Management"/>
    <n v="24000000"/>
    <x v="7"/>
    <n v="12"/>
  </r>
  <r>
    <x v="26"/>
    <n v="2009"/>
    <x v="0"/>
    <s v="Consumer Goods"/>
    <s v="Wonderchef Cookware and Appliances is a perfect blend of health, taste, and convenience that inspires us to 'cook with pride'."/>
    <s v="Ravi Saxena"/>
    <s v="Sixth Sense Ventures, Godrej Family office, Malpani Group"/>
    <n v="20000000"/>
    <x v="1"/>
    <n v="11"/>
  </r>
  <r>
    <x v="27"/>
    <n v="2009"/>
    <x v="0"/>
    <s v="Computer Software"/>
    <s v="Voice, video &amp; text chat SDKs, APIs &amp; Plugins for Developers."/>
    <s v="Anuj, Anant Garg"/>
    <s v="Signal Peak Ventures"/>
    <n v="10000000"/>
    <x v="6"/>
    <n v="12"/>
  </r>
  <r>
    <x v="28"/>
    <n v="2002"/>
    <x v="0"/>
    <s v="Insurance"/>
    <s v="Probus Insurance is a leading InsurTech platform in India."/>
    <s v="Rakesh goyal"/>
    <s v="BlueOrchard Impact Investment Managers"/>
    <n v="6700000"/>
    <x v="1"/>
    <n v="12"/>
  </r>
  <r>
    <x v="29"/>
    <n v="2007"/>
    <x v="8"/>
    <s v="Telecommunications"/>
    <s v="Ozonetel is leading Cloud Telephony solution provider."/>
    <s v="CSN Murthy, Atul Sharma"/>
    <s v="Stakeboat Capital"/>
    <n v="5000000"/>
    <x v="6"/>
    <n v="10"/>
  </r>
  <r>
    <x v="30"/>
    <n v="2008"/>
    <x v="0"/>
    <s v="Information Technology &amp; Services"/>
    <s v="A mobile applications development platform for technologies including Symbian, Blackberry, and early versions of iOS and Android."/>
    <s v="Amitabh Kanekar, Satyajit Kanekar"/>
    <s v="Kvanto Payment Services"/>
    <n v="4700000"/>
    <x v="1"/>
    <n v="10"/>
  </r>
  <r>
    <x v="31"/>
    <n v="2009"/>
    <x v="4"/>
    <s v="Logistics"/>
    <s v="HoliSol Logistics Is a Supply Chain Operations Company!"/>
    <s v="Manish Ahuja, Naveen Rawat, Rahul Dogar"/>
    <s v="BlackSoil, CLSA Capital Partners"/>
    <n v="3000000"/>
    <x v="1"/>
    <n v="6"/>
  </r>
  <r>
    <x v="16"/>
    <n v="2000"/>
    <x v="1"/>
    <s v="Heathcare"/>
    <s v="MediBuddy is a digital healthcare platform for inpatient hospitalization, outpatient services, and corporate wellness benefits."/>
    <s v="Satish Kannan, Enbasekar"/>
    <s v="Stride Ventures, InnoVen Capital"/>
    <n v="3000000"/>
    <x v="1"/>
    <n v="6"/>
  </r>
  <r>
    <x v="32"/>
    <n v="2006"/>
    <x v="1"/>
    <s v="Information Technology &amp; Services"/>
    <s v="Driving Digitization &amp; Automation of Cash &amp; Liquidity, Risk, Treasury &amp; Trade Finance functions of the Corporate."/>
    <s v="C M Grover, TM Manjunath"/>
    <m/>
    <n v="1000000"/>
    <x v="8"/>
    <n v="10"/>
  </r>
  <r>
    <x v="33"/>
    <n v="2003"/>
    <x v="5"/>
    <s v="Environmental Services"/>
    <s v="Provide services that allow clients to understand and organize themselves around changing environment."/>
    <s v="Yogesh Patil"/>
    <s v="Northern Arc, Caspian Impact Investments"/>
    <n v="1000000"/>
    <x v="1"/>
    <n v="7"/>
  </r>
  <r>
    <x v="34"/>
    <n v="2008"/>
    <x v="3"/>
    <s v="Insurance"/>
    <s v="PolicyBazaar designs an online life insurance and general insurance comparison portal that analyzes financial products."/>
    <s v="Alok Bansal, Avaneesh Nirjar, Manoj Sharma, Tarun Mathur, Yashish Dahiya"/>
    <s v="Falcon Edge Capital, White Oak Global Advisors"/>
    <s v="7,50,00,000"/>
    <x v="1"/>
    <n v="3"/>
  </r>
  <r>
    <x v="35"/>
    <n v="2008"/>
    <x v="2"/>
    <s v="FinTech"/>
    <s v="Northern Arc Capital is a Non-Banking Finance Company that provides borrows with access to debt investors."/>
    <s v="Kshama Fernandes"/>
    <s v="Kotak Mahindra Bank, FMO"/>
    <s v="50,00,000"/>
    <x v="1"/>
    <n v="4"/>
  </r>
  <r>
    <x v="35"/>
    <n v="2008"/>
    <x v="2"/>
    <s v="FinTech"/>
    <s v="Northern Arc Capital (Formerly known as IFMR Capital) is a Non-Banking Finance Company."/>
    <s v="Kshama Fernandes"/>
    <s v="Asian Development Bank, U.S. International Development Finance Corp"/>
    <s v="5,00,00,000"/>
    <x v="2"/>
    <n v="3"/>
  </r>
  <r>
    <x v="36"/>
    <n v="2007"/>
    <x v="2"/>
    <s v="FinTech"/>
    <s v="Asirvad Microfinance provides microfinance loans to women from a poor and low-income households."/>
    <s v="Raja Vaidyanathan"/>
    <s v="WorldBusiness Capital, Northern Arc"/>
    <s v="1,50,00,000"/>
    <x v="1"/>
    <n v="5"/>
  </r>
  <r>
    <x v="37"/>
    <n v="2009"/>
    <x v="3"/>
    <s v="E-commerce"/>
    <s v="Cashify.in is an e-commerce platform for reselling used electronic gadgets."/>
    <s v="Amit Sethi, Mandeep Manocha, Nakul Kumar"/>
    <s v="Bessemer Venture Partners, CDH Investments"/>
    <s v="1,50,00,000"/>
    <x v="1"/>
    <n v="3"/>
  </r>
  <r>
    <x v="35"/>
    <n v="2008"/>
    <x v="2"/>
    <s v="FinTech"/>
    <s v="Northern Arc Capital (Formerly known as IFMR Capital) is a Non-Banking Finance Company."/>
    <s v="Kshama Fernandes"/>
    <s v="U.S. International Development Finance Corp, Asian Development Bank"/>
    <s v="1,00,00,000"/>
    <x v="2"/>
    <n v="3"/>
  </r>
  <r>
    <x v="38"/>
    <n v="2008"/>
    <x v="6"/>
    <s v="Automotive"/>
    <s v="Redefining the country’s personal mobility ecosystem with technologically enhanced solutions."/>
    <s v="Amit Jain, Anurag Jain"/>
    <m/>
    <n v="250000000"/>
    <x v="7"/>
    <n v="10"/>
  </r>
  <r>
    <x v="39"/>
    <n v="2007"/>
    <x v="3"/>
    <s v="IT"/>
    <s v="AI-based travel app offering seamless planning and booking for flights, trains, buses, hotels and more!"/>
    <s v="Rajnish Kumar, Aloke Bajpai"/>
    <s v="GIC, Infoedge"/>
    <n v="53000000"/>
    <x v="1"/>
    <n v="7"/>
  </r>
  <r>
    <x v="40"/>
    <n v="2004"/>
    <x v="2"/>
    <s v="Biotechnology"/>
    <s v="A building block of the team that preserves the building blocks of life"/>
    <s v="S. Abhaya Kumar"/>
    <s v="Orbimed Asia Partners"/>
    <n v="30000000"/>
    <x v="1"/>
    <n v="9"/>
  </r>
  <r>
    <x v="41"/>
    <n v="2008"/>
    <x v="9"/>
    <s v="Food &amp; Beverages"/>
    <s v="WOW! Momo is one of the fastest-growing food brands in India."/>
    <s v="Binod Homagai, Sagar Daryani, Shah Miftaur Rahman"/>
    <s v="Tree Line Investment Management"/>
    <n v="15000000"/>
    <x v="9"/>
    <n v="9"/>
  </r>
  <r>
    <x v="42"/>
    <n v="2005"/>
    <x v="2"/>
    <s v="Information Technology &amp; Services"/>
    <s v="Kaar Technologies is an SAP global consultancy firm that designs, delivers and deploys cutting-edge SAP solutions for businesses around the world."/>
    <s v="Maran Nagarajan"/>
    <s v="BlackSoil"/>
    <n v="4000000"/>
    <x v="1"/>
    <n v="10"/>
  </r>
  <r>
    <x v="43"/>
    <n v="2008"/>
    <x v="9"/>
    <s v="EdTech"/>
    <s v="Kredent Academy is the unique concept where financial market professionals have taken the onus of creating a strong knowledge bank in their area of expertise"/>
    <s v="Vineet Patawari, Vivek Bajaj, Vinay Pagaria"/>
    <s v="Kotak Securities"/>
    <n v="1000000"/>
    <x v="1"/>
    <n v="7"/>
  </r>
  <r>
    <x v="44"/>
    <n v="2004"/>
    <x v="10"/>
    <s v="Tourism"/>
    <s v="B: Live is an electric vehicle tourism startup."/>
    <s v="Samarth Kholkar, Sandeep Mukherjee"/>
    <s v="Mumbai Angels, DNA Entertainment Networks"/>
    <s v="10,00,000"/>
    <x v="8"/>
    <n v="3"/>
  </r>
  <r>
    <x v="45"/>
    <n v="2008"/>
    <x v="11"/>
    <s v="Eyewear"/>
    <s v="India's fastest growing eyewear company and largest eyewear company online."/>
    <s v="Peyush Bansal"/>
    <s v="Temasek, Falcon Edge"/>
    <n v="220000000"/>
    <x v="1"/>
    <n v="7"/>
  </r>
  <r>
    <x v="46"/>
    <n v="2006"/>
    <x v="12"/>
    <s v="Venture Capital &amp; Private Equity"/>
    <s v="Better is a top-tier India-focused pre-seed venture firm with a portfolio of 100+ companies including stellar successes like Rupeek, Open, Khatabook, Bijak"/>
    <s v="Vaibhav Domkundwar"/>
    <m/>
    <n v="15000000"/>
    <x v="1"/>
    <n v="11"/>
  </r>
  <r>
    <x v="47"/>
    <n v="2009"/>
    <x v="13"/>
    <s v="Primary Business is Development and Manufacturing of Novel Healthcare Products in Effervescent forms using imported propriety ingredients."/>
    <s v="Varun Khanna"/>
    <s v="Morgan Stanley Private Equity Asia"/>
    <n v="22000000"/>
    <s v="Series C"/>
    <x v="1"/>
    <n v="12"/>
  </r>
  <r>
    <x v="47"/>
    <n v="2009"/>
    <x v="13"/>
    <s v="Primary Business is Development and Manufacturing of Novel Healthcare Products in Effervescent forms using imported propriety ingredients."/>
    <s v="Varun Khanna"/>
    <s v="Morgan Stanley Private Equity Asia"/>
    <n v="22000000"/>
    <s v="Series C"/>
    <x v="1"/>
    <n v="12"/>
  </r>
  <r>
    <x v="48"/>
    <n v="2009"/>
    <x v="14"/>
    <s v="FinTech"/>
    <s v="Annapurna Microfinance is a microfinance venture that works for the financial and economic upliftment of underserved and unreached women."/>
    <s v="Gobinda Chandra Pattnaik"/>
    <s v="Asian Development Bank, Oman India Joint Investment Fund"/>
    <s v="3,00,00,000"/>
    <x v="1"/>
    <n v="3"/>
  </r>
  <r>
    <x v="49"/>
    <n v="2019"/>
    <x v="8"/>
    <s v="Computer Software"/>
    <s v="Industry-leading augmented intelligence software for Talent Intelligence, Recruitment Automation, and Applicant Tracking"/>
    <s v="Deepak Agrawal"/>
    <s v="Arcilla, Samir Khosla"/>
    <s v="Undisclosed"/>
    <x v="1"/>
    <n v="11"/>
  </r>
  <r>
    <x v="50"/>
    <n v="2017"/>
    <x v="1"/>
    <s v="Defense &amp; Space"/>
    <s v="SatSure is an innovative decision analytics company"/>
    <s v="Prateep Basu, Rashmit Singh Sukhmani, Abhishek Raju"/>
    <s v="Baring PE India"/>
    <s v="Undisclosed"/>
    <x v="1"/>
    <n v="11"/>
  </r>
  <r>
    <x v="51"/>
    <n v="2019"/>
    <x v="4"/>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1"/>
    <n v="11"/>
  </r>
  <r>
    <x v="52"/>
    <n v="2011"/>
    <x v="1"/>
    <s v="Computer Software"/>
    <s v="LeadSquared is a marketing automation and sales execution platform that helps businesses increase their closures, manage their pipelines"/>
    <s v="Nilesh Patel"/>
    <s v="International Finance Corporation"/>
    <s v="Undisclosed"/>
    <x v="1"/>
    <n v="10"/>
  </r>
  <r>
    <x v="53"/>
    <n v="2014"/>
    <x v="1"/>
    <s v="Retail"/>
    <s v="An Indian, mom-made toy brand passionate about making playtime development-friendly, child-safe, and sustainable. Our design philosophy is that play is 90% child and 10% toy."/>
    <s v="Meeta Sharma Gupta"/>
    <s v="Dia Mirza"/>
    <s v="Undisclosed"/>
    <x v="1"/>
    <n v="10"/>
  </r>
  <r>
    <x v="54"/>
    <n v="2013"/>
    <x v="5"/>
    <s v="Arts &amp; Crafts"/>
    <s v="WallMantra is a well reputed wall decoration online store in India."/>
    <s v="Shivam Agarwal"/>
    <s v="Velocity"/>
    <s v="Undisclosed"/>
    <x v="1"/>
    <n v="10"/>
  </r>
  <r>
    <x v="55"/>
    <n v="2019"/>
    <x v="0"/>
    <s v="Food &amp; Beverages"/>
    <s v="India's First Protein Water in 21g and 10g Variants with BCAA."/>
    <s v="Ananth B Prabhala, Mitisha Mehta"/>
    <s v="Eaglewings Ventures"/>
    <s v="Undisclosed"/>
    <x v="0"/>
    <n v="9"/>
  </r>
  <r>
    <x v="56"/>
    <n v="2016"/>
    <x v="1"/>
    <s v="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0"/>
    <n v="9"/>
  </r>
  <r>
    <x v="57"/>
    <n v="2019"/>
    <x v="0"/>
    <s v="E-learning"/>
    <s v="The world's largest AI Videobot platform providing futuristic solutions for businesses &amp; colleges and employment"/>
    <s v="Jatin Solanki, Vivek Gupta"/>
    <s v="Kunal Shah, Anant Maheshwari"/>
    <s v="Undisclosed"/>
    <x v="1"/>
    <n v="9"/>
  </r>
  <r>
    <x v="58"/>
    <n v="2017"/>
    <x v="4"/>
    <s v="Higher Education"/>
    <s v="India's Most Trusted Study Abroad Platform"/>
    <s v="Akshay Chaturvedi"/>
    <s v="Vijay Shekhar Sharma, Rohit Kapoor, Amanpreet Bajaj, Lalit Singh"/>
    <s v="Undisclosed"/>
    <x v="1"/>
    <n v="9"/>
  </r>
  <r>
    <x v="59"/>
    <n v="2012"/>
    <x v="0"/>
    <s v="Consumer Electronics"/>
    <s v="A maker of energy-efficient smart fans"/>
    <s v="Manoj Meena, Sibabrata Das"/>
    <s v="Ka Enterprises"/>
    <s v="Undisclosed"/>
    <x v="1"/>
    <n v="9"/>
  </r>
  <r>
    <x v="60"/>
    <n v="2013"/>
    <x v="0"/>
    <s v="EdTech"/>
    <s v="LIVE online classes with expert tutors for K-12 for CBSE, ICSE and State Boards."/>
    <s v="Ali Asgar Kagzi, Piyush Dhanuka"/>
    <s v="Navneet Education"/>
    <s v="Undisclosed"/>
    <x v="1"/>
    <n v="9"/>
  </r>
  <r>
    <x v="61"/>
    <n v="2019"/>
    <x v="0"/>
    <s v="Computer Software"/>
    <s v="Sapio helps government create policies driven by the power of data and AI."/>
    <s v="Hardik Somani, Ashwin Srivastava, Shripal Jain, Viral Vora"/>
    <s v="Rachit Poddar, Rajesh Gupta"/>
    <s v="Undisclosed"/>
    <x v="1"/>
    <n v="9"/>
  </r>
  <r>
    <x v="62"/>
    <n v="2019"/>
    <x v="1"/>
    <s v="FinTech"/>
    <s v="Prime objective is to empower Indian startups by creating the right financial products starting with a high-limit corporate credit card with unlimited benefits"/>
    <s v="Pei-fu Hsieh, Amit Jangir, Kartik Jain, Sunil Sinha"/>
    <s v="Y Combinator"/>
    <s v="Undisclosed"/>
    <x v="1"/>
    <n v="8"/>
  </r>
  <r>
    <x v="63"/>
    <n v="2011"/>
    <x v="0"/>
    <s v="Consumer Goods"/>
    <s v="Imagimake – one of the fastest growing and most innovative start-up in the field of Toys, Games &amp; Artist Supplies."/>
    <s v="Disha Katharani, Ravi Jalan"/>
    <s v="Velocity"/>
    <s v="Undisclosed"/>
    <x v="1"/>
    <n v="8"/>
  </r>
  <r>
    <x v="64"/>
    <n v="2012"/>
    <x v="4"/>
    <s v="Information Technology"/>
    <s v="Hike is an Indian AI-led Unicorn startup that is committed to building a new social future."/>
    <s v="Kavin Bharti Mittal"/>
    <s v="Binny Bansal, Kunal Shah"/>
    <s v="Undisclosed"/>
    <x v="1"/>
    <n v="8"/>
  </r>
  <r>
    <x v="65"/>
    <n v="2014"/>
    <x v="0"/>
    <s v="Food &amp; Beverages"/>
    <s v="Snack Amor aims is to offer a healthy, natural and tasty snacking experience to its customers."/>
    <s v="Deepak Grover"/>
    <s v="Sanchit Agarwal, Sujan Sinha, Michael Cooke"/>
    <s v="Undisclosed"/>
    <x v="1"/>
    <n v="8"/>
  </r>
  <r>
    <x v="66"/>
    <n v="2018"/>
    <x v="15"/>
    <s v="Automotive"/>
    <s v="Building the Operating System for managing Electric Vehicles in fleets."/>
    <s v="Ashwin Shankar"/>
    <s v="IAN"/>
    <s v="Undisclosed"/>
    <x v="0"/>
    <n v="8"/>
  </r>
  <r>
    <x v="67"/>
    <n v="2015"/>
    <x v="1"/>
    <s v="EdTech"/>
    <s v="Unacademy aims to build the world's largest online knowledge repository for multi-lingual education."/>
    <s v="Gaurav Munjal, Hemesh Singh, Roman Saini"/>
    <s v="Bhavin Turakhia"/>
    <s v="Undisclosed"/>
    <x v="1"/>
    <n v="8"/>
  </r>
  <r>
    <x v="68"/>
    <n v="2017"/>
    <x v="1"/>
    <s v="Healthcare"/>
    <s v="AyuRythm is the world's first completely digital solution for personalized holistic wellness based on Ayurvedic principles."/>
    <s v="Abhilesh Gupta"/>
    <s v="SucSEED Indovation Fund"/>
    <s v="undisclosed"/>
    <x v="0"/>
    <n v="8"/>
  </r>
  <r>
    <x v="69"/>
    <n v="2014"/>
    <x v="1"/>
    <s v="EdTech"/>
    <s v="Enguru provides a personalized &amp; gamified English learning solution to prepare young adults for the workplace."/>
    <s v="Arshan Vakil, Tahem Veer Verma, Udit Hinduja"/>
    <s v="Potencia Ventures, Bisk Ventures, LetsVenture, Ronnie Screwvala, Arihant Patni"/>
    <s v="undisclosed"/>
    <x v="8"/>
    <n v="8"/>
  </r>
  <r>
    <x v="70"/>
    <n v="2019"/>
    <x v="1"/>
    <s v="Computer software"/>
    <s v="Continuous Leadership Development &amp; Employee Engagement platform. Improve Leadership, Culture and Experience real-time."/>
    <s v="Yasharth Mishra, Gaurav Bhawnani, Kunal Mishra"/>
    <s v="Endiya Partners"/>
    <s v="Undisclosed"/>
    <x v="0"/>
    <n v="7"/>
  </r>
  <r>
    <x v="71"/>
    <n v="2017"/>
    <x v="0"/>
    <s v="EdTech"/>
    <s v="Careerninja Is A Funded, Early-stage Ed-tech Venture Building A Personalized Learning Platform To Help People Achieve Their Career Goals"/>
    <s v="Shronit Ladhaniai"/>
    <s v="Unitus Ventures"/>
    <s v="Undisclosed"/>
    <x v="0"/>
    <n v="7"/>
  </r>
  <r>
    <x v="72"/>
    <n v="2017"/>
    <x v="1"/>
    <s v="Computer software"/>
    <s v="Slang Labs provides accurate and multilingual in-app voice assistants for Android and web apps"/>
    <s v="Kumar Rangarajan"/>
    <s v="100x Entrepreneurs"/>
    <s v="Undisclosed"/>
    <x v="1"/>
    <n v="7"/>
  </r>
  <r>
    <x v="73"/>
    <n v="2017"/>
    <x v="8"/>
    <s v="Food &amp; Beverages"/>
    <s v="A modern farms close to where your home is. Creating positive change at every step from seed to store ensuring quality and traceability."/>
    <s v="Srinivas Chaganti, Vihari Kanukollu, Sairam Reddy"/>
    <s v="BASF Venture Capital GmbH"/>
    <s v="Undisclosed"/>
    <x v="1"/>
    <n v="7"/>
  </r>
  <r>
    <x v="74"/>
    <n v="2015"/>
    <x v="15"/>
    <s v="Healthcare"/>
    <s v="Mission is to advance global standards of assisted living and make it dignified and safer."/>
    <s v="Ganesh Sonawane"/>
    <s v="Klub"/>
    <s v="Undisclosed"/>
    <x v="1"/>
    <n v="7"/>
  </r>
  <r>
    <x v="75"/>
    <n v="2019"/>
    <x v="1"/>
    <s v="FinTech"/>
    <s v="Pocketly provides quick cash on hand, anytime - anywhere!"/>
    <s v="Aarav Bhatia, Navdeesh Ahuja"/>
    <m/>
    <s v="Undisclosed"/>
    <x v="1"/>
    <n v="7"/>
  </r>
  <r>
    <x v="76"/>
    <n v="2016"/>
    <x v="1"/>
    <s v="Information Technology"/>
    <s v="CoRover is the world’s first and the highest ROI delivering human-centric conversational AI platform."/>
    <s v="Ankush Sabharwal, Manav Gandotra, Kunal Bhakhri"/>
    <s v="Canbank Venture Capital Fund"/>
    <s v="Undisclosed"/>
    <x v="1"/>
    <n v="7"/>
  </r>
  <r>
    <x v="77"/>
    <n v="2019"/>
    <x v="1"/>
    <s v="Computer software"/>
    <s v="Digital-first debt collections platform that is driven by compassion, and powered by AI."/>
    <s v="Arindam Choudhury"/>
    <s v="Axilor Ventures"/>
    <s v="Undisclosed"/>
    <x v="0"/>
    <n v="7"/>
  </r>
  <r>
    <x v="78"/>
    <n v="2019"/>
    <x v="5"/>
    <s v="Environmental service"/>
    <s v="Innovation startup developing bamboo resources of India to be used in industrial use by developing injection moulding granules"/>
    <s v="Vibha Mittal, Anubhav Mittal"/>
    <s v="JITO Angel Network"/>
    <s v="Undisclosed"/>
    <x v="10"/>
    <n v="7"/>
  </r>
  <r>
    <x v="79"/>
    <n v="2019"/>
    <x v="0"/>
    <s v="HealthCare"/>
    <s v="Onelife Nutriscience is a consumer healthcare brands company."/>
    <s v="Gaurav Aggarwal"/>
    <s v="Lasons India"/>
    <s v="Undisclosed"/>
    <x v="1"/>
    <n v="6"/>
  </r>
  <r>
    <x v="80"/>
    <n v="2019"/>
    <x v="1"/>
    <s v="Fashion"/>
    <s v="Flatheads is a lifestyle brand that designs and creates shoes from India for the world. Flatheads launched India's first bamboo footwear."/>
    <s v="Ganesh Balakrishnan, Utkarsh Biradar"/>
    <s v="Pankaj Chaddah, Srivatsan Rajan"/>
    <s v="Undisclosed"/>
    <x v="1"/>
    <n v="6"/>
  </r>
  <r>
    <x v="81"/>
    <n v="2015"/>
    <x v="0"/>
    <s v="FinTech"/>
    <s v="Fable Fintech is being seed-funded by the CCAvenue Group, South East Asia’s number 1 eCommerce service provider"/>
    <s v="Naushad Contractor"/>
    <s v="Paytm"/>
    <s v="Undisclosed"/>
    <x v="6"/>
    <n v="6"/>
  </r>
  <r>
    <x v="82"/>
    <n v="2015"/>
    <x v="1"/>
    <s v="FinTech"/>
    <s v="Cashfree is a payments and banking technology company that enables businesses in India to collect payments online and make payouts."/>
    <s v="Akash Sinha, Reeju Datta"/>
    <s v="State Bank of India, Y Combinator"/>
    <s v="Undisclosed"/>
    <x v="1"/>
    <n v="6"/>
  </r>
  <r>
    <x v="83"/>
    <n v="2019"/>
    <x v="0"/>
    <s v="HealthCare"/>
    <s v="Organic whole food nutrition to keep up with the pace at which we live"/>
    <s v="Avnish Chhabria"/>
    <s v="Klub"/>
    <s v="Undisclosed"/>
    <x v="1"/>
    <n v="6"/>
  </r>
  <r>
    <x v="84"/>
    <n v="2014"/>
    <x v="1"/>
    <s v="D2C startup"/>
    <s v="The aim of making good water affordable and accessible."/>
    <s v="Sudeep N"/>
    <s v="https://velocity.in/"/>
    <s v="Undisclosed"/>
    <x v="1"/>
    <n v="6"/>
  </r>
  <r>
    <x v="85"/>
    <n v="2017"/>
    <x v="1"/>
    <s v="AI startup"/>
    <s v="Multilingual Conversational Enterprise AI Platform for omnichannel automation of customer journeys in the user's native language."/>
    <s v="Piyush Dangaich, Sameer Sinha, Sangram Sabat, Vishwa Nath Jha"/>
    <s v="Nvidia Inception"/>
    <s v="Undisclosed"/>
    <x v="0"/>
    <n v="6"/>
  </r>
  <r>
    <x v="86"/>
    <n v="2019"/>
    <x v="1"/>
    <s v="HealthCare"/>
    <s v="A healthcare company that uses genome-based data to help individuals make decisions."/>
    <s v="Rahul Ranganathan"/>
    <s v="India Accelerator, Lyxel&amp;Flamingo"/>
    <s v="Undisclosed"/>
    <x v="1"/>
    <n v="6"/>
  </r>
  <r>
    <x v="87"/>
    <n v="2015"/>
    <x v="1"/>
    <s v="SaaS startup"/>
    <s v="Intelligent Travel Tech Stack making sense of the world's information by scanning billions of data points and ranking destinations"/>
    <s v="Varun Gupta"/>
    <s v="Arali Ventures"/>
    <s v="Undisclosed"/>
    <x v="8"/>
    <n v="6"/>
  </r>
  <r>
    <x v="88"/>
    <n v="2015"/>
    <x v="4"/>
    <s v="Healthcare"/>
    <s v="World's first company to combine German Engineering with Indian Ayurveda in health products"/>
    <s v="Sanchit Garg"/>
    <s v="Venture Catalysts"/>
    <s v="Undisclosed"/>
    <x v="8"/>
    <n v="6"/>
  </r>
  <r>
    <x v="89"/>
    <n v="2019"/>
    <x v="4"/>
    <s v="FinTech"/>
    <s v="A tech focused B2B litigation finance company in India."/>
    <s v="Kundan Shahi"/>
    <s v="Ashwini Kakkar. 9Unicorns"/>
    <s v="Undisclosed"/>
    <x v="1"/>
    <n v="6"/>
  </r>
  <r>
    <x v="90"/>
    <n v="2016"/>
    <x v="0"/>
    <s v="Consumer service"/>
    <s v="A startup that is trying to permanently change the way people approach the cleaning and maintenance of their apparel and accessories."/>
    <s v="Disha Jain"/>
    <s v="Ashish Shah"/>
    <s v="Undisclosed"/>
    <x v="1"/>
    <n v="6"/>
  </r>
  <r>
    <x v="91"/>
    <n v="2019"/>
    <x v="8"/>
    <s v="EdTech"/>
    <s v="Navars Edutech comprises dynamic mix of intellectual professionals, managerial team, Subject matter experts and Astronomy and Space researchers."/>
    <s v="Sravan Varma Datla"/>
    <s v="Faad Network"/>
    <s v="Undisclosed"/>
    <x v="1"/>
    <n v="6"/>
  </r>
  <r>
    <x v="92"/>
    <n v="2016"/>
    <x v="1"/>
    <s v="Healthcare"/>
    <s v="NIRAMAI has developed a novel breast cancer screening solution that uses Thermalytix, i.e. machine intelligence over thermography images."/>
    <s v="Geetha Manjunath"/>
    <s v="CDC Group"/>
    <s v="Undisclosed"/>
    <x v="1"/>
    <n v="6"/>
  </r>
  <r>
    <x v="93"/>
    <n v="2019"/>
    <x v="4"/>
    <s v="Renewable Energy"/>
    <s v="&quot;Battery as a Service&quot; for 3 wheeler &amp; 2 wheelers"/>
    <s v="Varun Goenka, Akshay Kashyap"/>
    <s v="Mapmyindia"/>
    <s v="Undisclosed"/>
    <x v="8"/>
    <n v="6"/>
  </r>
  <r>
    <x v="94"/>
    <n v="2018"/>
    <x v="4"/>
    <s v="Automotive"/>
    <s v="ParkSmart is a parking management application."/>
    <s v="Prateek Garg, Rahul Gupta, Ratan Anmol Sethi, Rishabh Nagpal, Vishva Sharma"/>
    <s v="Shireen Rangaswamy, Dilesh Gathani"/>
    <s v="Undisclosed"/>
    <x v="0"/>
    <n v="5"/>
  </r>
  <r>
    <x v="95"/>
    <n v="2016"/>
    <x v="15"/>
    <s v="AI company"/>
    <s v="NO-CODE &lt;&gt; Human-assisted machine learning platform for document processing, to break information silos for enterprises"/>
    <s v="Amal P S"/>
    <s v="Rajesh Agarwal, Nandkishore Mundada"/>
    <s v="Undisclosed"/>
    <x v="0"/>
    <n v="5"/>
  </r>
  <r>
    <x v="89"/>
    <n v="2019"/>
    <x v="4"/>
    <s v="FinTech"/>
    <s v="A trusted financial partner for advocates and corporate."/>
    <s v="Kundan Shahi"/>
    <s v="9Unicorns"/>
    <s v="Undisclosed"/>
    <x v="0"/>
    <n v="5"/>
  </r>
  <r>
    <x v="96"/>
    <n v="2017"/>
    <x v="1"/>
    <s v="FinTech"/>
    <s v="Avalon Labs incubates, invests, partners with and spearheads technology companies that are on the cutting edge."/>
    <s v="Varun Mayya"/>
    <s v="Tanglin Ventures, Better Capital, Whiteboard Capital"/>
    <s v="Undisclosed"/>
    <x v="8"/>
    <n v="5"/>
  </r>
  <r>
    <x v="97"/>
    <n v="2017"/>
    <x v="5"/>
    <s v="AI startup"/>
    <s v="Conversational AI platform - Innovate the way you communicate"/>
    <s v="Manish Gupta, Rashi Gupta"/>
    <s v="Devesh Sachdev, Bhavesh Manglani"/>
    <s v="Undisclosed"/>
    <x v="0"/>
    <n v="5"/>
  </r>
  <r>
    <x v="98"/>
    <n v="2017"/>
    <x v="0"/>
    <s v="Crypto"/>
    <s v="Polygon is a blockchain scalability platform."/>
    <s v="Jaynti Kanani, Sandeep Nailwal, Anurag Arjun"/>
    <s v="Mark Cuban, MiH Ventures"/>
    <s v="Undisclosed"/>
    <x v="1"/>
    <n v="5"/>
  </r>
  <r>
    <x v="99"/>
    <n v="2018"/>
    <x v="4"/>
    <s v="EdTech"/>
    <s v="Ingenium Education has been pushing e-learning by bringing small and medium sized institutes and schools online."/>
    <s v="Pramudit Somvanshi, Mohit Patel, Aakash Gupta"/>
    <s v="Lead Angels"/>
    <s v="Undisclosed"/>
    <x v="0"/>
    <n v="5"/>
  </r>
  <r>
    <x v="100"/>
    <n v="2016"/>
    <x v="0"/>
    <s v="HealthTech"/>
    <s v="India's Most Respected Workplace Healthcare Management Company"/>
    <s v="Gagan Kapur"/>
    <s v="Inflection Point Ventures"/>
    <s v="Undisclosed"/>
    <x v="8"/>
    <n v="4"/>
  </r>
  <r>
    <x v="101"/>
    <n v="2019"/>
    <x v="0"/>
    <s v="Food &amp; Beverages"/>
    <s v="TruNativ Foods &amp; Beverages Pvt Ltd"/>
    <s v="Pranav Malhotra, Mamta Malhotra"/>
    <s v="9Unicorns"/>
    <s v="Undisclosed"/>
    <x v="0"/>
    <n v="4"/>
  </r>
  <r>
    <x v="102"/>
    <n v="2019"/>
    <x v="1"/>
    <s v="EdTech"/>
    <s v="AntWak provides a video platform for e-learning service."/>
    <s v="Basav Nagur, Joybroto Ganguly, Sudhanshu Shekhar, Sumit Gupta, Sriramkumar Sundararaman"/>
    <s v="Vaibhav Domkundwar, Kunal Shah"/>
    <s v="Undisclosed"/>
    <x v="0"/>
    <n v="4"/>
  </r>
  <r>
    <x v="103"/>
    <n v="2018"/>
    <x v="4"/>
    <s v="Food &amp; Beverages"/>
    <s v="Rage Coffee is infused with plant based vitamins. These 100% natural extracts are typically found in foods."/>
    <s v="Bharat Sethi"/>
    <s v="GetVantage, Prakash Katama"/>
    <s v="Undisclosed"/>
    <x v="8"/>
    <n v="4"/>
  </r>
  <r>
    <x v="104"/>
    <n v="2014"/>
    <x v="15"/>
    <s v="FinTech"/>
    <s v="Kudos is a full stack NBFC, a digital lending engine with an in-built API lending protocol layer of over 20+ API’s."/>
    <s v="Naresh Vigh"/>
    <s v="Marquee fintech founders"/>
    <s v="Undisclosed"/>
    <x v="8"/>
    <n v="4"/>
  </r>
  <r>
    <x v="105"/>
    <n v="2018"/>
    <x v="1"/>
    <s v="Content creation"/>
    <s v="Instoried is an augmented writing platform which improves customer interest and engagement."/>
    <s v="Sharmin Ali, Sutanshu Raj"/>
    <s v="EXPERT DOJO, Mumbai Angels"/>
    <s v="Undisclosed"/>
    <x v="1"/>
    <n v="3"/>
  </r>
  <r>
    <x v="106"/>
    <n v="2018"/>
    <x v="1"/>
    <s v="Augmented reality"/>
    <s v="Homingos is an Augmented reality (AR)-based social networking platform."/>
    <s v="Shourya Agarwal, Malhar Patil, Rajat Gupta"/>
    <s v="Sundi Natarajan, Srinivas Anumolu"/>
    <s v="Undisclosed"/>
    <x v="1"/>
    <n v="3"/>
  </r>
  <r>
    <x v="107"/>
    <n v="2018"/>
    <x v="1"/>
    <s v="Rental space"/>
    <s v="A B2B rental services company for furniture, home appliances, electronic and IT infrastructure."/>
    <s v="Gaurav Ranebennur, Nishanth Janadri"/>
    <s v="MaGEHold Pte. Ltd."/>
    <s v="Undisclosed"/>
    <x v="8"/>
    <n v="3"/>
  </r>
  <r>
    <x v="108"/>
    <n v="2015"/>
    <x v="1"/>
    <s v="AI startup"/>
    <s v="Wysa is an AI conversational agent that has been shown to help improve mental health"/>
    <s v="Jo Aggarwal, Ramakant Vempati"/>
    <s v="Kae Capital, Pi Ventures"/>
    <s v="Undisclosed"/>
    <x v="1"/>
    <n v="3"/>
  </r>
  <r>
    <x v="109"/>
    <n v="2016"/>
    <x v="0"/>
    <s v="FinTech"/>
    <s v="Firmway is a platform that digitizes balance confirmation and reconciliation process."/>
    <s v="Prashant Gupta, Vivek Chandan"/>
    <m/>
    <s v="Undisclosed"/>
    <x v="10"/>
    <n v="3"/>
  </r>
  <r>
    <x v="110"/>
    <n v="2014"/>
    <x v="4"/>
    <s v="B2B service"/>
    <s v="Digitizing the Factories of the Unorganised Industries."/>
    <s v="Chaitanya Rathi, Shubham Agarwal, Siddharth Rastogi, Siddharth Vij"/>
    <s v="Sequoia Capital India, Matrix Partners India"/>
    <s v="Undisclosed"/>
    <x v="1"/>
    <n v="3"/>
  </r>
  <r>
    <x v="111"/>
    <n v="2015"/>
    <x v="4"/>
    <s v="Podcast"/>
    <s v="Hubhopper is India's leading podcast hosting, creation &amp; distribution platform. Getting podcast across both Indian &amp; global audio platforms"/>
    <s v="Gautam Raj Anand"/>
    <s v="ITI Growth Opportunities Fund, Unit-E Ventures"/>
    <s v="Undisclosed"/>
    <x v="1"/>
    <n v="2"/>
  </r>
  <r>
    <x v="112"/>
    <n v="2019"/>
    <x v="4"/>
    <s v="Battery"/>
    <s v="Battery Smart provides advanced Li-ion batteries to e-rickshaws."/>
    <s v="Pulkit Khurana, Siddharth Sikka"/>
    <s v="Orios Venture Partners"/>
    <s v="Undisclosed"/>
    <x v="0"/>
    <n v="2"/>
  </r>
  <r>
    <x v="113"/>
    <n v="2019"/>
    <x v="0"/>
    <s v="Healthcare"/>
    <s v="Aspire to leverage the gifts of nature and science to help you make holistic lifestyle changes, with minimalistic effort, improving overall well-being."/>
    <s v="Gaurav Aggarwal"/>
    <s v="Wipro venture capital arm"/>
    <s v="Undisclosed"/>
    <x v="1"/>
    <n v="2"/>
  </r>
  <r>
    <x v="114"/>
    <n v="2014"/>
    <x v="1"/>
    <s v="Dating"/>
    <s v="Aisle connects the new generation of single independent Indians from around the world looking for meaningful relationships."/>
    <s v="Able Joseph"/>
    <s v="Anas Rahman Junaid, Vinod Jose"/>
    <s v="Undisclosed"/>
    <x v="8"/>
    <n v="2"/>
  </r>
  <r>
    <x v="115"/>
    <n v="2019"/>
    <x v="5"/>
    <s v="EdTech"/>
    <s v="Re-imagining Kids of 21st Century!"/>
    <s v="Ishan Gupta"/>
    <s v="Venture Catalysts"/>
    <s v="Undisclosed"/>
    <x v="8"/>
    <n v="1"/>
  </r>
  <r>
    <x v="116"/>
    <n v="2018"/>
    <x v="0"/>
    <s v="Health care"/>
    <s v="Deliver highly durable &amp; affordable medical equipments on rental and sale."/>
    <s v="Harddik K Patel"/>
    <s v="India Accelerator’s Angel Investor Network"/>
    <s v="Undisclosed"/>
    <x v="0"/>
    <n v="1"/>
  </r>
  <r>
    <x v="117"/>
    <n v="2018"/>
    <x v="4"/>
    <s v="FinTech"/>
    <s v="RevFin is a digital lending company."/>
    <s v="Sameer Aggarwal"/>
    <s v="Shell Foundation"/>
    <s v="Undisclosed"/>
    <x v="1"/>
    <n v="1"/>
  </r>
  <r>
    <x v="118"/>
    <n v="2016"/>
    <x v="0"/>
    <s v="Fashion and lifestyle"/>
    <s v="100% Vegan bags from India."/>
    <s v="Disha Singh"/>
    <s v="Titan Capital"/>
    <s v="Undisclosed"/>
    <x v="0"/>
    <n v="1"/>
  </r>
  <r>
    <x v="119"/>
    <n v="2016"/>
    <x v="1"/>
    <s v="FinTech"/>
    <s v="Digit Insurance is a financial services company that general insurance services."/>
    <s v="Kamesh Goyal"/>
    <s v="A91 Partners, Faering Capital"/>
    <s v="Undisclosed"/>
    <x v="1"/>
    <n v="1"/>
  </r>
  <r>
    <x v="120"/>
    <n v="2018"/>
    <x v="1"/>
    <s v="Social network"/>
    <s v="Bolkar App is an Audio Based Q&amp;A platform for the Next Billion Users."/>
    <s v="Abhishek Tripathi, Dhruv Kaushal, Prince Tripathi, Saurabh Rai"/>
    <s v="GSF, Pras Hanuma"/>
    <s v="Undisclosed"/>
    <x v="1"/>
    <n v="1"/>
  </r>
  <r>
    <x v="121"/>
    <n v="2019"/>
    <x v="0"/>
    <s v="Advisory firm"/>
    <s v="Quantitative Investment Management and Research"/>
    <s v="Sonam Srivastava"/>
    <s v="Ajat Hukkoo, Piyush Chaplot"/>
    <s v="Undisclosed"/>
    <x v="10"/>
    <n v="1"/>
  </r>
  <r>
    <x v="122"/>
    <n v="2018"/>
    <x v="15"/>
    <s v="AgriTech"/>
    <s v="Agri10x integrates the entire Agri value-chain through a digital cooperative platform by harnessing emerging technologies"/>
    <s v="Abhijith Naraparaju, Pankajj P. Ghode, Sundeep Bose"/>
    <s v="Omnivore"/>
    <s v="Undisclosed"/>
    <x v="0"/>
    <n v="1"/>
  </r>
  <r>
    <x v="123"/>
    <n v="2016"/>
    <x v="0"/>
    <s v="Logistics &amp; Supply Chain"/>
    <s v="Godamwale is tech enabled integrated logistics company providing end to end supply chain solutions."/>
    <s v="Basant Kumar, Vivek Tiwari, Ranbir Nandan"/>
    <s v="1000000 #REF!"/>
    <s v="Seed"/>
    <x v="1"/>
    <n v="9"/>
  </r>
  <r>
    <x v="124"/>
    <n v="2016"/>
    <x v="5"/>
    <s v="EdTech"/>
    <s v="A tech solution for end to end career advisory to students looking to study abroad."/>
    <s v="Vamsi Krishna, Pulkit Jain, Gaurav Munjal #REF!"/>
    <n v="1000000"/>
    <s v="Pre-series A"/>
    <x v="1"/>
    <n v="7"/>
  </r>
  <r>
    <x v="125"/>
    <n v="2018"/>
    <x v="8"/>
    <s v="Tech Startup"/>
    <s v="Makers Hive has made it possible to bring the people with amputations together by developing a fully functional, customizable"/>
    <s v="Pranav Vempati"/>
    <s v="Starfish Growth Partners, Investpad"/>
    <s v="90,00,000"/>
    <x v="1"/>
    <n v="1"/>
  </r>
  <r>
    <x v="126"/>
    <n v="2018"/>
    <x v="1"/>
    <s v="Gaming"/>
    <s v="Mobile Premier League is a skill-based eSports platform used to offer cash prizes while playing games."/>
    <s v="Sai Srinivas Kiran G, Shubham Malhotra"/>
    <s v="Pegasus Tech Ventures, Base Partners"/>
    <s v="9,50,00,000"/>
    <x v="1"/>
    <n v="2"/>
  </r>
  <r>
    <x v="127"/>
    <n v="2015"/>
    <x v="4"/>
    <s v="Solar"/>
    <s v="Provide uninterrupted and affordable cooling for refrigeration"/>
    <s v="Himanshu Pokharna, Nitin Goel"/>
    <s v="Shell Foundation"/>
    <s v="9,00,000"/>
    <x v="8"/>
    <n v="1"/>
  </r>
  <r>
    <x v="128"/>
    <n v="2018"/>
    <x v="4"/>
    <s v="FinTech"/>
    <s v="BharatPe develops a QR code-based payment app for offline retailers and businesses."/>
    <s v="Ashneer Grover, Shashvat Nakrani"/>
    <s v="Steadview Capital, Insight Partners"/>
    <s v="82,00,000"/>
    <x v="2"/>
    <n v="1"/>
  </r>
  <r>
    <x v="129"/>
    <n v="2019"/>
    <x v="0"/>
    <s v="FinTech"/>
    <s v="Kodo card is a corporate card for new economy businesses in India."/>
    <s v="Deepti Sanghi, Gaurav Thapa"/>
    <s v="Brex, Y-Combinator"/>
    <s v="80,00,000"/>
    <x v="0"/>
    <n v="5"/>
  </r>
  <r>
    <x v="130"/>
    <n v="2014"/>
    <x v="1"/>
    <s v="Food delivery"/>
    <s v="Swiggy is an on-demand food delivery platform that brings food from neighborhood restaurants directly to customers' doors."/>
    <s v="Nandan Reddy, Rahul Jaimini, Sriharsha Majety"/>
    <s v="Carmignac, Falcon Edge Capital"/>
    <s v="80,00,00,000"/>
    <x v="1"/>
    <n v="4"/>
  </r>
  <r>
    <x v="131"/>
    <n v="2019"/>
    <x v="1"/>
    <s v="Deep Tech"/>
    <s v="A scalable, cloud-controlled, and rare earth mineral free Hardware and Software platform for the Switched Reluctance Motor and other magnet free motor technologies."/>
    <s v="Bhaktha Keshavachar, Ravi Prasad Sharma, Mahalingam Koushik"/>
    <s v="Kalaari Capital"/>
    <s v="8,50,000"/>
    <x v="0"/>
    <n v="4"/>
  </r>
  <r>
    <x v="132"/>
    <n v="2017"/>
    <x v="1"/>
    <s v="FinTech"/>
    <s v="Groww is an investment platform that offers a new way of investing money with stockbroking and direct mutual funds."/>
    <s v="Harsh Jain, Ishan Bansal, Lalit Keshre, Neeraj Singh"/>
    <s v="Tiger Global Management, Y Combinator Continuity Fund"/>
    <s v="8,30,00,000"/>
    <x v="11"/>
    <n v="4"/>
  </r>
  <r>
    <x v="133"/>
    <n v="2018"/>
    <x v="1"/>
    <s v="FinTech"/>
    <s v="CRED is a Bengaluru-based fintech startup that offers rewards for customers who use its platform to pay their credit card bills."/>
    <s v="Kunal Shah"/>
    <s v="DST Global, General Catalyst"/>
    <s v="8,10,00,000"/>
    <x v="9"/>
    <n v="1"/>
  </r>
  <r>
    <x v="134"/>
    <n v="2018"/>
    <x v="0"/>
    <s v="IT startup"/>
    <s v="Rubix Data Sciences focuses on simplifying decision making for Credit, Risk, Compliance, Supply Chain and Marketing professionals in the B2B domain."/>
    <s v="Mohan Ramaswamy"/>
    <m/>
    <s v="8,00,000"/>
    <x v="0"/>
    <n v="5"/>
  </r>
  <r>
    <x v="135"/>
    <n v="2018"/>
    <x v="1"/>
    <s v="EdTech"/>
    <s v="Wizklub uses a unique method of developing and nurturing Higher Order Thinking Skills in children"/>
    <s v="Amit Bansal"/>
    <s v="Incubate Fund India"/>
    <s v="8,00,000"/>
    <x v="8"/>
    <n v="2"/>
  </r>
  <r>
    <x v="136"/>
    <n v="2018"/>
    <x v="0"/>
    <s v="E-commerce"/>
    <s v="BELDARA.COM IS A GLOBAL B2B marketplace, enables businesses to sell worldwide."/>
    <s v="Bhagwan (Pradeep) Khandekar"/>
    <s v="Hindustan Media Ventures"/>
    <s v="74,00,000"/>
    <x v="1"/>
    <n v="4"/>
  </r>
  <r>
    <x v="137"/>
    <n v="2019"/>
    <x v="1"/>
    <s v="SpaceTech"/>
    <s v="Pixxel is a Bengaluru-based space technology startup building a constellation of advanced earth imaging small satellites."/>
    <s v="Awais Ahmed, Kshitij Khandelwal"/>
    <s v="Techstars, Ryan Johnson"/>
    <s v="73,00,000"/>
    <x v="0"/>
    <n v="3"/>
  </r>
  <r>
    <x v="138"/>
    <n v="2017"/>
    <x v="5"/>
    <s v="EV startup"/>
    <s v="Lohum manufactures lithium-ion battery packs and recovers critical battery materials from used lithium-ion batteries through recycling."/>
    <s v="Rajat Verma"/>
    <s v="Baring Private Equity Partners India, Talbros"/>
    <s v="70,00,000"/>
    <x v="1"/>
    <n v="1"/>
  </r>
  <r>
    <x v="139"/>
    <n v="2014"/>
    <x v="0"/>
    <s v="IT"/>
    <s v="Chalo is a free app that tracks buses live and tells you what time your bus will reach your stop."/>
    <s v="Mohit Dubey, Nikhil Aggarwal"/>
    <s v="Amit Singhal, Raine Ventures"/>
    <s v="70,00,000"/>
    <x v="1"/>
    <n v="1"/>
  </r>
  <r>
    <x v="140"/>
    <n v="2012"/>
    <x v="16"/>
    <s v="Hospitality"/>
    <s v="OYO operates a branded network of hotels designed to offer standardized stay experiences."/>
    <s v="Ritesh Agarwal"/>
    <s v="Hindustan Media Venture"/>
    <s v="70,00,000"/>
    <x v="12"/>
    <n v="1"/>
  </r>
  <r>
    <x v="141"/>
    <n v="2015"/>
    <x v="15"/>
    <s v="E-commerce"/>
    <s v="ElasticRun develops an online system that improves the reception of orders from customers and the dispatch of delivery drivers."/>
    <s v="Sandeep Deshmukh, Saurabh Nigam, Shitiz Bansal"/>
    <s v="Avataar Venture Partners, Kalaari Capital"/>
    <s v="7,50,00,000"/>
    <x v="11"/>
    <n v="5"/>
  </r>
  <r>
    <x v="142"/>
    <n v="2018"/>
    <x v="1"/>
    <s v="FinTech"/>
    <s v="KreditBee is a digital lending platform developed to assist young professionals with their personal finances."/>
    <s v="Karthikeyan Krishnaswamy, Madhusudan Ekambaram, Wan Hong"/>
    <s v="Alpine Capital, PremjiInvest"/>
    <s v="7,50,00,000"/>
    <x v="0"/>
    <n v="3"/>
  </r>
  <r>
    <x v="142"/>
    <n v="2018"/>
    <x v="1"/>
    <s v="FinTech"/>
    <s v="KreditBee is an Instant Personal Loan Platform for Young Professionals."/>
    <s v="Madhusudan Ekambaram"/>
    <s v="Premji Invest, Mirae Asset Naver Asia Growth Fund, Alpine Capital"/>
    <s v="7,50,00,000"/>
    <x v="9"/>
    <n v="2"/>
  </r>
  <r>
    <x v="143"/>
    <n v="2014"/>
    <x v="1"/>
    <s v="Helathcare"/>
    <s v="My Dental Plan provides dental care packages and services."/>
    <s v="Dr Mohender Narula, Dr AnandKrishna, Dr Girish Rao"/>
    <s v="Safe Planet Medicare"/>
    <s v="7,00,000"/>
    <x v="0"/>
    <n v="4"/>
  </r>
  <r>
    <x v="144"/>
    <n v="2016"/>
    <x v="8"/>
    <s v="E-commerce"/>
    <s v="Eunimart is a one stop solution for merchants to create a difference by selling globally."/>
    <s v="Saikat Roy, Shayak Mazumder"/>
    <s v="SucSEED Venture Partners, TMT Connekt"/>
    <s v="7,00,000"/>
    <x v="8"/>
    <n v="4"/>
  </r>
  <r>
    <x v="145"/>
    <n v="2015"/>
    <x v="4"/>
    <s v="Mobility"/>
    <s v="Get My Parking, is a B2B Platform-as-a-Service company."/>
    <s v="Chirag Jain, Rasik Pansare"/>
    <s v="IvyCap Ventures, IAN Fund"/>
    <s v="60,00,000"/>
    <x v="1"/>
    <n v="5"/>
  </r>
  <r>
    <x v="128"/>
    <n v="2018"/>
    <x v="4"/>
    <s v="FinTech"/>
    <s v="BharatPe is the definitive platform for financial services. We process payments via UPI and POS, and provide credit / loans to our merchants"/>
    <s v="Ashneer Grover, Bhavik Koladiya, Shashvat Nakrani"/>
    <s v="Amplo, Insight Partners"/>
    <s v="60,00,000"/>
    <x v="2"/>
    <n v="5"/>
  </r>
  <r>
    <x v="146"/>
    <n v="2015"/>
    <x v="0"/>
    <s v="Robotics"/>
    <s v="Miko is an advanced robotics startup focusing on robotics, AI &amp; IoT."/>
    <s v="Chintan Raikar, Prashant Iyengar, Sneh Vaswani"/>
    <s v="Chiratae Ventures, YourNest Venture Capital"/>
    <s v="60,00,000"/>
    <x v="1"/>
    <n v="4"/>
  </r>
  <r>
    <x v="147"/>
    <n v="2016"/>
    <x v="4"/>
    <s v="Electronics"/>
    <s v="boAt is a consumer electronics and lifestyle company."/>
    <s v="Aman Gupta, Sameer Mehta"/>
    <s v="Qualcomm Ventures, Warburg Pincus"/>
    <s v="60,00,000"/>
    <x v="1"/>
    <n v="4"/>
  </r>
  <r>
    <x v="148"/>
    <n v="2011"/>
    <x v="1"/>
    <s v="FinTech"/>
    <s v="Kinara Capital is a financing company that provides flexible collateral-free loans to small business entrepreneurs."/>
    <s v="Hardika Shah"/>
    <s v="GAWA Capital, Gaja Capital"/>
    <s v="60,00,000"/>
    <x v="1"/>
    <n v="3"/>
  </r>
  <r>
    <x v="149"/>
    <n v="2018"/>
    <x v="0"/>
    <s v="Personal Care"/>
    <s v="Scentials is building a unique beauty brands studio platform"/>
    <s v="Mahesh Bhupathi, Jinesh Mehta"/>
    <s v="Ambiga Subramanian, Goutham Ekollu"/>
    <s v="60,00,000"/>
    <x v="1"/>
    <n v="2"/>
  </r>
  <r>
    <x v="150"/>
    <n v="2016"/>
    <x v="4"/>
    <s v="Fashion and lifestyle"/>
    <s v="Bombay Shaving Company is a consumer goods company that focuses on developing a range of shave care, beard care, and skincare products."/>
    <s v="Deepu Panicker, Raunak Munot, Rohit Jaiswal, Shantanu Deshpande"/>
    <s v="Sixth Sense Ventures, Colgate Palmolive"/>
    <s v="60,00,000"/>
    <x v="1"/>
    <n v="1"/>
  </r>
  <r>
    <x v="128"/>
    <n v="2018"/>
    <x v="4"/>
    <s v="FinTech"/>
    <s v="BharatPe develops a QR code-based payment app for offline retailers and businesses."/>
    <s v="Ashneer Grover, Shashvat Nakrani"/>
    <s v="InnoVen Capital, Steadview Capital"/>
    <s v="60,00,000"/>
    <x v="2"/>
    <n v="1"/>
  </r>
  <r>
    <x v="151"/>
    <n v="2016"/>
    <x v="4"/>
    <s v="BioTechnology"/>
    <s v="A biotechnology start-up was incorporated to improve the National Hygiene condition whilst addressing the aspect of water conservation."/>
    <s v="Puneet Gupta"/>
    <s v="IAN Fund, World Startup Factory"/>
    <s v="6,00,000"/>
    <x v="1"/>
    <n v="5"/>
  </r>
  <r>
    <x v="152"/>
    <n v="2017"/>
    <x v="4"/>
    <s v="LegalTech"/>
    <s v="LegitQuest is a legal-tech company that operates a legal research platform with Indian case laws."/>
    <s v="Himanshu Puri, Karan Kalia, Rohit Shukla"/>
    <s v="WaterBridge Ventures, Info Edge"/>
    <s v="6,00,000"/>
    <x v="1"/>
    <n v="4"/>
  </r>
  <r>
    <x v="153"/>
    <n v="2017"/>
    <x v="4"/>
    <s v="Hospitality"/>
    <s v="ABL Workspaces is a co-working space where professionals from all walks of life come to work under one roof."/>
    <s v="Ankur Gupta, Akshita Gupta"/>
    <s v="Wurk"/>
    <s v="6,00,000"/>
    <x v="8"/>
    <n v="2"/>
  </r>
  <r>
    <x v="154"/>
    <n v="2016"/>
    <x v="0"/>
    <s v="Healthcare"/>
    <s v="InnerHour is mental health and wellness platform that provides therapy and diagnostics services and conducts online mental health workshops."/>
    <s v="Amit Malik"/>
    <s v="Hitesh Oberoi, Lightbox"/>
    <s v="52,00,000"/>
    <x v="6"/>
    <n v="2"/>
  </r>
  <r>
    <x v="155"/>
    <n v="2014"/>
    <x v="4"/>
    <s v="FinTech"/>
    <s v="IndiaLends is a digital lending and borrowing marketplace."/>
    <s v="Gaurav Chopra, Mayank Kachhwaha"/>
    <s v="ACPI Investments, AdvantEdge Founders"/>
    <s v="51,00,000"/>
    <x v="1"/>
    <n v="3"/>
  </r>
  <r>
    <x v="108"/>
    <n v="2015"/>
    <x v="1"/>
    <s v="AI company"/>
    <s v="Wysa is an AI conversational agent that has been shown to help improve mental health"/>
    <s v="Jo Aggarwal, Ramakant Vempati"/>
    <s v="W Health Ventures, Pi Ventures"/>
    <s v="50,00,000"/>
    <x v="6"/>
    <n v="5"/>
  </r>
  <r>
    <x v="156"/>
    <n v="2019"/>
    <x v="1"/>
    <s v="EdTech"/>
    <s v="Masai School is a job-oriented software training services."/>
    <s v="Prateek Shukla"/>
    <s v="Unitus Ventures, Omidyar Network India"/>
    <s v="50,00,000"/>
    <x v="6"/>
    <n v="3"/>
  </r>
  <r>
    <x v="157"/>
    <n v="2017"/>
    <x v="1"/>
    <s v="Rental space"/>
    <s v="India's homegrown online portal, championing the region for a brighter, more exciting livvable future. Right from simply connecting owners and tenants and to managing everything in between"/>
    <s v="Maya Lakshman"/>
    <s v="Angel investors"/>
    <s v="50,00,000"/>
    <x v="1"/>
    <n v="3"/>
  </r>
  <r>
    <x v="158"/>
    <n v="2018"/>
    <x v="1"/>
    <s v="InsureTech"/>
    <s v="Riskcovry is an &quot;Insurance-in-a-box” model offers a one-stop-shop platform to cater to any business's digital insurance needs."/>
    <s v="Suvendu Prusty, Sorabh Bhandari, Vidya Sridharan, Chiranth Patil"/>
    <s v="Better Capital, Bharat Inclusion Seed Fund"/>
    <s v="50,00,000"/>
    <x v="6"/>
    <n v="3"/>
  </r>
  <r>
    <x v="159"/>
    <n v="2019"/>
    <x v="1"/>
    <s v="EdTech"/>
    <s v="Newton School is a platform to learn and develop skills that you need for your best Tech career."/>
    <s v="Nishant Chandra, Siddharth Maheshwari"/>
    <s v="RTP Global, Harshil Mathur"/>
    <s v="50,00,000"/>
    <x v="6"/>
    <n v="2"/>
  </r>
  <r>
    <x v="160"/>
    <n v="2015"/>
    <x v="4"/>
    <s v="BioTechnology"/>
    <s v="Elucidata Corporation uses data analytics to transform decision-making processes in R&amp;D labs in biotechnology and pharmaceutical companies."/>
    <s v="Abhishek Jha, Richard Kibbey, Swetabh Pathak"/>
    <s v="Hyperplane Venture Capital"/>
    <s v="50,00,000"/>
    <x v="8"/>
    <n v="1"/>
  </r>
  <r>
    <x v="126"/>
    <n v="2018"/>
    <x v="1"/>
    <s v="Gaming"/>
    <s v="Mobile Premier League is a skill-based eSports platform used to offer cash prizes while playing games."/>
    <s v="Sai Srinivas Kiran G, Shubham Malhotra"/>
    <s v="Pegasus Tech Ventures, Base Partners"/>
    <s v="50,00,000"/>
    <x v="1"/>
    <n v="1"/>
  </r>
  <r>
    <x v="161"/>
    <n v="2018"/>
    <x v="0"/>
    <s v="Healthcare"/>
    <s v="ToothSi is a new age startup in the dental space providing smile correction services at home."/>
    <s v="Dr Arpi Mehta, Dr Pravin Shetty, Dr Manjul Jain, Dr Anirudh Kale"/>
    <s v="Think Investments"/>
    <s v="50,00,000"/>
    <x v="6"/>
    <n v="1"/>
  </r>
  <r>
    <x v="162"/>
    <n v="2015"/>
    <x v="1"/>
    <s v="Social Media"/>
    <s v="ShareChat is a social networking and regional content platform."/>
    <s v="Ankush Sachdeva, Bhanu Pratap Singh, Farid Ahsan"/>
    <s v="Twitter Ventures, Pawan Munjal"/>
    <s v="50,00,00,000"/>
    <x v="1"/>
    <n v="4"/>
  </r>
  <r>
    <x v="163"/>
    <n v="2015"/>
    <x v="0"/>
    <s v="B2B E-commerce"/>
    <s v="Bizongo is a business-to-business online marketplace for packaging products."/>
    <s v="Aniket Deb, Ankit Tomar, Sachin Agrawal"/>
    <s v="CDC Group, IDG Capital"/>
    <s v="5,10,00,000"/>
    <x v="9"/>
    <n v="4"/>
  </r>
  <r>
    <x v="164"/>
    <n v="2019"/>
    <x v="8"/>
    <s v="Electronics"/>
    <s v="Cellestial E-mobility is a city-based startup working in developing electric tractors with the longest battery life."/>
    <s v="Siddhartha Durairajan"/>
    <s v="Gurj Aujla, Ashik K"/>
    <s v="5,00,000"/>
    <x v="8"/>
    <n v="5"/>
  </r>
  <r>
    <x v="165"/>
    <n v="2019"/>
    <x v="1"/>
    <s v="Food"/>
    <s v="TagZ Foods is a supplier of snacks and food products."/>
    <s v="Anish Basu Roy, Sagar Bhalotia"/>
    <s v="Venture Catalysts"/>
    <s v="5,00,000"/>
    <x v="8"/>
    <n v="4"/>
  </r>
  <r>
    <x v="166"/>
    <n v="2016"/>
    <x v="0"/>
    <s v="Gaming"/>
    <s v="Indian Gaming League is the premier eSports platform in India."/>
    <s v="Yash Pariani"/>
    <s v="Hungama, Hindustan Talkies"/>
    <s v="5,00,000"/>
    <x v="1"/>
    <n v="3"/>
  </r>
  <r>
    <x v="167"/>
    <n v="2018"/>
    <x v="1"/>
    <s v="CleanTech"/>
    <s v="Clairco provides enhanced air purification and real-time insights for breathable air indoors."/>
    <s v="Aayush Jha"/>
    <s v="Real Estate Accelerator Program (REAP), AngelList"/>
    <s v="5,00,000"/>
    <x v="1"/>
    <n v="3"/>
  </r>
  <r>
    <x v="168"/>
    <n v="2017"/>
    <x v="8"/>
    <s v="Healthcare"/>
    <s v="Remedico is a Mobile healthcare"/>
    <s v="Ranjit Bhatia"/>
    <s v="Venture Catalysts, Tahseen Consulting"/>
    <s v="5,00,000"/>
    <x v="1"/>
    <n v="2"/>
  </r>
  <r>
    <x v="169"/>
    <n v="2019"/>
    <x v="0"/>
    <s v="Sports startup"/>
    <s v="FanCode is a multi sport aggregator platform for every sports fan, focusing on long trail sports content and contextual commerce."/>
    <s v="Yannick Colaco"/>
    <s v="Dream Sports"/>
    <s v="5,00,00,000"/>
    <x v="1"/>
    <n v="5"/>
  </r>
  <r>
    <x v="67"/>
    <n v="2015"/>
    <x v="1"/>
    <s v="EdTech"/>
    <s v="Unacademy is an online learning platform providing educational content such as video lectures and examinations."/>
    <s v="Gaurav Munjal, Hemesh Singh, Roman Saini, Sachin Gupta"/>
    <s v="Tiger Global, Dragoneer Investment Group, Steadview Capital, General Atlantic"/>
    <s v="5,00,00,000"/>
    <x v="1"/>
    <n v="1"/>
  </r>
  <r>
    <x v="170"/>
    <n v="2011"/>
    <x v="1"/>
    <s v="EdTech"/>
    <s v="BYJU'S is an educational technology company that develops personalized learning programs for K-12 students."/>
    <s v="Byju Raveendran, Divya Gokulnath"/>
    <s v="BlackRock, Owl Ventures"/>
    <s v="46,00,00,000"/>
    <x v="3"/>
    <n v="3"/>
  </r>
  <r>
    <x v="171"/>
    <n v="2019"/>
    <x v="1"/>
    <s v="FinTech"/>
    <s v="Rupifi operates a software-as-a-service (SaaS) firm focussed on financial products."/>
    <s v="Anubhav Jain"/>
    <s v="Quona Capital"/>
    <s v="41,00,000"/>
    <x v="8"/>
    <n v="3"/>
  </r>
  <r>
    <x v="172"/>
    <n v="2011"/>
    <x v="0"/>
    <s v="Analytics"/>
    <s v="LocoBuzz is an analytics-based integrated marketing platform."/>
    <s v="Vishal Agrawal"/>
    <s v="Yuj Ventures"/>
    <s v="40,00,000"/>
    <x v="6"/>
    <n v="5"/>
  </r>
  <r>
    <x v="173"/>
    <n v="2015"/>
    <x v="15"/>
    <s v="E-commerce"/>
    <s v="Easebuzz is an easy to use portal which allows you to start an online business and sell your favorite products with a free online store."/>
    <s v="Rohit Prasad"/>
    <s v="Jitendra Gupta, Amrish Rau"/>
    <s v="40,00,000"/>
    <x v="6"/>
    <n v="4"/>
  </r>
  <r>
    <x v="174"/>
    <n v="2011"/>
    <x v="0"/>
    <s v="D2C Fashion"/>
    <s v="Society perceives Bewakoof as stupid.But what does society call Bewakoof?Often, it’s anything different or anything that’s done differently."/>
    <s v="Prabhkiran Singh"/>
    <s v="IvyCap Ventures, Pratithi Investment Trust"/>
    <s v="40,00,000"/>
    <x v="1"/>
    <n v="3"/>
  </r>
  <r>
    <x v="175"/>
    <n v="2018"/>
    <x v="4"/>
    <s v="Automotive"/>
    <s v="Electric Light Commercial Vehicle"/>
    <s v="Saurav Kumar"/>
    <s v="Jetty Ventures, Srinivas Anumolu"/>
    <s v="40,00,000"/>
    <x v="6"/>
    <n v="3"/>
  </r>
  <r>
    <x v="176"/>
    <n v="2017"/>
    <x v="4"/>
    <s v="EdTech"/>
    <s v="Eupheus Learning offers a seamless integrated learning solution for the K-12 market in India."/>
    <s v="Amit Kapoor, Rohit Dhar, Sarveshwar Shrivastava, Ved Prakash Khatri"/>
    <s v="Yuj Ventures, Sixth Sense Ventures"/>
    <s v="40,00,000"/>
    <x v="4"/>
    <n v="2"/>
  </r>
  <r>
    <x v="177"/>
    <n v="2019"/>
    <x v="1"/>
    <s v="HealthTech"/>
    <s v="Saveo operates a business-to-business e-commerce platform focused on pharmacies."/>
    <s v="Amit Kumar, Anurag Savarnya, Shivansh Shrivastava, Vivek Jaiswal"/>
    <s v="Matrix Partners India, RTP Global"/>
    <s v="40,00,000"/>
    <x v="0"/>
    <n v="1"/>
  </r>
  <r>
    <x v="178"/>
    <n v="2015"/>
    <x v="15"/>
    <s v="FinTech"/>
    <s v="Payments Facilitator, Payments solution provider etc."/>
    <s v="Anil Sharma, Jose Thattil, Rajesh Londhe, Tushar Shankar"/>
    <s v="Yatra Angel Network, BEENEXT"/>
    <s v="40,00,000"/>
    <x v="6"/>
    <n v="1"/>
  </r>
  <r>
    <x v="179"/>
    <n v="2016"/>
    <x v="0"/>
    <s v="FinTech"/>
    <s v="Blacksoil Advisory is an independent boutique advisory firm."/>
    <s v="Ankur Bansal"/>
    <s v="Awign Enterprises"/>
    <s v="40,00,000"/>
    <x v="1"/>
    <n v="1"/>
  </r>
  <r>
    <x v="180"/>
    <n v="2014"/>
    <x v="4"/>
    <s v="Renewable Energy"/>
    <s v="Smart Joules is an energy management company."/>
    <s v="Arjun P Gupta, Ujjal Majumdar, Sidhartha Gupta"/>
    <s v="Raintree Family Office, ADB arm"/>
    <s v="4,90,00,000"/>
    <x v="1"/>
    <n v="4"/>
  </r>
  <r>
    <x v="181"/>
    <n v="2011"/>
    <x v="0"/>
    <s v="Beauty products"/>
    <s v="Purplle is an online store selling cosmetics, fragrances, skin, and hair care products."/>
    <s v="Manish Taneja, Rahul Dash"/>
    <s v="Spring Marketing Capital, Verlinvest"/>
    <s v="4,50,00,000"/>
    <x v="1"/>
    <n v="3"/>
  </r>
  <r>
    <x v="182"/>
    <n v="2015"/>
    <x v="0"/>
    <s v="InsureTech"/>
    <s v="Turtlemint is an online insurance platform that identifies and purchases appropriate insurance policies for consumers."/>
    <s v="Anand Prabhudesai, Dhirendra Mahyavanshi, Kunal Shah"/>
    <s v="Jungle Ventures"/>
    <s v="4,50,00,000"/>
    <x v="11"/>
    <n v="3"/>
  </r>
  <r>
    <x v="183"/>
    <n v="2015"/>
    <x v="1"/>
    <s v="Transportation"/>
    <s v="Rapido is a bike taxi service that encourages people to offer bike rides to other people."/>
    <s v="Aravind Sanka, Pavan Guntupalli, Rishikesh SR"/>
    <s v="Skycatcher, Nexus Venture Partners"/>
    <s v="4,30,00,000"/>
    <x v="9"/>
    <n v="5"/>
  </r>
  <r>
    <x v="184"/>
    <n v="2016"/>
    <x v="4"/>
    <s v="Food &amp; Beverages"/>
    <s v="Manufacture and retail a delicious range of all-natural nut butters, made without oil, sugar or preservatives."/>
    <s v="Surabhi Talwar, Vikram Sekhar"/>
    <s v="Inflection Point Ventures"/>
    <s v="4,00,000"/>
    <x v="0"/>
    <n v="3"/>
  </r>
  <r>
    <x v="185"/>
    <n v="2019"/>
    <x v="4"/>
    <s v="EdTech"/>
    <s v="Ezstays is a leading student-life network, providing hostels and PG accommodation with top-tier living facilities at the best prices."/>
    <s v="Vaibhav Khanna, Abhishek Kumar, Kumar Gaurav"/>
    <s v="Richard Rekhy"/>
    <s v="4,00,000"/>
    <x v="0"/>
    <n v="3"/>
  </r>
  <r>
    <x v="186"/>
    <n v="2013"/>
    <x v="5"/>
    <s v="Media"/>
    <s v="Inshorts is a news aggregator application that collects and summarizes news based on user behavior and preferences."/>
    <s v="Anunay Pandey, Azhar Iqubal, Deepit Purkayastha"/>
    <s v="Addition, SIG Global India Fund"/>
    <s v="4,00,00,000"/>
    <x v="1"/>
    <n v="3"/>
  </r>
  <r>
    <x v="187"/>
    <n v="2011"/>
    <x v="0"/>
    <s v="FinTech"/>
    <s v="Early stage venture capital fund focused on opportunities created by rising aspirations &amp; digital access for next billion Indians."/>
    <s v="Ritu Verma"/>
    <m/>
    <s v="4,00,00,000"/>
    <x v="1"/>
    <n v="3"/>
  </r>
  <r>
    <x v="188"/>
    <n v="2011"/>
    <x v="0"/>
    <s v="FinTech"/>
    <s v="Blume Ventures provides pre-series A and early stage funding to tech-focused/tech-enabled ventures."/>
    <s v="Karthik Reddy, Sanjay Nath"/>
    <s v="Avendus"/>
    <s v="4,00,00,000"/>
    <x v="1"/>
    <n v="3"/>
  </r>
  <r>
    <x v="189"/>
    <n v="2015"/>
    <x v="1"/>
    <s v="Delivery service"/>
    <s v="Dunzo is a hyper-local delivery app that connects users to the nearest delivery partner."/>
    <s v="Ankur Aggarwal, Dalvir Suri, Kabeer Biswas, Mukund Jha"/>
    <s v="Lightbox, Evolvence India Fund"/>
    <s v="4,00,00,000"/>
    <x v="7"/>
    <n v="1"/>
  </r>
  <r>
    <x v="190"/>
    <n v="2016"/>
    <x v="0"/>
    <s v="FinTech"/>
    <s v="The World's #1 Fundraising Service - Investor Meetings + Deal Documents - Globally"/>
    <s v="Ash Narain"/>
    <s v="Capital One, Arrowroot Capital"/>
    <s v="38,00,000"/>
    <x v="1"/>
    <n v="2"/>
  </r>
  <r>
    <x v="191"/>
    <n v="2015"/>
    <x v="1"/>
    <s v="Automotive"/>
    <s v="Pitstop offers general repair and maintenance services for cars through its doorstep service vehicles."/>
    <s v="Mihir Mohan Mishra, Nirant Ramakuru, Ruchi Deepak"/>
    <s v="Acko Technology, Services, LetsVenture"/>
    <s v="35,00,000"/>
    <x v="13"/>
    <n v="4"/>
  </r>
  <r>
    <x v="192"/>
    <n v="2015"/>
    <x v="0"/>
    <s v="HealthTech"/>
    <s v="PharmEasy is a health tech startup offering services such as teleconsultation, medicine deliveries, and diagnostic test sample collection."/>
    <s v="Dharmil Sheth, Dhaval Shah, Mikhil Innani"/>
    <s v="TPG Growth, Caisse de Depot et Placement du Quebec"/>
    <s v="35,00,00,000"/>
    <x v="7"/>
    <n v="4"/>
  </r>
  <r>
    <x v="193"/>
    <n v="2016"/>
    <x v="1"/>
    <s v="Matrimony"/>
    <s v="India’s first and only matrimony app without parents. 10L verified profiles 20L matches 50K relationships 3K marriages"/>
    <s v="Rahul Namdev, Pawan Gupta"/>
    <s v="Y Combinator, Rehan A Khan"/>
    <s v="30,00,000"/>
    <x v="8"/>
    <n v="5"/>
  </r>
  <r>
    <x v="194"/>
    <n v="2017"/>
    <x v="1"/>
    <s v="FinTech"/>
    <s v="Avail is a mobile-first platform aiming to financially include the urban mass of India."/>
    <s v="Ankush Aggarwal, Tushar Mehndiratta"/>
    <s v="Alteria Capital, Matrix Partners India"/>
    <s v="30,00,000"/>
    <x v="2"/>
    <n v="5"/>
  </r>
  <r>
    <x v="195"/>
    <n v="2016"/>
    <x v="0"/>
    <s v="HealthTech"/>
    <s v="Fitterfly offers customized and personalized wellness programs for diabetes PCOS, pregnancy, weight loss, pediatric and nutrition."/>
    <s v="Dr Arbinder Singal"/>
    <s v="9Unicorns Accelerator Fund, Metaform Ventures"/>
    <s v="30,00,000"/>
    <x v="8"/>
    <n v="4"/>
  </r>
  <r>
    <x v="196"/>
    <n v="2015"/>
    <x v="4"/>
    <s v="HealthTech"/>
    <s v="Solving unaddressed Intimate &amp; Menstrual Hygiene issues with our award-winning innovative &amp; modern products."/>
    <s v="Deep Bajaj, Mohit Bajaj"/>
    <s v="NB Ventures, IAN Fund"/>
    <s v="30,00,000"/>
    <x v="6"/>
    <n v="4"/>
  </r>
  <r>
    <x v="197"/>
    <n v="2019"/>
    <x v="1"/>
    <s v="Video communication"/>
    <s v="Enabling independent professionals to bring offline consulting online with AI"/>
    <s v="Gaurav Tripathi, Sagar Ramteke, Vijay Goel, Vivek Kumar"/>
    <s v="SOSV, Omphalos Ventures India"/>
    <s v="30,00,000"/>
    <x v="0"/>
    <n v="4"/>
  </r>
  <r>
    <x v="198"/>
    <n v="2010"/>
    <x v="0"/>
    <s v="FinTech"/>
    <s v="BlackSoil Capital has transformed into an alternative NBFC and AIF Fund platform with an expertise to finance multiple sectors."/>
    <s v="Mohinder Pal Bansal"/>
    <m/>
    <s v="30,00,000"/>
    <x v="1"/>
    <n v="3"/>
  </r>
  <r>
    <x v="199"/>
    <n v="2019"/>
    <x v="1"/>
    <s v="Supply chain platform"/>
    <s v="Captain Fresh is a freshwater fish and seafood supply chain platform."/>
    <s v="Utham Gowda"/>
    <s v="Matrix Partners India, Ankur Capital"/>
    <s v="30,00,000"/>
    <x v="0"/>
    <n v="3"/>
  </r>
  <r>
    <x v="200"/>
    <n v="2017"/>
    <x v="1"/>
    <s v="Social audio"/>
    <s v="Headfone helps create and share the audio content with listeners."/>
    <s v="Pratham Khandelwal, Yogesh Sharma"/>
    <s v="Hashed"/>
    <s v="30,00,000"/>
    <x v="0"/>
    <n v="1"/>
  </r>
  <r>
    <x v="201"/>
    <n v="2019"/>
    <x v="0"/>
    <s v="FinTech"/>
    <s v="Small businesses-focused non-banking lender"/>
    <s v="Vikas Agarwal"/>
    <s v="Blue Ashva Capital"/>
    <s v="30,00,000"/>
    <x v="1"/>
    <n v="1"/>
  </r>
  <r>
    <x v="202"/>
    <n v="2018"/>
    <x v="16"/>
    <s v="Healthcare"/>
    <s v="Meddo is an end-to-end medical services provider"/>
    <s v="Saurabh Kochhar"/>
    <s v="growX ventures, Venture Gurukool"/>
    <s v="30,00,000"/>
    <x v="8"/>
    <n v="1"/>
  </r>
  <r>
    <x v="203"/>
    <n v="2015"/>
    <x v="1"/>
    <s v="E-commerce"/>
    <s v="Meesho operates as an online reselling platform that enables anyone to start a business without investment."/>
    <s v="Sanjeev Barnwal, Vidit Aatrey"/>
    <s v="SAIF Partners, Venture Highway"/>
    <s v="30,00,00,000"/>
    <x v="1"/>
    <n v="4"/>
  </r>
  <r>
    <x v="204"/>
    <n v="2018"/>
    <x v="1"/>
    <s v="Real estate"/>
    <s v="A prop-tech company that finds and customizes offices, living, or retail spaces based on your requirements."/>
    <s v="Madhusudhan"/>
    <s v="Angel investors"/>
    <s v="3,50,000"/>
    <x v="10"/>
    <n v="5"/>
  </r>
  <r>
    <x v="205"/>
    <n v="2019"/>
    <x v="1"/>
    <s v="SaaS startup"/>
    <s v="Convin is a conversation intelligence platform that helps remote sales teams to understand conversations on a deeper levels."/>
    <s v="Ashish Santhalia, Atul Shree, Bharat Patidar, Durgesh Choudhary"/>
    <s v="9Unicorns Accelerator Fund, Sunder Nookala"/>
    <s v="3,00,000"/>
    <x v="10"/>
    <n v="5"/>
  </r>
  <r>
    <x v="206"/>
    <n v="2016"/>
    <x v="4"/>
    <s v="EdTech"/>
    <s v="ixamBee is to provide best online learning experience for preparation of competitive exams."/>
    <s v="Chandraprakash Joshi"/>
    <s v="Mumbai Angels, Narendra Shyamsukha"/>
    <s v="3,00,000"/>
    <x v="0"/>
    <n v="4"/>
  </r>
  <r>
    <x v="207"/>
    <n v="2019"/>
    <x v="15"/>
    <s v="Cultural"/>
    <s v="Indian Souvenirs online that reflect Indian tradition, culture &amp; stories. Best for personal gifting and corporate gifting."/>
    <s v="Sunil Jalihal"/>
    <s v="Marquee investors"/>
    <s v="3,00,000"/>
    <x v="1"/>
    <n v="3"/>
  </r>
  <r>
    <x v="208"/>
    <n v="2019"/>
    <x v="0"/>
    <s v="EdTech"/>
    <s v="PurpleTutor is the only coding platform that mandates every teacher to have a formal Computer Science degree"/>
    <s v="Gaurav Perti, Yatish Gupta"/>
    <s v="IvyCap Ventures"/>
    <s v="3,00,000"/>
    <x v="0"/>
    <n v="1"/>
  </r>
  <r>
    <x v="209"/>
    <n v="2019"/>
    <x v="1"/>
    <s v="Insuretech"/>
    <s v="Finsall provides Insurance Premium Financing"/>
    <s v="Prabal Khanna, Tim Mathews"/>
    <s v="Unicorn India Ventures"/>
    <s v="3,00,000"/>
    <x v="0"/>
    <n v="1"/>
  </r>
  <r>
    <x v="210"/>
    <n v="2019"/>
    <x v="1"/>
    <s v="Healthcare"/>
    <s v="iMumz empowers pregnant mothers to deliver healthy, happy, and intelligent babies through a positive lifestyle."/>
    <s v="Dr Jaideep Malhotra, Rajesh Jagasia, Ravi Teja Akondi, Mayur Dhurpate"/>
    <s v="Enzia Ventures, AngelList"/>
    <s v="3,00,000"/>
    <x v="1"/>
    <n v="1"/>
  </r>
  <r>
    <x v="211"/>
    <n v="2017"/>
    <x v="0"/>
    <s v="FinTech"/>
    <s v="Jai Kisan is a fintech platform that provides sustainable financing for rural emerging markets"/>
    <s v="Adriel Maniego, Arjun Ahluwalia"/>
    <s v="The Chatterjee Group, Prophetic Ventures"/>
    <s v="3,00,00,000"/>
    <x v="6"/>
    <n v="5"/>
  </r>
  <r>
    <x v="212"/>
    <n v="2012"/>
    <x v="0"/>
    <s v="EdTech"/>
    <s v="LEAD School offers technology based school transformation system that assures excellent learning for every child."/>
    <s v="Smita Deorah, Sumeet Mehta"/>
    <s v="GSV Ventures, Westbridge Capital"/>
    <s v="3,00,00,000"/>
    <x v="11"/>
    <n v="4"/>
  </r>
  <r>
    <x v="213"/>
    <n v="2011"/>
    <x v="0"/>
    <s v="E-commerce"/>
    <s v="Pepperfry is an online home and lifestyle shopping store selling products with cash on delivery facilities."/>
    <s v="Ambareesh Murty, Ashish Shah"/>
    <s v="InnoVen Capital, Bertelsmann India Investments"/>
    <s v="3,00,00,000"/>
    <x v="2"/>
    <n v="2"/>
  </r>
  <r>
    <x v="214"/>
    <n v="2016"/>
    <x v="1"/>
    <s v="E-commerce"/>
    <s v="Udaan is a B2B trade platform that brings manufacturers, traders, retailers, and wholesalers into a single platform"/>
    <s v="Amod Malviya, Sujeet Kumar, Vaibhav Gupta"/>
    <s v="Octahedron Capital, Moonstone Capital"/>
    <s v="28,00,00,000"/>
    <x v="1"/>
    <n v="1"/>
  </r>
  <r>
    <x v="175"/>
    <n v="2018"/>
    <x v="4"/>
    <s v="Automotive"/>
    <s v="Electric Light Commercial Vehicle"/>
    <s v="Saurav Kumar"/>
    <s v="ADB Ventures, Jetty Ventures"/>
    <s v="26,00,000"/>
    <x v="6"/>
    <n v="3"/>
  </r>
  <r>
    <x v="215"/>
    <n v="2015"/>
    <x v="1"/>
    <s v="SaaS startup"/>
    <s v="A SAAS platform for retailers and brands to create wonderful post purchase customer journeys using smart receipts technology"/>
    <s v="Neeraj Tyagi"/>
    <s v="http://100x.vc/"/>
    <s v="25,00,000"/>
    <x v="0"/>
    <n v="4"/>
  </r>
  <r>
    <x v="216"/>
    <n v="2019"/>
    <x v="16"/>
    <s v="EdTech"/>
    <s v="Interactive learning platform for kids"/>
    <s v="Saumya Yadav, Mahak Garg, Karan Varshney"/>
    <s v="Alpha Wave Incubation"/>
    <s v="25,00,000"/>
    <x v="0"/>
    <n v="1"/>
  </r>
  <r>
    <x v="217"/>
    <n v="2019"/>
    <x v="1"/>
    <s v="EdTech"/>
    <s v="Aim to help students become future-ready, setting them on a path to success that suits them best."/>
    <s v="PN Santosh, Prasanna Alagesan, Krithika Srinivasan"/>
    <s v="Global Founders Capital"/>
    <s v="22,00,000"/>
    <x v="1"/>
    <n v="4"/>
  </r>
  <r>
    <x v="218"/>
    <n v="2016"/>
    <x v="1"/>
    <s v="HealthTech"/>
    <s v="Maya enables women to keep track of their health via a mobile application."/>
    <s v="John Paul"/>
    <s v="Rajan Anadan"/>
    <s v="22,00,000"/>
    <x v="0"/>
    <n v="2"/>
  </r>
  <r>
    <x v="133"/>
    <n v="2018"/>
    <x v="1"/>
    <s v="FinTech"/>
    <s v="CRED is a members-only credit card management and bill payments platform that rewards users every time they pay their credit card bills."/>
    <s v="Kunal Shah"/>
    <s v="Dragoneer Investment Group, Tiger Global Management"/>
    <s v="21,50,00,000"/>
    <x v="11"/>
    <n v="4"/>
  </r>
  <r>
    <x v="219"/>
    <n v="2014"/>
    <x v="8"/>
    <s v="Renewable Energy"/>
    <s v="Freyr Energy is a company that provides full service solar provider based in Hyderabad, India."/>
    <s v="Radhika Choudary, Saurabh Marda"/>
    <s v="Impact Partners, C4D Partners"/>
    <s v="20,00,000"/>
    <x v="1"/>
    <n v="4"/>
  </r>
  <r>
    <x v="220"/>
    <n v="2013"/>
    <x v="4"/>
    <s v="Dating"/>
    <s v="Trulymadly is a dating platform that uses a match making algorithm."/>
    <s v="Hitesh Dhingra, Rahul Kumar, Sachin Bhatia"/>
    <s v="Gaurav Munjal, Snehil Khanor"/>
    <s v="20,00,000"/>
    <x v="8"/>
    <n v="4"/>
  </r>
  <r>
    <x v="150"/>
    <n v="2015"/>
    <x v="4"/>
    <s v="Lifestyle"/>
    <s v="Bombay Shaving Company is a consumer goods company that focuses on developing a range of shave care, beard care, and skincare products."/>
    <s v="Deepu Panicker, Raunak Munot, Rohit Jaiswal, Shantanu Deshpande"/>
    <s v="Rajesh Sud, KULDEEP JAIN"/>
    <s v="20,00,000"/>
    <x v="1"/>
    <n v="3"/>
  </r>
  <r>
    <x v="221"/>
    <n v="2018"/>
    <x v="1"/>
    <s v="HealthTech"/>
    <s v="4baseCare develops a unified and patient-centric ecosystem to fight cancer."/>
    <s v="Hitesh Goswami, Kshitij Rishi"/>
    <s v="Mount Judi Ventures, growX Ventures, Season Two Ventures"/>
    <s v="20,00,000"/>
    <x v="8"/>
    <n v="3"/>
  </r>
  <r>
    <x v="222"/>
    <n v="2017"/>
    <x v="1"/>
    <s v="EdTech"/>
    <s v="Kutuki is a learning platform focused on children between the ages of three and seven."/>
    <s v="Bharath Bevinahally, Sneha Sundaram"/>
    <s v="Omidyar Network India"/>
    <s v="20,00,000"/>
    <x v="0"/>
    <n v="2"/>
  </r>
  <r>
    <x v="223"/>
    <n v="2015"/>
    <x v="15"/>
    <s v="EdTech"/>
    <s v="Pariksha - The Sucess App, India's largest vernacular test preparation company for the mobile 1st internet users of India."/>
    <s v="Deepak Choudhary, Karanvir Singh Shekhawat, Utkarsh Bagri, Vikram Shekhawat"/>
    <s v="Venture Catalysts, 9Unicorns Accelerator Fund"/>
    <s v="20,00,000"/>
    <x v="8"/>
    <n v="2"/>
  </r>
  <r>
    <x v="224"/>
    <n v="2012"/>
    <x v="1"/>
    <s v="Home Decor"/>
    <s v="Furlenco is a subscription-based furniture rental platform that allows users to rent furniture on a monthly basis."/>
    <s v="Ajith Karimpana"/>
    <s v="BlackSoil Capital"/>
    <s v="20,00,000"/>
    <x v="1"/>
    <n v="1"/>
  </r>
  <r>
    <x v="225"/>
    <n v="2016"/>
    <x v="4"/>
    <s v="Beverages"/>
    <s v="India's first Craft Gin company"/>
    <s v="Anand Virmani"/>
    <m/>
    <s v="20,00,000"/>
    <x v="6"/>
    <n v="1"/>
  </r>
  <r>
    <x v="226"/>
    <n v="2013"/>
    <x v="0"/>
    <s v="Media"/>
    <s v="Pocket Aces is a digital entertainment company focused on mobile video."/>
    <s v="Anirudh Pandita, Aditi Shrivastava, Ashwin Suresh"/>
    <s v="3one4 Capital, DSP Group"/>
    <s v="20,00,000"/>
    <x v="1"/>
    <n v="1"/>
  </r>
  <r>
    <x v="227"/>
    <n v="2017"/>
    <x v="1"/>
    <s v="Hospitality"/>
    <s v="Transform buildings into beautiful, collaborative workspaces and provide infrastructure, services, events and tech"/>
    <s v="Karan Virwani"/>
    <m/>
    <s v="2,60,00,000"/>
    <x v="1"/>
    <n v="4"/>
  </r>
  <r>
    <x v="228"/>
    <n v="2016"/>
    <x v="1"/>
    <s v="FinTech"/>
    <s v="Avanti Finance lends relatively large but trust-based loans without formal credit footprint."/>
    <s v="Ratan Tata, Nandan Nilekani"/>
    <s v="Michael &amp; Susan Dell Foundation"/>
    <s v="2,60,00,000"/>
    <x v="6"/>
    <n v="4"/>
  </r>
  <r>
    <x v="229"/>
    <n v="2017"/>
    <x v="1"/>
    <s v="FinTech"/>
    <s v="CoinSwitch Kuber is an India-based cryptocurrency exchange platform."/>
    <s v="Ashish Singhal, Govind Soni, Vimal Sagar Tiwari"/>
    <s v="Paradigm, Kunal Shah"/>
    <s v="2,50,00,000"/>
    <x v="4"/>
    <n v="4"/>
  </r>
  <r>
    <x v="230"/>
    <n v="2010"/>
    <x v="1"/>
    <s v="Telecommuncation"/>
    <s v="iBus Networks is an in-building connectivity solutions company"/>
    <s v="Ram Sellaratnam, Sunil Menon and Subash Vasudevan"/>
    <s v="Morgan Stanley"/>
    <s v="2,10,00,000"/>
    <x v="1"/>
    <n v="4"/>
  </r>
  <r>
    <x v="231"/>
    <n v="2019"/>
    <x v="4"/>
    <s v="FinTech"/>
    <s v="Bank Sathi provides loans, insurance, cards comparison, and approval facility."/>
    <s v="Jitendra Dhaka"/>
    <s v="Dinesh Godara, Aditya Talwar"/>
    <s v="2,00,000"/>
    <x v="0"/>
    <n v="5"/>
  </r>
  <r>
    <x v="232"/>
    <n v="2015"/>
    <x v="0"/>
    <s v="EdTech"/>
    <s v="Mentoria is a holistic career discovery platform that enables students to discover themselves and the careers they will enjoy and excel at."/>
    <s v="Ashish Arora, Nikhar Arora, Sameer Bhakhri"/>
    <s v="Pradeep K Jaisingh, Jayant Mehrotra"/>
    <s v="2,00,000"/>
    <x v="8"/>
    <n v="5"/>
  </r>
  <r>
    <x v="233"/>
    <n v="2016"/>
    <x v="0"/>
    <s v="EdTech"/>
    <s v="Klassroom offers a one-of-a-kind LIVE interactive learning experience to students."/>
    <s v="Alka Javeri"/>
    <s v="ah! Ventures"/>
    <s v="2,00,000"/>
    <x v="8"/>
    <n v="5"/>
  </r>
  <r>
    <x v="234"/>
    <n v="2019"/>
    <x v="1"/>
    <s v="FinTech"/>
    <s v="Pickright is a fintech marketplace platform for stock market investors and the stock market advisors."/>
    <s v="Namandeep Bhatia, Archana E"/>
    <s v="Gaurav Gupta, Vivek Srivatsav"/>
    <s v="2,00,000"/>
    <x v="1"/>
    <n v="5"/>
  </r>
  <r>
    <x v="235"/>
    <n v="2018"/>
    <x v="1"/>
    <s v="HealthTech"/>
    <s v="Comofi Medtech is a healthcare robotics startup."/>
    <s v="Gururaj KB"/>
    <s v="CIIE.CO, KIIT-TBI"/>
    <s v="2,00,000"/>
    <x v="1"/>
    <n v="4"/>
  </r>
  <r>
    <x v="235"/>
    <n v="2017"/>
    <x v="1"/>
    <s v="HeathTech"/>
    <s v="Comofi Medtech develops healthcare products using artificial intelligence, augmented reality and IoT technologies"/>
    <s v="Satish Kalme, Kubasad Gururaj"/>
    <s v="CIIE.CO"/>
    <s v="2,00,000"/>
    <x v="1"/>
    <n v="2"/>
  </r>
  <r>
    <x v="236"/>
    <n v="2017"/>
    <x v="5"/>
    <s v="Cannabis startup"/>
    <s v="Cannabis and Hemp company"/>
    <s v="Rohit Shah"/>
    <s v="Mumbai Angels"/>
    <s v="2,00,000"/>
    <x v="0"/>
    <n v="2"/>
  </r>
  <r>
    <x v="237"/>
    <n v="2015"/>
    <x v="0"/>
    <s v="Beauty products"/>
    <s v="MyGlamm is a direct-to-consumer brand of award winning European beauty products."/>
    <s v="Darpan Sanghvi"/>
    <s v="Bessemer Venture Partners"/>
    <s v="2,00,00,000"/>
    <x v="9"/>
    <n v="3"/>
  </r>
  <r>
    <x v="238"/>
    <n v="2012"/>
    <x v="4"/>
    <s v="E-commerce"/>
    <s v="Ecom Express is an end-to-end technology-enabled logistics solutions provider to the Indian e-commerce industry."/>
    <s v="K. Satyanarayana, Manju Dhawan, Sanjeev Saxena, T. A. Krishnan"/>
    <s v="CDC Group, Partners Group"/>
    <s v="2,00,00,000"/>
    <x v="1"/>
    <n v="3"/>
  </r>
  <r>
    <x v="239"/>
    <n v="2017"/>
    <x v="4"/>
    <s v="FinTech"/>
    <s v="Satya MicroCapital is a micro finance company based on a group lending model that allows borrowers to share liability."/>
    <s v="Vivek Tiwari"/>
    <s v="BlueOrchard Finance S A, Gojo &amp; Company"/>
    <s v="2,00,00,000"/>
    <x v="1"/>
    <n v="2"/>
  </r>
  <r>
    <x v="240"/>
    <n v="2010"/>
    <x v="1"/>
    <s v="AgriTech"/>
    <s v="CropIn is a leading AI and Data-led agri-tech organization that provides SaaS solutions to agribusinesses globally using deep learning."/>
    <s v="Krishna Kumar"/>
    <s v="Invested Development, Pratithi Investment Trust"/>
    <s v="2,00,00,000"/>
    <x v="9"/>
    <n v="1"/>
  </r>
  <r>
    <x v="241"/>
    <n v="2014"/>
    <x v="4"/>
    <s v="Home services"/>
    <s v="Urban Company (Formerly UrbanClap) is a home and beauty services platform in India, Middle East, Singapore and Australia"/>
    <s v="Abhiraj Singh Bhal, Raghav Chandra, Varun Khaitan"/>
    <s v="Vy Capital"/>
    <s v="18,80,00,000"/>
    <x v="1"/>
    <n v="4"/>
  </r>
  <r>
    <x v="242"/>
    <n v="2014"/>
    <x v="1"/>
    <s v="Advertisement"/>
    <s v="Voiro is the first all-in-one revenue management suite exclusively for ad-led digital publishers across media."/>
    <s v="Anand Gopal, Kavita Shenoy"/>
    <s v="1Crowd"/>
    <s v="18,00,000"/>
    <x v="8"/>
    <n v="3"/>
  </r>
  <r>
    <x v="243"/>
    <n v="2018"/>
    <x v="1"/>
    <s v="Blockchain startup"/>
    <s v="Koinearth is a stealth mode startup working at the intersection of blockchains, machine learning and mechanism design"/>
    <s v="Praphul Chandra"/>
    <s v="YourNest"/>
    <s v="18,00,000"/>
    <x v="8"/>
    <n v="3"/>
  </r>
  <r>
    <x v="223"/>
    <n v="2015"/>
    <x v="15"/>
    <s v="EdTech"/>
    <s v="Pariksha - The Sucess App, India's largest vernacular test preparation company for the mobile 1st internet users of India"/>
    <s v="Deepak Choudhary, Karanvir Singh Shekhawat, Utkarsh Bagri, Vikram Shekhawat"/>
    <s v="Venture Catalysts, 9Unicorns Accelerator Fund"/>
    <s v="18,00,000"/>
    <x v="1"/>
    <n v="1"/>
  </r>
  <r>
    <x v="244"/>
    <n v="2016"/>
    <x v="5"/>
    <s v="FinTech"/>
    <s v="Nivesh.com is a mass market mutual funds investment platform."/>
    <s v="Anurag Garg, Sridhar Srinivasan"/>
    <s v="Raghav Kapur, Indian Angel Network"/>
    <s v="16,00,000"/>
    <x v="8"/>
    <n v="5"/>
  </r>
  <r>
    <x v="245"/>
    <n v="2014"/>
    <x v="1"/>
    <s v="FinTech"/>
    <s v="Razorpay is a platform that enables businesses to accept, process, and disburse payments."/>
    <s v="Harshil Mathur, Shashank Kumar"/>
    <s v="Matrix Partners India, GIC"/>
    <s v="16,00,00,000"/>
    <x v="7"/>
    <n v="4"/>
  </r>
  <r>
    <x v="246"/>
    <n v="2013"/>
    <x v="15"/>
    <s v="EdTech"/>
    <s v="ImaginXP is a curriculum company with a focus on training and certification in UX Design and Design Thinking."/>
    <s v="Vidhika Rohatgi"/>
    <s v="Venture Catalysts"/>
    <s v="15,00,000"/>
    <x v="1"/>
    <n v="3"/>
  </r>
  <r>
    <x v="247"/>
    <n v="2016"/>
    <x v="1"/>
    <s v="AI startup"/>
    <s v="Enable true digital transformation with AI driven insights, to enable manufacturers stay ten steps ahead of process inefficiencies and equipment failures"/>
    <s v="Jagadish Gattu, Vamsi Yalamanchili"/>
    <s v="YourNest Venture Capital"/>
    <s v="15,00,000"/>
    <x v="0"/>
    <n v="2"/>
  </r>
  <r>
    <x v="248"/>
    <n v="2019"/>
    <x v="4"/>
    <s v="Blockchain startup"/>
    <s v="Biconomy is a technology company building transaction infrastructure for next-generation Web 3 applications."/>
    <s v="Ahmed Al-Balaghi, Aniket Jindal, Sachin Tomar"/>
    <s v="Binance Labs, Zee Prime Capital"/>
    <s v="15,00,000"/>
    <x v="0"/>
    <n v="1"/>
  </r>
  <r>
    <x v="249"/>
    <n v="2018"/>
    <x v="0"/>
    <s v="Manufacturing startup"/>
    <s v="Karkhana.io is an on-demand manufacturing platform with a vision of digitalizing manufacturing."/>
    <s v="Sonam Motwani"/>
    <s v="Zone Startups In"/>
    <s v="15,00,000"/>
    <x v="0"/>
    <n v="1"/>
  </r>
  <r>
    <x v="170"/>
    <n v="2011"/>
    <x v="1"/>
    <s v="EdTech"/>
    <s v="BYJU'S is an educational technology company that develops personalized learning programs for K-12 students."/>
    <s v="Byju Raveendran, Divya Gokulnath"/>
    <s v="Tiga Investments, Baron Capital"/>
    <s v="15,00,00,000"/>
    <x v="1"/>
    <n v="5"/>
  </r>
  <r>
    <x v="250"/>
    <n v="2018"/>
    <x v="1"/>
    <s v="B2B Marketplace"/>
    <s v="Gig Economy Platform | Task Fulfillment Platform | New-age fulfillment solutions"/>
    <s v="Prashant Janadari, Naveen Ramchandra"/>
    <s v="Quess Corp India"/>
    <s v="14,00,000"/>
    <x v="1"/>
    <n v="1"/>
  </r>
  <r>
    <x v="251"/>
    <n v="2016"/>
    <x v="1"/>
    <s v="Tech Startup"/>
    <s v="Zoko makes it easy for businesses to do Sales, Marketing &amp; Customer Support on WhatsApp."/>
    <s v="Arjun Paul, Aromal Sivadasan"/>
    <s v="Y Combinator"/>
    <s v="14,00,00,000"/>
    <x v="0"/>
    <n v="4"/>
  </r>
  <r>
    <x v="252"/>
    <n v="2018"/>
    <x v="16"/>
    <s v="FinTech"/>
    <s v="Convert smartphones into a POS machine using our ZUP proximity payment technology, with no additional hardware and no need for NFC."/>
    <s v="Jaijit Bhattacharya"/>
    <s v="Anthill Ventures"/>
    <s v="13,00,000"/>
    <x v="8"/>
    <n v="1"/>
  </r>
  <r>
    <x v="253"/>
    <n v="2019"/>
    <x v="15"/>
    <s v="Tech Startup"/>
    <s v="Zotalabs gives the power of Emerging Technology to your digital automation with our easy to use APIs."/>
    <s v="Nausherwan Shah, Wasim Khan"/>
    <s v="Alfa Ventures"/>
    <s v="12,50,000"/>
    <x v="0"/>
    <n v="3"/>
  </r>
  <r>
    <x v="254"/>
    <n v="2019"/>
    <x v="1"/>
    <s v="AI startup"/>
    <s v="Unbox Robotics builds on-demand AI-driven warehouse robotics solutions, which can be deployed using limited foot-print, time, and capital."/>
    <s v="Pramod Ghadge, Shahid Memon"/>
    <s v="BEENEXT, Entrepreneur First"/>
    <s v="12,00,000"/>
    <x v="8"/>
    <n v="4"/>
  </r>
  <r>
    <x v="255"/>
    <n v="2015"/>
    <x v="0"/>
    <s v="EdTech"/>
    <s v="UpGrad is an online higher education platform."/>
    <s v="Mayank Kumar, Phalgun Kompalli, Ravijot Chugh, Ronnie Screwvala"/>
    <s v="Unilazer Ventures, IIFL Asset Management"/>
    <s v="12,00,00,000"/>
    <x v="1"/>
    <n v="4"/>
  </r>
  <r>
    <x v="256"/>
    <n v="2018"/>
    <x v="1"/>
    <s v="E-commerce"/>
    <s v="Zetwerk is an online marketplace that connects buyers and suppliers for manufacturing jobs."/>
    <s v="Amrit Acharya, Rahul Sharma, Srinath Ramakkrushnan, Vishal Chaudhary"/>
    <s v="Sequoia Capital India, Accel"/>
    <s v="12,00,00,000"/>
    <x v="11"/>
    <n v="2"/>
  </r>
  <r>
    <x v="257"/>
    <n v="2017"/>
    <x v="1"/>
    <s v="Retail"/>
    <s v="DusMinute aims to transform how communities live by giving them access to world-class amenities at their doorstep."/>
    <s v="Apoorva Mishra"/>
    <s v="Indian Angel Network"/>
    <s v="11,00,000"/>
    <x v="8"/>
    <n v="4"/>
  </r>
  <r>
    <x v="62"/>
    <n v="2019"/>
    <x v="1"/>
    <s v="FinTech"/>
    <s v="Karbon Card is a financial platform for Indian entrepreneurs."/>
    <s v="Amit Jangir, Bo Li, Jianwei Chen, Kartik Jain, Pei-fu Hsieh, Sunil Kumar"/>
    <s v="MyAsia VC, Orios Venture Partners"/>
    <s v="10,00,000"/>
    <x v="8"/>
    <n v="5"/>
  </r>
  <r>
    <x v="258"/>
    <n v="2019"/>
    <x v="1"/>
    <s v="Tech Startup"/>
    <s v="Rulezero is a technology platform created by experienced startup executives to automate and manage the equity ownership of a startup."/>
    <s v="Satish Mugulavalli, Srinivas Katta"/>
    <s v="Induslaw, Reddy Futures"/>
    <s v="10,00,000"/>
    <x v="0"/>
    <n v="5"/>
  </r>
  <r>
    <x v="259"/>
    <n v="2019"/>
    <x v="1"/>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r>
  <r>
    <x v="260"/>
    <n v="2014"/>
    <x v="0"/>
    <s v="Retail"/>
    <s v="6Degree is a fashion retail startup that provides a launchpad to fashion talent and brands using a tech-enabled platform."/>
    <s v="Amit Bhardwaj, Nikhil Hegde"/>
    <s v="Keiretsu Forum, SucSEED Venture Partners"/>
    <s v="10,00,000"/>
    <x v="1"/>
    <n v="5"/>
  </r>
  <r>
    <x v="261"/>
    <n v="2010"/>
    <x v="0"/>
    <s v="E-commerce"/>
    <s v="Taikee is the ISO-certified, B2B e-commerce platform of Peel-Works, enabling better lives for corner stores."/>
    <s v="Nidhi Ramachandran, Sachin Chhabra"/>
    <m/>
    <s v="10,00,000"/>
    <x v="1"/>
    <n v="4"/>
  </r>
  <r>
    <x v="262"/>
    <n v="2017"/>
    <x v="4"/>
    <s v="Oil and Energy"/>
    <s v="FuelBuddy is the FIRST legal private company in India to have permissions in place to deliver fuel. FUELDELIVERY APP."/>
    <s v="Aditya Singh"/>
    <s v="Jaipuria Family Office"/>
    <s v="10,00,000"/>
    <x v="1"/>
    <n v="4"/>
  </r>
  <r>
    <x v="263"/>
    <n v="2015"/>
    <x v="15"/>
    <s v="MarTech"/>
    <s v="Data Science powered - Admission &amp; Marketing CRM Automation for Education Enrolments"/>
    <s v="Abhishek Ballabh, Sushil Mundada"/>
    <s v="9Unicorns Accelerator Fund, Indian Angel Network"/>
    <s v="10,00,000"/>
    <x v="8"/>
    <n v="3"/>
  </r>
  <r>
    <x v="264"/>
    <n v="2019"/>
    <x v="0"/>
    <s v="Content publishing"/>
    <s v="Pencil is a content publishing platform that enables writers to publish their work for free."/>
    <s v="Malini Nair, Preeti Chib, Swarup Nanda"/>
    <s v="Inflection Point Ventures, SucSEED Venture Partners"/>
    <s v="10,00,000"/>
    <x v="8"/>
    <n v="2"/>
  </r>
  <r>
    <x v="265"/>
    <n v="2017"/>
    <x v="4"/>
    <s v="FinTech"/>
    <s v="Progcap is a financial service company that provides financial opportunities for micro and small businesses in the last mile."/>
    <s v="Pallavi Shrivastava, Himanshu Chandra"/>
    <s v="Somak Ghosh, M V Nair"/>
    <s v="10,00,000"/>
    <x v="2"/>
    <n v="2"/>
  </r>
  <r>
    <x v="266"/>
    <n v="2016"/>
    <x v="4"/>
    <s v="FinTech"/>
    <s v="AVIOM India is an Affordable Housing Finance company facilitating families in mostly semi urban areas in realising their dream of owning their first home."/>
    <s v="Kajal Ilmi"/>
    <s v="Gojo &amp; Company"/>
    <s v="10,00,000"/>
    <x v="2"/>
    <n v="2"/>
  </r>
  <r>
    <x v="267"/>
    <n v="2015"/>
    <x v="0"/>
    <s v="Hospitality"/>
    <s v="Vista Rooms is a South Asia's largest luxury holiday home rental management company. We are on a mission to build the &quot;Marriott for Homes&quot;"/>
    <s v="Amit Damani, Ankita Sheth, Pranav Maheshwari"/>
    <s v="Singapore Angel Network, Artha India Ventures"/>
    <s v="10,00,000"/>
    <x v="1"/>
    <n v="1"/>
  </r>
  <r>
    <x v="268"/>
    <n v="2015"/>
    <x v="4"/>
    <s v="EdTech"/>
    <s v="Mindler is a career counseling company that provides career development guidance counseling services for students."/>
    <s v="Prateek Bhargava"/>
    <s v="Inflection Point Ventures, DLabs"/>
    <s v="10,00,000"/>
    <x v="8"/>
    <n v="1"/>
  </r>
  <r>
    <x v="269"/>
    <n v="2011"/>
    <x v="15"/>
    <s v="Food and Beverages"/>
    <s v="Committed to improving the quality of life, True Elements provides food that is packed with the goodness of nature!"/>
    <s v="Puru Gupta, Sreejith Moolayil"/>
    <s v="RP-Sanjiv Goenka Group"/>
    <s v="10,00,000"/>
    <x v="1"/>
    <n v="1"/>
  </r>
  <r>
    <x v="270"/>
    <n v="2018"/>
    <x v="1"/>
    <s v="Vehicle repair startup"/>
    <s v="ReadyAssist is one of the India's leading 24/7 roadside assistance, breakdown support, towing and repairs provider for both Bikes &amp; Cars."/>
    <s v="Vimal Singh SV"/>
    <s v="Satish Grampurohit"/>
    <s v="10,00,000"/>
    <x v="0"/>
    <n v="1"/>
  </r>
  <r>
    <x v="271"/>
    <n v="2018"/>
    <x v="1"/>
    <s v="Pollution control equiptment"/>
    <s v="State-of-the-art air pollution control equipment to improve air quality across buildings, industries, and cities."/>
    <s v="Dr Srikanth Sola"/>
    <s v="Blue Ashva Capital"/>
    <s v="10,00,000"/>
    <x v="1"/>
    <n v="1"/>
  </r>
  <r>
    <x v="272"/>
    <n v="2019"/>
    <x v="1"/>
    <s v="FinTech"/>
    <s v="Avataar Venture Partners is a growth Capital Investment Firm."/>
    <s v="Mohan Kumar"/>
    <m/>
    <s v="10,00,00,000"/>
    <x v="1"/>
    <n v="2"/>
  </r>
  <r>
    <x v="128"/>
    <n v="2018"/>
    <x v="4"/>
    <s v="FinTech"/>
    <s v="BharatPe develops a QR code-based payment app for offline retailers and businesses."/>
    <s v="Ashneer Grover, Shashvat Nakrani"/>
    <s v="Amplo, Insight Partners"/>
    <s v="10,00,00,000"/>
    <x v="11"/>
    <n v="2"/>
  </r>
  <r>
    <x v="147"/>
    <n v="2016"/>
    <x v="0"/>
    <s v="Fashion &amp; Lifestyle"/>
    <s v="boAt is a lifestyle brand that deals in fashionable consumer electronics."/>
    <s v="Aman Gupta, Sameer Mehta"/>
    <s v="InnoVen Capital, InnoVen Capita"/>
    <s v="10,00,00,000"/>
    <x v="14"/>
    <n v="1"/>
  </r>
  <r>
    <x v="273"/>
    <n v="2016"/>
    <x v="1"/>
    <s v="EdTech"/>
    <s v="PlayShifu is an EdTech startup that offers teaching/learning tools for kids (4-12 years of age)."/>
    <s v="Dinesh Advani, Vivek Goyal"/>
    <s v="Chiratae Ventures, Bharat Innovation Fund"/>
    <s v="1,70,00,000"/>
    <x v="4"/>
    <n v="4"/>
  </r>
  <r>
    <x v="274"/>
    <n v="2019"/>
    <x v="1"/>
    <s v="FinTech"/>
    <s v="Leap Finance is a fintech startup for Indian students pursuing international higher education"/>
    <s v="Vaibhav Singh"/>
    <s v="Jungle Ventures"/>
    <s v="1,70,00,000"/>
    <x v="4"/>
    <n v="3"/>
  </r>
  <r>
    <x v="275"/>
    <n v="2017"/>
    <x v="1"/>
    <s v="Health care"/>
    <s v="Mfine is an health-tech startup that offers an AI-powered online doctor consultation app."/>
    <s v="Ajit Narayanan, Ashutosh Lawania, Prasad Kompalli"/>
    <s v="Blockchain Capital, SBI Ven Capital"/>
    <s v="1,60,00,000"/>
    <x v="1"/>
    <n v="1"/>
  </r>
  <r>
    <x v="276"/>
    <n v="2015"/>
    <x v="4"/>
    <s v="Food &amp; Beverages"/>
    <s v="Creating a sustainable and scalable cloud kitchen network."/>
    <s v="Madhav Kasturia"/>
    <s v="Mumbai Angels Network, Expert DOJO"/>
    <s v="1,50,000"/>
    <x v="10"/>
    <n v="4"/>
  </r>
  <r>
    <x v="277"/>
    <n v="2017"/>
    <x v="0"/>
    <s v="Renewable Energy"/>
    <s v="Magenta is in the business of Enabling electric mobility &amp; Making electricity clean"/>
    <s v="Maxson Lewis, Darryl Dias"/>
    <s v="JITO Angel Network, LetsVenture"/>
    <s v="1,50,00,000"/>
    <x v="6"/>
    <n v="5"/>
  </r>
  <r>
    <x v="278"/>
    <n v="2019"/>
    <x v="1"/>
    <s v="HealthCare"/>
    <s v="High quality health insurance and health benefits"/>
    <s v="Abhishek Poddar, Saurabh Arora"/>
    <s v="Harsh Jain, Lalit Keshre"/>
    <s v="1,50,00,000"/>
    <x v="6"/>
    <n v="5"/>
  </r>
  <r>
    <x v="279"/>
    <n v="2015"/>
    <x v="8"/>
    <s v="HR Tech"/>
    <s v="Darwinbox is an end-to-end enterprise HR software that enables enterprises to automate entire employee lifecycle in one HR platform."/>
    <s v="Chaitanya Peddi, Jayant Paleti, Rohit Chennamaneni"/>
    <s v="Sequoia Capital India, 3one4 Capital"/>
    <s v="1,50,00,000"/>
    <x v="1"/>
    <n v="1"/>
  </r>
  <r>
    <x v="229"/>
    <n v="2017"/>
    <x v="1"/>
    <s v="Cryptocurrency"/>
    <s v="Coinswitch.co is a cryptocurrency exchange aggregator platform."/>
    <s v="Ashish Singhal, Govind Soni, Vimal Sagar Tiwari"/>
    <s v="Ribbit Capital, Kunal Shah"/>
    <s v="1,50,00,000"/>
    <x v="6"/>
    <n v="1"/>
  </r>
  <r>
    <x v="280"/>
    <n v="2018"/>
    <x v="0"/>
    <s v="FinTech"/>
    <s v="Alteria Capital is a Venture debt firm ."/>
    <s v="Vinod Murali"/>
    <m/>
    <s v="1,50,00,00,00,000"/>
    <x v="2"/>
    <n v="4"/>
  </r>
  <r>
    <x v="281"/>
    <n v="2015"/>
    <x v="1"/>
    <s v="Food and Beverages"/>
    <s v="Jumbotail is solving an important problem of organising food and grocery ecosystem in India through technology, data science and design."/>
    <s v="Ashish Jhina, Karthik Venkateswaran"/>
    <s v="Nexus Venture Partners, 23 High Networth Individuals (HNIs)"/>
    <s v="1,43,00,000"/>
    <x v="15"/>
    <n v="1"/>
  </r>
  <r>
    <x v="282"/>
    <n v="2014"/>
    <x v="1"/>
    <s v="HealthCare"/>
    <s v="HealthPlix is a healthtech startup"/>
    <s v="Raghuraj Sunder Raju, Sandeep Gudibanda"/>
    <s v="JSW Ventures, Kalaari Capital"/>
    <s v="1,35,00,000"/>
    <x v="4"/>
    <n v="3"/>
  </r>
  <r>
    <x v="283"/>
    <n v="2018"/>
    <x v="1"/>
    <s v="Social Media"/>
    <s v="Chingari operates as a short video platform."/>
    <s v="Sumit Ghosh"/>
    <s v="FJ Labs, Brian Norgard"/>
    <s v="1,30,00,000"/>
    <x v="1"/>
    <n v="4"/>
  </r>
  <r>
    <x v="284"/>
    <n v="2016"/>
    <x v="1"/>
    <s v="Bike Rental"/>
    <s v="A bike-share for Indian campuses"/>
    <s v="Deepak VS"/>
    <s v="Y Combinator"/>
    <s v="1,25,000"/>
    <x v="1"/>
    <n v="3"/>
  </r>
  <r>
    <x v="285"/>
    <n v="2015"/>
    <x v="1"/>
    <s v="EdTech"/>
    <s v="Quizizz is a Education based startup"/>
    <s v="Ankit Gupta, Deepak Joy Cheenath"/>
    <s v="Eight Roads Ventures India, Nexus Venture Partners"/>
    <s v="1,25,00,000"/>
    <x v="6"/>
    <n v="3"/>
  </r>
  <r>
    <x v="286"/>
    <n v="2019"/>
    <x v="1"/>
    <s v="Recruitment"/>
    <s v="Apna is a recruitment platform that gives opportunities for blue or grey collar jobs."/>
    <s v="Nirmit Parikh"/>
    <s v="Sequoia Capital India, Rocketship.vc"/>
    <s v="1,25,00,000"/>
    <x v="1"/>
    <n v="3"/>
  </r>
  <r>
    <x v="287"/>
    <n v="2016"/>
    <x v="0"/>
    <s v="Heathcare"/>
    <s v="OZiva is a plant-based Clean Nutrition Brand."/>
    <s v="Aarti, Mihir Gadani"/>
    <s v="F-Prime Capital, Eight Roads Ventures India"/>
    <s v="1,20,00,000"/>
    <x v="4"/>
    <n v="3"/>
  </r>
  <r>
    <x v="288"/>
    <n v="2017"/>
    <x v="1"/>
    <s v="HealthTech"/>
    <s v="Mobile App for Patients and Doctors"/>
    <s v="Mukesh Bansal, Prasanth Reddy, Sumit Sinha"/>
    <s v="Fresco Capital, Social Starts"/>
    <s v="1,20,00,000"/>
    <x v="6"/>
    <n v="2"/>
  </r>
  <r>
    <x v="289"/>
    <n v="2016"/>
    <x v="1"/>
    <s v="E-commerce"/>
    <s v="Paperfly is an e-commerce fulfillment and nationwide delivery solution in Bangladesh"/>
    <s v="Shahriar Hasan, Md Razibul Islam, Rahath Ahmed, Shamsuddin Ahmed"/>
    <s v="Ecom Express"/>
    <s v="1,10,00,000"/>
    <x v="1"/>
    <n v="1"/>
  </r>
  <r>
    <x v="290"/>
    <n v="2017"/>
    <x v="4"/>
    <s v="B2B service"/>
    <s v="FreeStand enables FMCG brands to execute trackable and scalable product sampling campaigns."/>
    <s v="Konark Sharma, Sneh Soni"/>
    <s v="SucSEED Indovation, IIM Calcutta Innovation Park"/>
    <s v="1,00,000"/>
    <x v="1"/>
    <n v="4"/>
  </r>
  <r>
    <x v="291"/>
    <n v="2019"/>
    <x v="1"/>
    <s v="IT"/>
    <s v="Product Visualisation Technology for Commerce"/>
    <s v="Dhawal Jain"/>
    <s v="Spanache"/>
    <s v="1,00,000"/>
    <x v="0"/>
    <n v="4"/>
  </r>
  <r>
    <x v="292"/>
    <n v="2018"/>
    <x v="1"/>
    <s v="Helathcare"/>
    <s v="Supply6 is a food supplement brand that claims to provide nutritional supplements in drinkable forms such as smoothies."/>
    <s v="Rahul Jacob, Vaibhav Bhandari"/>
    <s v="Rohit Goutamchand, India CXO Fund"/>
    <s v="1,00,000"/>
    <x v="0"/>
    <n v="2"/>
  </r>
  <r>
    <x v="293"/>
    <n v="2019"/>
    <x v="0"/>
    <s v="EdTech"/>
    <s v="HobSpace is a platform for extra-curricular activities online and offline for kids between 3-14 years."/>
    <s v="Priya Goel Sheth, Harsh Jain"/>
    <s v="Siddharth Bhaskar Shah, Upsparks"/>
    <s v="1,00,000"/>
    <x v="16"/>
    <n v="1"/>
  </r>
  <r>
    <x v="294"/>
    <n v="2017"/>
    <x v="1"/>
    <s v="FinTech"/>
    <s v="Speciale Invest is an early stage investor focusing on Tech-driven/Deep-tech ventures."/>
    <s v="Vishesh Rajaram, Arjun Rao"/>
    <m/>
    <s v="1,00,00,000"/>
    <x v="1"/>
    <n v="4"/>
  </r>
  <r>
    <x v="295"/>
    <n v="2019"/>
    <x v="1"/>
    <s v="Tech Startup"/>
    <s v="India’s first neobusiness platform"/>
    <s v="Rahul Raj"/>
    <s v="Elevation Capital"/>
    <s v="1,00,00,000"/>
    <x v="6"/>
    <n v="3"/>
  </r>
  <r>
    <x v="296"/>
    <n v="2019"/>
    <x v="0"/>
    <s v="FinTech"/>
    <s v="SarvaGram provides livelihood upgradation for aspiring households based in rural and semi-urban India."/>
    <s v="Utpal Isser, Sameer Mishra"/>
    <s v="Elevation Capital"/>
    <s v="1,00,00,000"/>
    <x v="4"/>
    <n v="2"/>
  </r>
  <r>
    <x v="297"/>
    <n v="2016"/>
    <x v="0"/>
    <s v="FinTech"/>
    <s v="Eduvanz is new, innovative finance company, which is completely revolutionizing the student loan market."/>
    <s v="Atul Sashittal, Raheel Shah, Varun Chopra"/>
    <s v="InCred Financial Services, Vivriti Capital, Northern Arc Capital"/>
    <s v="1,00,00,000"/>
    <x v="2"/>
    <n v="2"/>
  </r>
  <r>
    <x v="128"/>
    <n v="2018"/>
    <x v="4"/>
    <s v="FinTech"/>
    <s v="BharatPe develops a QR code-based payment app for offline retailers and businesses."/>
    <s v="Ashneer Grover, Shashvat Nakrani"/>
    <s v="InnoVen Capital, Steadview Capital"/>
    <s v="1,00,00,000"/>
    <x v="2"/>
    <n v="1"/>
  </r>
  <r>
    <x v="298"/>
    <n v="2018"/>
    <x v="16"/>
    <s v="Gaming"/>
    <s v="Zupee is a skill-based gaming app that enables its users to play against each-other live"/>
    <s v="Dilsher Singh Malhi, Siddhant Saurabh"/>
    <s v="Orios Venture Partners, Matrix Partners India"/>
    <s v="1,00,00,000"/>
    <x v="1"/>
    <n v="1"/>
  </r>
  <r>
    <x v="256"/>
    <n v="2018"/>
    <x v="1"/>
    <s v="Mechanical Or Industrial Engineering"/>
    <s v="ZETWERK is a universal manufacturing network powered by new-age technology."/>
    <s v="Amrit Acharya"/>
    <s v="TradeCred"/>
    <n v="600000000"/>
    <x v="1"/>
    <n v="10"/>
  </r>
  <r>
    <x v="203"/>
    <n v="2015"/>
    <x v="1"/>
    <s v="Social commerce"/>
    <s v="Meesho is India’s largest marketplace for longtail products."/>
    <s v="Sanjeev Barnwal, Vidit Aatrey"/>
    <s v="Fidelity, B Capital"/>
    <n v="570000000"/>
    <x v="1"/>
    <n v="9"/>
  </r>
  <r>
    <x v="299"/>
    <n v="2010"/>
    <x v="1"/>
    <s v="Mobility"/>
    <s v="Ola is India’s largest mobility platform and one of the world’s largest ride-hailing companies, serving 250+ cities across India, Australia, New Zealand, and the UK"/>
    <s v="Bhavish Aggarwal"/>
    <s v="Marquee international institutional investors"/>
    <n v="500000000"/>
    <x v="1"/>
    <n v="12"/>
  </r>
  <r>
    <x v="22"/>
    <n v="2018"/>
    <x v="1"/>
    <s v="Media"/>
    <s v="The core of the company (VerSe Innovation), is the idea that technology can help bridge the digital divide."/>
    <s v="Umang Bedi"/>
    <s v="Siguler Guff, Baillie Gifford"/>
    <n v="450000000"/>
    <x v="1"/>
    <n v="8"/>
  </r>
  <r>
    <x v="128"/>
    <n v="2018"/>
    <x v="4"/>
    <s v="FinTech"/>
    <s v="BharatPe launched India’s first UPI interoperable QR code, first ZERO MDR payment acceptance service, and first UPI payment backed merchant cash advance service."/>
    <s v="Ashneer Grover, Shashvat Nakrani"/>
    <s v="Tiger Global"/>
    <n v="370000000"/>
    <x v="7"/>
    <n v="8"/>
  </r>
  <r>
    <x v="170"/>
    <n v="2011"/>
    <x v="1"/>
    <s v="EdTech"/>
    <s v="BYJU'S is an educational technology company that develops personalized learning programs for K-12 students."/>
    <s v="Byju Raveendran, Divya Gokulnath"/>
    <s v="Tiga Investments, Baron Capital"/>
    <n v="350000000"/>
    <x v="1"/>
    <n v="6"/>
  </r>
  <r>
    <x v="170"/>
    <n v="2011"/>
    <x v="1"/>
    <s v="EdTech"/>
    <s v="BYJU’S is India's largest ed-tech company and the creator of India’s most loved school learning app."/>
    <s v="Byju Raveendran, Divya Gokulnath"/>
    <s v="Oxshott Capital Partners, XN Exponent, Edelweiss"/>
    <n v="300000000"/>
    <x v="1"/>
    <n v="10"/>
  </r>
  <r>
    <x v="300"/>
    <n v="2015"/>
    <x v="1"/>
    <s v="Social media"/>
    <s v="Mohalla Tech Pvt. Ltd. is a computer software company based out of Bengaluru, India."/>
    <s v="Ankush Sachdeva, Bhanu Pratap Singh"/>
    <s v="Alkeon Capital"/>
    <n v="266000000"/>
    <x v="17"/>
    <n v="12"/>
  </r>
  <r>
    <x v="229"/>
    <n v="2017"/>
    <x v="1"/>
    <s v="Crypto"/>
    <s v="CoinSwitch Kuber is the largest crypto trading platform in India with a user base of 10M+, in just 15 months and growing every second."/>
    <s v="Ashish Singhal, Govind Soni, Vimal Sagar Tiwari"/>
    <s v="Coinbase Ventures, Andreessen Horowitz"/>
    <n v="260000000"/>
    <x v="9"/>
    <n v="10"/>
  </r>
  <r>
    <x v="301"/>
    <n v="2016"/>
    <x v="1"/>
    <s v="Insurance"/>
    <s v="ACKO is India’s first and fastest growing InsurTech company which makes buying and using insurance effortless."/>
    <s v="Varun Dua, Ruchi Deepak"/>
    <s v="General Atlantic, Multiples"/>
    <n v="255000000"/>
    <x v="11"/>
    <n v="10"/>
  </r>
  <r>
    <x v="133"/>
    <n v="2018"/>
    <x v="1"/>
    <s v="Finance"/>
    <s v="CRED is a credit card payment platform that rewards users with points for paying their bills."/>
    <s v="Kunal Shah"/>
    <s v="Tiger Global, Falcon Edge"/>
    <n v="250000000"/>
    <x v="7"/>
    <n v="10"/>
  </r>
  <r>
    <x v="132"/>
    <n v="2016"/>
    <x v="1"/>
    <s v="Finance"/>
    <s v="Groww is on a mission to democratize access to financial services for millions of Indians responsibly."/>
    <s v="Lalit Keshre, Harsh Jain, Ishan Bansal, Neeraj Singh"/>
    <s v="Iconiq Growth"/>
    <n v="250000000"/>
    <x v="7"/>
    <n v="10"/>
  </r>
  <r>
    <x v="241"/>
    <n v="2014"/>
    <x v="4"/>
    <s v="Home services"/>
    <s v="Urban Company is an India-based company providing a marketplace for freelance labor."/>
    <s v="Abhiraj Singh Bhal, Raghav Chandra, Varun Khaitan"/>
    <s v="Vy Capital, Wellington Management"/>
    <n v="250000000"/>
    <x v="3"/>
    <n v="6"/>
  </r>
  <r>
    <x v="302"/>
    <n v="2014"/>
    <x v="1"/>
    <s v="Computer software"/>
    <s v="Postman is the collaboration platform for API development."/>
    <s v="Abhinav Asthana, Abhijit Kane, Ankit Sobti"/>
    <s v="CRV, Nexus Venture Partners"/>
    <n v="225000000"/>
    <x v="11"/>
    <n v="8"/>
  </r>
  <r>
    <x v="303"/>
    <n v="2015"/>
    <x v="1"/>
    <s v="Venture Capital"/>
    <s v="Early-stage tech VC in India."/>
    <s v="Ritesh Banglani, Alok Goyal, Rahul Chowdhri"/>
    <m/>
    <n v="225000000"/>
    <x v="1"/>
    <n v="8"/>
  </r>
  <r>
    <x v="304"/>
    <n v="2015"/>
    <x v="1"/>
    <s v="Financial Services"/>
    <s v="Slice is India's best credit card challenger to pay bills, manage expenses, and unlock rewards"/>
    <s v="Rajan Bajaj, Siva Kumar Tangudu"/>
    <s v="Tiger Global, Insight Partners"/>
    <n v="220000000"/>
    <x v="4"/>
    <n v="11"/>
  </r>
  <r>
    <x v="305"/>
    <n v="2017"/>
    <x v="1"/>
    <s v="Automotive"/>
    <s v="Sustainability for the future."/>
    <s v="Bhavish Aggarwal"/>
    <s v="Falcon Edge, Softbank"/>
    <n v="200000000"/>
    <x v="1"/>
    <n v="10"/>
  </r>
  <r>
    <x v="305"/>
    <n v="2017"/>
    <x v="1"/>
    <s v="Automotive"/>
    <s v="Charging ahead to accelerate the world’s transition to sustainable mobility."/>
    <s v="Bhavish Aggarwal"/>
    <s v="Falcon Edge, Softbank"/>
    <n v="200000000"/>
    <x v="1"/>
    <n v="9"/>
  </r>
  <r>
    <x v="119"/>
    <n v="2016"/>
    <x v="1"/>
    <s v="Insuretech"/>
    <s v="Digit becomes the first Unicorn of 2021, valued at 1.9B."/>
    <s v="Kamesh Goyal"/>
    <s v="Faering Capital, Sequoia Capital India, IIFL Alternate Asset Managers"/>
    <n v="200000000"/>
    <x v="1"/>
    <n v="7"/>
  </r>
  <r>
    <x v="306"/>
    <n v="2011"/>
    <x v="0"/>
    <s v="SaaS startup"/>
    <s v="BrowserStack is a leading software testing platform powering over two million tests every day across 15 global data centres."/>
    <s v="Nakul Aggarwal, Ritesh Arora"/>
    <s v="Accel"/>
    <n v="200000000"/>
    <x v="4"/>
    <n v="6"/>
  </r>
  <r>
    <x v="307"/>
    <n v="2015"/>
    <x v="1"/>
    <s v="Food &amp; Beverages"/>
    <s v="Licious is a consumer food company, focussed at delighting the world with an unmatched range of meat &amp; meat products."/>
    <s v="Abhay Hanjura, Vivek Gupta"/>
    <s v="Temasek, Multiples PE"/>
    <n v="192000000"/>
    <x v="3"/>
    <n v="7"/>
  </r>
  <r>
    <x v="308"/>
    <n v="2011"/>
    <x v="0"/>
    <s v="Cloud kitchen"/>
    <s v="World’s largest internet restaurant company. Building Unique, Memorable, Delightful &amp; Sure delivery-only restaurants."/>
    <s v="Jaydeep Barman, Kallol Banerjee."/>
    <s v="Qatar Investment Authority"/>
    <n v="175000000"/>
    <x v="3"/>
    <n v="10"/>
  </r>
  <r>
    <x v="256"/>
    <n v="2018"/>
    <x v="1"/>
    <s v="Mechanical &amp; Industrial Engineering"/>
    <s v="ZETWERK is a universal manufacturing network powered by new-age technology."/>
    <s v="Srinath Ramakkrushnan, Amrit Acharya"/>
    <m/>
    <n v="150000000"/>
    <x v="7"/>
    <n v="8"/>
  </r>
  <r>
    <x v="309"/>
    <n v="2016"/>
    <x v="1"/>
    <s v="Health, Wellness &amp; Fitness"/>
    <s v="Tata Digital-backed Curefit"/>
    <s v="Mukesh Bansal, Ankit"/>
    <s v="Zomato"/>
    <n v="145000000"/>
    <x v="1"/>
    <n v="12"/>
  </r>
  <r>
    <x v="310"/>
    <n v="2018"/>
    <x v="1"/>
    <s v="Retail"/>
    <s v="The next generation disruptive (social) e-commerce product for the masses."/>
    <s v="Rajat Shikhar, Vineet Rao, Sourjyendu Medda"/>
    <s v="Tiger Global"/>
    <n v="144000000"/>
    <x v="1"/>
    <n v="7"/>
  </r>
  <r>
    <x v="311"/>
    <n v="2010"/>
    <x v="8"/>
    <s v="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1"/>
    <n v="6"/>
  </r>
  <r>
    <x v="163"/>
    <n v="2015"/>
    <x v="0"/>
    <s v="Information Technology &amp; Services"/>
    <s v="Bizongo is India’s largest B2B platform for made-to-order products."/>
    <s v="Sachin Agrawal, Aniket Deb, Ankit Tomar"/>
    <s v="Tiger Global"/>
    <n v="100000000"/>
    <x v="11"/>
    <n v="12"/>
  </r>
  <r>
    <x v="163"/>
    <n v="2015"/>
    <x v="0"/>
    <s v="B2B Ecommerce"/>
    <s v="izongo is India’s largest B2B platform for made-to-order products."/>
    <s v="Sachin Agrawal, Aniket Deb, Ankit Tomar"/>
    <s v="Tiger Global"/>
    <n v="100000000"/>
    <x v="11"/>
    <n v="12"/>
  </r>
  <r>
    <x v="312"/>
    <n v="2016"/>
    <x v="1"/>
    <s v="Social commerce"/>
    <s v="Trell is turning over a new leaf with the wave of digitalization sweeping across the nation"/>
    <s v="Pulkit Agrawal, Arun Lodhi, Bimal Kartheek Rebba"/>
    <s v="Amazon"/>
    <n v="100000000"/>
    <x v="1"/>
    <n v="10"/>
  </r>
  <r>
    <x v="313"/>
    <n v="2014"/>
    <x v="1"/>
    <s v="Logistics &amp; Supply Chain"/>
    <s v="Porter is India's Largest Marketplace for Intra-City Logistics."/>
    <s v="Pranav Goel, Uttam Digga, Vikas Choudhary"/>
    <s v="Tiger Global, Vitruvian Partners"/>
    <n v="100000000"/>
    <x v="7"/>
    <n v="10"/>
  </r>
  <r>
    <x v="314"/>
    <n v="2011"/>
    <x v="1"/>
    <s v="E-learning"/>
    <s v="Vedantu is a LIVE online learning platform that brings together students and teachers to achieve best results."/>
    <s v="Vamsi Krishna, Pulkit Jain, Saurabh Saxena, Anand Prakash"/>
    <s v="ABC World Asia"/>
    <n v="100000000"/>
    <x v="7"/>
    <n v="9"/>
  </r>
  <r>
    <x v="315"/>
    <n v="2019"/>
    <x v="1"/>
    <s v="Recruitment"/>
    <s v="India's largest professional networking &amp; job opportunities platform for the rising workforce."/>
    <s v="Nirmit Parikh"/>
    <s v="Tiger Global"/>
    <n v="100000000"/>
    <x v="9"/>
    <n v="9"/>
  </r>
  <r>
    <x v="316"/>
    <n v="2018"/>
    <x v="1"/>
    <s v="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r>
  <r>
    <x v="305"/>
    <n v="2017"/>
    <x v="1"/>
    <s v="Automotive"/>
    <s v="Ola Electric - The future of mobility is here. Charging ahead to accelerate the world’s transition to sustainable mobility."/>
    <s v="Bhavish Aggarwal"/>
    <s v="Bank of Baroda"/>
    <n v="100000000"/>
    <x v="2"/>
    <n v="7"/>
  </r>
  <r>
    <x v="224"/>
    <n v="2012"/>
    <x v="1"/>
    <s v="Consumer Goods"/>
    <s v="Furlenco is a different furniture company."/>
    <s v="Ajith Mohan Karimpana"/>
    <s v="Zinnia Global"/>
    <n v="100000000"/>
    <x v="1"/>
    <n v="7"/>
  </r>
  <r>
    <x v="317"/>
    <n v="2012"/>
    <x v="1"/>
    <s v="Mobility"/>
    <s v="Zoomcar holds the distinction of being India’s first personal mobility platform"/>
    <s v="Greg Moran"/>
    <s v="SternAegis Ventures"/>
    <n v="92000000"/>
    <x v="1"/>
    <n v="11"/>
  </r>
  <r>
    <x v="318"/>
    <n v="2017"/>
    <x v="1"/>
    <s v="Financial Services"/>
    <s v="Open is Asia’s first neobanking platform for SMEs and startups."/>
    <s v="Anish Achuthan"/>
    <s v="Temasek, Google, SBI Investment"/>
    <n v="90000000"/>
    <x v="9"/>
    <n v="10"/>
  </r>
  <r>
    <x v="281"/>
    <n v="2015"/>
    <x v="1"/>
    <s v="B2B Ecommerce"/>
    <s v="Jumbotail is India's leading B2B marketplace and New Retail platform, serving thousands of mom &amp; pop stores"/>
    <s v="S Karthik Venkateswaran, Ashish Jhina"/>
    <s v="Invus"/>
    <n v="85000000"/>
    <x v="9"/>
    <n v="12"/>
  </r>
  <r>
    <x v="319"/>
    <n v="2011"/>
    <x v="1"/>
    <s v="Computer Software"/>
    <s v="India’s leading FinTech SaaS platform"/>
    <s v="Archit Gupta, Srivatsan Chari"/>
    <s v="Kora Capital, Stripe, Alua Capital"/>
    <n v="75000000"/>
    <x v="9"/>
    <n v="10"/>
  </r>
  <r>
    <x v="320"/>
    <n v="2014"/>
    <x v="0"/>
    <s v="Healthtech"/>
    <s v="Medikabazaar, India’s pioneering and largest online B2B marketspace for medical supplies and equipment."/>
    <s v="Vivek Tiwari, Ketan Malkan"/>
    <s v="CDC Group, Creaegis"/>
    <n v="75000000"/>
    <x v="9"/>
    <n v="9"/>
  </r>
  <r>
    <x v="321"/>
    <n v="2012"/>
    <x v="1"/>
    <s v="Healthcare"/>
    <s v="HealthifyMe is a revolutionary health and fitness application that is on a mission to transform a billion lives!"/>
    <s v="Tushar Vashisht, Sachin Shenoy"/>
    <s v="LeapFrog, Khosla Ventures"/>
    <n v="75000000"/>
    <x v="9"/>
    <n v="7"/>
  </r>
  <r>
    <x v="322"/>
    <n v="2013"/>
    <x v="15"/>
    <s v="AgriTech"/>
    <s v="AgroStar is one of India’s foremost AgTech start-ups, working on the mission of #HelpingFarmersWin."/>
    <s v="Shardul, Sitanshu Sheth"/>
    <s v="Evolvence, Hero Enterprise"/>
    <n v="70000000"/>
    <x v="11"/>
    <n v="12"/>
  </r>
  <r>
    <x v="181"/>
    <n v="2012"/>
    <x v="0"/>
    <s v="E-commerce"/>
    <s v="Purplle.com is one of India’s largest e-beauty destinations with more than 7 million monthly active users."/>
    <s v="Rahul Dash, Manish Taneja"/>
    <s v="Kedaara"/>
    <n v="70000000"/>
    <x v="1"/>
    <n v="10"/>
  </r>
  <r>
    <x v="315"/>
    <n v="2019"/>
    <x v="1"/>
    <s v="Human Resources"/>
    <s v="India's Professional App - Apna is dedicated to solving the problem of unemployment at the grassroot level"/>
    <s v="Nirmit Parikh"/>
    <s v="Sequoia Capital India, rocketship.vc"/>
    <n v="70000000"/>
    <x v="4"/>
    <n v="6"/>
  </r>
  <r>
    <x v="323"/>
    <n v="2015"/>
    <x v="1"/>
    <s v="Logistics &amp; Supply Chain"/>
    <s v="BlackBuck marks the beginning of a new path in trucking. A path that is organized and makes trucking simple for every shipper and trucker."/>
    <s v="B Ramasubramanian, Chanakya Hridaya, Rajesh Yabaji"/>
    <s v="Tribe Capital, IFC Emerging Asia Fund, VEF"/>
    <n v="67000000"/>
    <x v="7"/>
    <n v="7"/>
  </r>
  <r>
    <x v="324"/>
    <n v="2018"/>
    <x v="4"/>
    <s v="Gaming"/>
    <s v="WinZO is the largest social gaming and entertainment platform in India."/>
    <s v="Paavan Nanda"/>
    <s v="Griffin Gaming Partners"/>
    <n v="65000000"/>
    <x v="9"/>
    <n v="7"/>
  </r>
  <r>
    <x v="325"/>
    <n v="2017"/>
    <x v="5"/>
    <s v="EdTech"/>
    <s v="Classplus was born out of an urge to redefine classroom engagement in this country."/>
    <s v="Mukul Rustagi, Bhaswat Agarwal"/>
    <s v="Tiger Global"/>
    <n v="65000000"/>
    <x v="9"/>
    <n v="6"/>
  </r>
  <r>
    <x v="326"/>
    <n v="2012"/>
    <x v="0"/>
    <s v="Venture capitalist"/>
    <s v="India Quotient is a new type of early stage investor. We fund companies building disruptive businesses aimed at Indian consumers. We're"/>
    <s v="Anand Lunia, Madhukar Sinha"/>
    <m/>
    <n v="64000000"/>
    <x v="1"/>
    <n v="6"/>
  </r>
  <r>
    <x v="327"/>
    <n v="2012"/>
    <x v="1"/>
    <s v="FinTech"/>
    <s v="Enable frictionless payments for the billion Indians."/>
    <s v="Vimal Kumar, Ramanathan RV"/>
    <s v="SoftBank Vision Fund 2"/>
    <n v="60000000"/>
    <x v="9"/>
    <n v="12"/>
  </r>
  <r>
    <x v="186"/>
    <n v="2013"/>
    <x v="5"/>
    <s v="Internet"/>
    <s v="Built Inshorts with a promise to deliver news"/>
    <s v="Azhar Iqubal"/>
    <s v="Vy Capital"/>
    <n v="60000000"/>
    <x v="1"/>
    <n v="7"/>
  </r>
  <r>
    <x v="274"/>
    <n v="2019"/>
    <x v="1"/>
    <s v="Financial Services"/>
    <s v="International education loans for high potential students."/>
    <s v="Arnav Kumar, Vaibhav Singh"/>
    <s v="Owl Ventures"/>
    <n v="55000000"/>
    <x v="9"/>
    <n v="9"/>
  </r>
  <r>
    <x v="307"/>
    <n v="2015"/>
    <x v="1"/>
    <s v="Food &amp; Beverages"/>
    <s v="Licious is a consumer food company, focussed at delighting the world with an unmatched range of meat &amp; meat products."/>
    <s v="Vivek Gupta, Abhay"/>
    <m/>
    <n v="52000000"/>
    <x v="17"/>
    <n v="10"/>
  </r>
  <r>
    <x v="183"/>
    <n v="2015"/>
    <x v="1"/>
    <s v="Information Technology &amp; Services"/>
    <s v="Rapido is a bike taxi service spread widely across all of India from Tier 1 to Tier 3 cities."/>
    <s v="Aravind Sanka, Pavan Guntupalli, SR Rishikesh"/>
    <s v="Shell Ventures, Yamaha, Kunal Shah"/>
    <n v="52000000"/>
    <x v="1"/>
    <n v="8"/>
  </r>
  <r>
    <x v="328"/>
    <n v="2018"/>
    <x v="0"/>
    <s v="Venture Capital &amp; Private Equity"/>
    <s v="8i is a Mumbai &amp; Bangalore based early stage fund that backs founders creating fintech and consumer category leaders in India."/>
    <s v="Vikram Chachra"/>
    <m/>
    <n v="50000000"/>
    <x v="1"/>
    <n v="12"/>
  </r>
  <r>
    <x v="329"/>
    <n v="2019"/>
    <x v="1"/>
    <s v="Financial Services"/>
    <s v="Fi is a neo bank."/>
    <s v="Sumit Gwalani"/>
    <s v="Capital Group, Falcon Edge"/>
    <n v="50000000"/>
    <x v="4"/>
    <n v="11"/>
  </r>
  <r>
    <x v="330"/>
    <n v="2017"/>
    <x v="1"/>
    <s v="Automotive"/>
    <s v="Provider of universal energy infrastructure and services to accelerate mass EV usage!"/>
    <s v="Chetan Maini"/>
    <s v="Vitol"/>
    <n v="50000000"/>
    <x v="1"/>
    <n v="10"/>
  </r>
  <r>
    <x v="331"/>
    <n v="2013"/>
    <x v="1"/>
    <s v="Financial Services"/>
    <s v="India's leading BNPL and digital credit platform serving millions of aspirational individuals."/>
    <s v="Sashank Rishyasringa, Gaurav Hinduja"/>
    <s v="Lightrock India"/>
    <n v="50000000"/>
    <x v="1"/>
    <n v="9"/>
  </r>
  <r>
    <x v="332"/>
    <n v="2015"/>
    <x v="1"/>
    <s v="Financial Services"/>
    <s v="ZestMoney helps make it accessible for millions to upgrade, to enhance, to rise, while keeping it affordable."/>
    <s v="Priya Sharma, Lizzie Chapman"/>
    <s v="Zip Co"/>
    <n v="50000000"/>
    <x v="9"/>
    <n v="9"/>
  </r>
  <r>
    <x v="333"/>
    <n v="2014"/>
    <x v="1"/>
    <s v="Interior Design"/>
    <s v="Tech-empowered teams have delivered over 20,000 homes across 16 cities over the last 7 years."/>
    <s v="Srikanth Iyer"/>
    <s v="IIFL AMC, Oman India Joint Investment Fund"/>
    <n v="50000000"/>
    <x v="7"/>
    <n v="9"/>
  </r>
  <r>
    <x v="334"/>
    <n v="2015"/>
    <x v="1"/>
    <s v="Logistics"/>
    <s v="Locus is an intelligent decision-making and automation platform for logistics."/>
    <s v="Geet Garg, Nishith Rastogi"/>
    <s v="Blume Ventures, Exfinity Venture Partners"/>
    <n v="50000000"/>
    <x v="9"/>
    <n v="6"/>
  </r>
  <r>
    <x v="335"/>
    <n v="2011"/>
    <x v="1"/>
    <s v="EdTech"/>
    <s v="BYJU'S is an educational technology company that develops personalized learning programs for K-12 students."/>
    <s v="Byju Raveendran, Divya Gokulnath"/>
    <s v="Blackstone Group, ADQ"/>
    <n v="50000000"/>
    <x v="1"/>
    <n v="6"/>
  </r>
  <r>
    <x v="275"/>
    <n v="2017"/>
    <x v="1"/>
    <s v="Hospital &amp; Health Care"/>
    <s v="MFine aims to make access to trusted healthcare simple, fast, and effective."/>
    <s v="Prasad Kompalli, Ashutosh Lawania"/>
    <s v="Moore Strategic Ventures, BEENEXT"/>
    <n v="48000000"/>
    <x v="9"/>
    <n v="9"/>
  </r>
  <r>
    <x v="336"/>
    <n v="2015"/>
    <x v="1"/>
    <s v="Online storytelling"/>
    <s v="Pratilipi is the largest Indian language self-publishing platform with over 350,000 authors and more than 28,000,000 unique monthly readers."/>
    <s v="Ranjeet Pratap Singh"/>
    <s v="Krafton Inc, Omidyar"/>
    <n v="48000000"/>
    <x v="1"/>
    <n v="7"/>
  </r>
  <r>
    <x v="312"/>
    <n v="2016"/>
    <x v="1"/>
    <s v="Social commerce"/>
    <s v="India's Largest Lifestyle Social Commerce platform. Empowering millions of storytellers &amp; Micro-Entrepreneurs."/>
    <s v="Pulkit Agarwal, Prashant Sachan, Arun Lodhi, Bimal Kartheek Rebba"/>
    <s v="Mirae Asset, H&amp;M"/>
    <n v="45000000"/>
    <x v="4"/>
    <n v="7"/>
  </r>
  <r>
    <x v="337"/>
    <n v="2019"/>
    <x v="0"/>
    <s v="Banking"/>
    <s v="A digital banking experience that keeps pace with you, and helps master money too."/>
    <s v="Jitendra Gupta"/>
    <s v="Nubank, Global Founders Capital, Sequoia Capital India, Matrix Partners India"/>
    <n v="44000000"/>
    <x v="4"/>
    <n v="8"/>
  </r>
  <r>
    <x v="338"/>
    <n v="2012"/>
    <x v="4"/>
    <s v="Logistics"/>
    <s v="India's #1 eCommerce Logistics and Shipping Solution Empowering over 1 Lakh Indian eCommerce Sellers."/>
    <s v="Saahil Goel, Akshay Ghulati"/>
    <s v="March Capital, Tribe Capital"/>
    <n v="41000000"/>
    <x v="18"/>
    <n v="7"/>
  </r>
  <r>
    <x v="339"/>
    <n v="2012"/>
    <x v="0"/>
    <s v="Food &amp; Beverages"/>
    <s v="India's Largest Desi Meals Brand"/>
    <s v="Anshul Gupta, Amit Raj"/>
    <s v="Tiger Global"/>
    <n v="40000000"/>
    <x v="1"/>
    <n v="12"/>
  </r>
  <r>
    <x v="340"/>
    <n v="2015"/>
    <x v="1"/>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r>
  <r>
    <x v="199"/>
    <n v="2019"/>
    <x v="1"/>
    <s v="Logistics &amp; Supply Chain"/>
    <s v="A B2B marketplace leveraging technology to deliver the fastest harvest-to-retail in the industry."/>
    <s v="Utham Gowda"/>
    <s v="Tiger Global, Prosus Ventures"/>
    <n v="40000000"/>
    <x v="4"/>
    <n v="12"/>
  </r>
  <r>
    <x v="139"/>
    <n v="2014"/>
    <x v="0"/>
    <s v="Mobility"/>
    <s v="India’s #1 bus transport technology company."/>
    <s v="Vinayak Bhavnani, Mohit Dubey"/>
    <s v="Lightrock India, Filter Capital"/>
    <n v="40000000"/>
    <x v="9"/>
    <n v="10"/>
  </r>
  <r>
    <x v="341"/>
    <n v="2015"/>
    <x v="1"/>
    <s v="FinTech"/>
    <s v="Smallcase is a new way to invest in the stock markets."/>
    <s v="Anugrah Shrivastava, Vasanth Kamath, Rohan Gupta"/>
    <s v="Faering Capital"/>
    <n v="40000000"/>
    <x v="9"/>
    <n v="8"/>
  </r>
  <r>
    <x v="237"/>
    <n v="2015"/>
    <x v="0"/>
    <s v="D2C"/>
    <s v="MyGlamm is India’s fastest growing direct-to-consumer beauty brand."/>
    <s v="Darpan Sanghvi, Priyanka Gill"/>
    <s v="Accel Partners"/>
    <n v="40000000"/>
    <x v="1"/>
    <n v="7"/>
  </r>
  <r>
    <x v="342"/>
    <n v="2019"/>
    <x v="1"/>
    <s v="FinTech"/>
    <s v="India's first numberless card and UPI without a bank account"/>
    <s v="Kush Taneja, Sambhav Jain"/>
    <s v="Greenoaks Capital, Elevation Capital"/>
    <n v="38000000"/>
    <x v="6"/>
    <n v="6"/>
  </r>
  <r>
    <x v="343"/>
    <n v="2015"/>
    <x v="16"/>
    <s v="E-learning"/>
    <s v="Collegedekho.com is Student’s Partner, Friend &amp; Confidante, To Help Him Take a Decision and Move On to His Career Goals"/>
    <s v="Ruchir Arora"/>
    <s v="Disrupt ADQ, QIC"/>
    <n v="35000000"/>
    <x v="4"/>
    <n v="12"/>
  </r>
  <r>
    <x v="344"/>
    <n v="2011"/>
    <x v="1"/>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r>
  <r>
    <x v="345"/>
    <n v="2017"/>
    <x v="1"/>
    <s v="Automotive"/>
    <s v="Autonomous industrial vehicle maker"/>
    <s v="Saurabh Chandra, Saad Nasser"/>
    <s v="Blume Ventures, Exfinity Venture Partners"/>
    <n v="35000000"/>
    <x v="8"/>
    <n v="7"/>
  </r>
  <r>
    <x v="295"/>
    <n v="2019"/>
    <x v="1"/>
    <s v="Information Technology &amp; Services"/>
    <s v="Neobank for Growing SMBs. Simplify GST Billing &amp; Accounting needs with myBillBook App."/>
    <s v="Rahul Raj, Aditya Naik, Rakesh Yadav"/>
    <s v="Sequoia Capital India"/>
    <n v="31000000"/>
    <x v="4"/>
    <n v="9"/>
  </r>
  <r>
    <x v="346"/>
    <n v="2014"/>
    <x v="1"/>
    <s v="Software Startup"/>
    <s v="Insights-led customer engagement platform for the customer-obsessed marketers &amp; product owners."/>
    <s v="Raviteja Dodda, Yashwanth Kumar"/>
    <s v="Steadview Capital"/>
    <n v="30000000"/>
    <x v="11"/>
    <n v="12"/>
  </r>
  <r>
    <x v="347"/>
    <n v="2017"/>
    <x v="15"/>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r>
  <r>
    <x v="265"/>
    <n v="2016"/>
    <x v="4"/>
    <s v="FinTech"/>
    <s v="Progcap (Desiderata Impact Ventures Private Limited) is a mission-driven, inclusive financing technology firm"/>
    <s v="Pallavi Shrivastava, Himanshu Chandra"/>
    <s v="Tiger Global"/>
    <n v="30000000"/>
    <x v="9"/>
    <n v="10"/>
  </r>
  <r>
    <x v="348"/>
    <n v="2017"/>
    <x v="0"/>
    <s v="Financial Services"/>
    <s v="CredAble provides liquidity programs for enterprise supply chains."/>
    <s v="Nirav Choksi"/>
    <s v="Plutus Wealth, Oaks Asset Management"/>
    <n v="30000000"/>
    <x v="4"/>
    <n v="10"/>
  </r>
  <r>
    <x v="110"/>
    <n v="2015"/>
    <x v="4"/>
    <s v="B2B startup"/>
    <s v="Bijnis is revolutionizing the way manufacturers operate and scale their factories by digitizing their Demand/Supply/Captial/Operations."/>
    <s v="Siddharth, Chaitanya Rathi, Siddharth Rastogi, Shubham Agarwal"/>
    <s v="Westbridge Capital"/>
    <n v="30000000"/>
    <x v="4"/>
    <n v="9"/>
  </r>
  <r>
    <x v="146"/>
    <n v="2015"/>
    <x v="0"/>
    <s v="Consumer Electronics"/>
    <s v="Miko is an advanced robotics startup founded by three IIT Bombay post-graduates on the pillars of robotics, AI &amp; IoT."/>
    <s v="Sneh R Vaswani, Prashant V Iyengar, Chintan S Raikar"/>
    <s v="IIFL AMC, Mankind Pharma Family Office, Aroa Ventures"/>
    <n v="28000000"/>
    <x v="1"/>
    <n v="8"/>
  </r>
  <r>
    <x v="349"/>
    <n v="2019"/>
    <x v="4"/>
    <s v="Tech startup"/>
    <s v="Building an eco-system for car owners which will be a one-stop solution for all their needs."/>
    <s v="Amit Lakhotia"/>
    <s v="Sequoia Capital, Matrix Partners"/>
    <n v="25000000"/>
    <x v="4"/>
    <n v="11"/>
  </r>
  <r>
    <x v="350"/>
    <n v="2015"/>
    <x v="1"/>
    <s v="Design"/>
    <s v="Design Cafe is on a mission to democratize good design for homes in India."/>
    <s v="Shezan Bhojani, Gita Ramanan"/>
    <s v="Westbridge Capital, Sixth Sense Ventures"/>
    <n v="25000000"/>
    <x v="1"/>
    <n v="9"/>
  </r>
  <r>
    <x v="255"/>
    <n v="2015"/>
    <x v="0"/>
    <s v="EdTech"/>
    <s v="upGrad is India’s largest online higher education company providing programs in Data Science, Technology, Management and Law, to students, working professionals and enterprises."/>
    <s v="Phalgun Kompalli, Ronnie Screwvala, Mayank Kumar"/>
    <s v="India Infoline Finance"/>
    <n v="25000000"/>
    <x v="1"/>
    <n v="8"/>
  </r>
  <r>
    <x v="351"/>
    <n v="2018"/>
    <x v="4"/>
    <s v="Financial Services"/>
    <s v="Credgenics is India’s first of it's kind NPA resolution platform backed by credible investors including Accel Partners and Titan Capital."/>
    <s v="Rishabh Goel, Mayank Khera, Anand Agrawal"/>
    <s v="Westbridge Capital, Tanglin Venture Partners"/>
    <n v="25000000"/>
    <x v="6"/>
    <n v="8"/>
  </r>
  <r>
    <x v="352"/>
    <n v="2017"/>
    <x v="4"/>
    <s v="FinTech"/>
    <s v="An education loan platform to finance meritorious students for the college expenses by underwriting future employability"/>
    <s v="Avinash Kumar"/>
    <s v="Capital India"/>
    <n v="25000000"/>
    <x v="1"/>
    <n v="7"/>
  </r>
  <r>
    <x v="353"/>
    <n v="2019"/>
    <x v="0"/>
    <s v="Health, Wellness &amp; Fitness"/>
    <s v="A platform of digital first health clinics for men and women"/>
    <s v="Dhyanesh Shah"/>
    <s v="Sequoia"/>
    <n v="24000000"/>
    <x v="6"/>
    <n v="11"/>
  </r>
  <r>
    <x v="354"/>
    <n v="2015"/>
    <x v="1"/>
    <s v="D2C jewellery"/>
    <s v="A company that styles jewellery for the contemporary wardrobe."/>
    <s v="Saroja Yeramili"/>
    <s v="9Unicorns, Symphony International Holdings Limited, Value Quest"/>
    <n v="24000000"/>
    <x v="1"/>
    <n v="10"/>
  </r>
  <r>
    <x v="355"/>
    <n v="2014"/>
    <x v="1"/>
    <s v="Information Technology &amp; Services"/>
    <s v="BetterPlace is India’s largest technology platform delivering digital solutions for blue-collar workforce management, throughout the entire value chain."/>
    <s v="Pravin Agarwala"/>
    <s v="Jungle Ventures, CX Partners"/>
    <n v="24000000"/>
    <x v="9"/>
    <n v="9"/>
  </r>
  <r>
    <x v="356"/>
    <n v="2016"/>
    <x v="1"/>
    <s v="AI startup"/>
    <s v="Enabling enterprises to automate their contact centre operations using Voice AI."/>
    <s v="Sourabh Gupta, Akshay Deshraj"/>
    <s v="WestBridge Capital"/>
    <n v="23000000"/>
    <x v="4"/>
    <n v="9"/>
  </r>
  <r>
    <x v="357"/>
    <n v="2018"/>
    <x v="1"/>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r>
  <r>
    <x v="358"/>
    <n v="2019"/>
    <x v="1"/>
    <s v="Automotive"/>
    <s v="A Research and development driven company on a mission to build the future of mobility that is electric and connected."/>
    <s v="Suhas Rajkumar"/>
    <m/>
    <n v="21000000"/>
    <x v="19"/>
    <n v="11"/>
  </r>
  <r>
    <x v="359"/>
    <n v="2012"/>
    <x v="0"/>
    <s v="Consumer Electronics"/>
    <s v="Atomberg has built the ‘Brushless DC Motor’ (BLDC) technology for ceiling fans in India and has continuously innovated and improved on the technology."/>
    <s v="Manoj, Sibabrata Das"/>
    <s v="Jungle Ventures"/>
    <n v="20000000"/>
    <x v="1"/>
    <n v="12"/>
  </r>
  <r>
    <x v="360"/>
    <n v="2014"/>
    <x v="1"/>
    <s v="Furniture"/>
    <s v="A home solutions and sleep company, currently collaborating with the world's biggest sleep influencer."/>
    <s v="Ankit Garg, Chaitanya Ramalingegowda"/>
    <s v="SIG"/>
    <n v="20000000"/>
    <x v="9"/>
    <n v="11"/>
  </r>
  <r>
    <x v="361"/>
    <n v="2017"/>
    <x v="15"/>
    <s v="Industrial Automation"/>
    <s v="Real-time, automated insights to increase plant efficiency"/>
    <s v="Vipin Raghavan, Priya Venkat, Arjunan PN"/>
    <s v="Ascent Capital"/>
    <n v="20000000"/>
    <x v="4"/>
    <n v="11"/>
  </r>
  <r>
    <x v="362"/>
    <n v="2015"/>
    <x v="4"/>
    <s v="Food &amp; Beverages"/>
    <s v="VAHDAM is among the world’s first vertically integrated online-first tea brands."/>
    <s v="Bala Sarda"/>
    <s v="IIFL AMC"/>
    <n v="20000000"/>
    <x v="11"/>
    <n v="9"/>
  </r>
  <r>
    <x v="128"/>
    <n v="2018"/>
    <x v="4"/>
    <s v="FinTech"/>
    <s v="The vision to make financial inclusion a reality for Indian merchants."/>
    <s v="Ashneer Grover, Shashvat Nakrani"/>
    <s v="IIFL Wealth, Asset Management, Northern Arc Capital"/>
    <n v="20000000"/>
    <x v="2"/>
    <n v="8"/>
  </r>
  <r>
    <x v="363"/>
    <n v="2019"/>
    <x v="1"/>
    <s v="Financial Services"/>
    <s v="Klub was founded with the vision of revolutionizing growth capital for Asia’s most loved brands.a"/>
    <s v="Anurakt Jain, Ishita Verma"/>
    <s v="9Unicorns, Sequoia Capital India’s Surge"/>
    <n v="20000000"/>
    <x v="1"/>
    <n v="8"/>
  </r>
  <r>
    <x v="161"/>
    <n v="2018"/>
    <x v="0"/>
    <s v="Health"/>
    <s v="India’s first and largest at home smile makeover service using invisible aligners."/>
    <s v="Dr Arpi Mehta, Dr Pravin Shetty, Dr Manjul Jain, Dr Anirudh Kale"/>
    <s v="Eight Roads Ventures, Think Investments, Mankekar Family Office"/>
    <n v="20000000"/>
    <x v="4"/>
    <n v="8"/>
  </r>
  <r>
    <x v="304"/>
    <n v="2016"/>
    <x v="1"/>
    <s v="FinTech"/>
    <s v="Slice is India's best credit card challenger to pay bills, manage expenses, and unlock rewards."/>
    <s v="Rajan Bajaj"/>
    <s v="Gunosy, Blume Ventures"/>
    <n v="20000000"/>
    <x v="1"/>
    <n v="6"/>
  </r>
  <r>
    <x v="283"/>
    <n v="2018"/>
    <x v="1"/>
    <s v="Entertainment"/>
    <s v="Chingari - Bharat Ka Super Entertainment App. A unique and fun short video app, can create interesting videos and share them with the world."/>
    <s v="Sumit Ghosh"/>
    <s v="Solana"/>
    <n v="19000000"/>
    <x v="1"/>
    <n v="10"/>
  </r>
  <r>
    <x v="364"/>
    <n v="2015"/>
    <x v="0"/>
    <s v="Retail"/>
    <s v="LoveLocal (formerly known as m.Paani) is bringing Trusted Local Shops Online and empowering them to deliver the neighbourhood shopping experience of the future."/>
    <s v="Akanksha Hazari"/>
    <s v="Vulcan Capital"/>
    <n v="18000000"/>
    <x v="13"/>
    <n v="10"/>
  </r>
  <r>
    <x v="365"/>
    <n v="2016"/>
    <x v="5"/>
    <s v="SaaS"/>
    <s v="Building high impact communication, workflow and productivity tools for sales and support teams throughout the globe."/>
    <s v="Gaurav Sharma"/>
    <s v="Base 10 Partners, Eight Roads Ventures"/>
    <n v="17000000"/>
    <x v="6"/>
    <n v="10"/>
  </r>
  <r>
    <x v="366"/>
    <n v="2015"/>
    <x v="1"/>
    <s v="Hospitality"/>
    <s v="Treebo Hotels is India's most loved hotel chain in the premium-budget segment."/>
    <s v="Sidharth Gupta, Kadam Jeet Jain, Rahul Chaudhary"/>
    <s v="Accor"/>
    <n v="16000000"/>
    <x v="11"/>
    <n v="6"/>
  </r>
  <r>
    <x v="228"/>
    <n v="2017"/>
    <x v="1"/>
    <s v="Financial Services"/>
    <s v="A digital platform to make financial services accessible to 100 million unserved and underserved households across India"/>
    <s v="Nandan Nilekani, Vijay Kelkar"/>
    <s v="Oikocredit, Nomura, The Bill &amp; Melinda Gates Foundation"/>
    <n v="15000000"/>
    <x v="20"/>
    <n v="10"/>
  </r>
  <r>
    <x v="367"/>
    <n v="2013"/>
    <x v="1"/>
    <s v="Lifestyle"/>
    <s v="House of Kieraya, well-known for furniture and lifestyle rental brand Furlenco"/>
    <s v="Ajith Mohan Karimpana"/>
    <s v="TradeCred"/>
    <n v="15000000"/>
    <x v="1"/>
    <n v="8"/>
  </r>
  <r>
    <x v="368"/>
    <n v="2015"/>
    <x v="0"/>
    <s v="E-learning"/>
    <s v="An AI-powered right skilling suite that helps enterprises unlock business potential."/>
    <s v="Subramanian Viswanathan, Kuljit Chadha"/>
    <s v="Dallas Venture Capital, Mars Growth Capital"/>
    <n v="13000000"/>
    <x v="4"/>
    <n v="11"/>
  </r>
  <r>
    <x v="369"/>
    <n v="2019"/>
    <x v="1"/>
    <s v="Logistics &amp; Supply Chain"/>
    <s v="India’s first Plug-n-Play distribution ecosystem for brands"/>
    <s v="Abhishek Nehru, Santosh Dabke"/>
    <s v="Sojitz Corporation, Stride Ventures"/>
    <n v="12000000"/>
    <x v="13"/>
    <n v="12"/>
  </r>
  <r>
    <x v="370"/>
    <n v="2018"/>
    <x v="15"/>
    <s v="Hospital &amp; Health Care"/>
    <s v="India's first health insurance with unlimited primary care for employees."/>
    <s v="Amrit Singh, Mayank Kale"/>
    <s v="Elevation, General Catalyst"/>
    <n v="12000000"/>
    <x v="1"/>
    <n v="10"/>
  </r>
  <r>
    <x v="62"/>
    <n v="2019"/>
    <x v="1"/>
    <s v="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r>
  <r>
    <x v="199"/>
    <n v="2019"/>
    <x v="1"/>
    <s v="Logistics"/>
    <s v="A B2B marketplace leveraging technology to deliver the fastest harvest-to-retail in the industry."/>
    <s v="Utham Gowda"/>
    <s v="Accel Partners, Matrix India"/>
    <n v="12000000"/>
    <x v="6"/>
    <n v="7"/>
  </r>
  <r>
    <x v="371"/>
    <n v="2016"/>
    <x v="0"/>
    <s v="SaaS"/>
    <s v="Toch is an AI-driven platform that helps broadcasters, OTT platforms, media platforms, and creators to revolutionize videos."/>
    <s v="Vinayak Shrivastav, Saket Dandotia, Alok Patil"/>
    <m/>
    <n v="11000000"/>
    <x v="6"/>
    <n v="10"/>
  </r>
  <r>
    <x v="372"/>
    <n v="2016"/>
    <x v="15"/>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r>
  <r>
    <x v="373"/>
    <n v="2015"/>
    <x v="0"/>
    <s v="Financial Services"/>
    <s v="P2P lending platform delivering high returns of up to 12% p.a. for 5 years to investors."/>
    <s v="Bhavin Patel, Dipesh Karki"/>
    <s v="Tuscan Ventures, Ohm Stock Brokers, Artha Venture Fund"/>
    <n v="10000000"/>
    <x v="6"/>
    <n v="12"/>
  </r>
  <r>
    <x v="196"/>
    <n v="2015"/>
    <x v="4"/>
    <s v="Health, Wellness &amp; Fitness"/>
    <s v="An award-winning brand, committed to solving those Intimate &amp; Menstrual Hygiene issues for women"/>
    <s v="Deep Bajaj"/>
    <s v="The Good Glamm Group"/>
    <n v="10000000"/>
    <x v="1"/>
    <n v="12"/>
  </r>
  <r>
    <x v="374"/>
    <n v="2013"/>
    <x v="0"/>
    <s v="Logistics &amp; Supply Chain"/>
    <s v="&quot;Leading Enterprise in Asset Pooling&quot; India's Largest Sustainable Supply Chain Solutions Company."/>
    <s v="Anurag Malempati"/>
    <s v="CDC Group"/>
    <n v="10000000"/>
    <x v="1"/>
    <n v="11"/>
  </r>
  <r>
    <x v="375"/>
    <n v="2014"/>
    <x v="1"/>
    <s v="Furniture Rental"/>
    <s v="Furniture, appliances, electronics, and fitness products on monthly rental subscriptions."/>
    <s v="Geetansh Bamania"/>
    <s v="Accel, Bain Capital"/>
    <n v="10000000"/>
    <x v="1"/>
    <n v="11"/>
  </r>
  <r>
    <x v="376"/>
    <n v="2011"/>
    <x v="0"/>
    <s v="Information Technology &amp; Services"/>
    <s v="IDfy helps people and business build authentic relationships by ensuring that both parties are who they claim to be and can be trusted."/>
    <s v="Ashok Hariharan"/>
    <s v="TransUnion, Blume Ventures"/>
    <n v="10000000"/>
    <x v="11"/>
    <n v="10"/>
  </r>
  <r>
    <x v="128"/>
    <n v="2018"/>
    <x v="4"/>
    <s v="Financial Services"/>
    <s v="BharatPe launched India’s first UPI interoperable QR code, first ZERO MDR payment acceptance service, and first UPI payment backed merchant cash advance service."/>
    <s v="Ashneer Grover, Shashvat Nakrani"/>
    <s v="MAS Financial Services"/>
    <n v="10000000"/>
    <x v="1"/>
    <n v="10"/>
  </r>
  <r>
    <x v="377"/>
    <n v="2015"/>
    <x v="0"/>
    <s v="Financial Services"/>
    <s v="ePaylater is a payment solution that aims to separate the experience of shopping from the hassles of payment process."/>
    <s v="Aurko Bhattacharya, Akshat Saxena"/>
    <s v="Responsibility, Blue Ashva Capital, Pravega Ventures"/>
    <n v="10000000"/>
    <x v="4"/>
    <n v="9"/>
  </r>
  <r>
    <x v="378"/>
    <n v="2016"/>
    <x v="0"/>
    <s v="Investment Management"/>
    <s v="Sanctum is an Indian wealth management firm which has acquired RBS India’s Private Banking business."/>
    <s v="Shiv Gupta"/>
    <s v="The Xander Group"/>
    <n v="10000000"/>
    <x v="1"/>
    <n v="9"/>
  </r>
  <r>
    <x v="379"/>
    <n v="2017"/>
    <x v="4"/>
    <s v="E-learning"/>
    <s v="Offer pedagogically differentiated technology driven solutions that lead to critical thinking and achievement of higher learning outcomes"/>
    <s v="Sarvesh Shrivastava, Ved Prakash Khatri, Amit Kapoor"/>
    <s v="Lightrock India"/>
    <n v="10000000"/>
    <x v="9"/>
    <n v="9"/>
  </r>
  <r>
    <x v="380"/>
    <n v="2016"/>
    <x v="4"/>
    <s v="Wine &amp; Spirits"/>
    <s v="Boutique Spirit Brands is a leading Brand creation &amp; manufacturing company of Branded alcoholic beverages in India."/>
    <s v="Rahul Gagerna"/>
    <s v="IIFL , Anicut Angel Fund , Kae Capital , TradeCred"/>
    <n v="10000000"/>
    <x v="1"/>
    <n v="9"/>
  </r>
  <r>
    <x v="381"/>
    <n v="2019"/>
    <x v="0"/>
    <s v="E-learning"/>
    <s v="LIDO is an ed-tech company revolutionizing formal classroom education through a unique and immersive online classroom for every child in India."/>
    <s v="Sahil Sheth"/>
    <s v="Unilazer Ventures"/>
    <n v="10000000"/>
    <x v="1"/>
    <n v="9"/>
  </r>
  <r>
    <x v="382"/>
    <n v="2019"/>
    <x v="8"/>
    <s v="E-commerce"/>
    <s v="Empowering SMBs in India"/>
    <s v="Sonakshi Nathani, Ashutosh Singla"/>
    <s v="Sequoia Capital India"/>
    <n v="10000000"/>
    <x v="6"/>
    <n v="9"/>
  </r>
  <r>
    <x v="239"/>
    <n v="2017"/>
    <x v="4"/>
    <s v="Banking"/>
    <s v="Satya MicroCapital Limited is a Delhi based NBFC serving low income entrepreneurs in rural and urban areas."/>
    <s v="Vivek Tiwari"/>
    <s v="responsAbility Investments, Blue Orchard"/>
    <n v="10000000"/>
    <x v="1"/>
    <n v="8"/>
  </r>
  <r>
    <x v="383"/>
    <n v="2012"/>
    <x v="4"/>
    <s v="Consumer Goods"/>
    <s v="Soothe is a consumer goods company engaged in manufacture, marketing &amp; distribution of Personal Hygiene products."/>
    <s v="Sahil Dharia"/>
    <s v="A91 Partners"/>
    <n v="10000000"/>
    <x v="9"/>
    <n v="8"/>
  </r>
  <r>
    <x v="304"/>
    <n v="2016"/>
    <x v="1"/>
    <s v="Financial Services"/>
    <s v="Slice is India's best credit card challenger to pay bills, manage expenses, and unlock rewards"/>
    <s v="Rajan Bajaj"/>
    <s v="Northern Arc Capital, Niyogin Fintech Limited, Credit Saison India, Vivriti Capital"/>
    <n v="10000000"/>
    <x v="1"/>
    <n v="7"/>
  </r>
  <r>
    <x v="384"/>
    <n v="2016"/>
    <x v="1"/>
    <s v="FinTech"/>
    <s v="India's Most Preferred Instant Loan App"/>
    <s v="Jayant Upadhyay, Amit Chandel, Rohit Garg"/>
    <s v="Northern Arc, Vivriti Capital"/>
    <n v="10000000"/>
    <x v="1"/>
    <n v="7"/>
  </r>
  <r>
    <x v="248"/>
    <n v="2019"/>
    <x v="4"/>
    <s v="Blockchain"/>
    <s v="Developer platform to enable a simplified transaction and onboarding experience for Web3 projects"/>
    <s v="Aniket Jindal, Sachin Tomar"/>
    <s v="Mechanism Capital, DACM"/>
    <n v="9000000"/>
    <x v="1"/>
    <n v="7"/>
  </r>
  <r>
    <x v="385"/>
    <n v="2010"/>
    <x v="1"/>
    <s v="Biotechnology"/>
    <s v="Sea6 Energy envisions a future where the abundant oceans will be our biomass farms of tomorrow - to provide solutions in energy, agriculture and food."/>
    <s v="Sailaja Nori, Nelson Vadassery, Sowmya Balendiran, Shrikumar Suryanarayan"/>
    <s v="Aqua-Spark"/>
    <n v="9000000"/>
    <x v="4"/>
    <n v="7"/>
  </r>
  <r>
    <x v="386"/>
    <n v="2019"/>
    <x v="4"/>
    <s v="SaaS startup"/>
    <s v="A mission - to help community builders become community entrepreneurs."/>
    <s v="Tarun Dhamija"/>
    <s v="Qualgro"/>
    <n v="9000000"/>
    <x v="6"/>
    <n v="6"/>
  </r>
  <r>
    <x v="387"/>
    <n v="2018"/>
    <x v="1"/>
    <s v="Gaming"/>
    <s v="Loco is India's leading live game streaming app."/>
    <s v="Anirudh Pandita, Ashwin Suresh"/>
    <s v="Krafton, Lumikai"/>
    <n v="9000000"/>
    <x v="0"/>
    <n v="6"/>
  </r>
  <r>
    <x v="388"/>
    <n v="2014"/>
    <x v="1"/>
    <s v="Deeptech"/>
    <s v="Log9 Materials is on a mission to make global energy 100% clean."/>
    <s v="Akshay Singhal, Kartik Hajela"/>
    <s v="Amara Raja Batteries"/>
    <n v="8500000"/>
    <x v="21"/>
    <n v="8"/>
  </r>
  <r>
    <x v="105"/>
    <n v="2018"/>
    <x v="1"/>
    <s v="Computer Software"/>
    <s v="The platform helps content writers in e-commerce, news, FMCG, and other verticals to optimize emotions in their marketing content."/>
    <s v="Sharmin Ali"/>
    <s v="Pritt Investment Partners, 9Unicorns"/>
    <n v="8000000"/>
    <x v="1"/>
    <n v="10"/>
  </r>
  <r>
    <x v="389"/>
    <n v="2016"/>
    <x v="1"/>
    <s v="Information Technology &amp; Services"/>
    <s v="Help companies such as Zomato, Swiggy, Flipkart, Uber, Shadowfax etc. hire blue-collar workers and are on track to become India's largest recruitment platform."/>
    <s v="Madhav Krishna"/>
    <s v="Khosla Ventures"/>
    <n v="8000000"/>
    <x v="6"/>
    <n v="9"/>
  </r>
  <r>
    <x v="390"/>
    <n v="2016"/>
    <x v="0"/>
    <s v="Consumer Services"/>
    <s v="Empowering local markets to sell online socially, our mission is to bring 25M sellers online by 2023"/>
    <s v="Mahima Kaul, Jasmeet Thind"/>
    <s v="Ameba Capital, 9Unicorns"/>
    <n v="8000000"/>
    <x v="19"/>
    <n v="9"/>
  </r>
  <r>
    <x v="391"/>
    <n v="2019"/>
    <x v="1"/>
    <s v="Financial Services"/>
    <s v="India’s first socially distributed full stack financial services platform for small town India"/>
    <s v="Vishal Chopra, Himanshu Gupta"/>
    <s v="3one4 Capital, Kalaari Capital"/>
    <n v="8000000"/>
    <x v="6"/>
    <n v="9"/>
  </r>
  <r>
    <x v="174"/>
    <n v="2012"/>
    <x v="0"/>
    <s v="Apparel &amp; Fashion"/>
    <s v="Bewakoof is a lifestyle fashion brand that makes creative, distinctive fashion for the trendy, contemporary Indian."/>
    <s v="Prabhkiran Singh"/>
    <s v="InvestCorp"/>
    <n v="8000000"/>
    <x v="1"/>
    <n v="8"/>
  </r>
  <r>
    <x v="174"/>
    <n v="2012"/>
    <x v="0"/>
    <s v="Apparel &amp; Fashion"/>
    <s v="Bewakoof is a lifestyle fashion brand that makes creative, distinctive fashion for the trendy, contemporary Indian."/>
    <s v="Prabhkiran Singh"/>
    <s v="InvestCorp"/>
    <n v="8000000"/>
    <x v="1"/>
    <n v="8"/>
  </r>
  <r>
    <x v="142"/>
    <n v="2018"/>
    <x v="1"/>
    <s v="FinTech"/>
    <s v="KreditBee is a digital lending platform developed to assist young professionals with their personal finances."/>
    <s v="Karthikeyan Krishnaswamy, Madhusudan Ekambaram, Wan Hong"/>
    <s v="NewQuest Capital Partners, Motilal Oswal Private Equity"/>
    <n v="8000000"/>
    <x v="1"/>
    <n v="6"/>
  </r>
  <r>
    <x v="392"/>
    <n v="2015"/>
    <x v="4"/>
    <s v="Health, Wellness &amp; Fitness"/>
    <s v="Visit is a 360° integrated, highly engaging Health Benefits Platform- covering end to end health &amp; wellness management."/>
    <s v="Shashvat Tripathi, Anurag Prasad, Vaibhav Singh, Chetan Anand"/>
    <s v="Docprime Technologies"/>
    <n v="7500000"/>
    <x v="1"/>
    <n v="10"/>
  </r>
  <r>
    <x v="393"/>
    <n v="2015"/>
    <x v="1"/>
    <s v="Computer &amp; Network Security"/>
    <s v="AI-powered Digital Risk Monitoring platform that provides real-time visibility of cyber threats and actionable Intel."/>
    <s v="Rahul Sasi"/>
    <s v="MassMutual Ventures"/>
    <n v="7000000"/>
    <x v="6"/>
    <n v="12"/>
  </r>
  <r>
    <x v="394"/>
    <n v="2017"/>
    <x v="0"/>
    <s v="Information Technology &amp; Services"/>
    <s v="A mission to digitize millions of Indian SMEs so they can grow better."/>
    <s v="Ritesh Kumar, Sharad Sen Sharma, Rohan Sen Sharma"/>
    <s v="Tribe Capital, Prime Venture Partners"/>
    <n v="7000000"/>
    <x v="6"/>
    <n v="12"/>
  </r>
  <r>
    <x v="254"/>
    <n v="2019"/>
    <x v="15"/>
    <s v="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r>
  <r>
    <x v="395"/>
    <n v="2015"/>
    <x v="1"/>
    <s v="Food &amp; Beverages"/>
    <s v="100% Natural Dog Treats."/>
    <s v="Bhupendra Khanal, Sneh Sharma"/>
    <s v="Sixth Sense Ventures"/>
    <n v="7000000"/>
    <x v="8"/>
    <n v="11"/>
  </r>
  <r>
    <x v="112"/>
    <n v="2019"/>
    <x v="4"/>
    <s v="Renewables &amp; Environment"/>
    <s v="Battery Smart is building India’s largest network of battery swapping stations providing Li-ion batteries"/>
    <s v="Pulkit Khurana, Siddharth Sikka"/>
    <s v="Blume Ventures, Orios Ventures"/>
    <n v="7000000"/>
    <x v="8"/>
    <n v="11"/>
  </r>
  <r>
    <x v="396"/>
    <n v="2018"/>
    <x v="8"/>
    <s v="E-commerce"/>
    <s v="An FMCG company selling nutritious products at an affordable price points."/>
    <s v="Raju Bhupati"/>
    <s v="OAKS Asset Management"/>
    <n v="7000000"/>
    <x v="6"/>
    <n v="11"/>
  </r>
  <r>
    <x v="397"/>
    <n v="2019"/>
    <x v="5"/>
    <s v="FinTech"/>
    <s v="Fintech powered digital agri ecosystem"/>
    <s v="Amit Sinha, Ashok Prasad"/>
    <s v="Incofin, NabVentures, Orios"/>
    <n v="7000000"/>
    <x v="6"/>
    <n v="11"/>
  </r>
  <r>
    <x v="398"/>
    <n v="2016"/>
    <x v="5"/>
    <s v="Insurance"/>
    <s v="GramCover is a tech-enabled insurance marketplace for rural India."/>
    <s v="Dhyanesh Bhatt"/>
    <s v="Siana Capital, Inflexor Ventures, Stride Ventures"/>
    <n v="7000000"/>
    <x v="6"/>
    <n v="10"/>
  </r>
  <r>
    <x v="399"/>
    <n v="2017"/>
    <x v="0"/>
    <s v="Information Technology &amp; Services"/>
    <s v="A technology company focused on helping people buy their first home with down payment assistance at zero interest cost."/>
    <s v="Madhusudan Sharma"/>
    <s v="9Unicorns, Varanium NexGen Fund"/>
    <n v="7000000"/>
    <x v="1"/>
    <n v="9"/>
  </r>
  <r>
    <x v="400"/>
    <n v="2016"/>
    <x v="1"/>
    <s v="Computer software"/>
    <s v="The easiest way to start a blog on personal domain for free &amp; connect with the readers through our dev community"/>
    <s v="Syed Fazle Rahman, Sandeep Panda"/>
    <s v="Salesforce Ventures, Sierra Ventures, Sequoia Capital India’s Surge"/>
    <n v="6700000"/>
    <x v="6"/>
    <n v="8"/>
  </r>
  <r>
    <x v="401"/>
    <n v="2019"/>
    <x v="1"/>
    <s v="Online Media"/>
    <s v="FRND is an audio dating app for Bharat"/>
    <s v="Bhanu Pratap Singh Tanwar, Hardik Bansal, Harshvardhan Chhangani"/>
    <s v="KRAFTON"/>
    <n v="6500000"/>
    <x v="6"/>
    <n v="12"/>
  </r>
  <r>
    <x v="402"/>
    <n v="2017"/>
    <x v="1"/>
    <s v="AgriTech"/>
    <s v="Provide personalized farm solution to the farmers. Only app to provide actionable insights based on weather changes."/>
    <s v="Sai Gole, Siddharth Dialani"/>
    <s v="Omnivore, India Quotient"/>
    <n v="6500000"/>
    <x v="6"/>
    <n v="9"/>
  </r>
  <r>
    <x v="403"/>
    <n v="2015"/>
    <x v="1"/>
    <s v="Automotive"/>
    <s v="CredR is India’s Most Trusted Used Two-Wheeler Consumer Brand that leverages Technology &amp; Processes to simplify the Used Two-wheeler Market."/>
    <s v="Sasidhar Nandigam"/>
    <s v="Yamaha Motors, Omidyar Network India, Eight Roads Ventures"/>
    <n v="6500000"/>
    <x v="1"/>
    <n v="6"/>
  </r>
  <r>
    <x v="404"/>
    <n v="2019"/>
    <x v="1"/>
    <s v="Health, Wellness &amp; Fitness"/>
    <s v="Ayu Health is a network of high quality hospitals focused on providing high quality healthcare for all."/>
    <s v="Himesh Joshi, Arijit Gupta, Karan Gupta"/>
    <s v="Vertex Ventures, Stellaris Venture Partners"/>
    <n v="6300000"/>
    <x v="6"/>
    <n v="9"/>
  </r>
  <r>
    <x v="405"/>
    <n v="2019"/>
    <x v="0"/>
    <s v="Information Technology &amp; Services"/>
    <s v="Anar Business Community App is a platform where businesses can create their free profile and grow their business network all over India."/>
    <s v="Nishank Jain, Sanjay Bhat"/>
    <s v="Elevation Capital, Accel India"/>
    <n v="6200000"/>
    <x v="0"/>
    <n v="9"/>
  </r>
  <r>
    <x v="406"/>
    <n v="2016"/>
    <x v="0"/>
    <s v="Food &amp; Beverages"/>
    <s v="Storia Foods and Beverages is committed to creating products that are natural, full of goodness and promote a healthy lifestyle."/>
    <s v="Vishal Shah"/>
    <s v="Sixth Sense Ventures"/>
    <n v="6000000"/>
    <x v="6"/>
    <n v="10"/>
  </r>
  <r>
    <x v="407"/>
    <n v="2016"/>
    <x v="1"/>
    <s v="Femtech"/>
    <s v="Healofy was created with a mission to experience special motherhood through its products and its inexhaustive and evergrowing babycare tips"/>
    <s v="Gaurav Aggarwal, Shubham Maheshwari"/>
    <s v="Celesta Capital, Omidyar Network India"/>
    <n v="6000000"/>
    <x v="4"/>
    <n v="10"/>
  </r>
  <r>
    <x v="408"/>
    <n v="2018"/>
    <x v="0"/>
    <s v="FinTech"/>
    <s v="The Future Of Vehicle Ownership!"/>
    <s v="Harsh Saruparia, Sumit Chhazed"/>
    <s v="Matrix Partners India"/>
    <n v="6000000"/>
    <x v="1"/>
    <n v="8"/>
  </r>
  <r>
    <x v="409"/>
    <n v="2019"/>
    <x v="1"/>
    <s v="Real Estate"/>
    <s v="Strata is an innovative tech-driven platform redefining Fractional Investments in Premium Commercial Real Estate"/>
    <s v="Sudarshan Lodha, Priyanka Rathore"/>
    <s v="Kotak Investment Advisors Limited, Gruhas Proptech"/>
    <n v="6000000"/>
    <x v="6"/>
    <n v="7"/>
  </r>
  <r>
    <x v="410"/>
    <n v="2019"/>
    <x v="0"/>
    <s v="Food &amp; Beverages"/>
    <s v="Believe simple, homely ingredients, minimally processed, are the secret to nutritious, tasty food"/>
    <s v="Shashank Mehta"/>
    <s v="Sequoia Capital"/>
    <n v="6000000"/>
    <x v="6"/>
    <n v="7"/>
  </r>
  <r>
    <x v="331"/>
    <n v="2013"/>
    <x v="1"/>
    <s v="FinTech"/>
    <s v="Capital Float is an online platform that provides working capital finance to SMEs in India."/>
    <s v="Gaurav Hinduja, Sashank Rishyasringa"/>
    <s v="Triodos Investment Management, SAIF Partners"/>
    <n v="6000000"/>
    <x v="1"/>
    <n v="6"/>
  </r>
  <r>
    <x v="411"/>
    <n v="2016"/>
    <x v="0"/>
    <s v="EdTech"/>
    <s v="Skillmatics develops learning games for pre-school and primary school kids aged under 10"/>
    <s v="Dhvanil Sheth"/>
    <s v="Sequoia Capital India"/>
    <n v="6000000"/>
    <x v="6"/>
    <n v="6"/>
  </r>
  <r>
    <x v="412"/>
    <n v="2018"/>
    <x v="1"/>
    <s v="Information Services"/>
    <s v="The Best Skills Validation Platform that provides &quot;Interview As-A-Service&quot;​."/>
    <s v="Mohit Jain, Mehul Bhatt"/>
    <s v="Data Point Capital"/>
    <n v="5700000"/>
    <x v="6"/>
    <n v="10"/>
  </r>
  <r>
    <x v="413"/>
    <n v="2017"/>
    <x v="0"/>
    <s v="Financial Services"/>
    <s v="MarketWolf provides everyone an opportunity to begin their trading journey with a unique digital platform that is bold, simple and fun."/>
    <s v="Vishesh Dhingra, Thomas Joseph"/>
    <s v="Anil Thadani, Ashutosh Sinha, Roy van Leeuwen"/>
    <n v="5500000"/>
    <x v="0"/>
    <n v="10"/>
  </r>
  <r>
    <x v="414"/>
    <n v="2018"/>
    <x v="15"/>
    <s v="Veterinary"/>
    <s v="Wiggles India is a preventative healthcare brand for all things pets!"/>
    <s v="Anushka Iyer"/>
    <s v="Anthill Ventures"/>
    <n v="5500000"/>
    <x v="8"/>
    <n v="10"/>
  </r>
  <r>
    <x v="415"/>
    <n v="2017"/>
    <x v="15"/>
    <s v="Gaming"/>
    <s v="At SuperGaming, building India's best gaming company."/>
    <s v="Roby John, Sanket Nadhani, Navneet Waraich"/>
    <s v="Skycatcher, AET Fund, BAce Capital, Dream Incubator, 1Up Ventures"/>
    <n v="5500000"/>
    <x v="1"/>
    <n v="8"/>
  </r>
  <r>
    <x v="415"/>
    <n v="2017"/>
    <x v="15"/>
    <s v="Gaming"/>
    <s v="At SuperGaming, building India's best gaming company."/>
    <s v="Roby John, Sanket Nadhani, Navneet Waraich"/>
    <s v="Skycatcher, AET Fund, BAce Capital, Dream Incubator, 1Up Ventures"/>
    <n v="5500000"/>
    <x v="6"/>
    <n v="8"/>
  </r>
  <r>
    <x v="416"/>
    <n v="2012"/>
    <x v="15"/>
    <s v="Computer Software"/>
    <s v="E42 is the world’s leading Natural Language Processing- based AI platform driving enterprise cognition across processes."/>
    <s v="Animesh Samuel, Sanjeev Menon"/>
    <s v="Pavestone Ventures"/>
    <n v="5400000"/>
    <x v="6"/>
    <n v="10"/>
  </r>
  <r>
    <x v="417"/>
    <n v="2018"/>
    <x v="0"/>
    <s v="Health, Wellness &amp; Fitness"/>
    <s v="Plant-based nutraceutical firm"/>
    <s v="Rishubh Satiya, Akash Zaveri"/>
    <s v="Guild Capital, RPSG Capital Ventures"/>
    <n v="5000000"/>
    <x v="6"/>
    <n v="12"/>
  </r>
  <r>
    <x v="418"/>
    <n v="2018"/>
    <x v="8"/>
    <s v="E-learning"/>
    <s v="An experiential learning app for grades 6th to 12th."/>
    <s v="Subbarao Siddabattula, Charu Noheria, Ilangovel Thulasimani"/>
    <s v="NB Ventures, Earlsfield Capital"/>
    <n v="5000000"/>
    <x v="1"/>
    <n v="12"/>
  </r>
  <r>
    <x v="419"/>
    <n v="2019"/>
    <x v="1"/>
    <s v="Real Estate"/>
    <s v="A complete property management software platform for team&amp;customers."/>
    <s v="Ajay Kumar, Balaji Varadharajan"/>
    <s v="Aurum Proptech"/>
    <n v="5000000"/>
    <x v="1"/>
    <n v="12"/>
  </r>
  <r>
    <x v="420"/>
    <n v="2019"/>
    <x v="1"/>
    <s v="Financial Services"/>
    <s v="Tickertape provides data, information &amp; content for Indian stocks, ETFs &amp; indices"/>
    <s v="Ujjwal Ankur"/>
    <s v="Smallcase"/>
    <n v="5000000"/>
    <x v="1"/>
    <n v="11"/>
  </r>
  <r>
    <x v="421"/>
    <n v="2013"/>
    <x v="5"/>
    <s v="Education Management"/>
    <s v="An EdTech social enterprise focused on closing the gap in educational achievement for children and youth in India."/>
    <s v="Jairaj Bhattacharya, Shashank Pandey"/>
    <s v="BAce Capital, Heritas Capital, 3Lines Venture Capital"/>
    <n v="5000000"/>
    <x v="10"/>
    <n v="10"/>
  </r>
  <r>
    <x v="422"/>
    <n v="2017"/>
    <x v="1"/>
    <s v="Deeptech"/>
    <s v="Voxelgrids is an Magnetic Resonance Imaging technology startup that is based out of Bengaluru, Karnataka, India."/>
    <s v="Arjun Arunachalam"/>
    <s v="Zoho"/>
    <n v="5000000"/>
    <x v="1"/>
    <n v="9"/>
  </r>
  <r>
    <x v="423"/>
    <n v="2015"/>
    <x v="1"/>
    <s v="Information Technology"/>
    <s v="TartanSense unlocks value for small farm holders by working at the intersection of robotics and AI assisted computer vision."/>
    <s v="Jaisimha Rao"/>
    <s v="FMC, Omnivore, Blume Ventures"/>
    <n v="5000000"/>
    <x v="1"/>
    <n v="8"/>
  </r>
  <r>
    <x v="423"/>
    <n v="2015"/>
    <x v="1"/>
    <s v="Information Technology"/>
    <s v="TartanSense unlocks value for small farm holders by working at the intersection of robotics and AI assisted computer vision."/>
    <s v="Jaisimha Rao"/>
    <s v="FMC, Omnivore, Blume Ventures"/>
    <n v="5000000"/>
    <x v="6"/>
    <n v="8"/>
  </r>
  <r>
    <x v="103"/>
    <n v="2018"/>
    <x v="4"/>
    <s v="Food &amp; Beverages"/>
    <s v="Rage Coffee is a digitally native FMCG company that manufactures, markets &amp; distributes innovative coffee products."/>
    <s v="Bharat Sethi"/>
    <s v="Sixth Sense Ventures"/>
    <n v="5000000"/>
    <x v="1"/>
    <n v="8"/>
  </r>
  <r>
    <x v="424"/>
    <n v="2015"/>
    <x v="1"/>
    <s v="EdTech"/>
    <s v="Daskalos Virtual Academy Pvt Ltd is a company set up by a group of professionals who perform innovative work in management."/>
    <s v="Vingish Vijay"/>
    <s v="Pearl Investment LLC"/>
    <n v="5000000"/>
    <x v="6"/>
    <n v="7"/>
  </r>
  <r>
    <x v="425"/>
    <n v="2015"/>
    <x v="1"/>
    <s v="Healthcare"/>
    <s v="Dozee is India's only contactless health monitor that silently tracks your heart, respiration, sleep patterns, stress levels, cardiac contractions, apnea and more while you sleep."/>
    <s v="Mudit Dandwate, Dandwate"/>
    <s v="Prime VP"/>
    <n v="5000000"/>
    <x v="6"/>
    <n v="7"/>
  </r>
  <r>
    <x v="426"/>
    <n v="2015"/>
    <x v="4"/>
    <s v="Healthcare"/>
    <s v="ULTIMATE app to manage chronic conditions."/>
    <s v="Gautam Chopra"/>
    <s v="W Health Ventures"/>
    <n v="5000000"/>
    <x v="13"/>
    <n v="7"/>
  </r>
  <r>
    <x v="427"/>
    <n v="2017"/>
    <x v="1"/>
    <s v="Transportation"/>
    <s v="Building India's Largest &amp; Most Trusted Online Transport Marketplace &amp; Directory"/>
    <s v="Vikas Chandrawat, Karan Shaha"/>
    <s v="RTP Global"/>
    <n v="5000000"/>
    <x v="8"/>
    <n v="7"/>
  </r>
  <r>
    <x v="428"/>
    <n v="2019"/>
    <x v="0"/>
    <s v="Heathcare"/>
    <s v="Truemeds is a health-tech startup."/>
    <s v="Akshat Nayyar, Kunal Wani"/>
    <s v="InfoEdge"/>
    <n v="5000000"/>
    <x v="6"/>
    <n v="6"/>
  </r>
  <r>
    <x v="429"/>
    <n v="2015"/>
    <x v="0"/>
    <s v="FinTech"/>
    <s v="Flexmoney’s mission is to address the enormous digital credit market opportunity created by the disruption from e-commerce, EMI and BNPL checkout finance"/>
    <s v="Yezdi Lashkari"/>
    <s v="Pravega Ventures"/>
    <n v="4800000"/>
    <x v="6"/>
    <n v="6"/>
  </r>
  <r>
    <x v="430"/>
    <n v="2019"/>
    <x v="0"/>
    <s v="Healthtech"/>
    <s v="H2D is the most trusted online platform that connects the finest experts with people aspiring to achieve their Health Goals in a holistic way"/>
    <s v="Vikas Chauhan, Ankur Gigras, Dr Aman Priya Khanna"/>
    <s v="Omidyar Network India, Chiratae Ventures"/>
    <n v="4500000"/>
    <x v="0"/>
    <n v="9"/>
  </r>
  <r>
    <x v="431"/>
    <n v="2018"/>
    <x v="15"/>
    <s v="Renewable Energy"/>
    <s v="Greenjoules is a green energy technology startup that specializes in making renewable biofuels."/>
    <s v="R. Sethunath, V S Shridhar, V. Radhika, Viraraghavan Sankaran"/>
    <s v="Blue Ashva Capital"/>
    <n v="4500000"/>
    <x v="6"/>
    <n v="6"/>
  </r>
  <r>
    <x v="432"/>
    <n v="2017"/>
    <x v="1"/>
    <s v="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8"/>
    <n v="12"/>
  </r>
  <r>
    <x v="433"/>
    <n v="2016"/>
    <x v="1"/>
    <s v="Hospital &amp; Health Care"/>
    <s v="Transforming health insurance by building India's first managed care model"/>
    <s v="Dr.Suraj Baliga, Bhavjot Kaur"/>
    <s v="MassMutual Ventures"/>
    <n v="4000000"/>
    <x v="8"/>
    <n v="11"/>
  </r>
  <r>
    <x v="117"/>
    <n v="2017"/>
    <x v="4"/>
    <s v="Financial Services"/>
    <s v="RevFin is a financial technology (FinTech) company, advanced digital lending platform makes getting a loan convenient and accessible for customers"/>
    <s v="Sameer Aggarwal"/>
    <s v="Ruchirans Jaipuria, Rishi Kajaria"/>
    <n v="4000000"/>
    <x v="8"/>
    <n v="10"/>
  </r>
  <r>
    <x v="434"/>
    <n v="2017"/>
    <x v="1"/>
    <s v="Hospital &amp; Health Care"/>
    <s v="Cloudphysician is a healthtech company that is transforming the delivery of critical care."/>
    <s v="Dr Dhruv Joshi, Dr Dileep Raman"/>
    <s v="Elevar Equity"/>
    <n v="4000000"/>
    <x v="8"/>
    <n v="10"/>
  </r>
  <r>
    <x v="435"/>
    <n v="2016"/>
    <x v="0"/>
    <s v="Retail"/>
    <s v="SuperZop is India's first and only vernacular B2B Grocery e-commerce platform that is transforming the unorganized retail sector."/>
    <s v="Raghuveer Allada, Prithwi Singh, Darshan Krishnamurthy"/>
    <s v="Incofin’s India Progress Fund"/>
    <n v="4000000"/>
    <x v="6"/>
    <n v="9"/>
  </r>
  <r>
    <x v="436"/>
    <n v="2012"/>
    <x v="0"/>
    <s v="Financial Services"/>
    <s v="LivQuik’s vision is to enable the efficient movement of money."/>
    <s v="Mohit Lalvani"/>
    <s v="M2P Fintech"/>
    <n v="4000000"/>
    <x v="1"/>
    <n v="9"/>
  </r>
  <r>
    <x v="437"/>
    <n v="2017"/>
    <x v="1"/>
    <s v="Automotive"/>
    <s v="REVOS is a smart mobility platform that empowers all 2 and 3 wheeler vehicles through AI-integrated IoT solutions"/>
    <s v="Mohit Yadav, Jyotrian Jan Harichandran"/>
    <m/>
    <n v="4000000"/>
    <x v="6"/>
    <n v="9"/>
  </r>
  <r>
    <x v="438"/>
    <n v="2017"/>
    <x v="1"/>
    <s v="Biotechnology"/>
    <s v="Mynvax is a pre-clinical stage vaccine biotechnology. Current develop programs include a recombinant vaccine for human influenza and COVID19."/>
    <s v="Dr Raghavan Varadarajan, Dr Gautham Nadig"/>
    <s v="Accel, LetsVenture, 1Crowd"/>
    <n v="4000000"/>
    <x v="6"/>
    <n v="7"/>
  </r>
  <r>
    <x v="281"/>
    <n v="2015"/>
    <x v="1"/>
    <s v="E-commerce"/>
    <s v="Jumbotail is an operator of an online marketplace that simplifies food and grocery shopping."/>
    <s v="Ashish Jhina, Karthik Venkateswaran"/>
    <s v="Alteria Capital"/>
    <n v="4000000"/>
    <x v="2"/>
    <n v="6"/>
  </r>
  <r>
    <x v="439"/>
    <n v="2017"/>
    <x v="4"/>
    <s v="HealthCare"/>
    <s v="Artificial Intelligence tools to make quality diagnostic assessment available for all."/>
    <s v="Meenakshi Singh, Dr Cherian, Kuldeep Singh Chauhan"/>
    <s v="IvyCap Ventures, Endiya Partners"/>
    <n v="4000000"/>
    <x v="6"/>
    <n v="6"/>
  </r>
  <r>
    <x v="440"/>
    <n v="2017"/>
    <x v="0"/>
    <s v="Furniture"/>
    <s v="An online sleep solutions company that believes in delivering luxurious sleep to everyone."/>
    <s v="Kabir Siddiq"/>
    <s v="Saama Capital, DSG Consumer Partners, Sharrp Ventures"/>
    <n v="3800000"/>
    <x v="1"/>
    <n v="8"/>
  </r>
  <r>
    <x v="441"/>
    <n v="2019"/>
    <x v="5"/>
    <s v="AgriTech"/>
    <s v="Building India's most sophisticated platform for high quality fresh food"/>
    <s v="Shobhit Gupta"/>
    <s v="Marquee investors"/>
    <n v="3800000"/>
    <x v="8"/>
    <n v="6"/>
  </r>
  <r>
    <x v="442"/>
    <n v="2016"/>
    <x v="0"/>
    <s v="Automotive"/>
    <s v="Advanced Electronics &amp; Software Supplier for Electric Vehicles &amp; Battery Energy Storage"/>
    <s v="Akhil Aryan"/>
    <m/>
    <n v="3600000"/>
    <x v="8"/>
    <n v="7"/>
  </r>
  <r>
    <x v="443"/>
    <n v="2019"/>
    <x v="1"/>
    <s v="Social community"/>
    <s v="Pankhuri is a women's only community for members to socialize, explore and upskill through live interactive courses, expert chat and interest-based clubs."/>
    <s v="Pankhuri Shrivastava"/>
    <s v="Sequoia’s Surge"/>
    <n v="3200000"/>
    <x v="1"/>
    <n v="7"/>
  </r>
  <r>
    <x v="444"/>
    <n v="2010"/>
    <x v="0"/>
    <s v="Information Technology &amp; Services"/>
    <s v="Veefin is the world leader in contextual SCF and digital lending solution adopting user-led design, data and analytics, built by bankers for bankers."/>
    <s v="Gautam Udani, Raja Debnath"/>
    <s v="Rajesh Rajendran"/>
    <n v="3000000"/>
    <x v="1"/>
    <n v="12"/>
  </r>
  <r>
    <x v="445"/>
    <n v="2019"/>
    <x v="1"/>
    <s v="Information Technology &amp; Services"/>
    <s v="NeoBanking for Bharat"/>
    <s v="Ragavan Venkatesan"/>
    <s v="Info Edge Ventures, Omnivore"/>
    <n v="3000000"/>
    <x v="8"/>
    <n v="11"/>
  </r>
  <r>
    <x v="446"/>
    <n v="2018"/>
    <x v="4"/>
    <s v="Education"/>
    <s v="88academics an 88tuition Pte Ltd has been established with the social objective of making quality video-based learning material available to all students."/>
    <s v="Anil Ahuja"/>
    <s v="Aarin Capital"/>
    <n v="3000000"/>
    <x v="8"/>
    <n v="9"/>
  </r>
  <r>
    <x v="447"/>
    <n v="2019"/>
    <x v="4"/>
    <s v="Hospital &amp; Health Care"/>
    <s v="Glamyo Health is an advanced healthcare co delivering a seamless experience for elective surgeries."/>
    <s v="Archit Garg, Dr Preet Pal Thakur"/>
    <s v="Ananta Capital"/>
    <n v="3000000"/>
    <x v="6"/>
    <n v="9"/>
  </r>
  <r>
    <x v="448"/>
    <n v="2018"/>
    <x v="1"/>
    <s v="Hospitality"/>
    <s v="One of the fastest-growing hospitality companies based out of Bangalore."/>
    <s v="Safdhar Adoor, Sharath Rice, Dawn Thomas"/>
    <s v="CreedCap Asia Advisors"/>
    <n v="3000000"/>
    <x v="6"/>
    <n v="9"/>
  </r>
  <r>
    <x v="449"/>
    <n v="2019"/>
    <x v="1"/>
    <s v="Computer Software"/>
    <s v="Advance Source-to-Pay cycle to a new level with Artificial Intelligence!"/>
    <s v="Harsha Kadimisetty, Himavanth Jasti"/>
    <s v="Season Two Ventures, IndiaMart"/>
    <n v="3000000"/>
    <x v="8"/>
    <n v="9"/>
  </r>
  <r>
    <x v="450"/>
    <n v="2012"/>
    <x v="1"/>
    <s v="EdTech"/>
    <s v="Oliveboard is the top exam preparation platform for Banking &amp; Government Exams."/>
    <s v="Abhishek Patil, V Satish Kumar"/>
    <s v="IAN Fund"/>
    <n v="3000000"/>
    <x v="1"/>
    <n v="7"/>
  </r>
  <r>
    <x v="451"/>
    <n v="2019"/>
    <x v="1"/>
    <s v="Farming"/>
    <s v="100% contamination free, pesticide free naturoponically grown vegetables."/>
    <s v="Arjun Balaji"/>
    <s v="Beyond Next Ventures, M Venture Partners"/>
    <n v="3000000"/>
    <x v="1"/>
    <n v="7"/>
  </r>
  <r>
    <x v="452"/>
    <n v="2014"/>
    <x v="1"/>
    <s v="Aviation"/>
    <s v="Enterprise drone solutions that help plan, build, and sustain the world we live in."/>
    <s v="Mughilan Thiru Ramasamy"/>
    <s v="InfoEdge Ventures, IAN Fund"/>
    <n v="3000000"/>
    <x v="8"/>
    <n v="7"/>
  </r>
  <r>
    <x v="453"/>
    <n v="2015"/>
    <x v="4"/>
    <s v="E-commerce"/>
    <s v="Candes is a home appliances company providing a complete range of home &amp; kitchen electrical appliances at affordable prices."/>
    <s v="Sandeep Aggarwal, Vipin Aggarwal"/>
    <s v="Nitin Passi, Ruchirans Jaipuria"/>
    <n v="3000000"/>
    <x v="1"/>
    <n v="6"/>
  </r>
  <r>
    <x v="454"/>
    <n v="2018"/>
    <x v="4"/>
    <s v="Insuretech"/>
    <s v="An affordable, digital health plan built around to cover both big and small expenses"/>
    <s v="Rahul Kumar"/>
    <s v="BLinC Invest"/>
    <n v="3000000"/>
    <x v="8"/>
    <n v="6"/>
  </r>
  <r>
    <x v="455"/>
    <n v="2016"/>
    <x v="8"/>
    <s v="Financial Services"/>
    <s v="CredRight is a new age digital lending company 100% focused on Micro &amp; Small businesses, making the process of availing loans simple"/>
    <s v="Neeraj Bansal"/>
    <s v="9Unicorns, Spearhead Capital, Venture Catalysts"/>
    <n v="2700000"/>
    <x v="1"/>
    <n v="9"/>
  </r>
  <r>
    <x v="258"/>
    <n v="2019"/>
    <x v="1"/>
    <s v="Financial Services"/>
    <s v="Rulezero is a legal/fintech startup reimagining private markets by building an intelligent platform that enables stakeholder participation and capital flow in a transparent, efficient and compliant manner."/>
    <s v="Satish Mugulavalli, Srinivas Katta"/>
    <s v="The Treasury"/>
    <n v="2500000"/>
    <x v="0"/>
    <n v="9"/>
  </r>
  <r>
    <x v="456"/>
    <n v="2016"/>
    <x v="1"/>
    <s v="Consumer Goods"/>
    <s v="Village Commerce Network - Bridging Aspirations, Creating Opportunities, Bringing Prosperity &amp; Abundance to our village"/>
    <s v="Madan Padaki, Anil Kumar, M Chakrawarty"/>
    <s v="C4D Partners"/>
    <n v="2500000"/>
    <x v="1"/>
    <n v="8"/>
  </r>
  <r>
    <x v="457"/>
    <n v="2018"/>
    <x v="4"/>
    <s v="Healthcare"/>
    <s v="Nirogstreet as a concept is working to make #Ayurveda first call of treatment."/>
    <s v="Ram N Kumar"/>
    <s v="Gokul Rajaram, Pureland Venture, Wavemaker Partners"/>
    <n v="2500000"/>
    <x v="6"/>
    <n v="7"/>
  </r>
  <r>
    <x v="458"/>
    <n v="2018"/>
    <x v="1"/>
    <s v="SpaceTech"/>
    <s v="Digantara is an Indian Space Technology Company incubated at Indian Institute of Science (IISc), establishing a space-based surveillance platform with global realtime earth coverage"/>
    <s v="Anirudh N Sharma, Rahul Rawat, Tanveer Ahmed"/>
    <s v="Kalaari Capital"/>
    <n v="2500000"/>
    <x v="0"/>
    <n v="7"/>
  </r>
  <r>
    <x v="459"/>
    <n v="2019"/>
    <x v="1"/>
    <s v="Information Technology &amp; Services"/>
    <s v="Arcana offers a Privacy Stack SDK to DApp developers on EVM compatible blockchains chains to build Privacy-First products."/>
    <s v="Mayur Relekar, Aravindh Kumar, Abhishek Chaudhary"/>
    <s v="Republic Crypto, Woodstock, DCG, Sahil Lavingia"/>
    <n v="2300000"/>
    <x v="1"/>
    <n v="10"/>
  </r>
  <r>
    <x v="57"/>
    <n v="2019"/>
    <x v="0"/>
    <s v="EdTech"/>
    <s v="The world's largest AI Videobot platform providing futuristic solutions for businesses &amp; colleges and employment"/>
    <s v="Jatin Solank, Vivek Gupta"/>
    <s v="Venture Catalysts, Auxano Capital, Venture Garage, Yoga Capital, Ah!Ventures, Lead Angels"/>
    <n v="2300000"/>
    <x v="1"/>
    <n v="8"/>
  </r>
  <r>
    <x v="460"/>
    <n v="2018"/>
    <x v="4"/>
    <s v="B2B Travel"/>
    <s v="A mission to solve a genuine problem faced by millions of travel entrepreneurs across the world."/>
    <s v="Arun Bagaria, Ashish Thapliyal"/>
    <s v="TheVentures"/>
    <n v="2200000"/>
    <x v="8"/>
    <n v="9"/>
  </r>
  <r>
    <x v="461"/>
    <n v="2014"/>
    <x v="1"/>
    <s v="Real Estate"/>
    <s v="NoBroker is a disruptive force in the Real Estate Industry."/>
    <s v="Akhil Gupta, Amit, Saurabh"/>
    <s v="General Atlantic, Tiger Global, Moore Strategic Ventures"/>
    <n v="2100000"/>
    <x v="7"/>
    <n v="11"/>
  </r>
  <r>
    <x v="462"/>
    <n v="2017"/>
    <x v="1"/>
    <s v="Retail"/>
    <s v="Vilcart's motto is sustainable rural development through stability for rural retailers."/>
    <s v="Prasanna Kumar"/>
    <s v="Nabventures"/>
    <n v="2000000"/>
    <x v="1"/>
    <n v="11"/>
  </r>
  <r>
    <x v="463"/>
    <n v="2012"/>
    <x v="0"/>
    <s v="Entertainment"/>
    <s v="India's leading digital entertainment network."/>
    <s v="Arunabh Kumar"/>
    <s v="BlackSoil"/>
    <n v="2000000"/>
    <x v="1"/>
    <n v="11"/>
  </r>
  <r>
    <x v="464"/>
    <n v="2013"/>
    <x v="0"/>
    <s v="Textiles"/>
    <s v="BOHECO was founded to research on and promote industrial hemp, the super crop of our era in India. BOHECO was formally registered under The Companies Act"/>
    <s v="Avnish Pandya, Delzaad Deolaliwala"/>
    <s v="Riteesh Mohan Bakshi, Raghav Mohan Bakshi, Achin Kochar"/>
    <n v="2000000"/>
    <x v="1"/>
    <n v="11"/>
  </r>
  <r>
    <x v="388"/>
    <n v="2014"/>
    <x v="1"/>
    <s v="Nanotechnology"/>
    <s v="Log9 Materials is on a mission to make global energy 100% clean."/>
    <s v="Akshay Singhal"/>
    <s v="Petronas Ventures"/>
    <n v="2000000"/>
    <x v="1"/>
    <n v="10"/>
  </r>
  <r>
    <x v="363"/>
    <n v="2019"/>
    <x v="1"/>
    <s v="Financial Services"/>
    <s v="A team of fintech, investment banking, venture capital, and technology veterans who bring a founder-first mindset."/>
    <s v="Anurakt Jain, Ishita Verma"/>
    <s v="Trifecta Capital"/>
    <n v="2000000"/>
    <x v="2"/>
    <n v="9"/>
  </r>
  <r>
    <x v="465"/>
    <n v="2016"/>
    <x v="15"/>
    <s v="Health, Wellness &amp; Fitness"/>
    <s v="India's first tech-enabled healthcare logistics platform."/>
    <s v="Talha Shaikh, Ashok Yadav"/>
    <s v="Gokul Rajaram, JPIN, Venture Catalysts UK, AngelList"/>
    <n v="2000000"/>
    <x v="16"/>
    <n v="9"/>
  </r>
  <r>
    <x v="466"/>
    <n v="2011"/>
    <x v="0"/>
    <s v="Design"/>
    <s v="Flipspaces is a global tech-enabled venture towards discovery, design and delivery of commercial and residential spaces"/>
    <s v="Kunal Sharma"/>
    <s v="Prashasta Seth"/>
    <n v="2000000"/>
    <x v="13"/>
    <n v="9"/>
  </r>
  <r>
    <x v="467"/>
    <n v="2018"/>
    <x v="15"/>
    <s v="Food Production"/>
    <s v="Innovating plant protein ingredients with superior nutrition, sensory and functional profiles from farm to formulation."/>
    <s v="Ashish Korde, Kevin Parekh"/>
    <s v="Shaival Desai, Flowstate Ventures"/>
    <n v="2000000"/>
    <x v="0"/>
    <n v="9"/>
  </r>
  <r>
    <x v="468"/>
    <n v="2016"/>
    <x v="1"/>
    <s v="Logistics &amp; Supply Chain"/>
    <s v="A smart-tech-enabled platform offering a one-stop destination for all the intra-city link-supply chain."/>
    <s v="Prasad Sreeram"/>
    <s v="Transworld Group"/>
    <n v="2000000"/>
    <x v="8"/>
    <n v="9"/>
  </r>
  <r>
    <x v="469"/>
    <n v="2017"/>
    <x v="0"/>
    <s v="Sports"/>
    <s v="A Revolutionary Sports Brand, Engineered For Those Who Want More."/>
    <s v="Kunal Joshi, Pranav Marwah"/>
    <s v="Kalaari Capital, Dream Capital"/>
    <n v="2000000"/>
    <x v="1"/>
    <n v="8"/>
  </r>
  <r>
    <x v="470"/>
    <n v="2013"/>
    <x v="5"/>
    <s v="Information Technology"/>
    <s v="Help enterprises monetize their data and reinvent the digital transformation journey."/>
    <s v="Shoaib Mohammad"/>
    <s v="Info Edge Ventures"/>
    <n v="2000000"/>
    <x v="0"/>
    <n v="8"/>
  </r>
  <r>
    <x v="471"/>
    <n v="2019"/>
    <x v="15"/>
    <s v="Automotive"/>
    <s v="goEgo is a complete E Mobility charging solution, that combines engagement, rewards &amp; adoption through a mix of online and offline channels."/>
    <s v="Dheeman Kadam, Sayantan Chakraborti"/>
    <m/>
    <n v="2000000"/>
    <x v="1"/>
    <n v="8"/>
  </r>
  <r>
    <x v="472"/>
    <n v="2019"/>
    <x v="1"/>
    <s v="Computer software"/>
    <s v="Helping creators globally to engage deeply with their fans and communities"/>
    <s v="Ankit Acharya, Kevin William David"/>
    <s v="Accel"/>
    <n v="2000000"/>
    <x v="1"/>
    <n v="8"/>
  </r>
  <r>
    <x v="473"/>
    <n v="2012"/>
    <x v="4"/>
    <s v="Food &amp; Beverages"/>
    <s v="Source, roast, and brew India's best single-origin Arabica coffee."/>
    <s v="Matt Chitharanjan, Shivam Shahi, Namrata Asthana"/>
    <s v="Anicut Angel Fund"/>
    <n v="2000000"/>
    <x v="13"/>
    <n v="8"/>
  </r>
  <r>
    <x v="474"/>
    <n v="2017"/>
    <x v="8"/>
    <s v="Consumer Goods"/>
    <s v="India's first Startup to use the world's most revolutionary Natural &amp; Renewable fibers in Footwear"/>
    <s v="Taran Chhabra"/>
    <s v="Sixth Sense Ventures"/>
    <n v="2000000"/>
    <x v="6"/>
    <n v="8"/>
  </r>
  <r>
    <x v="475"/>
    <n v="2014"/>
    <x v="15"/>
    <s v="Media"/>
    <s v="JetSynthesys is the group's most innovative company in the promising Digital and Technology Business World with a vision to create world class digital products, platforms and services in India"/>
    <s v="Rajan navani"/>
    <s v="Sachin Tendulkar"/>
    <n v="2000000"/>
    <x v="1"/>
    <n v="7"/>
  </r>
  <r>
    <x v="476"/>
    <n v="2015"/>
    <x v="1"/>
    <s v="Gaming"/>
    <s v="Creator-led Social Gaming &amp; Live Streaming Platform"/>
    <s v="Saurabh Pandey, Akshay Dubey"/>
    <s v="Waterbridge, Lumikai"/>
    <n v="2000000"/>
    <x v="8"/>
    <n v="7"/>
  </r>
  <r>
    <x v="477"/>
    <n v="2019"/>
    <x v="1"/>
    <s v="Consumer Services"/>
    <s v="Help small &amp; medium sized businesses to grow by helping them with their shipping requirements at the cheapest and most reliable service."/>
    <s v="Shyam Kalita, Debanshu Sinha, Prayas Mittal"/>
    <s v="Kalaari Capital"/>
    <n v="2000000"/>
    <x v="8"/>
    <n v="7"/>
  </r>
  <r>
    <x v="478"/>
    <n v="2016"/>
    <x v="4"/>
    <s v="Solar"/>
    <s v="India's Largest Online Rooftop Solar Platform for SMEs, Industries &amp; Homes"/>
    <s v="Gagan Vermani"/>
    <s v="TATA Cleantech Capital"/>
    <n v="2000000"/>
    <x v="1"/>
    <n v="7"/>
  </r>
  <r>
    <x v="479"/>
    <n v="2015"/>
    <x v="1"/>
    <s v="Healthcare"/>
    <s v="GENWORKS Health is an initiative by GE for empowering healthcare professionals operating in the rural areas to deliver better medical facilities and diagnostics while keeping things affordable."/>
    <s v="S Ganeshprasad"/>
    <s v="Blacksoil"/>
    <n v="2000000"/>
    <x v="1"/>
    <n v="7"/>
  </r>
  <r>
    <x v="480"/>
    <n v="2017"/>
    <x v="0"/>
    <s v="E-commerce"/>
    <s v="B2B Mobile Commerce Platform"/>
    <s v="Deepak Bhagchandani"/>
    <s v="Sanjay Baldwa, Ajay Jain"/>
    <n v="2000000"/>
    <x v="8"/>
    <n v="6"/>
  </r>
  <r>
    <x v="58"/>
    <n v="2017"/>
    <x v="4"/>
    <s v="EdTech"/>
    <s v="AI-enabled marketplace designed to help students with their higher education and career growth plans"/>
    <s v="Akshay Chaturvedi"/>
    <s v="Trifecta Capital Advisors, Blume Ventures"/>
    <n v="2000000"/>
    <x v="2"/>
    <n v="6"/>
  </r>
  <r>
    <x v="481"/>
    <n v="2016"/>
    <x v="1"/>
    <s v="EV startup"/>
    <s v="Cell Propulsion is a fleet electrification company developing solutions for large scale electrification of commercial vehicle fleets."/>
    <s v="Nakul Kukar, Paras Kaushal"/>
    <s v="growX ventures"/>
    <n v="2000000"/>
    <x v="1"/>
    <n v="6"/>
  </r>
  <r>
    <x v="482"/>
    <n v="2017"/>
    <x v="4"/>
    <s v="Healthcare"/>
    <s v="Contemporary Beauty &amp; Wellness Brand Based on Ayurveda"/>
    <s v="Deepak Agarwal"/>
    <s v="Venture Catalysts"/>
    <n v="2000000"/>
    <x v="8"/>
    <n v="6"/>
  </r>
  <r>
    <x v="483"/>
    <n v="2019"/>
    <x v="1"/>
    <s v="Computer Software"/>
    <s v="Next-generation end-to-end incident response platform for SREs, DevOps, ITOps and Support teams"/>
    <s v="Ankur Rawal, Vishwa Krishnakumar"/>
    <s v="StartupXseed Ventures"/>
    <n v="1900000"/>
    <x v="8"/>
    <n v="10"/>
  </r>
  <r>
    <x v="484"/>
    <n v="2019"/>
    <x v="0"/>
    <s v="Computer software"/>
    <s v="Fountain9 is a Y Combinator backed company, which offers predictive inventory planning and optimization software for e-commerce, DTC and retail companies."/>
    <s v="Niki Khokale, Rajas Lonkar"/>
    <s v="021 Capital, Y Combinator"/>
    <n v="1900000"/>
    <x v="0"/>
    <n v="7"/>
  </r>
  <r>
    <x v="485"/>
    <n v="2016"/>
    <x v="5"/>
    <s v="Financial Services"/>
    <s v="The Money Club is a mobile platform for peer to peer chit funds."/>
    <s v="Manuraj Jain, Surajit Ra"/>
    <s v="SOSV, Venture Catalysts"/>
    <n v="1700000"/>
    <x v="8"/>
    <n v="9"/>
  </r>
  <r>
    <x v="486"/>
    <n v="2014"/>
    <x v="0"/>
    <s v="HRTech"/>
    <s v="Advantage Club is India's largest employee engagement platform, Provide end to end employee benefit management with state of the art products like:"/>
    <s v="Sourabh Deorah, Smiti Bhatt Deorah"/>
    <s v="Y Combinator, Broom Ventures, Kunal Shah"/>
    <n v="1700000"/>
    <x v="1"/>
    <n v="8"/>
  </r>
  <r>
    <x v="486"/>
    <n v="2014"/>
    <x v="0"/>
    <s v="HRTech"/>
    <s v="Advantage Club is India's largest employee engagement platform, Provide end to end employee benefit management with state of the art products like:"/>
    <s v="Sourabh Deorah, Smiti Bhatt Deorah"/>
    <s v="Y Combinator, Broom Ventures, Kunal Shah"/>
    <n v="1700000"/>
    <x v="1"/>
    <n v="8"/>
  </r>
  <r>
    <x v="487"/>
    <n v="2019"/>
    <x v="0"/>
    <s v="Insuretech"/>
    <s v="A unique healthcare financing solution focusing on ROI, affordability and superior customer experience"/>
    <s v="Aniruddha Sen, Dhiraj Goel"/>
    <s v="BEENEXT, Orios"/>
    <n v="1700000"/>
    <x v="8"/>
    <n v="8"/>
  </r>
  <r>
    <x v="488"/>
    <n v="2014"/>
    <x v="8"/>
    <s v="Information Technology &amp; Services"/>
    <s v="Keka is a simple and intuitive HR software unlike the traditional HR systems."/>
    <s v="Vijay Yalamanchili"/>
    <s v="Recur Club"/>
    <n v="1600000"/>
    <x v="1"/>
    <n v="12"/>
  </r>
  <r>
    <x v="489"/>
    <n v="2019"/>
    <x v="1"/>
    <s v="IT"/>
    <s v="Gumlet has built a new-age media delivery infrastructure that provides low code or no-code integration plugins that automate the entire media publishing pipeline."/>
    <s v="Divyesh Patel, Aditya Patadia"/>
    <s v="Sequoia’s Surge"/>
    <n v="1600000"/>
    <x v="1"/>
    <n v="7"/>
  </r>
  <r>
    <x v="490"/>
    <n v="2018"/>
    <x v="5"/>
    <s v="Internet"/>
    <s v="Crowdsourcing platform imparting best-in-class services with immensely talented, skilled &amp; qualified workforce pan-India"/>
    <s v="Dheeraj Khatter, Himanshu Kumar, Kshitiz Saini"/>
    <s v="Bharat Inclusion"/>
    <n v="1400000"/>
    <x v="8"/>
    <n v="7"/>
  </r>
  <r>
    <x v="491"/>
    <n v="201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r>
  <r>
    <x v="491"/>
    <n v="201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r>
  <r>
    <x v="492"/>
    <n v="2018"/>
    <x v="8"/>
    <s v="Automotive"/>
    <s v="RACEnergy is working to power the future of mobility through clean and efficient technologies."/>
    <s v="Arun Sreyas Reddy"/>
    <s v="Micelio Fund, growX ventures"/>
    <n v="1300000"/>
    <x v="22"/>
    <n v="8"/>
  </r>
  <r>
    <x v="493"/>
    <n v="2019"/>
    <x v="5"/>
    <s v="Consumer software"/>
    <s v="Bikry, a Direct-to-Customer platform to start your online store within 30 seconds at 0% commission"/>
    <s v="Abhishek Bhayana"/>
    <s v="YCombinator"/>
    <n v="1300000"/>
    <x v="1"/>
    <n v="7"/>
  </r>
  <r>
    <x v="494"/>
    <n v="2017"/>
    <x v="15"/>
    <s v="Computer Software"/>
    <s v="Dista is an AI-enabled location intelligence platform that offers a wide range of solutions for businesses to power their mobility and field operations."/>
    <s v="Nishant Kumar, Shishir Gokhale, Deepak Garg"/>
    <s v="Pentathlon Ventures"/>
    <n v="1200000"/>
    <x v="0"/>
    <n v="12"/>
  </r>
  <r>
    <x v="495"/>
    <n v="2015"/>
    <x v="5"/>
    <s v="Food &amp; Beverages"/>
    <s v="SupplyNote is Cloud based web and mobile enabled suite connecting outlets, service providers and suppliers."/>
    <s v="Kushang, Abhishek Verma, Nitin Prakash, Harshit Mittal"/>
    <s v="Venture Catalysts"/>
    <n v="1200000"/>
    <x v="8"/>
    <n v="10"/>
  </r>
  <r>
    <x v="496"/>
    <n v="2016"/>
    <x v="4"/>
    <s v="Digital mortgage"/>
    <s v="LoanKuber is the lowest cost lender to Yest-to be Bankable - enabling borrowing with trust and confidence."/>
    <s v="Saurabh Nagpal"/>
    <m/>
    <n v="1200000"/>
    <x v="8"/>
    <n v="8"/>
  </r>
  <r>
    <x v="497"/>
    <n v="2016"/>
    <x v="1"/>
    <s v="Logistics &amp; Supply Chain"/>
    <s v="DISTRIBUTION SIMPLIFIED"/>
    <s v="Shanmukha Boora, Sabyasachi Bhattacharjee"/>
    <s v="Ecosystem Ventures, CMM group"/>
    <n v="1200000"/>
    <x v="1"/>
    <n v="8"/>
  </r>
  <r>
    <x v="498"/>
    <n v="2017"/>
    <x v="0"/>
    <s v="FinTech"/>
    <s v="Upside AI on the thesis that technology will make better investing decisions than humans over the long term."/>
    <s v="Kanika Agarrwal, Nikhil Hooda, Atanuu Agarrwal"/>
    <s v="Endiya Partners"/>
    <n v="1200000"/>
    <x v="0"/>
    <n v="6"/>
  </r>
  <r>
    <x v="499"/>
    <n v="2016"/>
    <x v="0"/>
    <s v="Foootwear"/>
    <s v="D2C footwear brand"/>
    <s v="Gaurav Agarwal, Yash Mukhi"/>
    <s v="Venture Catalysts"/>
    <n v="1100000"/>
    <x v="8"/>
    <n v="10"/>
  </r>
  <r>
    <x v="500"/>
    <n v="2019"/>
    <x v="0"/>
    <s v="Financial Services"/>
    <s v="Bringing Blockchain technology intro mainstream finance!"/>
    <s v="Swapnil Pawar"/>
    <s v="Founders Room Capital"/>
    <n v="1000000"/>
    <x v="8"/>
    <n v="12"/>
  </r>
  <r>
    <x v="500"/>
    <n v="2019"/>
    <x v="0"/>
    <s v="Financial Services"/>
    <s v="Bringing Blockchain technology intro mainstream finance!"/>
    <s v="Swapnil Pawar"/>
    <s v="Founders Room Capital"/>
    <n v="1000000"/>
    <x v="8"/>
    <n v="12"/>
  </r>
  <r>
    <x v="501"/>
    <n v="2011"/>
    <x v="0"/>
    <s v="Apparel &amp; Fashion"/>
    <s v="Verandah is a conscious luxury travel brand retailing amongst the luxury resort wear space with design roots."/>
    <s v="Anjali Patel Mehta"/>
    <s v="Mike Novogratz, Neeraj Arora"/>
    <n v="1000000"/>
    <x v="0"/>
    <n v="12"/>
  </r>
  <r>
    <x v="502"/>
    <n v="2015"/>
    <x v="0"/>
    <s v="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8"/>
    <n v="11"/>
  </r>
  <r>
    <x v="503"/>
    <n v="2017"/>
    <x v="1"/>
    <s v="Sales and Distribution"/>
    <s v="AnKa SumMor is the service that allows businesses to focus on building their brands, while they provide Supply &amp; Distribution expertise."/>
    <s v="Rajiv Joshi, Ashok George"/>
    <s v="Inflection Point Ventures"/>
    <n v="1000000"/>
    <x v="8"/>
    <n v="10"/>
  </r>
  <r>
    <x v="504"/>
    <n v="2018"/>
    <x v="4"/>
    <s v="Health, Wellness &amp; Fitness"/>
    <s v="India’s revolutionary feminine hygiene and period care brand that strives to build a better world for women."/>
    <s v="Archit Aggarwal, Harry Sehrawat"/>
    <s v="LetsVenture, Ajay Garg, Tarun Sharma"/>
    <n v="1000000"/>
    <x v="6"/>
    <n v="9"/>
  </r>
  <r>
    <x v="505"/>
    <n v="2017"/>
    <x v="1"/>
    <s v="Information Technology &amp; Services"/>
    <s v="A Single Click Work Flow E-Sign solution to conduct speedy, accurate, efficient transactions through a “cash-less, presence-less, paperless” framework."/>
    <s v="Suresh Anantpurkar"/>
    <s v="Bharat Inclusion"/>
    <n v="1000000"/>
    <x v="8"/>
    <n v="9"/>
  </r>
  <r>
    <x v="80"/>
    <n v="2018"/>
    <x v="1"/>
    <s v="Apparel &amp; Fashion"/>
    <s v="Flatheads are an enthusiastic team of young professionals building a retail brand in the casual footwear space."/>
    <s v="Utkarsh Biradar, Ganesh Balakrishnan"/>
    <s v="We Founder Circle, Dexter Angels"/>
    <n v="1000000"/>
    <x v="8"/>
    <n v="9"/>
  </r>
  <r>
    <x v="506"/>
    <n v="2015"/>
    <x v="1"/>
    <s v="Food &amp; Beverages"/>
    <s v="Make plant-based food affordable and accessible in India."/>
    <s v="Abhay Rangan"/>
    <s v="Jinisha Sharma, Aditya Agarwal, Victoria, Abhishek Shroff"/>
    <n v="1000000"/>
    <x v="0"/>
    <n v="9"/>
  </r>
  <r>
    <x v="507"/>
    <n v="2011"/>
    <x v="0"/>
    <s v="Information Technology &amp; Services"/>
    <s v="End to End Logistics Automation Expert"/>
    <s v="Sanket Sheth"/>
    <s v="Rajasthan Venture Capital Fund"/>
    <n v="1000000"/>
    <x v="8"/>
    <n v="9"/>
  </r>
  <r>
    <x v="508"/>
    <n v="2018"/>
    <x v="4"/>
    <s v="Logistics &amp; Supply Chain"/>
    <s v="An on-demand FMCG supply chain company leveraging a deep tech-enabled micro warehousing model to serve Kirana stores."/>
    <s v="Tarun Jiwarajka, Pankhuri Jiwarajka"/>
    <m/>
    <n v="1000000"/>
    <x v="1"/>
    <n v="8"/>
  </r>
  <r>
    <x v="508"/>
    <n v="2018"/>
    <x v="4"/>
    <s v="Logistics &amp; Supply Chain"/>
    <s v="An on-demand FMCG supply chain company leveraging a deep tech-enabled micro warehousing model to serve Kirana stores."/>
    <s v="Tarun Jiwarajka, Pankhuri Jiwarajka"/>
    <m/>
    <n v="1000000"/>
    <x v="8"/>
    <n v="8"/>
  </r>
  <r>
    <x v="509"/>
    <n v="2016"/>
    <x v="1"/>
    <s v="Industrial Automation"/>
    <s v="Syook is building the next generation enterprise IOT platform."/>
    <s v="Saurabh Sharma, Aman Agarwal, Arjun Nagarajan"/>
    <s v="Inflection Point Ventures, ONGC"/>
    <n v="1000000"/>
    <x v="6"/>
    <n v="8"/>
  </r>
  <r>
    <x v="510"/>
    <n v="2016"/>
    <x v="1"/>
    <s v="Consumer Goods"/>
    <s v="India's Smartest Water Purifiers and are redefining water purifier ownership."/>
    <s v="Anil Kejriwal"/>
    <s v="UC Inclusive Credit, Western Capital"/>
    <n v="1000000"/>
    <x v="1"/>
    <n v="8"/>
  </r>
  <r>
    <x v="511"/>
    <n v="2016"/>
    <x v="4"/>
    <s v="Healtcare"/>
    <s v="Navia Life Care is a health technlogy company with a special focus on patient care."/>
    <s v="Nupur Khandelwal, Kunal Kishore Dhawan, Gaurav Gupta"/>
    <s v="Anicut Angel Fund, 9 Unicorns"/>
    <n v="1000000"/>
    <x v="1"/>
    <n v="8"/>
  </r>
  <r>
    <x v="512"/>
    <n v="2019"/>
    <x v="1"/>
    <s v="Location Analytics"/>
    <s v="Location Analytics for Companies With Moving Assets and Ground Operations."/>
    <s v="Rishabh Jain, Aditi Sinha"/>
    <s v="Chiratae Ventures, Better Capital"/>
    <n v="1000000"/>
    <x v="1"/>
    <n v="8"/>
  </r>
  <r>
    <x v="513"/>
    <n v="2012"/>
    <x v="1"/>
    <s v="DeepTech"/>
    <s v="Pixuate enables intelligent business process automation through advanced computer vision, AI and machine learning."/>
    <s v="Akshata Kari, Prathvi Palekar"/>
    <s v="SucSEED Indovation Fund"/>
    <n v="1000000"/>
    <x v="0"/>
    <n v="8"/>
  </r>
  <r>
    <x v="514"/>
    <n v="2017"/>
    <x v="1"/>
    <s v="Consumer Services"/>
    <s v="Edvizo is an online marketplace to help students and parents find, compare and enroll in the best and trusted private institutes in their locality"/>
    <s v="Ravi Nishant"/>
    <s v="Inflection Point Ventures"/>
    <n v="1000000"/>
    <x v="8"/>
    <n v="7"/>
  </r>
  <r>
    <x v="515"/>
    <n v="2019"/>
    <x v="0"/>
    <s v="Consumer Goods"/>
    <s v="Patent Pending sleep technology developed by actual Rocket Scientists and sleep experts after years of research."/>
    <m/>
    <s v="Fireside Ventures"/>
    <n v="1000000"/>
    <x v="8"/>
    <n v="7"/>
  </r>
  <r>
    <x v="516"/>
    <n v="2019"/>
    <x v="1"/>
    <s v="Food &amp; Beverages"/>
    <s v="RockClimber is a new age beverage brand with a portfolio of alcoholic and non alcoholic drinks."/>
    <s v="Deepak Poduval, Hariprasad Shetty"/>
    <s v="Anand Prakash Sharma"/>
    <n v="1000000"/>
    <x v="1"/>
    <n v="7"/>
  </r>
  <r>
    <x v="517"/>
    <n v="2014"/>
    <x v="4"/>
    <s v="Hospitality"/>
    <s v="goSTOPS aims to be India’s biggest and most loved backpacker hostel brand."/>
    <s v="Pallavi Agarwal, Pankaj Parwanda"/>
    <s v="IAN, Yuj Ventures"/>
    <n v="1000000"/>
    <x v="8"/>
    <n v="7"/>
  </r>
  <r>
    <x v="518"/>
    <n v="2015"/>
    <x v="4"/>
    <s v="HealthCare"/>
    <s v="Breathe Wellbeing is an interactive and personalized platform that helps organization increase employee engagement and productivity."/>
    <s v="Aditya Kaicker, Rohan Verma"/>
    <s v="Stanford Angels and Entrepreneurs India, Anjali Bansal"/>
    <n v="1000000"/>
    <x v="8"/>
    <n v="6"/>
  </r>
  <r>
    <x v="519"/>
    <n v="2018"/>
    <x v="4"/>
    <s v="HealthCare"/>
    <s v="Now&amp;Me is a safe cocoon in the form of discussion forums, for you to let out your most intimate thoughts."/>
    <s v="Bani Singh, Drishti Gupta"/>
    <s v="Saama, Whiteboard Capital"/>
    <n v="1000000"/>
    <x v="1"/>
    <n v="6"/>
  </r>
  <r>
    <x v="520"/>
    <n v="2016"/>
    <x v="4"/>
    <s v="Logistics"/>
    <s v="Enable E-retailers to automate their logistics and increase efficiency in shipments by providing a single window shipping platform"/>
    <s v="Nisschal Jain, Sugam Jain, Parinay Itkan"/>
    <s v="N+1 Capital"/>
    <n v="1000000"/>
    <x v="1"/>
    <n v="6"/>
  </r>
  <r>
    <x v="521"/>
    <n v="2017"/>
    <x v="4"/>
    <s v="FinTech"/>
    <s v="Chqbook is a fintech startup that allows customers to explore, compare, book and get personal finance products."/>
    <s v="Mohit Goel, Rajat Kumar, Sachin Arora, Vipul Sharma"/>
    <s v="Aavishkaar Venture Capital, YWC Venture Capital"/>
    <n v="1000000"/>
    <x v="1"/>
    <n v="6"/>
  </r>
  <r>
    <x v="522"/>
    <n v="2019"/>
    <x v="1"/>
    <s v="Logistics"/>
    <s v="Building technology to make distribution efficient and cheaper for large and small FMCG companies"/>
    <s v="Udit Dhawan, Rohit Fernandes, Ravi Teja"/>
    <s v="Inflection Point Ventures"/>
    <n v="1000000"/>
    <x v="8"/>
    <n v="6"/>
  </r>
  <r>
    <x v="523"/>
    <n v="2018"/>
    <x v="4"/>
    <s v="Nutrition"/>
    <s v="Power Gummies are a team of passionate givers who are dedicated to catering nutritional supplements"/>
    <s v="Divij Bajaj"/>
    <s v="Venture Catalysts, 9unicorns"/>
    <n v="1000000"/>
    <x v="1"/>
    <n v="6"/>
  </r>
  <r>
    <x v="524"/>
    <n v="2016"/>
    <x v="15"/>
    <s v="Logistics &amp; Supply Chain"/>
    <s v="Helping D2C brands scale with our AI powered Dashboard that manages Inventory, Order Processing, WMS, Shipping, Customer Support"/>
    <s v="Anshul Goenka"/>
    <s v="Anicut Angel Fund, Axilor Ventures"/>
    <n v="770000"/>
    <x v="0"/>
    <n v="8"/>
  </r>
  <r>
    <x v="525"/>
    <n v="2018"/>
    <x v="4"/>
    <s v="Insurance"/>
    <s v="The insurance industry will help in representation with the insurance companies and will help to find adequate redressal for grievances."/>
    <s v="Deepak Bhuvenshwari Uniyal"/>
    <s v="9Unicorns, ZNL"/>
    <n v="725000"/>
    <x v="8"/>
    <n v="12"/>
  </r>
  <r>
    <x v="525"/>
    <n v="2018"/>
    <x v="4"/>
    <s v="Insurance"/>
    <s v="The insurance industry will help in representation with the insurance companies and will help to find adequate redressal for grievances."/>
    <s v="Deepak Bhuvenshwari Uniyal"/>
    <s v="9Unicorns, ZNL"/>
    <n v="725000"/>
    <x v="8"/>
    <n v="12"/>
  </r>
  <r>
    <x v="526"/>
    <n v="2018"/>
    <x v="4"/>
    <s v="Consumer Goods"/>
    <s v="Vanity Wagon is India's first true information oriented clean beauty marketplace."/>
    <s v="Prateek, Naina Ruhail, Sahil Shreshtha"/>
    <s v="Inflection Point Ventures"/>
    <n v="700000"/>
    <x v="8"/>
    <n v="10"/>
  </r>
  <r>
    <x v="527"/>
    <n v="2019"/>
    <x v="1"/>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1"/>
    <n v="9"/>
  </r>
  <r>
    <x v="528"/>
    <n v="2018"/>
    <x v="4"/>
    <s v="Retail"/>
    <s v="One-Stop Solution for Daily Workplace Needs"/>
    <s v="Raghav Arora, Lalit Aggarwal"/>
    <s v="Auxano Capital"/>
    <n v="600000"/>
    <x v="8"/>
    <n v="10"/>
  </r>
  <r>
    <x v="529"/>
    <n v="2017"/>
    <x v="5"/>
    <s v="Translation &amp; Localization"/>
    <s v="Devnagri is an AI powered human translation platform, working in all 22 Indian languages."/>
    <s v="Nakul Kundra, Himanshu Sharma"/>
    <s v="enture Catalyst, IPV"/>
    <n v="600000"/>
    <x v="0"/>
    <n v="10"/>
  </r>
  <r>
    <x v="530"/>
    <n v="2019"/>
    <x v="15"/>
    <s v="Industrial Automation"/>
    <s v="Intelligent Housekeeping Robots for public and working spaces"/>
    <s v="Runal Dahiwade, Miraj C Vora"/>
    <s v="Venture Catalysts, Indian Angel Network"/>
    <n v="600000"/>
    <x v="1"/>
    <n v="9"/>
  </r>
  <r>
    <x v="531"/>
    <n v="2014"/>
    <x v="4"/>
    <s v="EdTech"/>
    <s v="India's leading Ed-Tech startup spearheading the Maker Revolution in the sub-continent"/>
    <s v="Rajeev Gaba, Tarun Bhalla"/>
    <s v="Auxano"/>
    <n v="600000"/>
    <x v="8"/>
    <n v="6"/>
  </r>
  <r>
    <x v="532"/>
    <n v="2015"/>
    <x v="8"/>
    <s v="Recruitment"/>
    <s v="BigLeap Technologies &amp; Solutions is focused on providing viable offshore consultancy services for enterprises looking to grow their business."/>
    <s v="Jamesh Johnson, Sainath Malkapuram Goud"/>
    <s v="Anup Kumar Yama"/>
    <n v="600000"/>
    <x v="1"/>
    <n v="6"/>
  </r>
  <r>
    <x v="533"/>
    <n v="2016"/>
    <x v="1"/>
    <s v="Mobility"/>
    <s v="Tummoc helps track and find actionable &amp; accurate bus/metro/suburban rail intracity travel information."/>
    <s v="Hiranmay Mallick, Monalisha Thakur, Narayan Mishra"/>
    <s v="Vineet Singh, Krishna D, Deependra Bisht, Alan Aim"/>
    <n v="540000"/>
    <x v="0"/>
    <n v="9"/>
  </r>
  <r>
    <x v="534"/>
    <n v="2019"/>
    <x v="1"/>
    <s v="Financial Services"/>
    <s v="Salt is a neo-banking experience created to cater to international businesses."/>
    <s v="Ankit Parasher, Udita Pal"/>
    <s v="Prashant Pansare, Supermorpheus"/>
    <n v="500000"/>
    <x v="10"/>
    <n v="10"/>
  </r>
  <r>
    <x v="535"/>
    <n v="2014"/>
    <x v="15"/>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r>
  <r>
    <x v="536"/>
    <n v="2018"/>
    <x v="4"/>
    <s v="Investment Banking"/>
    <s v="MergerDomo is the one-stop Global OnLine M&amp;A marketplace for Corporate and Business Growth"/>
    <s v="Hormazd Charna"/>
    <s v="Nadir B Godrej"/>
    <n v="500000"/>
    <x v="1"/>
    <n v="10"/>
  </r>
  <r>
    <x v="537"/>
    <n v="2019"/>
    <x v="1"/>
    <s v="Food Production"/>
    <s v="Revolutionizing the food industry through technology by providing high-quality traceable food products"/>
    <s v="Aayushi Khandelwal, Akhil Kansal, Kuldeep Parewa"/>
    <s v="DSG Consumer Partners, Titan Capital"/>
    <n v="500000"/>
    <x v="0"/>
    <n v="9"/>
  </r>
  <r>
    <x v="538"/>
    <n v="2019"/>
    <x v="1"/>
    <s v="FinTech"/>
    <s v="Democratizing Open Banking"/>
    <s v="Tarun Nazare, Rohith Reji"/>
    <s v="Virenxia Group, Rajesh Jain, Nitin Agarwal"/>
    <n v="500000"/>
    <x v="0"/>
    <n v="9"/>
  </r>
  <r>
    <x v="539"/>
    <n v="2019"/>
    <x v="0"/>
    <s v="Consumer Goods"/>
    <s v="A healthy, low-calorie ice cream for the millennial Indian with an incurable sweet tooth."/>
    <s v="Varun Sheth, Ashni Sheth"/>
    <s v="Titan Capital, Rockstud Capital, John Abraham, WEH Ventures"/>
    <n v="500000"/>
    <x v="8"/>
    <n v="8"/>
  </r>
  <r>
    <x v="540"/>
    <n v="2017"/>
    <x v="4"/>
    <s v="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r>
  <r>
    <x v="541"/>
    <n v="2014"/>
    <x v="1"/>
    <s v="SportsTech"/>
    <s v="Playo is a one stop destination app for all things sports"/>
    <s v="Daanish Suhail"/>
    <s v="ah! Ventures High Tables"/>
    <n v="500000"/>
    <x v="8"/>
    <n v="8"/>
  </r>
  <r>
    <x v="542"/>
    <n v="2018"/>
    <x v="15"/>
    <s v="Human Resources"/>
    <s v="RiseBird provides on-demand 2.5K + expert video interviews and A.I. powered insights to help companies hire online."/>
    <s v="Ashutosh Seth"/>
    <s v="SAB Holdings"/>
    <n v="500000"/>
    <x v="1"/>
    <n v="7"/>
  </r>
  <r>
    <x v="543"/>
    <n v="2015"/>
    <x v="1"/>
    <s v="Automotive"/>
    <s v="Automovill is a unique platform to aggregate automobile service providers, where we connect vehicle owners with all kind of automobile service providers under one roof."/>
    <s v="Mridu Mahendra Das, Chinmay Baruah"/>
    <s v="Mumbai Angels Network"/>
    <n v="500000"/>
    <x v="1"/>
    <n v="7"/>
  </r>
  <r>
    <x v="544"/>
    <n v="2018"/>
    <x v="0"/>
    <s v="Consumer Goods"/>
    <s v="Eco-friendly home and kitchen care products that are plastic-free, high in quality and affordable."/>
    <s v="Aditya Ruia, Akshay Varma, Anuj Ruia"/>
    <s v="Climate Angels Fund"/>
    <n v="500000"/>
    <x v="0"/>
    <n v="7"/>
  </r>
  <r>
    <x v="63"/>
    <n v="2011"/>
    <x v="0"/>
    <s v="Innovation management"/>
    <s v="An innovative play system to help children create their imagination"/>
    <s v="Disha Katharani, Ravi Kumar"/>
    <s v="Roha Investment Managers, angel investor Saumil Shah"/>
    <n v="500000"/>
    <x v="8"/>
    <n v="6"/>
  </r>
  <r>
    <x v="545"/>
    <n v="2019"/>
    <x v="1"/>
    <s v="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1"/>
    <n v="12"/>
  </r>
  <r>
    <x v="546"/>
    <n v="2015"/>
    <x v="0"/>
    <s v="Consumer Goods"/>
    <s v="SuperBottoms was born out of a personal passion for cloth diapering that would give the convenience of diapers while not harming the environment and baby’s skin."/>
    <s v="Pallavi Utagi"/>
    <s v="Alteria Capital"/>
    <n v="400000"/>
    <x v="1"/>
    <n v="11"/>
  </r>
  <r>
    <x v="547"/>
    <n v="2018"/>
    <x v="8"/>
    <s v="Financial Services"/>
    <s v="Helping MSMEs collect customer dues faster &amp; reduce risk by checking credit &amp; payment history before offering credit"/>
    <s v="Winny Patro"/>
    <s v="Family Office of Kantamaneni, IIM Calcutta Innovation Park"/>
    <n v="400000"/>
    <x v="1"/>
    <n v="11"/>
  </r>
  <r>
    <x v="548"/>
    <n v="2018"/>
    <x v="1"/>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0"/>
    <n v="10"/>
  </r>
  <r>
    <x v="549"/>
    <n v="2017"/>
    <x v="1"/>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0"/>
    <n v="10"/>
  </r>
  <r>
    <x v="550"/>
    <n v="2015"/>
    <x v="1"/>
    <s v="Food &amp; Beverages"/>
    <s v="Serving delectable and eclectic pan-Asian fare to all foodies in a quick-service &amp; healthy format"/>
    <s v="Satrajit Das, Subhradeep Bhowmik"/>
    <s v="India Angel Network"/>
    <n v="400000"/>
    <x v="1"/>
    <n v="9"/>
  </r>
  <r>
    <x v="551"/>
    <n v="2019"/>
    <x v="1"/>
    <s v="Wine &amp; Spirits"/>
    <s v="India’s first and only Ready to Drink Premium Cocktails."/>
    <s v="Nitesh Prakash"/>
    <s v="First Cheque, Letsventure"/>
    <n v="400000"/>
    <x v="1"/>
    <n v="8"/>
  </r>
  <r>
    <x v="552"/>
    <n v="2019"/>
    <x v="1"/>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r>
  <r>
    <x v="553"/>
    <n v="2017"/>
    <x v="5"/>
    <s v="Fintech"/>
    <s v="YPay Card is the new way to manage money."/>
    <s v="Dr Navneet Gupta"/>
    <s v="We Founder Circle"/>
    <n v="400000"/>
    <x v="1"/>
    <n v="8"/>
  </r>
  <r>
    <x v="554"/>
    <n v="2016"/>
    <x v="15"/>
    <s v="EdTech"/>
    <s v="Spardha School Of Music, Spardha Academy, Spardha Online are associated marks with Spardha Learnings Private Limited."/>
    <s v="Saurabh Srivastav, Amrita Srivastav"/>
    <s v="Inflection Point Ventures"/>
    <n v="400000"/>
    <x v="16"/>
    <n v="6"/>
  </r>
  <r>
    <x v="555"/>
    <n v="2019"/>
    <x v="1"/>
    <s v="AgriTech"/>
    <s v="Fyllo brings farms on palms by installing on field devices and actions on top of this data."/>
    <s v="Sudhanshu Rai, Sumit Sheoran"/>
    <s v="Indian Angel Network, Titan Capital, Lead Angels"/>
    <n v="400000"/>
    <x v="0"/>
    <n v="6"/>
  </r>
  <r>
    <x v="459"/>
    <n v="2019"/>
    <x v="1"/>
    <s v="Information Technology"/>
    <s v="Arcana is the Storage Layer of Ethereum."/>
    <s v="Mayur Relekar, Aravindh Kumar, Abhishek Chaudhary"/>
    <s v="Balaji Srinivasan"/>
    <n v="370000"/>
    <x v="0"/>
    <n v="7"/>
  </r>
  <r>
    <x v="556"/>
    <n v="2019"/>
    <x v="1"/>
    <s v="Information Technology"/>
    <s v="A cloud platform to bring any GUI application regardless of OS and Device type to the browser."/>
    <s v="Lakshmana Pasala, Ram Pasala"/>
    <s v="Speciale Invest"/>
    <n v="370000"/>
    <x v="0"/>
    <n v="7"/>
  </r>
  <r>
    <x v="557"/>
    <n v="2017"/>
    <x v="8"/>
    <s v="FinTech"/>
    <s v="India's first app for kids &amp; teens to manage and spend pocket money while learning about money in a fun, gamified way."/>
    <s v="VishwajitPureti, Ashish Singh, Pallavi Tipparaju, Viraj Gadde"/>
    <s v="Jupiter"/>
    <n v="330000"/>
    <x v="10"/>
    <n v="7"/>
  </r>
  <r>
    <x v="558"/>
    <n v="2013"/>
    <x v="0"/>
    <s v="Computer Games"/>
    <s v="GameEon is based in the sleepless city of Mumbai, India and deals mainly in game development."/>
    <s v="Nikhil Malankar"/>
    <s v="Mumbai Angels Network"/>
    <n v="320000"/>
    <x v="1"/>
    <n v="9"/>
  </r>
  <r>
    <x v="559"/>
    <n v="2016"/>
    <x v="1"/>
    <s v="CRM"/>
    <s v="CustomerGlu is a Low code Interactive Engagement platform to improve user stickiness."/>
    <s v="Prateek Gupta, Raman Shrivastava, Sumant US"/>
    <s v="Kumar Aakash, Amit Singhal"/>
    <n v="320000"/>
    <x v="1"/>
    <n v="6"/>
  </r>
  <r>
    <x v="560"/>
    <n v="2018"/>
    <x v="0"/>
    <s v="Healtcare"/>
    <s v="Endimension Technology is a healthcare Artificial Intelligence startup incubated at IIT Bombay."/>
    <s v="Bharadwaj Kss, Apparao MLV, Kurien Zacharia"/>
    <s v="Inflection Point Ventures"/>
    <n v="300000"/>
    <x v="0"/>
    <n v="9"/>
  </r>
  <r>
    <x v="561"/>
    <n v="2016"/>
    <x v="0"/>
    <s v="Merchandise"/>
    <s v="Merchandise drop-shipping platform for influencers, designers, creators &amp; brands."/>
    <s v="Smriti Dubey, Shikhar Vaidya"/>
    <s v="Anthill Ventures"/>
    <n v="300000"/>
    <x v="8"/>
    <n v="7"/>
  </r>
  <r>
    <x v="562"/>
    <n v="2018"/>
    <x v="0"/>
    <s v="Deeptech"/>
    <s v="An AR / VR tech based Start-up in Mumbai."/>
    <s v="Dharmin Vora, Dhruvesh Mehta, Parth Vora"/>
    <s v="Inflection Point Ventures"/>
    <n v="300000"/>
    <x v="16"/>
    <n v="7"/>
  </r>
  <r>
    <x v="528"/>
    <n v="2018"/>
    <x v="4"/>
    <s v="Food &amp; Beverages"/>
    <s v="F5 is a foods and beverages company."/>
    <s v="Lalit Aggarwal, Raghav Arora"/>
    <s v="Venture Catalysts, Jeevak Gupta"/>
    <n v="300000"/>
    <x v="8"/>
    <n v="6"/>
  </r>
  <r>
    <x v="563"/>
    <n v="2016"/>
    <x v="1"/>
    <s v="EdTech"/>
    <s v="Edmingle is a platform for all educators who want to launch their courses and sell them online."/>
    <s v="Gaurav Doshi"/>
    <s v="Indovation Fund, Mumbai Angels"/>
    <n v="300000"/>
    <x v="1"/>
    <n v="6"/>
  </r>
  <r>
    <x v="564"/>
    <n v="2019"/>
    <x v="15"/>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0"/>
    <n v="8"/>
  </r>
  <r>
    <x v="565"/>
    <n v="2019"/>
    <x v="1"/>
    <s v="E-learning"/>
    <s v="Kohbee is a mobile app for online trainers and educators to run their online business, end to end."/>
    <s v="Rohan Sinha, Shashwat Aditya"/>
    <s v="Ankit Mehrotra, Saurabh Aggarwal"/>
    <n v="235000"/>
    <x v="10"/>
    <n v="12"/>
  </r>
  <r>
    <x v="566"/>
    <n v="2018"/>
    <x v="4"/>
    <s v="Consumer Electronics"/>
    <s v="Deciwood makes Eco-friendly wooden speakers using latest technology of Energy tube to enhance sound quality, all products are handmade by skilled people of the industry."/>
    <s v="Ananya Meena"/>
    <s v="Shuru Up, Ankit Kedia, Arun Gupta"/>
    <n v="200000"/>
    <x v="1"/>
    <n v="12"/>
  </r>
  <r>
    <x v="567"/>
    <n v="2019"/>
    <x v="0"/>
    <s v="Apparel &amp; Fashion"/>
    <s v="India's favourite Kid's wear and Family Sleepwear D2C Brand"/>
    <s v="Raghav Gupta"/>
    <s v="Titan Capital"/>
    <n v="200000"/>
    <x v="0"/>
    <n v="10"/>
  </r>
  <r>
    <x v="568"/>
    <n v="2019"/>
    <x v="8"/>
    <s v="E-learning"/>
    <s v="ByteXL is the first-ever, one-stop-shop for self-learning course work and guided training – preparing a new generation of coders for the workforce."/>
    <s v="Sricharan Tadepalli, Karun Tadepalli"/>
    <s v="Joseph Joy"/>
    <n v="200000"/>
    <x v="1"/>
    <n v="9"/>
  </r>
  <r>
    <x v="569"/>
    <n v="2019"/>
    <x v="0"/>
    <s v="Consumer Services"/>
    <s v="Smart painting process, latest automatic tools and professional painters make the process faster than any other conventional process of painting ."/>
    <s v="Adarsh Anand, Amit Tiwari"/>
    <s v="Inflection Point Ventures"/>
    <n v="200000"/>
    <x v="8"/>
    <n v="9"/>
  </r>
  <r>
    <x v="570"/>
    <n v="2019"/>
    <x v="15"/>
    <s v="Facilities Services"/>
    <s v="For residential commercial and industrial establishments , Inspacco is a one stop solution , that delivers affordable improvement and maintenance services"/>
    <s v="Sanket Nerkar, Paresh Kotkar"/>
    <m/>
    <n v="200000"/>
    <x v="1"/>
    <n v="7"/>
  </r>
  <r>
    <x v="61"/>
    <n v="2019"/>
    <x v="0"/>
    <s v="Computer software"/>
    <s v="Aim to provide the most intelligent AI-powered policy making solutions for government institutions across the world."/>
    <s v="Ashwin Srivastava, Hardik Somani, Prashant Nikam"/>
    <s v="Parthiv Group"/>
    <n v="150000"/>
    <x v="1"/>
    <n v="7"/>
  </r>
  <r>
    <x v="571"/>
    <n v="2018"/>
    <x v="4"/>
    <s v="Consulting"/>
    <s v="MentorKart™ helps to fulfil dreams and take that big step towards success."/>
    <s v="Ashish Khare, SK Mohanty"/>
    <s v="Amit Singal, Manish Aggarwal"/>
    <n v="150000"/>
    <x v="0"/>
    <n v="6"/>
  </r>
  <r>
    <x v="572"/>
    <n v="2018"/>
    <x v="1"/>
    <s v="Biotechnology"/>
    <s v="Mestastop aims to provide a solution for such challenges with their unique proprietary platforms, METAssay, METSCAN, and METVivo."/>
    <s v="Dr Arnab Roy Chowdhury"/>
    <s v="CIIE.CO"/>
    <n v="100000"/>
    <x v="1"/>
    <n v="10"/>
  </r>
  <r>
    <x v="573"/>
    <n v="2016"/>
    <x v="8"/>
    <s v="Computer Software"/>
    <s v="CUSMAT is India’s largest immersive skilling and training platform."/>
    <s v="Abhinav Ayan, Anirban Jyoti Chakravorty"/>
    <s v="We Founder Circle"/>
    <n v="100000"/>
    <x v="8"/>
    <n v="9"/>
  </r>
  <r>
    <x v="574"/>
    <n v="2019"/>
    <x v="1"/>
    <s v="IT startup"/>
    <s v="Knackit is a talent sharing platform where users can showcase and monetize their artistry."/>
    <s v="Pranjal Kumar, Akanksha Bhardwaj"/>
    <s v="Jyoti Bansal"/>
    <n v="100000"/>
    <x v="1"/>
    <n v="6"/>
  </r>
  <r>
    <x v="575"/>
    <n v="2019"/>
    <x v="15"/>
    <s v="EdTech"/>
    <s v="An inclusive community where students are inspired and empowered to reach their full potential"/>
    <s v="Saurabh Mangrulkar, Rakhi Pal, Venkatesh Prasad"/>
    <s v="SucSEED Indovation Fund, Uincept, Palimala Ventures"/>
    <m/>
    <x v="1"/>
    <n v="9"/>
  </r>
  <r>
    <x v="126"/>
    <n v="2018"/>
    <x v="1"/>
    <s v="Sports"/>
    <s v="Mobile Premier League (MPL), is India’s largest eSports and mobile gaming platform, with over 50+ games on its app on iOS and Android, and over 60 million users in India."/>
    <s v="Sai Srinivas Kiran GV, Shubh Malhotra"/>
    <s v="Legatum Capital"/>
    <m/>
    <x v="7"/>
    <n v="9"/>
  </r>
  <r>
    <x v="576"/>
    <n v="2017"/>
    <x v="17"/>
    <s v="Renewables &amp; Environment"/>
    <s v="Flowercycling technologies to upcycle cellulose waste and specialises in manufacturing charcoal-free incense and other wellness products"/>
    <s v="Ankit Agarwal"/>
    <s v="Alia Bhatt, IAN Fund, Social Alpha, Draper Richards Kaplan Foundation"/>
    <s v="Undisclosed"/>
    <x v="1"/>
    <n v="10"/>
  </r>
  <r>
    <x v="577"/>
    <n v="2018"/>
    <x v="3"/>
    <s v="Automotive"/>
    <s v="Pumpumpum is empowering millennials with a smart car subscription model. We provide monthly subscription of pre-owned cars at affordable rates."/>
    <s v="Tarun Lawadia"/>
    <s v="LC Nueva AIF"/>
    <s v="Undisclosed"/>
    <x v="1"/>
    <n v="9"/>
  </r>
  <r>
    <x v="578"/>
    <n v="2016"/>
    <x v="18"/>
    <s v="Arts &amp; Crafts"/>
    <s v="World's first to create 3d figurine from photos"/>
    <s v="Harsha P Deka"/>
    <s v="NEVF, AccelNest"/>
    <s v="Undisclosed"/>
    <x v="8"/>
    <n v="9"/>
  </r>
  <r>
    <x v="579"/>
    <n v="2017"/>
    <x v="3"/>
    <s v="sports"/>
    <s v="Upgame is the leading data intelligence and practice tracking platform for golfers"/>
    <s v="Sameer Sawhney"/>
    <s v="James Milner, Adam Lallana"/>
    <s v="Undisclosed"/>
    <x v="1"/>
    <n v="9"/>
  </r>
  <r>
    <x v="580"/>
    <n v="2015"/>
    <x v="3"/>
    <s v="EdTech"/>
    <s v="OckyPocky is India's 1st interactive English learning app for preschool kids."/>
    <s v="Amit Agrawal"/>
    <s v="Sujeet Kumar, SucSEED Indovation Fund"/>
    <s v="Undisclosed"/>
    <x v="0"/>
    <n v="9"/>
  </r>
  <r>
    <x v="581"/>
    <n v="2018"/>
    <x v="3"/>
    <s v="Information Technology"/>
    <s v="Grow and manage ecommerce business from single dashboard"/>
    <s v="Piyush Pathak"/>
    <s v="NB Ventures"/>
    <s v="Undisclosed"/>
    <x v="0"/>
    <n v="8"/>
  </r>
  <r>
    <x v="582"/>
    <n v="2015"/>
    <x v="2"/>
    <s v="Industrial Automation"/>
    <s v="Fabheads is a hardware startup creating automation equipment to manufacture high-end carbon fiber parts."/>
    <s v="Dhinesh Kanagaraj"/>
    <s v="Inflection Point Ventures, Rockstud Capital, FirstPort Capital, Bliss Flow Investments Pvt Ltd"/>
    <s v="undisclosed"/>
    <x v="8"/>
    <n v="8"/>
  </r>
  <r>
    <x v="583"/>
    <n v="2017"/>
    <x v="19"/>
    <s v="Food &amp; Beverages"/>
    <s v="Keeros Roasted Supersnacks that are Healthy for All, Safe for Diabetics."/>
    <s v="Sachin Sahni, Simran Sahni"/>
    <s v="Venture Catalysts"/>
    <s v="Undisclosed"/>
    <x v="8"/>
    <n v="7"/>
  </r>
  <r>
    <x v="584"/>
    <n v="2019"/>
    <x v="3"/>
    <s v="Healthcare"/>
    <s v="Simplifying Diagnostics for labs, doctors, and people."/>
    <s v="Joyneel Acharya, Shweta Gandhi"/>
    <s v="Healthcare veterans, PIEDS"/>
    <s v="Undisclosed"/>
    <x v="0"/>
    <n v="7"/>
  </r>
  <r>
    <x v="585"/>
    <n v="2016"/>
    <x v="3"/>
    <s v="IT company"/>
    <s v="The market standard for eSign, eStamp and Document Workflow in India. Eliminating paper from paperwork since 2016"/>
    <s v="Shivam Singla"/>
    <s v="IIFL, Mumbai Angels"/>
    <s v="Undisclosed"/>
    <x v="8"/>
    <n v="7"/>
  </r>
  <r>
    <x v="586"/>
    <n v="2019"/>
    <x v="3"/>
    <s v="HealthCare"/>
    <s v="The Switch Fix is a plant-based clean and conscious personal care brand for young urbans."/>
    <s v="Abhishek Kumar, Rhea Shukla"/>
    <s v="Venture Catalysts, 9Unicorns"/>
    <s v="Undisclosed"/>
    <x v="0"/>
    <n v="6"/>
  </r>
  <r>
    <x v="587"/>
    <n v="2018"/>
    <x v="3"/>
    <s v="EdTech"/>
    <s v="Virohan is an edtech company using technology to prepare a future-ready workforce for the healthcare industry."/>
    <s v="Archit Jayasal, Kunaal Dudeja, Nalin Saluja"/>
    <s v="National Skill Development Corporation, Rianta Capital"/>
    <s v="Undisclosed"/>
    <x v="1"/>
    <n v="3"/>
  </r>
  <r>
    <x v="588"/>
    <n v="2019"/>
    <x v="20"/>
    <s v="Transportation"/>
    <s v="Zingbus is an emerging brand in the intercity bus services."/>
    <s v="Mratunjay Beniwal"/>
    <s v="Venture Catalysts, 9Unicorns Accelerator Fund"/>
    <s v="Undisclosed"/>
    <x v="8"/>
    <n v="2"/>
  </r>
  <r>
    <x v="589"/>
    <n v="2019"/>
    <x v="3"/>
    <s v="EdTech"/>
    <s v="PrepBytes helps college students to learn coding by personalizing their content along with the guidance of expert mentors from industry"/>
    <s v="Aditya Bhushan Verma, Mamta Kumari"/>
    <s v="Equanimity Ventures"/>
    <s v="Undisclosed"/>
    <x v="1"/>
    <n v="2"/>
  </r>
  <r>
    <x v="590"/>
    <n v="2018"/>
    <x v="3"/>
    <s v="Consulting"/>
    <s v="ExMyB provides financial service and consulting services."/>
    <s v="Nishant Behl"/>
    <s v="Campus Fund"/>
    <s v="Undisclosed"/>
    <x v="0"/>
    <n v="2"/>
  </r>
  <r>
    <x v="310"/>
    <n v="2018"/>
    <x v="6"/>
    <s v="E-commerce"/>
    <s v="DealShare is a Social Commerce Startup"/>
    <s v="Sankar Bora, Sourjyendu Medda, Vineet Rao"/>
    <s v="Tiger Global Management, InnoVen Capital"/>
    <s v="90,00,000"/>
    <x v="1"/>
    <n v="4"/>
  </r>
  <r>
    <x v="591"/>
    <n v="2019"/>
    <x v="3"/>
    <s v="FinTech"/>
    <s v="DotPe is an innovative offline technology platform digitising merchant's customer engagement with mobile discovery, ordering and payments."/>
    <s v="Anurag Gupta, Gyanesh Sharma, Shailaz Nag"/>
    <s v="Info Edge, Ruizheng Investment"/>
    <s v="80,00,000"/>
    <x v="0"/>
    <n v="1"/>
  </r>
  <r>
    <x v="592"/>
    <n v="2015"/>
    <x v="6"/>
    <s v="Finance"/>
    <s v="Haqdarshak is a tech platform that connects citizens with their eligible welfare schemes."/>
    <s v="Aniket Doegar, Asha Krishnan, PR Ganapathy"/>
    <s v="Manish Subramaniam, Upaya Social Ventures"/>
    <s v="8,00,000"/>
    <x v="8"/>
    <n v="5"/>
  </r>
  <r>
    <x v="577"/>
    <n v="2018"/>
    <x v="3"/>
    <s v="Rental"/>
    <s v="Pumpumpum is a car rental company."/>
    <s v="Tarun Lawadia, Sameer Kalra"/>
    <s v="Kogta Financial India Limited, ICICI Bank"/>
    <s v="7,00,000"/>
    <x v="8"/>
    <n v="4"/>
  </r>
  <r>
    <x v="593"/>
    <n v="2015"/>
    <x v="3"/>
    <s v="Retail"/>
    <s v="Spinny is a used car buying platform enabling trustworthy and hassle-free transactions."/>
    <s v="Mohit Gupta, Niraj Singh, Ramanshu Mahaur"/>
    <s v="Arena Holdings, Think Investments"/>
    <s v="6,50,00,000"/>
    <x v="9"/>
    <n v="4"/>
  </r>
  <r>
    <x v="594"/>
    <n v="2015"/>
    <x v="3"/>
    <s v="FinTech"/>
    <s v="Indifi Technologies is a digital lending platform that offers loans to those that have potential and intent."/>
    <s v="Alok Mittal, Siddharth Mahanot, Sundeep Sahi"/>
    <s v="Elevar Equity, Accel India"/>
    <s v="50,00,000"/>
    <x v="2"/>
    <n v="3"/>
  </r>
  <r>
    <x v="595"/>
    <n v="2018"/>
    <x v="3"/>
    <s v="HealthTech"/>
    <s v="Pristyn Care is Health Care Startup that is disrupting Elective Surgery Procedures"/>
    <s v="Harsimarbir (Harsh) Singh"/>
    <s v="Sequoia Capital India, Hummingbird Ventures"/>
    <s v="5,30,00,000"/>
    <x v="11"/>
    <n v="4"/>
  </r>
  <r>
    <x v="596"/>
    <n v="2017"/>
    <x v="3"/>
    <s v="Co-working"/>
    <s v="Stylework is an unconventional co-working space aggregator that is going to change the way people work."/>
    <s v="Sparsh Khandelwal"/>
    <s v="Inflection Point Ventures"/>
    <s v="5,00,000"/>
    <x v="8"/>
    <n v="3"/>
  </r>
  <r>
    <x v="597"/>
    <n v="2015"/>
    <x v="21"/>
    <s v="Legaltech"/>
    <s v="LegalWiz.in is committed to provide high quality professional services for small businesses, start-up entrepreneurs and individuals."/>
    <s v="Shrijay Sheth, Gaurav Barot"/>
    <s v="ContCentric"/>
    <s v="5,00,000"/>
    <x v="1"/>
    <n v="1"/>
  </r>
  <r>
    <x v="598"/>
    <n v="2019"/>
    <x v="3"/>
    <s v="Sports startup"/>
    <s v="Reccy Adventures is an adventure sports startup."/>
    <s v="Amit Chowdhury, Siddhartha Chatterjee, Tapas Pal"/>
    <s v="Kallol Banerjee, Jaydeep Barman"/>
    <s v="4,00,000"/>
    <x v="0"/>
    <n v="5"/>
  </r>
  <r>
    <x v="587"/>
    <n v="2018"/>
    <x v="3"/>
    <s v="EdTech"/>
    <s v="Virohan is an EdTech company that offers healthcare vocational training to students to build a career in the healthcare industry."/>
    <s v="Archit Jayasal, Kunaal Dudeja, Nalin Saluja, Paarul Dudeja"/>
    <s v="Rebright Partners, Wadhwani Foundation"/>
    <s v="30,00,000"/>
    <x v="6"/>
    <n v="5"/>
  </r>
  <r>
    <x v="599"/>
    <n v="2017"/>
    <x v="3"/>
    <s v="Transportation"/>
    <s v="Oye Rickshaw is an electric vehicle energy solutions company that connects people with public transportation using a booking app."/>
    <s v="Akash Deep, Mohit Sharma"/>
    <s v="Alteria Capital, Chiratae Ventures"/>
    <s v="30,00,000"/>
    <x v="1"/>
    <n v="4"/>
  </r>
  <r>
    <x v="310"/>
    <n v="2018"/>
    <x v="6"/>
    <s v="E-commerce"/>
    <s v="DealShare is a Social Commerce Startup"/>
    <s v="Sankar Bora, Sourjyendu Medda, Vineet Rao"/>
    <s v="Omidyar Network, Falcon Edge Capital"/>
    <s v="30,00,000"/>
    <x v="2"/>
    <n v="3"/>
  </r>
  <r>
    <x v="600"/>
    <n v="2018"/>
    <x v="2"/>
    <s v="Software"/>
    <s v="Deliver automation of visual inspection, retaining the power of human intelligence, to enhance quality and efficiency"/>
    <s v="Sekar Udayamurthy"/>
    <m/>
    <s v="3,40,000"/>
    <x v="0"/>
    <n v="5"/>
  </r>
  <r>
    <x v="601"/>
    <n v="2016"/>
    <x v="3"/>
    <s v="EdTech"/>
    <s v="Doubtnut operates as an e-learning platform that enables users to ask study questions in Physics, Chemistry, and Math."/>
    <s v="Aditya Shankar, Tanushree Nagori"/>
    <s v="Omidyar Network, Tencent Holdings"/>
    <s v="3,00,00,000"/>
    <x v="4"/>
    <n v="2"/>
  </r>
  <r>
    <x v="140"/>
    <n v="2012"/>
    <x v="3"/>
    <s v="Hospitality"/>
    <s v="OYO operates a branded network of hotels designed to offer standardized stay experiences."/>
    <s v="Ritesh Agarwal"/>
    <s v="Hindustan Media Venture"/>
    <s v="20,00,00,000"/>
    <x v="1"/>
    <n v="3"/>
  </r>
  <r>
    <x v="591"/>
    <n v="2019"/>
    <x v="3"/>
    <s v="FinTech"/>
    <s v="DotPe is a technology start-up providing a commerce and payments platform to offline enterprise businesses."/>
    <s v="Anurag Gupta, Gyanesh Sharma, Shailaz Nag"/>
    <s v="PayU, Google"/>
    <s v="2,70,00,000"/>
    <x v="6"/>
    <n v="3"/>
  </r>
  <r>
    <x v="602"/>
    <n v="2015"/>
    <x v="3"/>
    <s v="AgriTech"/>
    <s v="FarMart is a micro-SaaS platform that helps food businesses source high quality produce at affordable prices"/>
    <s v="Alekh Sanghera, Mehtab Singh Hans"/>
    <s v="Omidyar Network India, Avaana Capital"/>
    <s v="2,40,00,000"/>
    <x v="8"/>
    <n v="5"/>
  </r>
  <r>
    <x v="603"/>
    <n v="2019"/>
    <x v="3"/>
    <s v="Recruitment"/>
    <s v="GetWork is a campus recruiting platform to post your jobs and hire across dozens of colleges at once."/>
    <s v="Rahul Veerwal"/>
    <s v="Artha Venture Fund"/>
    <s v="2,00,000"/>
    <x v="0"/>
    <n v="4"/>
  </r>
  <r>
    <x v="604"/>
    <n v="2018"/>
    <x v="3"/>
    <s v="E-commerce"/>
    <s v="24*7 convenience store"/>
    <s v="Shubham Gupta"/>
    <s v="Agility Venture Partners"/>
    <s v="2,00,000"/>
    <x v="1"/>
    <n v="3"/>
  </r>
  <r>
    <x v="605"/>
    <n v="2016"/>
    <x v="19"/>
    <s v="Media"/>
    <s v="Knocksense which owns and operates an eponymous digital content platform."/>
    <s v="Varul Mayank, Vibhore Mayank, Vibhore Mayank"/>
    <s v="Mumbai Angels, Amitesh Pandey"/>
    <s v="2,00,000"/>
    <x v="1"/>
    <n v="1"/>
  </r>
  <r>
    <x v="526"/>
    <n v="2018"/>
    <x v="20"/>
    <s v="Cosmetics"/>
    <s v="Vanity Wagon is India’s #1 Natural Organic Beauty Marketplace. Buy Ayurvedic Natural Beauty Products in India for skin, hair &amp; body care."/>
    <s v="Prateek Ruhail"/>
    <s v="Dhianu Das, Agility Venture Partners"/>
    <s v="2,00,000"/>
    <x v="0"/>
    <n v="1"/>
  </r>
  <r>
    <x v="606"/>
    <n v="2012"/>
    <x v="3"/>
    <s v="Gaming"/>
    <s v="NODWIN Gaming is a gaming solutions company and creator of e-sports events."/>
    <s v="Gautam Virk"/>
    <s v="Krafton"/>
    <s v="2,00,00,000"/>
    <x v="1"/>
    <n v="3"/>
  </r>
  <r>
    <x v="607"/>
    <n v="2015"/>
    <x v="3"/>
    <s v="Water purification"/>
    <s v="Swajal uses clean solar energy to purify drinking water at an affordable rate."/>
    <s v="Advait Kumar, Vibha Tripathi"/>
    <s v="Rajasthan Venture Capital Fund, ACPL Exports"/>
    <s v="16,00,000"/>
    <x v="8"/>
    <n v="2"/>
  </r>
  <r>
    <x v="608"/>
    <n v="2017"/>
    <x v="3"/>
    <s v="EdTech"/>
    <s v="Tekie is a live coding platform for kids that uses the power of storytelling, to make learning to code a movie-like experience."/>
    <s v="Anand Verma, Naman Mukund"/>
    <s v="GSV, Multiply Ventures"/>
    <s v="15,00,000"/>
    <x v="0"/>
    <n v="5"/>
  </r>
  <r>
    <x v="609"/>
    <n v="2018"/>
    <x v="3"/>
    <s v="Marketing"/>
    <s v="World's first shared economy platform for digital assets."/>
    <s v="Ankit Agarwal"/>
    <s v="Angelbay Holdings, Faad Network"/>
    <s v="15,00,000"/>
    <x v="1"/>
    <n v="4"/>
  </r>
  <r>
    <x v="610"/>
    <n v="2015"/>
    <x v="3"/>
    <s v="FinTech"/>
    <s v="OfBusiness is a financing platform that offers smart financing to SMEs."/>
    <s v="Asish Mohapatra, Bhuvan Gupta, Chandranshu Sinha, Nitin Jain, Ruchi Kalra, Ruchi Kalra, Srinath Ramakkrushnan, Vasant Sridhar"/>
    <s v="Falcon Edge India, Norwest Venture Partners"/>
    <s v="11,00,00,000"/>
    <x v="1"/>
    <n v="4"/>
  </r>
  <r>
    <x v="611"/>
    <n v="2018"/>
    <x v="3"/>
    <s v="Fashion"/>
    <s v="SOLETHREADS is a ‘Made in India’ footwear brand that’s creating a flip flop revolution."/>
    <s v="Vikram Iyer"/>
    <s v="DSG Consumer Partners, Saama Capital"/>
    <s v="10,00,000"/>
    <x v="6"/>
    <n v="4"/>
  </r>
  <r>
    <x v="612"/>
    <n v="2016"/>
    <x v="2"/>
    <s v="Drone"/>
    <s v="Transforming the mobility landscape using aerial transport. Currently, we build drones for industrial applications"/>
    <s v="Pranjal Mehta, Satyanarayanan Chakravarthy"/>
    <s v="Speciale Invest, Farid Ahsan"/>
    <s v="10,00,000"/>
    <x v="0"/>
    <n v="3"/>
  </r>
  <r>
    <x v="613"/>
    <n v="2019"/>
    <x v="3"/>
    <s v="E-commerce"/>
    <s v="Express Stores is a retail and omnichannel startup company"/>
    <s v="Apoorv Jain, Kartik Gupta"/>
    <s v="Venture Highway, Rohit Bansal"/>
    <s v="10,00,000"/>
    <x v="0"/>
    <n v="2"/>
  </r>
  <r>
    <x v="614"/>
    <n v="2018"/>
    <x v="3"/>
    <s v="EdTech"/>
    <s v="SplashLearn is an EdTech startup company providing game-based math and reading courses to students in pre-kindergarten to grade five."/>
    <s v="Arpit Jain, Joy Deep Nath, Mayank Jain, Umang Jain"/>
    <s v="Accel, Owl Ventures"/>
    <s v="1,80,00,000"/>
    <x v="9"/>
    <n v="2"/>
  </r>
  <r>
    <x v="615"/>
    <n v="2017"/>
    <x v="21"/>
    <s v="Housing Marketplace"/>
    <s v="Homversity is the digital ecosystem that aims to support the 93 BN USD student housing &amp; Co-living industry in India."/>
    <s v="Saurav Kumar Sinha"/>
    <m/>
    <s v="1,55,000"/>
    <x v="1"/>
    <n v="11"/>
  </r>
  <r>
    <x v="616"/>
    <n v="2011"/>
    <x v="2"/>
    <s v="Food Industry"/>
    <s v="TenderCuts is an online meat shop that delivers antibiotic-free, hygienic, and farm fresh chicken, free range goat, and seafood."/>
    <s v="Nishanth Chandran"/>
    <s v="Paragon Partners, NABVENTURES"/>
    <s v="1,50,00,000"/>
    <x v="1"/>
    <n v="2"/>
  </r>
  <r>
    <x v="617"/>
    <n v="2017"/>
    <x v="2"/>
    <s v="SpaceTech"/>
    <s v="Agnikul is a space tech startup that designs, manufactures, tests, and launch orbital class rockets for micro and nano satellites."/>
    <s v="Moin SPM, Satyanarayanan Chakravarthy, Srinath Ravichandran"/>
    <s v="Artha India Ventures, Sriram Krishnan"/>
    <s v="1,10,00,000"/>
    <x v="6"/>
    <n v="5"/>
  </r>
  <r>
    <x v="618"/>
    <n v="2019"/>
    <x v="3"/>
    <s v="E-commerce"/>
    <s v="CityMall is a social e-commerce platform that sells lifestyle and curated products via peer-to-peer referrals on WhatsApp."/>
    <s v="Angad Kikla, Divij Goyal"/>
    <s v="WaterBridge Ventures, SAIF Partners"/>
    <s v="1,10,00,000"/>
    <x v="6"/>
    <n v="3"/>
  </r>
  <r>
    <x v="619"/>
    <n v="2019"/>
    <x v="22"/>
    <s v="Milk startup"/>
    <s v="PUREandFRES-Milk delivers fresh milk directly from its farm to home. Fresh Milk without any trace of chemicals is packed and sealed in glass bottle."/>
    <s v="Manish Piyush, Ayush Kumar"/>
    <s v="Alfa Ventures, Agility Venture Partners"/>
    <s v="1,00,000"/>
    <x v="0"/>
    <n v="4"/>
  </r>
  <r>
    <x v="620"/>
    <n v="2017"/>
    <x v="3"/>
    <s v="FinTech"/>
    <s v="M1 an online exchange for TReDS set up under the approval RBI to facilitate discounting of invoices on a PAN India basis."/>
    <s v="Sundeep Mohindru"/>
    <s v="Amazon"/>
    <s v="1,00,00,000"/>
    <x v="1"/>
    <n v="4"/>
  </r>
  <r>
    <x v="621"/>
    <n v="2014"/>
    <x v="3"/>
    <s v="FinTech"/>
    <s v="True Balance is a digital wallet that enables users to access utility bill payment and other financial products."/>
    <s v="Cheolwon Lee, Jay Yi, Martin Lee"/>
    <s v="Bon Angels Venture Partners, Daesung Private Equity"/>
    <s v="1,00,00,000"/>
    <x v="2"/>
    <n v="3"/>
  </r>
  <r>
    <x v="622"/>
    <n v="2014"/>
    <x v="2"/>
    <s v="FinTech"/>
    <s v="YAP is the API Platform for Banking and Payments products in Asia. More than 200 Fintechs across Asia rely on YAP"/>
    <s v="Madhusudanan R, Prabhu R"/>
    <s v="Jitendra Gupta, Better Capital"/>
    <s v="1,00,00,000"/>
    <x v="4"/>
    <n v="3"/>
  </r>
  <r>
    <x v="623"/>
    <n v="2010"/>
    <x v="3"/>
    <s v="AgriTech"/>
    <s v="Origo Commodities, a complete post-harvest management financial solution for agricultural commodities."/>
    <s v="Sunoor Kaul, Mayank Dhanuka"/>
    <s v="YES Bank"/>
    <s v="1,00,00,000"/>
    <x v="2"/>
    <n v="2"/>
  </r>
  <r>
    <x v="624"/>
    <n v="2014"/>
    <x v="2"/>
    <s v="AgriTech"/>
    <s v="Samunnati is a specialized agriculture value chain enabler providing innovative and customized financial and non-financial solutions."/>
    <s v="Anil Kumar"/>
    <s v="U.S. International Development Finance Corp, responsAbility"/>
    <s v="1,00,00,000"/>
    <x v="2"/>
    <n v="1"/>
  </r>
  <r>
    <x v="140"/>
    <n v="2013"/>
    <x v="3"/>
    <s v="Hospitality"/>
    <s v="OYO is a global platform that empowers entrepreneurs and small businesses with hotels and homes by providing full-stack technology"/>
    <s v="Ritesh Agarwal"/>
    <s v="SoftBank Vision Fund, Hindustan Media Venture"/>
    <n v="660000000"/>
    <x v="1"/>
    <n v="7"/>
  </r>
  <r>
    <x v="625"/>
    <n v="2015"/>
    <x v="3"/>
    <s v="Automotive"/>
    <s v="CARS24 is proud to be a tech-first organisation, looking to make inroads into the global auto-tech market in groundbreaking ways."/>
    <s v="Mehul Agrawal, Vikram Chopra"/>
    <s v="DST Global, Falcon Edge, SoftBank Vision Fund 2"/>
    <n v="450000000"/>
    <x v="3"/>
    <n v="9"/>
  </r>
  <r>
    <x v="610"/>
    <n v="2015"/>
    <x v="3"/>
    <s v="Financial Services"/>
    <s v="OfBusiness is a new age commerce and fintech start up, and is technologically driven to provide smart procurement and smart financing to SMEs."/>
    <s v="Ruchi Kalra, Asish Mohapatra"/>
    <s v="Alpha Wave Ventures II, Tiger Global Management, SoftBank Vision Fund II"/>
    <n v="325000000"/>
    <x v="1"/>
    <n v="12"/>
  </r>
  <r>
    <x v="626"/>
    <n v="2011"/>
    <x v="3"/>
    <s v="Logistics"/>
    <s v="Delhivery is a supply chain services company that provides transportation, warehousing, freight, and order fulfillment services."/>
    <s v="Bhavesh Manglani, Kapil Bharati, Mohit Tandon, Sahil Barua, Suraj Saharan"/>
    <s v="Fidelity, GIC"/>
    <n v="270000000"/>
    <x v="5"/>
    <n v="6"/>
  </r>
  <r>
    <x v="593"/>
    <n v="2015"/>
    <x v="3"/>
    <s v="Automotive"/>
    <s v="Spinny is a new age used car end-to-end platform in India."/>
    <s v="Niraj Singh, Mohit Gupta, Ramanshu Mahaur"/>
    <s v="Abu Dhabi Growth Fund, Tiger Global"/>
    <n v="248000000"/>
    <x v="7"/>
    <n v="11"/>
  </r>
  <r>
    <x v="627"/>
    <n v="2014"/>
    <x v="3"/>
    <s v="Automobile"/>
    <s v="Droom is an AI and data science driven online transactional platform, which offers 21st century experience in buying &amp; selling used &amp; new automobiles in India"/>
    <s v="Sandeep Aggarwal"/>
    <m/>
    <n v="200000000"/>
    <x v="1"/>
    <n v="7"/>
  </r>
  <r>
    <x v="628"/>
    <n v="2018"/>
    <x v="2"/>
    <s v="Health, Wellness &amp; Fitness"/>
    <s v="Twin Health invented the Whole Body Digital Twin™ to help reverse and prevent chronic metabolic diseases."/>
    <s v="Jahangir Mohammed"/>
    <s v="Sequoia Capital India, ICONIQ Capital, Perceptive Advisors"/>
    <n v="140000000"/>
    <x v="9"/>
    <n v="10"/>
  </r>
  <r>
    <x v="626"/>
    <n v="2011"/>
    <x v="3"/>
    <s v="Logistics &amp; Supply Chain"/>
    <s v="Delhivery is a leading logistics and supply chain services company in India."/>
    <s v="Sahil Barua"/>
    <s v="Lee Fixel’s venture capital firm, Addition"/>
    <n v="125000000"/>
    <x v="1"/>
    <n v="9"/>
  </r>
  <r>
    <x v="629"/>
    <n v="2012"/>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r>
  <r>
    <x v="593"/>
    <n v="2015"/>
    <x v="3"/>
    <s v="Automotive"/>
    <s v="Spinny is a new age used car end-to-end platform in India."/>
    <s v="Niraj Singh, Mohit Gupta, Ramanshu Mahaur"/>
    <s v="Tiger Global"/>
    <n v="108000000"/>
    <x v="11"/>
    <n v="7"/>
  </r>
  <r>
    <x v="595"/>
    <n v="2018"/>
    <x v="3"/>
    <s v="Hospital &amp; Health Care"/>
    <s v="A new age health tech company that aims to simplify the surgery journey of a patient by offering care at every step."/>
    <s v="Harsimarbir (Harsh) Singh, Dr Vaibhav Kapoor, Dr Garima Sawhney"/>
    <s v="Kunal Shah, Deepinder Goyal, Abhiraj Singh Bhal"/>
    <n v="96000000"/>
    <x v="7"/>
    <n v="12"/>
  </r>
  <r>
    <x v="630"/>
    <n v="2017"/>
    <x v="2"/>
    <s v="FinTech"/>
    <s v="CredAvenue is an organization on a mission to deepen and power the 120Trillion global enterprise debt market which would unlock a GDP multiplier and thus create massive economic value."/>
    <s v="Gaurav Kumar"/>
    <s v="Sequoia Capital, Lightspeed, TVS Capital Funds"/>
    <n v="90000000"/>
    <x v="6"/>
    <n v="9"/>
  </r>
  <r>
    <x v="626"/>
    <n v="2011"/>
    <x v="3"/>
    <s v="Logistics &amp; Supply Chain"/>
    <s v="Delhivery is a leading logistics and supply chain services company in India."/>
    <s v="Sahil Barua"/>
    <s v="Addition"/>
    <n v="76000000"/>
    <x v="24"/>
    <n v="9"/>
  </r>
  <r>
    <x v="631"/>
    <n v="2016"/>
    <x v="3"/>
    <s v="Healthcare"/>
    <s v="A brand which develops products from world-class research and attempts to solve every little problem that we as parents face."/>
    <s v="Varun Alagh, Ghazal Alagh"/>
    <s v="Sofina Ventures SA"/>
    <n v="50000000"/>
    <x v="1"/>
    <n v="7"/>
  </r>
  <r>
    <x v="632"/>
    <n v="2015"/>
    <x v="3"/>
    <s v="Insuretech"/>
    <s v="Simplest way to renew car insurance. Get quote and insure car in couple of minutes"/>
    <s v="Balachander Sekhar, Sandeep Nanda"/>
    <s v="Lok Capital, IIFL Asset Management"/>
    <n v="45000000"/>
    <x v="9"/>
    <n v="6"/>
  </r>
  <r>
    <x v="633"/>
    <n v="2016"/>
    <x v="3"/>
    <s v="Automotive"/>
    <s v="GoMechanic is India’s leading multi-brand car service company, committed to making the car servicing experience hassle-free &amp; easy for everyone."/>
    <s v="Kushal Karwa"/>
    <s v="Tiger Global, Sequoia"/>
    <n v="42000000"/>
    <x v="9"/>
    <n v="6"/>
  </r>
  <r>
    <x v="594"/>
    <n v="2015"/>
    <x v="3"/>
    <s v="Financial Services"/>
    <s v="Indifi believes in helping small businesses grow by offering loans to those that have potential and intent."/>
    <s v="Alok Mittal"/>
    <s v="Omidyar Network, Flourish Ventures, Elevar Equity, Accel"/>
    <n v="40000000"/>
    <x v="1"/>
    <n v="11"/>
  </r>
  <r>
    <x v="634"/>
    <n v="2015"/>
    <x v="2"/>
    <s v="Financial Services"/>
    <s v="M2P fintech was born out of the need to build highly scalable, secure yet nimble technology stack at the intersection of Mobility, Commerce and payments."/>
    <s v="Madhusudanan R"/>
    <s v="Tiger Global"/>
    <n v="35000000"/>
    <x v="9"/>
    <n v="10"/>
  </r>
  <r>
    <x v="635"/>
    <n v="2015"/>
    <x v="21"/>
    <s v="Consumer Goods"/>
    <s v="Ninety One makes cycles, which the company claims are affordable and different from the ones available in the market."/>
    <s v="Sachin Chopra, Vishal Chopra"/>
    <s v="A91 Partners"/>
    <n v="30000000"/>
    <x v="6"/>
    <n v="12"/>
  </r>
  <r>
    <x v="621"/>
    <n v="2014"/>
    <x v="3"/>
    <s v="Financial Services"/>
    <s v="Balancehero India Private Limited (BHI), the wholly owned subsidiary of Balancehero Co. Ltd., Korea which runs and operates mobile App “True Balance”."/>
    <s v="Cheolwon Lee"/>
    <s v="Northern Arc, Arthmate, Shine Star, E clear, Hinduja"/>
    <n v="30000000"/>
    <x v="1"/>
    <n v="11"/>
  </r>
  <r>
    <x v="636"/>
    <n v="2014"/>
    <x v="3"/>
    <s v="Information Technology &amp; Services"/>
    <s v="‘ApplicateAI’ is an integrated AI BOT platform for Enterprise with defined and curated work-flows for Sales, Consumer Engagement and Employee support and engagement."/>
    <s v="Madhusudan Atmakuri, Ranjeet Kumar"/>
    <m/>
    <n v="30000000"/>
    <x v="6"/>
    <n v="10"/>
  </r>
  <r>
    <x v="637"/>
    <n v="2016"/>
    <x v="21"/>
    <s v="Hospital &amp; Health Care"/>
    <s v="STERLING ACCURIS WELLNESS PRIVATE LIMITED is a hospital &amp; health care company based out of 3-FLOOR HERITAGE COMPLEX, NR."/>
    <s v="Girish Patel"/>
    <s v="Morgan Stanley Private Equity Asia"/>
    <n v="30000000"/>
    <x v="1"/>
    <n v="9"/>
  </r>
  <r>
    <x v="638"/>
    <n v="2015"/>
    <x v="3"/>
    <s v="Computer Software"/>
    <s v="AI to help enterprises transform the employee experience."/>
    <s v="Mayank Goyal, Anand Prajapati"/>
    <s v="Bessemer Venture Partners"/>
    <n v="30000000"/>
    <x v="4"/>
    <n v="9"/>
  </r>
  <r>
    <x v="298"/>
    <n v="2018"/>
    <x v="3"/>
    <s v="Gaming"/>
    <s v="Mission to improve people’s lives by improving their learning ability, skills and mental aptitude through scientifically designed mental exercises, applications"/>
    <s v="Dilsher Singh, Siddhant Saurabh"/>
    <s v="WestCap Group, Tomales Bay Capital"/>
    <n v="30000000"/>
    <x v="1"/>
    <n v="8"/>
  </r>
  <r>
    <x v="639"/>
    <n v="2011"/>
    <x v="3"/>
    <s v="EdTech"/>
    <s v="Sunstone Eduversity is a one-of-its-kind business school operating in an asset-light model since 2011."/>
    <s v="Ashish Munjal, Piyush Nangru"/>
    <s v="WestBridge Capital"/>
    <n v="28000000"/>
    <x v="4"/>
    <n v="10"/>
  </r>
  <r>
    <x v="343"/>
    <n v="2015"/>
    <x v="3"/>
    <s v="EdTech"/>
    <s v="Collegedekho.com is Student’s Partner, Friend &amp; Confidante, To Help Him Take a Decision and Move On to His Career Goals."/>
    <s v="Ruchir Arora"/>
    <s v="Winter Capital, ETS, Man Capital"/>
    <n v="26000000"/>
    <x v="4"/>
    <n v="9"/>
  </r>
  <r>
    <x v="640"/>
    <n v="2014"/>
    <x v="3"/>
    <s v="Real Estate"/>
    <s v="India’s largest tech enabled Real Estate Brokerage and Mortgage Marketplace"/>
    <s v="Tanuj Shori"/>
    <s v="ADM Capital"/>
    <n v="25000000"/>
    <x v="1"/>
    <n v="7"/>
  </r>
  <r>
    <x v="618"/>
    <n v="2019"/>
    <x v="3"/>
    <s v="E-commerce"/>
    <s v="CityMall is a social e-commerce platform that sells lifestyle and curated products via peer-to-peer referrals on WhatsApp."/>
    <s v="Angad Kikla, Naisheel Verdhan"/>
    <s v="General Catalyst, Jungle Ventures"/>
    <n v="22000000"/>
    <x v="4"/>
    <n v="6"/>
  </r>
  <r>
    <x v="641"/>
    <n v="2016"/>
    <x v="3"/>
    <s v="E-learning"/>
    <s v="The multilingual edtech platform provides 360 degree learning solutions catering to all major educational needs of Tier II, tier III including online courses for competitive exams"/>
    <s v="Anil Nagar, Saurabh Bansal"/>
    <s v="WestBridge Capital"/>
    <n v="20000000"/>
    <x v="4"/>
    <n v="11"/>
  </r>
  <r>
    <x v="642"/>
    <n v="2015"/>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r>
  <r>
    <x v="643"/>
    <n v="2011"/>
    <x v="3"/>
    <s v="Food &amp; Beverages"/>
    <s v="Wingreens Farms is a fully integrated (farm to retail) Food Company in the business of making and selling a range of fresh, healthy, tasty and innovative food products."/>
    <s v="Anju C Srivastava, Arjun Srivastava"/>
    <s v="Investcorp, Omidyar Network"/>
    <n v="17000000"/>
    <x v="1"/>
    <n v="11"/>
  </r>
  <r>
    <x v="644"/>
    <n v="2018"/>
    <x v="3"/>
    <s v="Logistics"/>
    <s v="An end-to-end supply chain analytics company that provides execution and analytics solutions which are comprehensive and customized."/>
    <s v="Lalit, Sarita Das"/>
    <s v="GEF Capital’s South Asia Fund"/>
    <n v="15000000"/>
    <x v="4"/>
    <n v="7"/>
  </r>
  <r>
    <x v="645"/>
    <n v="2017"/>
    <x v="3"/>
    <s v="Education Management"/>
    <s v="PlanetSpark is building the World Leader in Communication Skills for children in the age groups of 4 to 14 years"/>
    <s v="Maneesh Dhooper, Kunal Malik"/>
    <s v="Binny Bansal, Deep Kalra, Dr Ashish Gupta, Gokul Rajaram, Shirish Nadkarni"/>
    <n v="13000000"/>
    <x v="4"/>
    <n v="12"/>
  </r>
  <r>
    <x v="646"/>
    <n v="2017"/>
    <x v="2"/>
    <s v="Information Technology &amp; Services"/>
    <s v="Building tech infrastructure to help NFT commerce go mainstream"/>
    <s v="Ramkumar Subramaniam, Kamesh Elangovan"/>
    <s v="Kalaari Capital"/>
    <n v="12000000"/>
    <x v="6"/>
    <n v="11"/>
  </r>
  <r>
    <x v="647"/>
    <n v="2010"/>
    <x v="3"/>
    <s v="EdTech"/>
    <s v="Camp K12 is a global online school for 21st century skills, teaching Coding and other STEAM subjects to kids age 6-18 via LIVE, interactive, gamified online sessions"/>
    <s v="Anshul Bhagi"/>
    <s v="Matrix Partners India, Elevation Capital"/>
    <n v="12000000"/>
    <x v="1"/>
    <n v="8"/>
  </r>
  <r>
    <x v="647"/>
    <n v="2010"/>
    <x v="3"/>
    <s v="EdTech"/>
    <s v="Camp K12 is a global online school for 21st century skills, teaching Coding and other STEAM subjects to kids age 6-18 via LIVE, interactive, gamified online sessions"/>
    <s v="Anshul Bhagi"/>
    <s v="Matrix Partners India, Elevation Capital"/>
    <n v="12000000"/>
    <x v="6"/>
    <n v="8"/>
  </r>
  <r>
    <x v="648"/>
    <n v="2015"/>
    <x v="3"/>
    <s v="Logistics &amp; Supply Chain"/>
    <s v="India's 1st Virtual Logistics solution catering to Global Brands/SMEs/Online sellers/AmazonSellers"/>
    <s v="Rhitiman Majumdar, Gaurav Mangla, Ankit Kaushik"/>
    <s v="IIFL, Amicus Capital, Ananta Capital"/>
    <n v="12000000"/>
    <x v="4"/>
    <n v="8"/>
  </r>
  <r>
    <x v="649"/>
    <n v="2016"/>
    <x v="2"/>
    <s v="Automation"/>
    <s v="Detect Technologies is a leading Industrial AI company that is building innovative solutions and cutting-edge technology for the industrial ecosystem."/>
    <s v="Daniel Raj David"/>
    <s v="Accel Partners, Elevation Capital"/>
    <n v="12000000"/>
    <x v="1"/>
    <n v="6"/>
  </r>
  <r>
    <x v="650"/>
    <n v="2018"/>
    <x v="23"/>
    <s v="Automotive"/>
    <s v="CHARGE+ZONE is a tech-driven EV Charging infrastructure company specializing in B2B and B2C charging services on both dedicated and opportunity based charging using smart-grid network."/>
    <s v="Kartikey Hariyani"/>
    <s v="Venture Catalysts"/>
    <n v="10000000"/>
    <x v="1"/>
    <n v="12"/>
  </r>
  <r>
    <x v="602"/>
    <n v="2015"/>
    <x v="3"/>
    <s v="Farming"/>
    <s v="FarMart is an agritech platform that helps businesses easily source high quality produce at reasonable prices."/>
    <s v="Alekh Sanghera, Mehtab Singh Hans"/>
    <s v="Matrix Partners India"/>
    <n v="10000000"/>
    <x v="6"/>
    <n v="10"/>
  </r>
  <r>
    <x v="651"/>
    <n v="2016"/>
    <x v="24"/>
    <s v="AgriTech"/>
    <s v="Create a difference in farming by bringing timely information, technology and right kind of inputs to achieve better yields for farmers."/>
    <s v="Tauseef Khan, Harshit Gupta"/>
    <s v="Z3Partners"/>
    <n v="10000000"/>
    <x v="1"/>
    <n v="10"/>
  </r>
  <r>
    <x v="652"/>
    <n v="2010"/>
    <x v="2"/>
    <s v="Legal Services"/>
    <s v="India's largest Legal, Compliance &amp; Tax services platform, and trusted partner in making legal simple!"/>
    <s v="Hrishikesh Datar"/>
    <s v="InCorp India"/>
    <n v="10000000"/>
    <x v="1"/>
    <n v="10"/>
  </r>
  <r>
    <x v="632"/>
    <n v="2015"/>
    <x v="3"/>
    <s v="FinTech"/>
    <s v="Simplify insurance and aim to take it to the last Indian, through our digitally enabled POSP advisors."/>
    <s v="Balachander Sekhar"/>
    <s v="Evolvence Capital"/>
    <n v="10000000"/>
    <x v="9"/>
    <n v="8"/>
  </r>
  <r>
    <x v="653"/>
    <n v="2018"/>
    <x v="3"/>
    <s v="Healthcare"/>
    <s v="Bella Vita Organic or ‘The Good Life’ is dedicated to creating handcrafted and organic beauty solutions inspired by the natural elements of the earth and age old beauty best practices."/>
    <s v="Aakash Anand"/>
    <s v="Ananta Capital"/>
    <n v="10000000"/>
    <x v="1"/>
    <n v="7"/>
  </r>
  <r>
    <x v="654"/>
    <n v="2018"/>
    <x v="3"/>
    <s v="FinTech"/>
    <s v="A blockchain products company, developing a proprietary product in the FinTech space"/>
    <s v="Mayank Tewari, Tushar Srivastava"/>
    <s v="Bertelsmann India"/>
    <n v="9500000"/>
    <x v="1"/>
    <n v="8"/>
  </r>
  <r>
    <x v="655"/>
    <n v="2017"/>
    <x v="3"/>
    <s v="Logistics &amp; Supply Chain"/>
    <s v="Zypp is working to convert all deliveries for e-commerce, grocery, medicine and food vertical to go electric with e-scooter sharing app."/>
    <s v="Akash Gupta, Rashi Agarwal"/>
    <s v="9Unicorns, Anthill Ventures"/>
    <n v="7000000"/>
    <x v="6"/>
    <n v="9"/>
  </r>
  <r>
    <x v="656"/>
    <n v="2018"/>
    <x v="3"/>
    <s v="Retail"/>
    <s v="India's First and Largest Network of Small-Town Kirana Stores"/>
    <s v="Abhishek Halder, Anilesh Yadav, Kumar Sangeetesh"/>
    <s v="Info Edge, FalconEdge"/>
    <n v="7000000"/>
    <x v="1"/>
    <n v="8"/>
  </r>
  <r>
    <x v="657"/>
    <n v="2019"/>
    <x v="3"/>
    <s v="Health, Wellness &amp; Fitness"/>
    <s v="Mindhouse is a Yoga &amp; Nutrition driven personalized healthcare platform."/>
    <s v="Pooja Khanna, Pankaj Chaddah"/>
    <s v="Binny Bansal, General Catalyst"/>
    <n v="6000000"/>
    <x v="0"/>
    <n v="11"/>
  </r>
  <r>
    <x v="658"/>
    <n v="2017"/>
    <x v="3"/>
    <s v="Information Technology &amp; Services"/>
    <s v="O4S SaaS helps Consumer Brands to Digitize and Automate their Supply Chain thereby increasing Sales and Performance."/>
    <s v="Divay Kumar, Shreyans Sipani"/>
    <s v="Think Investments, Venture Highway"/>
    <n v="6000000"/>
    <x v="6"/>
    <n v="10"/>
  </r>
  <r>
    <x v="659"/>
    <n v="2015"/>
    <x v="3"/>
    <s v="Consumer Goods"/>
    <s v="India's largest premium discovery and trial platform!"/>
    <s v="Swagat Sarangi, Siddhartha Nangia."/>
    <s v="Fireside Ventures"/>
    <n v="6000000"/>
    <x v="6"/>
    <n v="8"/>
  </r>
  <r>
    <x v="202"/>
    <n v="2018"/>
    <x v="3"/>
    <s v="Healthcare"/>
    <s v="Meddo (Arctern Healthcare) are re-defining how primary and secondary healthcare is provided in India through a connected care delivery platform."/>
    <s v="Saurabh Kochhar, Dr Naveen Nishchal"/>
    <s v="SRI Capital, Picus Capital, Alkemi Capital"/>
    <n v="6000000"/>
    <x v="1"/>
    <n v="6"/>
  </r>
  <r>
    <x v="518"/>
    <n v="2015"/>
    <x v="3"/>
    <s v="Health"/>
    <s v="Help people to prevent, manage or reverse Type 2 Diabetes through our clinically proven digital program."/>
    <s v="Rohan Verma, Aditya Kaicker"/>
    <s v="Accel"/>
    <n v="5500000"/>
    <x v="6"/>
    <n v="8"/>
  </r>
  <r>
    <x v="660"/>
    <n v="2019"/>
    <x v="3"/>
    <s v="IT startup"/>
    <s v="Airblack is on a mission to help people convert their passion to a livelihood."/>
    <s v="Videt Jaiswal, Vaibhav Raj Gupta"/>
    <s v="Edge Ventures, Elevation Capital"/>
    <n v="5200000"/>
    <x v="6"/>
    <n v="6"/>
  </r>
  <r>
    <x v="661"/>
    <n v="2014"/>
    <x v="21"/>
    <s v="Consumer Goods"/>
    <s v="The concept of R for Rabbit was conceived after the founder of the company was blessed with a baby."/>
    <s v="Kunal Popat"/>
    <s v="Xponentia Capital Partners"/>
    <n v="5000000"/>
    <x v="1"/>
    <n v="10"/>
  </r>
  <r>
    <x v="521"/>
    <n v="2017"/>
    <x v="3"/>
    <s v="FinTech"/>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r>
  <r>
    <x v="140"/>
    <n v="2013"/>
    <x v="3"/>
    <s v="Hospitality"/>
    <s v="OYO is a global travel tech company that connects its patrons and guests."/>
    <s v="Ritesh Agarwal"/>
    <s v="Microsoft"/>
    <n v="5000000"/>
    <x v="25"/>
    <n v="8"/>
  </r>
  <r>
    <x v="588"/>
    <n v="2019"/>
    <x v="3"/>
    <s v="Mobility"/>
    <s v="Zingbus is a renowned brand in the bus operating industry."/>
    <s v="Mratunjay, Prashant Kumar, Ravi Kumar Verma"/>
    <s v="Infoedge ventures"/>
    <n v="5000000"/>
    <x v="8"/>
    <n v="7"/>
  </r>
  <r>
    <x v="662"/>
    <n v="2011"/>
    <x v="9"/>
    <s v="EdTech"/>
    <s v="India's 1st Online Preschool with Blended Learning Model"/>
    <s v="Tamal Mukherjee"/>
    <s v="Aavishkaar Capital"/>
    <n v="5000000"/>
    <x v="1"/>
    <n v="6"/>
  </r>
  <r>
    <x v="663"/>
    <n v="2011"/>
    <x v="21"/>
    <s v="Information Technology &amp; Services"/>
    <s v="Petpooja is the largest next-generation PoS platform for the F&amp;B sector with more than 25,000+ clients across India and UAE."/>
    <s v="Apurv Patel, Parthiv Patel"/>
    <s v="Aroa Ventures, GVFL, Udaan"/>
    <n v="4500000"/>
    <x v="1"/>
    <n v="11"/>
  </r>
  <r>
    <x v="664"/>
    <n v="2018"/>
    <x v="9"/>
    <s v="Retail"/>
    <s v="Artisanal, Handmade, bio conscious crafts from South East Asia."/>
    <s v="Aditi Murarka Agrawal, Anurag Agrawal"/>
    <s v="Varun Alagh, Sahil Barua"/>
    <n v="4000000"/>
    <x v="6"/>
    <n v="12"/>
  </r>
  <r>
    <x v="665"/>
    <n v="2016"/>
    <x v="25"/>
    <s v="Retail"/>
    <s v="ClearDekho is India’s Leading Affordable Eyewear Brand."/>
    <s v="Saurabh Dayal, Shivi Singh"/>
    <s v="Aroa Ventures"/>
    <n v="4000000"/>
    <x v="8"/>
    <n v="10"/>
  </r>
  <r>
    <x v="666"/>
    <n v="2017"/>
    <x v="2"/>
    <s v="Fishery"/>
    <s v="Aquaconnect is a global full-stack aquaculture technology venture that provides data-driven farm advisory and marketplace solutions to fish and shrimp farmers"/>
    <s v="Rajamanohar"/>
    <s v="Rebright Partners, Flourish Ventures"/>
    <n v="4000000"/>
    <x v="8"/>
    <n v="7"/>
  </r>
  <r>
    <x v="667"/>
    <n v="2019"/>
    <x v="3"/>
    <s v="B2B marketplace"/>
    <s v="India’s first B2B online marketplace for building material."/>
    <s v="Anuj Jain"/>
    <s v="Info Edge Ventures"/>
    <n v="3800000"/>
    <x v="1"/>
    <n v="8"/>
  </r>
  <r>
    <x v="668"/>
    <n v="2017"/>
    <x v="3"/>
    <s v="Food &amp; Beverages"/>
    <s v="Make a meaningful impact to improve the protein consumption of people by enriching the lives of the rural egg farmers."/>
    <s v="Abhishek Negi, Uttam Kumar, Aditya Singh, Pankaj Pandey"/>
    <s v="Nabventures, Avaana Capital"/>
    <n v="3500000"/>
    <x v="6"/>
    <n v="12"/>
  </r>
  <r>
    <x v="486"/>
    <n v="2014"/>
    <x v="3"/>
    <s v="HR Tech"/>
    <s v="Advantage Club is India's largest employee engagement platform."/>
    <s v="Sourabh Deorah"/>
    <s v="Y Combinator, Jetty Ventures, Earlsfield Capital, SMC Advisors, Kunal Shah"/>
    <n v="3300000"/>
    <x v="8"/>
    <n v="11"/>
  </r>
  <r>
    <x v="669"/>
    <n v="2018"/>
    <x v="2"/>
    <s v="Tech startup"/>
    <s v="The next generation of web services that democratize access to finance for developers and businesses."/>
    <s v="Abhishek Rajagopal, Aravind Sriraman, Tholkappiyan Velavan"/>
    <s v="Stellaris Venture Partners"/>
    <n v="3000000"/>
    <x v="0"/>
    <n v="10"/>
  </r>
  <r>
    <x v="670"/>
    <n v="2019"/>
    <x v="3"/>
    <s v="Staffing &amp; Recruiting"/>
    <s v="A gig/on-demand staffing company."/>
    <s v="Chirag Mittal, Anirudh Syal"/>
    <s v="Endiya Partners"/>
    <n v="3000000"/>
    <x v="8"/>
    <n v="9"/>
  </r>
  <r>
    <x v="671"/>
    <n v="2012"/>
    <x v="2"/>
    <s v="EdTech"/>
    <s v="An innovative place to explore next-generation technologies for students and all tech enthusiasts."/>
    <s v="Sneha Priya, Pranavan S"/>
    <s v="Mount Judi India Growth Fund"/>
    <n v="3000000"/>
    <x v="6"/>
    <n v="7"/>
  </r>
  <r>
    <x v="672"/>
    <n v="2019"/>
    <x v="3"/>
    <s v="EdTech"/>
    <s v="Swiflearn provides online tuition classes to small batches to ensure personalised learning."/>
    <s v="Abhinav Agarwal, Anand Bakode"/>
    <s v="Venture Highway, Stellaris Venture Partners"/>
    <n v="3000000"/>
    <x v="8"/>
    <n v="6"/>
  </r>
  <r>
    <x v="673"/>
    <n v="2013"/>
    <x v="3"/>
    <s v="HealthCare"/>
    <s v="Redcliffe Hygiene Private Limited is India's fastest growing hygiene company."/>
    <s v="Dheeraj Jain, Srijana Bagaria, Vikas Bagaria"/>
    <s v="Shaival Desai, Alkemi Venture Partners"/>
    <n v="3000000"/>
    <x v="13"/>
    <n v="6"/>
  </r>
  <r>
    <x v="674"/>
    <n v="2019"/>
    <x v="3"/>
    <s v="FinTech"/>
    <s v="Bueno Gig Growth Technologies Pvt Ltd (&quot;Bueno Finance&quot;) is a financial services platform which aims is to help improve the financial health of customers."/>
    <s v="Saurav Gandhi, Sandeep Arora"/>
    <s v="Goat Capital, JAM Fund"/>
    <n v="3000000"/>
    <x v="0"/>
    <n v="6"/>
  </r>
  <r>
    <x v="675"/>
    <n v="2018"/>
    <x v="9"/>
    <s v="Healthcare"/>
    <s v="TABLT [Previously Sabse Sasta Dukaan] is one of India's most trusted online pharmacy dealing in medicines and other healthcare products."/>
    <s v="Anish Agarwal"/>
    <s v="Siti Cable"/>
    <n v="3000000"/>
    <x v="26"/>
    <n v="6"/>
  </r>
  <r>
    <x v="676"/>
    <n v="2018"/>
    <x v="3"/>
    <s v="Hospital &amp; Health Care"/>
    <s v="Connect different sectors of healthcare system and give the patients complete control over their information."/>
    <s v="Shubham Gupta, Rahul Kumar, Suresh Singh"/>
    <s v="Kalaari Capital, Incubate Fund India"/>
    <n v="2300000"/>
    <x v="0"/>
    <n v="9"/>
  </r>
  <r>
    <x v="677"/>
    <n v="2017"/>
    <x v="3"/>
    <s v="E-commerce"/>
    <s v="ANS Commerce is India’s #1 full-stack e-commerce enabler helping brands sell online."/>
    <s v="Amit Monga, Nakul Singh, Vibhor Sahare, Sushant Puri"/>
    <s v="Gokul Rajaram, Venture Catalysts"/>
    <n v="2200000"/>
    <x v="8"/>
    <n v="10"/>
  </r>
  <r>
    <x v="678"/>
    <n v="2017"/>
    <x v="3"/>
    <s v="Media"/>
    <s v="Khabri is India’s fastest growing vernacular audio platform targeted at next billion internet users."/>
    <s v="Pulkit Sharma, Aankit Roy, Sandeep Singh"/>
    <m/>
    <n v="2000000"/>
    <x v="8"/>
    <n v="8"/>
  </r>
  <r>
    <x v="679"/>
    <n v="2013"/>
    <x v="2"/>
    <s v="Automotive"/>
    <s v="Grinntech is an investor backed, growth phase start-up, leading on all front of battery design for EV applications."/>
    <s v="Nikhilesh Mishra, Puneet Jain"/>
    <m/>
    <n v="2000000"/>
    <x v="1"/>
    <n v="6"/>
  </r>
  <r>
    <x v="680"/>
    <n v="2015"/>
    <x v="2"/>
    <s v="Maritime"/>
    <s v="Planys is an Indian deep tech start-up creating a paradigm shift in the underwater inspection industry."/>
    <s v="Tanuj Jhunjhunwala, Vineet Upadhyay, Rakesh Sirikonda"/>
    <s v="Kieretsu Forum, Lets Venture, Shell"/>
    <n v="1600000"/>
    <x v="8"/>
    <n v="11"/>
  </r>
  <r>
    <x v="681"/>
    <n v="2019"/>
    <x v="21"/>
    <s v="Cosmetics"/>
    <s v="RENÉE Cosmetics is an Indian makeup brand empowering bold &amp; beautiful women with innovative, cruelty-free products."/>
    <s v="Priyank Shah, Ashutosh Valani, Aashka Goradia Goble"/>
    <s v="Equanimity Ventures, 9Unicorns"/>
    <n v="1500000"/>
    <x v="8"/>
    <n v="10"/>
  </r>
  <r>
    <x v="682"/>
    <n v="2017"/>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r>
  <r>
    <x v="683"/>
    <n v="2016"/>
    <x v="2"/>
    <s v="Consumer Goods"/>
    <s v="Consumer GoodsThe Indus Valley is a Direct to Consumer (D2C) healthy kitchenware brand."/>
    <s v="Jagadeesh Kumar, Madhumitha Udaykumar"/>
    <s v="Rukam Capital, DSG Consumer Partners, The Chennai Angels"/>
    <n v="1100000"/>
    <x v="1"/>
    <n v="10"/>
  </r>
  <r>
    <x v="684"/>
    <n v="2015"/>
    <x v="6"/>
    <s v="Education Management"/>
    <s v="Toppersnotes is an edtech company, primarily operating in the test preparation industry."/>
    <s v="Ayush Agarwal, Devendra Dhaka, Arpit Bansal"/>
    <s v="Inflection Point Ventures"/>
    <n v="1000000"/>
    <x v="0"/>
    <n v="11"/>
  </r>
  <r>
    <x v="685"/>
    <n v="2018"/>
    <x v="21"/>
    <s v="Computer Software"/>
    <s v="Sort to create value’ using #AI, #Robotics and #AirSorter to achieve a #circulareconomy with environmental benefits."/>
    <s v="Jitesh Dadlani"/>
    <s v="Inflection Point Ventures"/>
    <n v="1000000"/>
    <x v="8"/>
    <n v="10"/>
  </r>
  <r>
    <x v="686"/>
    <n v="2017"/>
    <x v="3"/>
    <s v="Entertainment"/>
    <s v="Totality with the goal of combining scalability through technology, innovation through design &amp; retention through content."/>
    <s v="Anshul Rustaggi"/>
    <s v="Leo Capital, Mayfield Fund"/>
    <n v="1000000"/>
    <x v="1"/>
    <n v="10"/>
  </r>
  <r>
    <x v="687"/>
    <n v="2018"/>
    <x v="2"/>
    <s v="MLOps platform"/>
    <s v="A full-stack MLOps platform built to create &amp; launch multi-cloud apps on the cloud"/>
    <s v="Anshuman Pandey, Rohan Pooniwala"/>
    <s v="Venture Catalysts"/>
    <n v="1000000"/>
    <x v="0"/>
    <n v="8"/>
  </r>
  <r>
    <x v="688"/>
    <n v="2018"/>
    <x v="3"/>
    <s v="Automotive"/>
    <s v="India's Most Trusted Automotive Repair Brand"/>
    <s v="Vivek Sharma, Abhishek Goyal, Inderjeet Rao"/>
    <m/>
    <n v="1000000"/>
    <x v="8"/>
    <n v="7"/>
  </r>
  <r>
    <x v="689"/>
    <n v="2016"/>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r>
  <r>
    <x v="690"/>
    <n v="2019"/>
    <x v="3"/>
    <s v="Retail"/>
    <s v="A 24x7 automated retail store filled with daily essentials."/>
    <s v="Ankur Agarwal, Amit Ahuja"/>
    <s v="Anicut Angel Fund, Sauce.VC"/>
    <n v="900000"/>
    <x v="8"/>
    <n v="9"/>
  </r>
  <r>
    <x v="691"/>
    <n v="2014"/>
    <x v="3"/>
    <s v="Community"/>
    <s v="A community-led professional network for women"/>
    <s v="Ragini Das, Anand Sinha"/>
    <s v="Enzia Ventures, Kunal Shah"/>
    <n v="810000"/>
    <x v="8"/>
    <n v="10"/>
  </r>
  <r>
    <x v="692"/>
    <n v="2015"/>
    <x v="6"/>
    <s v="EdTech"/>
    <s v="A STEM learning online-offline solutions provider that makes STEM learning &amp; Coding fun and interesting with superior pedagogy, blended learning, and play-based curriculum."/>
    <s v="O.P. Godara, Vivek Pathak, Kapil Arya, Sharad Bansal"/>
    <s v="Navneet Education"/>
    <n v="800000"/>
    <x v="1"/>
    <n v="9"/>
  </r>
  <r>
    <x v="693"/>
    <n v="2015"/>
    <x v="26"/>
    <s v="AgriTech"/>
    <s v="D2C Health and Wellness Brand for Fresh and Safe Fruits and Vegetables from farmers through traceable Supply Chain"/>
    <s v="Pradeep PS"/>
    <s v="IAN Fund, Malabar Angel Network, Native Angel Network"/>
    <n v="800000"/>
    <x v="8"/>
    <n v="9"/>
  </r>
  <r>
    <x v="694"/>
    <n v="2016"/>
    <x v="6"/>
    <s v="Apparel &amp; Fashion"/>
    <s v="India's top brand of artisanal &amp; contemporary fabrics, offering the largest catalog of both curated &amp; original designs."/>
    <s v="Vijay Sharma, Anupam Arya, Sandeep Sharma"/>
    <s v="Fluid Ventures, Mulberry Silks"/>
    <n v="700000"/>
    <x v="8"/>
    <n v="12"/>
  </r>
  <r>
    <x v="695"/>
    <n v="2018"/>
    <x v="2"/>
    <s v="AgriTech"/>
    <s v="Aqgormalin is a tech driven farm diversification platform enabling farmers to diversify into Animal Husbandry and Aquaculture."/>
    <s v="Prasanna Manogaran, Bharani CL"/>
    <s v="Zephyr Peacock"/>
    <n v="700000"/>
    <x v="0"/>
    <n v="7"/>
  </r>
  <r>
    <x v="696"/>
    <n v="2019"/>
    <x v="2"/>
    <s v="Automotive"/>
    <s v="Raptee Energy Inc. is looking to accelerate the transition to smart and sustainable mobility!"/>
    <s v="Phunith Kumar"/>
    <m/>
    <n v="700000"/>
    <x v="1"/>
    <n v="6"/>
  </r>
  <r>
    <x v="697"/>
    <n v="2018"/>
    <x v="2"/>
    <s v="Food &amp; Beverages"/>
    <s v="A wide range of exotic flavoured chai, in the most hygienic ambience at pocket-friendly prices."/>
    <s v="Vidur Maheswari"/>
    <s v="Sunil Sethia, Sunil Kumar Singhvi, Manish Mardia"/>
    <n v="600000"/>
    <x v="1"/>
    <n v="7"/>
  </r>
  <r>
    <x v="698"/>
    <n v="2017"/>
    <x v="3"/>
    <s v="EdTech"/>
    <s v="Vidyakul is a group of academic experts."/>
    <s v="Tarun Saini, Gaurav Singhvi"/>
    <s v="We Founder Circle"/>
    <n v="500000"/>
    <x v="23"/>
    <n v="9"/>
  </r>
  <r>
    <x v="699"/>
    <n v="2015"/>
    <x v="3"/>
    <s v="Aviation &amp; Aerospace"/>
    <s v="Safe, secure &amp; reliable On-Demand Drone delivery network for medical, parcel &amp; essential items"/>
    <s v="Vikram Singh Meena"/>
    <s v="India Accelerator"/>
    <n v="500000"/>
    <x v="0"/>
    <n v="9"/>
  </r>
  <r>
    <x v="700"/>
    <n v="2017"/>
    <x v="3"/>
    <s v="FinTech"/>
    <s v="GalaxyCard is a mobile based Instant Credit Card."/>
    <s v="Amit Kumar"/>
    <s v="JITO Angel Network"/>
    <n v="450000"/>
    <x v="1"/>
    <n v="7"/>
  </r>
  <r>
    <x v="701"/>
    <n v="2016"/>
    <x v="2"/>
    <s v="Mechanical Or Industrial Engineering"/>
    <s v="Developing new-age manufacturing and automation technologies that can increase human productivity by allowing deep personalization."/>
    <s v="Vidyashankar C, Parivarthan Reddy, Adithya Jain"/>
    <s v="Habitat for Humanity International"/>
    <n v="400000"/>
    <x v="1"/>
    <n v="10"/>
  </r>
  <r>
    <x v="702"/>
    <n v="2018"/>
    <x v="21"/>
    <s v="Media"/>
    <s v="NewsReach is a Mumbai based company that wants to create a disruptive ecosystem of original and local news content."/>
    <s v="Soniya Kundnani, Darshan Shah"/>
    <s v="JITO Angel Network"/>
    <n v="300000"/>
    <x v="0"/>
    <n v="7"/>
  </r>
  <r>
    <x v="703"/>
    <n v="2019"/>
    <x v="3"/>
    <s v="Apparel &amp; Fashion"/>
    <s v="Building India's version of Stitch Fix"/>
    <s v="Aditya B"/>
    <s v="Titan Capital, Sequoia Capital"/>
    <n v="300000"/>
    <x v="8"/>
    <n v="7"/>
  </r>
  <r>
    <x v="704"/>
    <n v="2014"/>
    <x v="2"/>
    <s v="Mobility"/>
    <s v="Meant to augment human power and not completely replace it"/>
    <s v="Abinesh Ekambaram"/>
    <s v="The Chennai Angels"/>
    <n v="300000"/>
    <x v="1"/>
    <n v="6"/>
  </r>
  <r>
    <x v="705"/>
    <n v="2019"/>
    <x v="3"/>
    <s v="Furniture"/>
    <s v="D2C furniture brand"/>
    <s v="Neha Indoria, Dhruvan Barar"/>
    <s v="Inflection Point Ventures"/>
    <n v="200000"/>
    <x v="0"/>
    <n v="11"/>
  </r>
  <r>
    <x v="706"/>
    <n v="2013"/>
    <x v="21"/>
    <s v="Information Technology &amp; Services"/>
    <s v="Enercomp Solutions Pvt Ltd provide drone based economically viable solutions for different sectors to improve efficiency and accuracy."/>
    <s v="SURESH SHAHDADPURI"/>
    <s v="ah! Ventures"/>
    <n v="200000"/>
    <x v="1"/>
    <n v="9"/>
  </r>
  <r>
    <x v="707"/>
    <n v="2016"/>
    <x v="2"/>
    <s v="SaaS startup"/>
    <s v="Fieldproxy is a no-code platform that helps field servicing companies digitize their processes to better manage their on-ground technicians"/>
    <s v="Swaroop Vijayakumar, Balakrishna B"/>
    <s v="LetsVenture, 2am VC, magic.fund"/>
    <n v="200000"/>
    <x v="0"/>
    <n v="9"/>
  </r>
  <r>
    <x v="708"/>
    <n v="2015"/>
    <x v="27"/>
    <s v="Retail"/>
    <s v="Kochi-based digital catalogue and marketplace IsGoingOnline"/>
    <s v="Eobin Alex"/>
    <s v="Unicorn India Ventures, SEA Fund, Devdatt Shah"/>
    <n v="200000"/>
    <x v="1"/>
    <n v="8"/>
  </r>
  <r>
    <x v="708"/>
    <n v="2015"/>
    <x v="27"/>
    <s v="Retail"/>
    <s v="Kochi-based digital catalogue and marketplace IsGoingOnline"/>
    <s v="Eobin Alex"/>
    <s v="Unicorn India Ventures, SEA Fund, Devdatt Shah"/>
    <n v="200000"/>
    <x v="8"/>
    <n v="8"/>
  </r>
  <r>
    <x v="709"/>
    <n v="2015"/>
    <x v="2"/>
    <s v="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1"/>
    <n v="7"/>
  </r>
  <r>
    <x v="605"/>
    <n v="2016"/>
    <x v="19"/>
    <s v="Online Media"/>
    <s v="Knocksense is a local news and recommendations platform."/>
    <s v="Varul Mayank, Vibhore Mayank"/>
    <s v="We Founder Circle, Appyhigh, Mumbai Angels"/>
    <n v="150000"/>
    <x v="1"/>
    <n v="11"/>
  </r>
  <r>
    <x v="710"/>
    <n v="2019"/>
    <x v="2"/>
    <s v="Drone"/>
    <s v="Helping Industries &amp; Organizations to seamlessly adopt drones in their workflow to elevate efficiency &amp; profitability"/>
    <s v="Rishabh Verma, Ashutosh Kumar, Divyanshu Pundir"/>
    <s v="SARA ELGI"/>
    <n v="100000"/>
    <x v="1"/>
    <n v="8"/>
  </r>
  <r>
    <x v="711"/>
    <n v="2016"/>
    <x v="3"/>
    <s v="Fashion"/>
    <s v="Ottoman, Stool, Brass Kitchen Solutions, Masala Box, Roti Box, Bar Accessories and Many Gifting Options at Nestroots."/>
    <s v="Chhavi Singh"/>
    <s v="We Founder Circle"/>
    <n v="100000"/>
    <x v="0"/>
    <n v="6"/>
  </r>
  <r>
    <x v="712"/>
    <n v="2014"/>
    <x v="28"/>
    <s v="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0"/>
    <n v="8"/>
  </r>
  <r>
    <x v="713"/>
    <n v="2016"/>
    <x v="29"/>
    <s v="Human Resources"/>
    <s v="Hyreo stands for delivering a ‘customer-like’ experience for candidates throughout the recruiting process."/>
    <s v="Arun Satyan, Mahesh Raju, Sreenath N"/>
    <s v="Callapina Capital"/>
    <s v="Undisclosed"/>
    <x v="8"/>
    <n v="7"/>
  </r>
  <r>
    <x v="714"/>
    <n v="2019"/>
    <x v="30"/>
    <s v="Renewables &amp; Environment"/>
    <s v="Indi Energy is an energy storage startup involved in R&amp;D of next generation battery technologies, with superior performance than current counterparts."/>
    <s v="Dr. ASIT SAHOO"/>
    <s v="Mumbai Angels Network"/>
    <s v="Undisclosed"/>
    <x v="0"/>
    <n v="7"/>
  </r>
  <r>
    <x v="715"/>
    <n v="2014"/>
    <x v="31"/>
    <s v="HealthCare"/>
    <s v="Juicy Chemistry operates as an eponymous consumer brand."/>
    <s v="Megha, Pritesh Asher"/>
    <s v="Spring Marketing Capital"/>
    <s v="Undisclosed"/>
    <x v="1"/>
    <n v="6"/>
  </r>
  <r>
    <x v="716"/>
    <n v="2019"/>
    <x v="32"/>
    <s v="EdTech"/>
    <s v="MicroDegree is an ed-tech platform working towards democratising technology and job ready skills for Bharat."/>
    <s v="Gaurav Kamath, Rakesh Kothari, Manikanta Nair"/>
    <s v="Research Innovation Incubation Design Labs"/>
    <s v="Undisclosed"/>
    <x v="1"/>
    <n v="6"/>
  </r>
  <r>
    <x v="717"/>
    <n v="2015"/>
    <x v="33"/>
    <s v="EdTech"/>
    <s v="India's fastest growing Pedagogy company, serving to school as an academic growth partner and provide 360° solutions to schools on Academic Strategies"/>
    <s v="Pedagogy"/>
    <s v="Sushil Agarwal"/>
    <s v="JITO Angel Network, LetsVenture"/>
    <x v="27"/>
    <n v="6"/>
  </r>
  <r>
    <x v="45"/>
    <n v="2010"/>
    <x v="34"/>
    <s v="Fashion"/>
    <s v="Lenskart is an India-based online shopping portal for eyewear."/>
    <s v="Amit Chaudhary, Peyush Bansal"/>
    <s v="Kohlberg Kravis Roberts, Temasek Holdings"/>
    <s v="9,50,00,000"/>
    <x v="1"/>
    <n v="5"/>
  </r>
  <r>
    <x v="715"/>
    <n v="2014"/>
    <x v="31"/>
    <s v="Healthcare"/>
    <s v="Juicy Chemistry operates as an eponymous consumer brand."/>
    <s v="Megha, Pritesh Asher."/>
    <s v="Akya Ventures"/>
    <s v="63,00,000"/>
    <x v="6"/>
    <n v="3"/>
  </r>
  <r>
    <x v="718"/>
    <n v="2017"/>
    <x v="28"/>
    <s v="FinTech"/>
    <s v="SafexPay is set up with the aim to build digital payments businesses and channel platforms encompassing payment gateways"/>
    <s v="Ravi Gupta"/>
    <s v="T Choithrams BVI, Ardor"/>
    <s v="60,00,000"/>
    <x v="1"/>
    <n v="4"/>
  </r>
  <r>
    <x v="719"/>
    <n v="2016"/>
    <x v="28"/>
    <s v="E-commerce"/>
    <s v="Infra.Market is an online procurement marketplace for every category of materials and products needed for building projects."/>
    <s v="Souvik Sengupta, Aaditya Sharda"/>
    <s v="InnoVen Capital"/>
    <s v="60,00,000"/>
    <x v="2"/>
    <n v="1"/>
  </r>
  <r>
    <x v="720"/>
    <n v="2017"/>
    <x v="35"/>
    <s v="HealthCare"/>
    <s v="An aggregator for Digital Health Clinics in low resource settings."/>
    <s v="Ajit Choudhury, Lalit Ranjan Manik, Manish Kumar Swain, Shashank Singhal, Siba Prasad Panda"/>
    <m/>
    <s v="50,00,000"/>
    <x v="8"/>
    <n v="5"/>
  </r>
  <r>
    <x v="721"/>
    <n v="2017"/>
    <x v="36"/>
    <s v="Tech Startup"/>
    <s v="Wireless cloud based access control platform"/>
    <s v="Rohin Parkar"/>
    <s v="Riso Capital"/>
    <s v="5,00,000"/>
    <x v="1"/>
    <n v="4"/>
  </r>
  <r>
    <x v="722"/>
    <n v="2017"/>
    <x v="37"/>
    <s v="Automation"/>
    <s v="AutomataPi is a next generation cognitive business process automation engine."/>
    <s v="Devesh Rao, Manjeet Khopkar, Rahul Hattangdi"/>
    <s v="Indian Angel Network"/>
    <s v="4,00,000"/>
    <x v="0"/>
    <n v="2"/>
  </r>
  <r>
    <x v="723"/>
    <n v="2012"/>
    <x v="38"/>
    <s v="AgriTech"/>
    <s v="Ergos is building an integrated supply chain platform that enables farmers to convert their grains to digital assets."/>
    <s v="Kishor Kumar Jha, Praveen Kumar"/>
    <s v="CDC Group, Aavishkaar Venture Capital"/>
    <s v="30,00,000"/>
    <x v="6"/>
    <n v="1"/>
  </r>
  <r>
    <x v="629"/>
    <n v="2012"/>
    <x v="39"/>
    <s v="AgriTech"/>
    <s v="DeHaat connects farmers to suppliers and buyers on a single platform."/>
    <s v="Shashank Kumar, Manish Kumar"/>
    <s v="Prosus Ventures, RTP Global"/>
    <s v="3,00,00,000"/>
    <x v="9"/>
    <n v="1"/>
  </r>
  <r>
    <x v="724"/>
    <n v="2017"/>
    <x v="33"/>
    <s v="Aeorspace"/>
    <s v="Long distance, multispectral Surveillance Equipment for Defense, Aerospace, Critical Asset Protection"/>
    <s v="Anil Yekkala, Dharin Shah, Kuldeep Saxena, Purvi Shah, Sandeep Shah"/>
    <s v="GVFL"/>
    <s v="18,00,000"/>
    <x v="8"/>
    <n v="4"/>
  </r>
  <r>
    <x v="725"/>
    <n v="2016"/>
    <x v="33"/>
    <s v="EdTech"/>
    <s v="LearnVern.com is a training portal where anyone can learn any course in vernacular languages for free."/>
    <s v="Niral Modi, Aditi Modi"/>
    <m/>
    <s v="10,00,000"/>
    <x v="1"/>
    <n v="4"/>
  </r>
  <r>
    <x v="719"/>
    <n v="2016"/>
    <x v="28"/>
    <s v="Construction"/>
    <s v="Infra.Market is an online procurement marketplace for every category of materials and products needed for building projects."/>
    <s v="Aaditya Sharda, Souvik Sengupta"/>
    <s v="InnoVen Capital, Nexus Venture Partners"/>
    <s v="10,00,00,000"/>
    <x v="9"/>
    <n v="2"/>
  </r>
  <r>
    <x v="726"/>
    <n v="2019"/>
    <x v="40"/>
    <s v="HealthCare"/>
    <s v="ThatMate is a sexual and mental wellness app for teens."/>
    <s v="Nishant Neeraj"/>
    <s v="Supriya Kumari, Premanshu Singh"/>
    <s v="1,40,000"/>
    <x v="1"/>
    <n v="5"/>
  </r>
  <r>
    <x v="719"/>
    <n v="2016"/>
    <x v="28"/>
    <s v="Construction"/>
    <s v="Infra.Market is a Construction Solutions company that leverages technology to provide an enhanced procurement experience for all players in the construction ecosystem."/>
    <s v="Souvik Sengupta, Aaditya Sharda"/>
    <s v="Tiger Global"/>
    <n v="125000000"/>
    <x v="11"/>
    <n v="8"/>
  </r>
  <r>
    <x v="727"/>
    <n v="2016"/>
    <x v="41"/>
    <s v="AgriTech"/>
    <s v="AgNext is a fast-growing AgTech company that aims to solve quality and trust in food value chains by making them safer, transparent and fairer."/>
    <s v="Taranjeet Singh Bhamra"/>
    <s v="Alpha Wave Incubation"/>
    <n v="21000000"/>
    <x v="6"/>
    <n v="8"/>
  </r>
  <r>
    <x v="728"/>
    <n v="2016"/>
    <x v="42"/>
    <s v="Financial Services"/>
    <s v="AVIOM India Housing Finance Pvt. Ltd. is a venture started by experienced professionals with a vision to improve the standard of living of families from the informal sector in rural areas"/>
    <s v="Kajal Ilmi"/>
    <s v="Sabre Partners"/>
    <n v="8000000"/>
    <x v="9"/>
    <n v="10"/>
  </r>
  <r>
    <x v="729"/>
    <n v="2010"/>
    <x v="28"/>
    <s v="Logistics"/>
    <s v="Kale Logistics Solutions is a global IT solutions provider focused on providing cutting-edge technology solutions to the Logistics industry."/>
    <s v="Amar More, Vipul Jain"/>
    <s v="Inflexor Ventures"/>
    <n v="5000000"/>
    <x v="6"/>
    <n v="6"/>
  </r>
  <r>
    <x v="730"/>
    <n v="2017"/>
    <x v="43"/>
    <s v="Fashion"/>
    <s v="XYXX Apparels,which runs an eponymous innerwear brand"/>
    <s v="Yogesh Kabra"/>
    <s v="https://sauce.vc/"/>
    <n v="4000000"/>
    <x v="6"/>
    <n v="6"/>
  </r>
  <r>
    <x v="731"/>
    <n v="2019"/>
    <x v="44"/>
    <s v="Fitness"/>
    <s v="A new age D2C health &amp; fitness brand with a mission to deliver products that taste good, feel good and do good."/>
    <s v="Mohammad Patel, Rahil Virani"/>
    <s v="9Unicorns"/>
    <n v="1000000"/>
    <x v="0"/>
    <n v="7"/>
  </r>
  <r>
    <x v="732"/>
    <n v="2014"/>
    <x v="33"/>
    <s v="Rental"/>
    <s v="MYBYK is an app that provides premium bicycle sharing and rental service."/>
    <s v="Arjit Soni"/>
    <s v="Avon Cycles"/>
    <n v="1000000"/>
    <x v="8"/>
    <n v="6"/>
  </r>
  <r>
    <x v="733"/>
    <n v="2019"/>
    <x v="45"/>
    <s v="EdTech"/>
    <s v="MSMEx connects micro and small Business Owners with curated Business Experts over live video."/>
    <s v="Amit Kumar, Vishal Kumar, Dilip Kumar, Khushboo Arora, Kumar Sambhav"/>
    <s v="TNF Ventures, Razorpay"/>
    <n v="1000000"/>
    <x v="8"/>
    <n v="6"/>
  </r>
  <r>
    <x v="734"/>
    <n v="2016"/>
    <x v="33"/>
    <s v="AR startup"/>
    <s v="Plutomen Technologies Pvt Ltd founded in Nov 2016 is recognized start-up by DIPP in the field of Emerging Technology."/>
    <s v="Keyur Bhalavat"/>
    <s v="GUSEC Seed Fund, DeVX Venture Fund"/>
    <n v="300000"/>
    <x v="1"/>
    <n v="6"/>
  </r>
  <r>
    <x v="735"/>
    <n v="2019"/>
    <x v="28"/>
    <s v="E-commerce"/>
    <s v="YODACART is an e-commerce startup offering real-time product discovery using AI/ML for appliances based on consumers’ needs with an AR-enabled browsing experience."/>
    <s v="Vikas Sharma"/>
    <s v="Ajith Daneil"/>
    <n v="225000"/>
    <x v="10"/>
    <n v="12"/>
  </r>
  <r>
    <x v="736"/>
    <n v="2016"/>
    <x v="46"/>
    <s v="Biotechnology"/>
    <s v="Prolgae Spirulina Supplies Pvt. Ltd. is a Nordic-India joint operating company."/>
    <s v="Aakas Sadasivam"/>
    <s v="Vijayan"/>
    <n v="200000"/>
    <x v="0"/>
    <n v="9"/>
  </r>
  <r>
    <x v="737"/>
    <n v="2019"/>
    <x v="47"/>
    <s v="AgriTech"/>
    <s v="InfyU Labs is a team of dedicated professionals from various fields of engineering with a common goal of making chemical-free fruits and vegetables accessible to everyone."/>
    <s v="Amit Srivastava, Ankit Chauhan"/>
    <s v="IAN"/>
    <n v="200000"/>
    <x v="0"/>
    <n v="9"/>
  </r>
  <r>
    <x v="738"/>
    <n v="2019"/>
    <x v="48"/>
    <s v="IT startup"/>
    <s v="IntelleWings develops Sanctions &amp; Anti-money laundering solutions with a clear, concise, and fresh perspective."/>
    <s v="Pramod Sharma"/>
    <m/>
    <n v="100000"/>
    <x v="0"/>
    <n v="6"/>
  </r>
  <r>
    <x v="698"/>
    <n v="2018"/>
    <x v="49"/>
    <s v="EdTech"/>
    <s v="Vidyakul is an vernacular e-learning platform that helps state board students to learn academics via pre-recorded and live lectures"/>
    <s v="Raman Garg, Tarun Saini"/>
    <s v="JITO Angel Network, SOSV"/>
    <s v="5,00,000"/>
    <x v="0"/>
    <n v="4"/>
  </r>
  <r>
    <x v="739"/>
    <n v="2019"/>
    <x v="50"/>
    <s v="Retail"/>
    <s v="SuperK is a full-stack solution to empower small format retail stores in India."/>
    <s v="Neeraj Menta"/>
    <s v="STRIVE VC"/>
    <s v="8,00,000"/>
    <x v="0"/>
    <n v="4"/>
  </r>
  <r>
    <x v="418"/>
    <n v="2018"/>
    <x v="51"/>
    <s v="EdTech"/>
    <s v="Making Learning personal, immersive and experiental"/>
    <s v="Subbarao Siddabattula"/>
    <s v="Siana Capital"/>
    <s v="40,00,000"/>
    <x v="13"/>
    <n v="1"/>
  </r>
  <r>
    <x v="740"/>
    <n v="2016"/>
    <x v="7"/>
    <s v="Solar"/>
    <s v="Prescinto is the brain of a solar plant delivering Actionable Intelligence to Increase Generation."/>
    <s v="Puneet Jaggi"/>
    <s v="Venture Catalysts, 9Unicorns Accelerator Fund"/>
    <s v="35,00,000"/>
    <x v="0"/>
    <n v="3"/>
  </r>
  <r>
    <x v="741"/>
    <n v="2016"/>
    <x v="52"/>
    <s v="Tech Startup"/>
    <s v="Developer of an energy management and transportation digital platform designed to streamline the energy supply chain"/>
    <s v="Yang Wang, Zhen Dai"/>
    <s v="Bain Capital"/>
    <s v="20,00,00,000"/>
    <x v="1"/>
    <n v="3"/>
  </r>
  <r>
    <x v="742"/>
    <n v="2018"/>
    <x v="53"/>
    <s v="AgriTech"/>
    <s v="Sustainable Agriculture by creating sustainable inputs solution for agriculture to save water and fertilizer with enhancing yield."/>
    <s v="Narayan Lal Gurjar"/>
    <s v="MTG Ventures"/>
    <s v="2,00,000"/>
    <x v="1"/>
    <n v="4"/>
  </r>
  <r>
    <x v="743"/>
    <n v="2014"/>
    <x v="54"/>
    <s v="HealthCare"/>
    <s v="Cancer Helpline is a source of information and support, helping with all the things that people affected by cancer want and need."/>
    <s v="Sonali Srungaram, Sasi Sunkara"/>
    <s v="Axilor"/>
    <s v="15,00,000"/>
    <x v="8"/>
    <n v="3"/>
  </r>
  <r>
    <x v="744"/>
    <n v="2019"/>
    <x v="55"/>
    <s v="EdTech"/>
    <s v="India's first online platform for mentors enabling them to translate their expertise into a profitable online course"/>
    <s v="Suraj Juneja, Vijay Rachh, and Aaquib Hussain"/>
    <m/>
    <s v="15,00,000"/>
    <x v="1"/>
    <n v="1"/>
  </r>
  <r>
    <x v="745"/>
    <n v="2016"/>
    <x v="56"/>
    <s v="BioTechnology"/>
    <s v="India's First Algal-seaweed Biotechnology Students' Startup in collaboration with ICAR- Central Institute of fisheries and Technology"/>
    <s v="Najeeb Bin Haneef"/>
    <s v="TCN International Commerce"/>
    <s v="1,00,00,000"/>
    <x v="1"/>
    <n v="3"/>
  </r>
  <r>
    <x v="746"/>
    <n v="2014"/>
    <x v="57"/>
    <s v="Manchester, Greater Manchester"/>
    <s v="Peak helps the world's smartest companies put the power of AI at the center of all commercial decision making with Decision Intelligence"/>
    <s v="Atul Sharma"/>
    <s v="SoftBank Vision Fund 2"/>
    <n v="75000000"/>
    <x v="9"/>
    <n v="9"/>
  </r>
  <r>
    <x v="747"/>
    <n v="2018"/>
    <x v="58"/>
    <s v="Financial Services"/>
    <s v="moneyHOP is India’s first cross-border neo bank."/>
    <s v="Mayank Goyal"/>
    <m/>
    <n v="1200000"/>
    <x v="0"/>
    <n v="9"/>
  </r>
  <r>
    <x v="748"/>
    <n v="2016"/>
    <x v="59"/>
    <s v="Consumer Goods"/>
    <s v="Green Soul is No.1 brand on Amazon India in Ergonomic chairs category in terms of customer reviews."/>
    <s v="Ravi Khushwani"/>
    <s v="https://velocity.in/"/>
    <n v="200000"/>
    <x v="1"/>
    <n v="7"/>
  </r>
  <r>
    <x v="749"/>
    <n v="2021"/>
    <x v="1"/>
    <s v="Financial Services"/>
    <s v="Celebrity NFT platform"/>
    <s v="Varun Chaudhary, Amit Kumar"/>
    <s v="Oasis Capital, Scorpio VC, DeltaHub Capital"/>
    <s v="Undisclosed"/>
    <x v="0"/>
    <n v="12"/>
  </r>
  <r>
    <x v="749"/>
    <n v="2021"/>
    <x v="1"/>
    <s v="Financial Services"/>
    <s v="Celebrity NFT platform"/>
    <s v="Varun Chaudhary, Amit Kumar"/>
    <s v="Oasis Capital, Scorpio VC, DeltaHub Capital"/>
    <s v="Undisclosed"/>
    <x v="0"/>
    <n v="12"/>
  </r>
  <r>
    <x v="750"/>
    <n v="2020"/>
    <x v="4"/>
    <s v="Health, Wellness &amp; Fitness"/>
    <s v="mHealth is AI based corporate wellness platform to spread happiness &amp; well-being"/>
    <s v="Rajesh Munjal, Balwinder Singh, Monika Garg"/>
    <s v="India Accelerator"/>
    <s v="Undisclosed"/>
    <x v="0"/>
    <n v="10"/>
  </r>
  <r>
    <x v="751"/>
    <n v="2021"/>
    <x v="15"/>
    <s v="Financial Services"/>
    <s v="A true Contactless &amp; Cashless and secure payment system reducing cash dependency"/>
    <s v="Vivek Kumar Choubey, Vivek Kumar"/>
    <s v="MaGEHold"/>
    <s v="Undisclosed"/>
    <x v="10"/>
    <n v="9"/>
  </r>
  <r>
    <x v="752"/>
    <n v="2020"/>
    <x v="0"/>
    <s v="Online Media"/>
    <s v="India’s Fastest Growing Streaming Social Network"/>
    <s v="Balkrishna Singh, Harvinderjit Singh Bhatia"/>
    <s v="SucSEED Indovation Fund"/>
    <s v="Undisclosed"/>
    <x v="0"/>
    <n v="9"/>
  </r>
  <r>
    <x v="753"/>
    <n v="2020"/>
    <x v="0"/>
    <s v="Healthtech"/>
    <s v="Neodocs is a part of India's prominent Social Impact Accelerator program, AISEA."/>
    <s v="Nikunj Malpani, Anurag Meena, Pratik Lodha"/>
    <s v="Y Combinator, 9Unicorns, Titan Capital"/>
    <s v="Undisclosed"/>
    <x v="1"/>
    <n v="8"/>
  </r>
  <r>
    <x v="753"/>
    <n v="2020"/>
    <x v="0"/>
    <s v="Healthtech"/>
    <s v="Neodocs is a part of India's prominent Social Impact Accelerator program, AISEA."/>
    <s v="Nikunj Malpani, Anurag Meena, Pratik Lodha"/>
    <s v="Y Combinator, 9Unicorns, Titan Capital"/>
    <s v="Undisclosed"/>
    <x v="10"/>
    <n v="8"/>
  </r>
  <r>
    <x v="754"/>
    <n v="2020"/>
    <x v="1"/>
    <s v="FinTech"/>
    <s v="Akudo is pioneering the concept of Learning-First Banking for Teenagers."/>
    <s v="Lavika Aggarwal, Sajal Khanna, Jagveer Gandhi"/>
    <s v="Y Combinator, Incubate Fund India"/>
    <s v="Undisclosed"/>
    <x v="10"/>
    <n v="8"/>
  </r>
  <r>
    <x v="755"/>
    <n v="2020"/>
    <x v="1"/>
    <s v="Transportation"/>
    <s v="Urban Mobility Affordable, Punctual &amp; Sustainable."/>
    <s v="Girish Nagpal, Kaaman Agarwal"/>
    <m/>
    <s v="Undisclosed"/>
    <x v="1"/>
    <n v="8"/>
  </r>
  <r>
    <x v="756"/>
    <n v="2020"/>
    <x v="8"/>
    <s v="Automotive"/>
    <s v="GODI is a technology innovation organization focused on the design and manufacturing of green energy storage solutions."/>
    <s v="Mahesh Godi"/>
    <s v="Blue Ashva Capital"/>
    <s v="Undisclosed"/>
    <x v="1"/>
    <n v="7"/>
  </r>
  <r>
    <x v="757"/>
    <n v="2020"/>
    <x v="4"/>
    <s v="B2B E-commerce"/>
    <s v="Tyreplex is digitizing the tyre dealers in India."/>
    <s v="Puneet Bhaskar, Rupendra Pratap Singh"/>
    <s v="AdvantEdge Founders"/>
    <s v="Undisclosed"/>
    <x v="0"/>
    <n v="7"/>
  </r>
  <r>
    <x v="758"/>
    <n v="2020"/>
    <x v="1"/>
    <s v="EdTech"/>
    <s v="A goal-oriented, outcome-driven platform to make leadership coaching accessible to all."/>
    <s v="Aishwarya Goel, Gaurav Jhunjhnuwala"/>
    <s v="Antler India"/>
    <s v="Undisclosed"/>
    <x v="28"/>
    <n v="7"/>
  </r>
  <r>
    <x v="759"/>
    <n v="2020"/>
    <x v="4"/>
    <s v="Computer software"/>
    <s v="Codedamn enables anyone to learn and practice real-world programming skills and become industry relevant through our learning paths."/>
    <s v="Mehul Mohan"/>
    <s v="Antler India"/>
    <s v="Undisclosed"/>
    <x v="10"/>
    <n v="7"/>
  </r>
  <r>
    <x v="760"/>
    <n v="2020"/>
    <x v="1"/>
    <s v="Industrial Automation"/>
    <s v="Accio Robotics is involved in the designing and manufacturing of state-of-the-art Robotics Automation solutions."/>
    <s v="Tuhin Sharma, Pranav Srinivasan"/>
    <s v="Uday Sodhi"/>
    <s v="Undisclosed"/>
    <x v="1"/>
    <n v="6"/>
  </r>
  <r>
    <x v="761"/>
    <n v="2020"/>
    <x v="1"/>
    <s v="HealthCare"/>
    <s v="Social Commerce Marketplace for health and wellness. Help people discover products suited to their health needs."/>
    <s v="Shrijit Venkatesh, Snigdha Kumar"/>
    <m/>
    <s v="Undisclosed"/>
    <x v="1"/>
    <n v="6"/>
  </r>
  <r>
    <x v="762"/>
    <n v="2020"/>
    <x v="4"/>
    <s v="Logistics"/>
    <s v="Wherehouse.io is a supply chain intelligence company, helping brands to move closer to their customers enabling faster and better deliveries and accelerating business growth."/>
    <s v="Vaibhav Chawla, Jeevan Prakash, Lavelesh Sharma"/>
    <s v="Better Capital"/>
    <s v="Undisclosed"/>
    <x v="0"/>
    <n v="6"/>
  </r>
  <r>
    <x v="763"/>
    <n v="2021"/>
    <x v="1"/>
    <s v="Insuretech"/>
    <s v="Paz Care is India's leading Employee Benefits &amp; Health insurance platform"/>
    <s v="Sanchit Malik"/>
    <s v="Ashish Hemrajani, Parikshit Dar"/>
    <s v="Undisclosed"/>
    <x v="1"/>
    <n v="6"/>
  </r>
  <r>
    <x v="764"/>
    <n v="2020"/>
    <x v="0"/>
    <s v="FinTech"/>
    <s v="DigiSparsh is India's first and only healthcare fintech platform which aims to make healthcare facilities accessible to everyone in the country."/>
    <s v="Saurabh Soni, Akhilesh Gandhi"/>
    <s v="GoAhead Ventures"/>
    <s v="Undisclosed"/>
    <x v="0"/>
    <n v="6"/>
  </r>
  <r>
    <x v="765"/>
    <n v="2020"/>
    <x v="1"/>
    <s v="E-commerce"/>
    <s v="Supporting independent businesses and retail entrepreneurs with better than market wholesale prices and supply chain."/>
    <s v="Shruti, Manish Kumar"/>
    <s v="Blume Ventures, Whiteboard Capital"/>
    <s v="Undisclosed"/>
    <x v="8"/>
    <n v="6"/>
  </r>
  <r>
    <x v="766"/>
    <n v="2020"/>
    <x v="1"/>
    <s v="Music"/>
    <s v="Humit is a social networking app for music sharing and discovery."/>
    <s v="Rohit Ganapathy, Prithvi Sankar, Ishaan Negi"/>
    <s v="Antler India"/>
    <s v="Undisclosed"/>
    <x v="10"/>
    <n v="6"/>
  </r>
  <r>
    <x v="767"/>
    <n v="2021"/>
    <x v="4"/>
    <s v="SaaS startup"/>
    <s v="World's fastest collaborative environment to take tech interviews."/>
    <s v="Rahul Arora, Pushpender Singh Rautela"/>
    <s v="Titan Capital, Kunal Shah"/>
    <s v="Undisclosed"/>
    <x v="0"/>
    <n v="6"/>
  </r>
  <r>
    <x v="768"/>
    <n v="2020"/>
    <x v="1"/>
    <s v="EdTech"/>
    <s v="Online courses to build creativity and confidence in children through extra-curricular learning"/>
    <s v="Anushree Goenka"/>
    <s v="Better Capital"/>
    <s v="Undisclosed"/>
    <x v="0"/>
    <n v="5"/>
  </r>
  <r>
    <x v="769"/>
    <n v="2020"/>
    <x v="0"/>
    <s v="Logistics"/>
    <s v="The “ONLINE” Cold Chain network for Reefer trucks and Cold storage facilities."/>
    <s v="Swarup Bose, Rajneesh Raman, Arbind Jain"/>
    <s v="Eaglewings Ventures"/>
    <s v="Undisclosed"/>
    <x v="0"/>
    <n v="5"/>
  </r>
  <r>
    <x v="770"/>
    <n v="2020"/>
    <x v="1"/>
    <s v="Tech Startup"/>
    <s v="Vitra.ai is an AI-based video translation platform"/>
    <s v="Akash Nidhi PS"/>
    <s v="Inflexor Ventures"/>
    <s v="Undisclosed"/>
    <x v="1"/>
    <n v="4"/>
  </r>
  <r>
    <x v="771"/>
    <n v="2020"/>
    <x v="1"/>
    <s v="EdTech"/>
    <s v="Uable offers role based programmes to empower children to explore different domains."/>
    <s v="Saurabh Saxena"/>
    <s v="Chiratae Ventures, JAFCO Asia"/>
    <s v="Undisclosed"/>
    <x v="0"/>
    <n v="4"/>
  </r>
  <r>
    <x v="772"/>
    <n v="2020"/>
    <x v="0"/>
    <s v="Tech Startup"/>
    <s v="Anar is a communications and networking platform for businesses around the world."/>
    <s v="Nishank Jain, Sanjay Bhat"/>
    <s v="Titan Capital, First Cheque"/>
    <s v="Undisclosed"/>
    <x v="1"/>
    <n v="3"/>
  </r>
  <r>
    <x v="773"/>
    <n v="2020"/>
    <x v="1"/>
    <s v="EdTech"/>
    <s v="Coding education platform for K-12 students"/>
    <s v="Satyam Baranwal, Vivek Prakash"/>
    <s v="Y Combinator, Rebright Partners"/>
    <s v="Undisclosed"/>
    <x v="1"/>
    <n v="2"/>
  </r>
  <r>
    <x v="774"/>
    <n v="2020"/>
    <x v="4"/>
    <s v="Content commerce"/>
    <s v="A shop worthy content platform, personalized!"/>
    <s v="Ashwarya Garg, Akshay Bhatnagar"/>
    <s v="ScoopWhoop"/>
    <s v="Undisclosed"/>
    <x v="10"/>
    <n v="2"/>
  </r>
  <r>
    <x v="775"/>
    <n v="2020"/>
    <x v="0"/>
    <s v="E-commerce"/>
    <s v="KIKO TV is an AI-based short live video e-commerce platform."/>
    <s v="Shivam Varshney"/>
    <s v="Sunil Kumar Singhvi, 9Unicorns Accelerator Fund"/>
    <s v="Undisclosed"/>
    <x v="8"/>
    <n v="1"/>
  </r>
  <r>
    <x v="776"/>
    <n v="2020"/>
    <x v="0"/>
    <s v="Human Resources"/>
    <s v="A Future of Work Platform for diffusing Employee Tacit Knowledge and enabling Peer Learning Networks"/>
    <s v="Backed by 100x.VC"/>
    <s v="Omkar Pandharkame, Ketaki Ogale"/>
    <s v="ITO Angel Network, LetsVenture"/>
    <x v="29"/>
    <n v="7"/>
  </r>
  <r>
    <x v="777"/>
    <n v="2020"/>
    <x v="4"/>
    <s v="EdTech"/>
    <s v="Soft Skills that make Smart Leaders"/>
    <s v="Holistic Development Programs for children in age range 5-15"/>
    <s v="Vishal Gupta"/>
    <s v="ah! Ventures"/>
    <x v="29"/>
    <n v="7"/>
  </r>
  <r>
    <x v="778"/>
    <n v="2020"/>
    <x v="1"/>
    <s v="Social platform"/>
    <s v="A platform for creators to build immersive connections with their fans and followers and monetize them."/>
    <s v="Vimal Singh Rathore, Aseem Gupta"/>
    <s v="Angel investors"/>
    <s v="8,00,000"/>
    <x v="0"/>
    <n v="3"/>
  </r>
  <r>
    <x v="779"/>
    <n v="2020"/>
    <x v="0"/>
    <s v="E-commerce"/>
    <s v="A better model for instant grocery delivery in India."/>
    <s v="Kaivalya Vohra, Aadit Palicha"/>
    <s v="Global Founders Capital"/>
    <s v="7,20,000"/>
    <x v="10"/>
    <n v="1"/>
  </r>
  <r>
    <x v="780"/>
    <n v="2020"/>
    <x v="0"/>
    <s v="FinTech"/>
    <s v="Make purchases online or at neighborhood store in easy EMIs through ShopSe."/>
    <s v="Pallav Jain, Abhishek Nimonkar, Yagnesh Desai"/>
    <s v="Chiratae Ventures, BEENEXT"/>
    <s v="55,00,000"/>
    <x v="1"/>
    <n v="4"/>
  </r>
  <r>
    <x v="781"/>
    <n v="2020"/>
    <x v="1"/>
    <s v="EdTech"/>
    <s v="An online-first, global academy for extracurricular learning | Private &amp; small group online classes for kids"/>
    <s v="Bhavik Rathod, Tripti Ahuja"/>
    <s v="Alpha Wave Incubation"/>
    <s v="50,00,000"/>
    <x v="6"/>
    <n v="1"/>
  </r>
  <r>
    <x v="782"/>
    <n v="2020"/>
    <x v="0"/>
    <s v="FinTech"/>
    <s v="Affordable insurance for the next billion Indians"/>
    <s v="Vikul Goyal"/>
    <s v="Titan Capital, Y Combinator"/>
    <s v="5,00,000"/>
    <x v="0"/>
    <n v="3"/>
  </r>
  <r>
    <x v="783"/>
    <n v="2020"/>
    <x v="4"/>
    <s v="EdTech"/>
    <s v="EMPOWER LEARNERS TO BE FUTURE READY USING AI"/>
    <s v="Kartik Sharma, Ashish Aggarwal"/>
    <s v="S Chand"/>
    <s v="5,00,000"/>
    <x v="1"/>
    <n v="1"/>
  </r>
  <r>
    <x v="784"/>
    <n v="2021"/>
    <x v="1"/>
    <s v="Clothing"/>
    <s v="Mensa scales brands leveraging its expertise in ecommerce, technology, marketing, category management &amp; demand planning."/>
    <s v="Ananth Narayanan"/>
    <s v="Accel Partners, Falcon Edge Capital, Norwest Venture Partners"/>
    <s v="5,00,00,000"/>
    <x v="6"/>
    <n v="5"/>
  </r>
  <r>
    <x v="785"/>
    <n v="2020"/>
    <x v="1"/>
    <s v="Blogging"/>
    <s v="Koo App operates as a microblogging app."/>
    <s v="Mayank Bidawatka, Aprameya Radhakrishna"/>
    <s v="3one4 Capital, Accel"/>
    <s v="41,00,000"/>
    <x v="6"/>
    <n v="2"/>
  </r>
  <r>
    <x v="786"/>
    <n v="2020"/>
    <x v="1"/>
    <s v="IT startup"/>
    <s v="AI-Powered Robotic Virtual Assistant (RVA) for Amplifying Performance of Poor quality leads and bring more MQL and SQL"/>
    <s v="Swapnil Jain, Sujit Das Biswas"/>
    <s v="Inflection Point Ventures"/>
    <s v="4,00,000"/>
    <x v="8"/>
    <n v="4"/>
  </r>
  <r>
    <x v="771"/>
    <n v="2020"/>
    <x v="1"/>
    <s v="EdTech"/>
    <s v="Uable are on a bold mission to redefine the future for millions of teenagers around the world."/>
    <s v="Saurabh saxena"/>
    <s v="JAFCO Asia, Chiratae Ventures"/>
    <s v="3,50,00,000"/>
    <x v="8"/>
    <n v="4"/>
  </r>
  <r>
    <x v="787"/>
    <n v="2020"/>
    <x v="1"/>
    <s v="EdTech"/>
    <s v="Mission to support young graduates in enhancing their learnings and transform them into big earnings."/>
    <s v="Ronak Agrawal, Rajat Agrawal, Deepak Kharol"/>
    <s v="Titan Capital"/>
    <s v="3,00,000"/>
    <x v="0"/>
    <n v="3"/>
  </r>
  <r>
    <x v="788"/>
    <n v="2020"/>
    <x v="1"/>
    <s v="Gaming"/>
    <s v="Video integrated social-gaming platform"/>
    <s v="Vipul Garg, Sourav Lashkari, Mehul Mittal"/>
    <s v="Titan Capital, iSeed, First Cheque, 3.0 Fund."/>
    <s v="3,00,000"/>
    <x v="10"/>
    <n v="3"/>
  </r>
  <r>
    <x v="789"/>
    <n v="2020"/>
    <x v="1"/>
    <s v="B2B service"/>
    <s v="Digitising the interactions between core industry and vendors for engineering services"/>
    <s v="Rajesh Reddy, Sandesh Paturi"/>
    <s v="Accel, Nexus Venture"/>
    <s v="3,00,000"/>
    <x v="0"/>
    <n v="1"/>
  </r>
  <r>
    <x v="785"/>
    <n v="2020"/>
    <x v="1"/>
    <s v="Social Media"/>
    <s v="Koo App operates as a microblogging app."/>
    <s v="Aprameya Radhakrishna, Mayank Bidawatka"/>
    <s v="Balaji Srinivasan, Naval Ravikant"/>
    <s v="3,00,00,000"/>
    <x v="4"/>
    <n v="5"/>
  </r>
  <r>
    <x v="790"/>
    <n v="2020"/>
    <x v="16"/>
    <s v="B2B Manufacturing"/>
    <s v="Fashinza is a B2B manufacturing marketplace that solves apparel/fashion supply chain challenges."/>
    <s v="Abhishek Sharma, Pawan Gupta"/>
    <s v="Accel Partners, Elevation Capital"/>
    <s v="26,00,000"/>
    <x v="0"/>
    <n v="1"/>
  </r>
  <r>
    <x v="791"/>
    <n v="2020"/>
    <x v="1"/>
    <s v="Fashion"/>
    <s v="BlissClub is a community first women’s activewear brand. It is a Direct-to-Consumer brand in the active lifestyle space, founded in 2020 by ISB Alum Minu Margeret"/>
    <s v="Minu Margeret"/>
    <s v="Elevation Capital"/>
    <s v="20,00,000"/>
    <x v="0"/>
    <n v="5"/>
  </r>
  <r>
    <x v="792"/>
    <n v="2020"/>
    <x v="0"/>
    <s v="FinTech"/>
    <s v="A global platform of founders for founders offering investment, network and business opportunities."/>
    <s v="Neeraj Tyagi"/>
    <s v="Geekster"/>
    <s v="20,00,000"/>
    <x v="10"/>
    <n v="5"/>
  </r>
  <r>
    <x v="793"/>
    <n v="2020"/>
    <x v="4"/>
    <s v="FinTech"/>
    <s v="CredFlow provides financial solutions to automate your cashflows."/>
    <s v="Kunal Aggarwal"/>
    <s v="Stellaris Venture Partners, Omidyar Network India, Flourish Ventures"/>
    <s v="20,00,000"/>
    <x v="0"/>
    <n v="4"/>
  </r>
  <r>
    <x v="794"/>
    <n v="2020"/>
    <x v="4"/>
    <s v="Consulting"/>
    <s v="Nexprt Solutions offers end-to-end and 100% customized import solutions."/>
    <s v="Harsha Vardhan K"/>
    <s v="Titan Capital"/>
    <s v="20,00,000"/>
    <x v="1"/>
    <n v="3"/>
  </r>
  <r>
    <x v="795"/>
    <n v="2020"/>
    <x v="0"/>
    <s v="Real Estate"/>
    <s v="Method &amp; Madness Technology operates as a real-estate tech company."/>
    <s v="Aditya Jhaveri"/>
    <s v="Justin Mateen"/>
    <s v="20,00,000"/>
    <x v="0"/>
    <n v="2"/>
  </r>
  <r>
    <x v="796"/>
    <n v="2020"/>
    <x v="1"/>
    <s v="FinTech"/>
    <s v="Building high-yield Debt assets for retail investors"/>
    <s v="Ajinkya Kulkarni, Abhik Patel"/>
    <s v="Zerodha's Rainmatter Capital, Better Capital"/>
    <s v="20,00,000"/>
    <x v="0"/>
    <n v="1"/>
  </r>
  <r>
    <x v="797"/>
    <n v="2020"/>
    <x v="0"/>
    <s v="EdTech"/>
    <s v="BeyondSkool is a live upskilling platform for kids"/>
    <s v="Payal Gaba"/>
    <s v="Tomorrow Capital"/>
    <s v="20,00,000"/>
    <x v="0"/>
    <n v="1"/>
  </r>
  <r>
    <x v="798"/>
    <n v="2020"/>
    <x v="4"/>
    <s v="EdTech"/>
    <s v="Instant learning platform for students while self study."/>
    <s v="Imbesat Ahmad, Shadman Anwer"/>
    <s v="Better Capital"/>
    <s v="2,60,000"/>
    <x v="10"/>
    <n v="2"/>
  </r>
  <r>
    <x v="799"/>
    <n v="2020"/>
    <x v="4"/>
    <s v="TaaS startup"/>
    <s v="A peer to peer support network, which would enable billions of users across the world"/>
    <s v="Imran Ladiwala, Mishu Ahluwalia"/>
    <s v="PointOne Capital, Core91 VC"/>
    <s v="2,50,000"/>
    <x v="0"/>
    <n v="1"/>
  </r>
  <r>
    <x v="800"/>
    <n v="2020"/>
    <x v="1"/>
    <s v="SaaS startup"/>
    <s v="India's #1 SaaS based Salon experience Software"/>
    <s v="Divyanshu Singh"/>
    <s v="Inflection Point Ventures"/>
    <s v="2,00,000"/>
    <x v="8"/>
    <n v="5"/>
  </r>
  <r>
    <x v="801"/>
    <n v="2020"/>
    <x v="1"/>
    <s v="Human Resources"/>
    <s v="Help startups to find interns who are verified on their software development skills and problem-solving abilities."/>
    <s v="Atul Singhal, Sudhanshu Singh"/>
    <s v="Varun Alagh, Harish Daiya"/>
    <s v="18,00,000"/>
    <x v="0"/>
    <n v="5"/>
  </r>
  <r>
    <x v="802"/>
    <n v="2020"/>
    <x v="1"/>
    <s v="AgriTech"/>
    <s v="India's 1st award winning technology led digital ecosystem for Silk"/>
    <s v="Utkarsh Apoorva"/>
    <s v="Omnivore, Strive Ventures"/>
    <s v="17,00,000"/>
    <x v="0"/>
    <n v="3"/>
  </r>
  <r>
    <x v="803"/>
    <n v="2020"/>
    <x v="1"/>
    <s v="Gaming"/>
    <s v="Turnip is a live game streaming and community platform."/>
    <s v="Aditya Sharma, Pooja Dubey"/>
    <s v="Elevation Capital"/>
    <s v="16,00,000"/>
    <x v="0"/>
    <n v="1"/>
  </r>
  <r>
    <x v="804"/>
    <n v="2020"/>
    <x v="4"/>
    <s v="Health care"/>
    <s v="Jeevam Health is an Online Medical Clinic to Cure Root Cause of Chronic Issues in India."/>
    <s v="Kamran alam, Piyush vishwakarma"/>
    <s v="Y Combinator"/>
    <s v="15,00,000"/>
    <x v="10"/>
    <n v="3"/>
  </r>
  <r>
    <x v="805"/>
    <n v="2020"/>
    <x v="1"/>
    <s v="FinTech"/>
    <s v="Velocity provides revenue-based-financing to online businesses. It aims to build the future of banking and financial services for new age businesses in India."/>
    <s v="Abhiroop Medhekar, Atul Khichariya, Saurav Swaroop"/>
    <s v="Valar Ventures"/>
    <s v="13,00,000"/>
    <x v="0"/>
    <n v="3"/>
  </r>
  <r>
    <x v="806"/>
    <n v="2021"/>
    <x v="1"/>
    <s v="Gaming"/>
    <s v="A competitive game publishing platform to help developers in India and Southeast Asia to publish their games, and compete with the global incumbents."/>
    <s v="Ravi Vyas"/>
    <m/>
    <s v="11,00,000"/>
    <x v="0"/>
    <n v="4"/>
  </r>
  <r>
    <x v="807"/>
    <n v="2020"/>
    <x v="15"/>
    <s v="IoT platform"/>
    <s v="Thingsup is an Enterprise Grade IoT Platform."/>
    <s v="Akshay Ghadage, Pranav Naiknavare"/>
    <s v="GSF Accelerator"/>
    <s v="10,00,000"/>
    <x v="1"/>
    <n v="5"/>
  </r>
  <r>
    <x v="808"/>
    <n v="2020"/>
    <x v="0"/>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r>
  <r>
    <x v="809"/>
    <n v="2020"/>
    <x v="1"/>
    <s v="Heathcare"/>
    <s v="Janani.ai is a fertility care provider."/>
    <s v="Nilay Mehrotra"/>
    <s v="Sweta Rau, 9Unicorns Accelerator Fund"/>
    <s v="10,00,000"/>
    <x v="0"/>
    <n v="3"/>
  </r>
  <r>
    <x v="810"/>
    <n v="2020"/>
    <x v="1"/>
    <s v="FinTech"/>
    <s v="Youth Neobank enabling financial solutions for the teenagers and young people"/>
    <s v="Mukund V Rao"/>
    <m/>
    <s v="10,00,000"/>
    <x v="0"/>
    <n v="3"/>
  </r>
  <r>
    <x v="811"/>
    <n v="2020"/>
    <x v="0"/>
    <s v="FemTech"/>
    <s v="Say Cheese is the first holistic women-happiness platform in India, focused to increase the happiness of women through personalized solutions"/>
    <s v="Rajpreet Kaur"/>
    <m/>
    <s v="10,00,000"/>
    <x v="0"/>
    <n v="3"/>
  </r>
  <r>
    <x v="812"/>
    <n v="2020"/>
    <x v="1"/>
    <s v="FinTech"/>
    <s v="Siply Services operates as a micro-savings platform."/>
    <s v="Sousthav Chakrabarty, Anil Bhat"/>
    <s v="Inflection Point Ventures"/>
    <s v="10,00,000"/>
    <x v="0"/>
    <n v="2"/>
  </r>
  <r>
    <x v="813"/>
    <n v="2020"/>
    <x v="4"/>
    <s v="Tech Startup"/>
    <s v="Leverages artificial intelligence (AI) to build products for the education sector"/>
    <s v="Shivam Sood, Lark Aakarshan"/>
    <s v="Jimmy Singh"/>
    <s v="10,00,000"/>
    <x v="0"/>
    <n v="1"/>
  </r>
  <r>
    <x v="814"/>
    <n v="2020"/>
    <x v="4"/>
    <s v="EdTech"/>
    <s v="Junio is a kids-focused digital pocket money-smart card."/>
    <s v="Shankar Nath"/>
    <s v="Kunal Shah, Deepak Abbot"/>
    <s v="10,00,000"/>
    <x v="1"/>
    <n v="1"/>
  </r>
  <r>
    <x v="812"/>
    <n v="2020"/>
    <x v="1"/>
    <s v="FinTech"/>
    <s v="Siply Services operates as a micro-savings platform."/>
    <s v="Sousthav Chakrabarty"/>
    <s v="Inflection Point Ventures"/>
    <s v="10,00,000"/>
    <x v="0"/>
    <n v="1"/>
  </r>
  <r>
    <x v="815"/>
    <n v="2020"/>
    <x v="1"/>
    <s v="EdTech"/>
    <s v="Teachmint is an online learning platform that focuses on tutor-student connectivity."/>
    <s v="Anshuman Kumar, Divyansh Bordia, Mihir Gupta, Payoj Jain"/>
    <s v="Lightspeed India Partners, CM Ventures"/>
    <s v="1,65,00,000"/>
    <x v="6"/>
    <n v="5"/>
  </r>
  <r>
    <x v="816"/>
    <n v="2020"/>
    <x v="1"/>
    <s v="FinTech"/>
    <s v="Zolve Innovations operates as a neo-banking startup."/>
    <s v="Raghunandan G"/>
    <s v="Kunal Shah, Greg Kidd"/>
    <s v="1,50,00,000"/>
    <x v="0"/>
    <n v="2"/>
  </r>
  <r>
    <x v="817"/>
    <n v="2020"/>
    <x v="4"/>
    <s v="FinTech"/>
    <s v="Ruptok operates as a fintech platform for gold loans"/>
    <s v="Ankur Gupta, Akshita Gupta, Yashwardhan Aeren"/>
    <s v="Wurk"/>
    <s v="1,00,00,000"/>
    <x v="1"/>
    <n v="1"/>
  </r>
  <r>
    <x v="818"/>
    <n v="2021"/>
    <x v="1"/>
    <s v="Automotive"/>
    <s v="Create and Inspire the future of sustainable urban transportation through Accelerated Innovation."/>
    <s v="Subramaniam Narayan, Niraj Rajmohan"/>
    <s v="TVS Motor, Zoho"/>
    <n v="150000000"/>
    <x v="9"/>
    <n v="12"/>
  </r>
  <r>
    <x v="818"/>
    <n v="2021"/>
    <x v="1"/>
    <s v="Automotive"/>
    <s v="Create and Inspire the future of sustainable urban transportation through Accelerated Innovation."/>
    <s v="Subramaniam Narayan, Niraj Rajmohan"/>
    <s v="TVS Motor, Zoho"/>
    <n v="150000000"/>
    <x v="9"/>
    <n v="12"/>
  </r>
  <r>
    <x v="819"/>
    <n v="2021"/>
    <x v="15"/>
    <s v="Information Technology &amp; Services"/>
    <s v="South Asia’s largest Content-to-Commerce scale-up investing 100 million in fast-growing beauty &amp; personal care brands."/>
    <s v="Darpan Sanghvi, Priyanka Gill, Naiyya saggi"/>
    <s v="Warburg Pincus , Prosus Ventures"/>
    <n v="150000000"/>
    <x v="11"/>
    <n v="11"/>
  </r>
  <r>
    <x v="820"/>
    <n v="2021"/>
    <x v="4"/>
    <s v="D2C Business"/>
    <s v="Globalbees partners with entrepreneurs who have built an online-first business. Our team scales up D2C businesses in India and abroad."/>
    <s v="Nitin Agarwal"/>
    <s v="FirstCry, Lightspeed Venture Partners"/>
    <n v="150000000"/>
    <x v="6"/>
    <n v="7"/>
  </r>
  <r>
    <x v="821"/>
    <n v="2021"/>
    <x v="1"/>
    <s v="D2C"/>
    <s v="Mensa scales brands leveraging its expertise in ecommerce, technology, marketing, category management &amp; demand planning."/>
    <s v="Ananth Narayanan"/>
    <s v="Alpha Wave Ventures, Falcon Edge Capital"/>
    <n v="135000000"/>
    <x v="4"/>
    <n v="11"/>
  </r>
  <r>
    <x v="822"/>
    <n v="2021"/>
    <x v="1"/>
    <s v="E-commerce"/>
    <s v="Ability to consistently deliver 2,500+ products in 10 minutes flat."/>
    <s v="Aadit Palicha, Kaivalya Vohra"/>
    <s v="Y-Combinator"/>
    <n v="100000000"/>
    <x v="1"/>
    <n v="12"/>
  </r>
  <r>
    <x v="815"/>
    <n v="2020"/>
    <x v="1"/>
    <s v="E-learning"/>
    <s v="Teachmint is an education infrastructure provider and India’s largest teaching platform."/>
    <s v="Divyansh Bordia, Mihir Gupta"/>
    <s v="Rocketship.vc, Vulcan Capital"/>
    <n v="78000000"/>
    <x v="4"/>
    <n v="10"/>
  </r>
  <r>
    <x v="823"/>
    <n v="2020"/>
    <x v="1"/>
    <s v="Financial Services"/>
    <s v="Uni Card splits your payments into 3 parts, over 3 months, at 0 extra costs."/>
    <s v="Nitin Gupta, Prateek Jindal, Laxmikant Vyas"/>
    <s v="General Catalyst, Eight Roads Ventures, Elevation Capital"/>
    <n v="70000000"/>
    <x v="6"/>
    <n v="12"/>
  </r>
  <r>
    <x v="822"/>
    <n v="2021"/>
    <x v="0"/>
    <s v="E-commerce"/>
    <s v="Grocery delivery startup"/>
    <s v="Aadit Palicha, Kaivalya Vohra"/>
    <s v="Glade Brook Capital, Nexus, Y Combinator"/>
    <n v="60000000"/>
    <x v="1"/>
    <n v="11"/>
  </r>
  <r>
    <x v="824"/>
    <n v="2020"/>
    <x v="0"/>
    <s v="Food &amp; Beverages"/>
    <s v="FRAAZO is Mumbai's favourite App for Fresh Vegetables and Fruits coming straight from the Farm to your Doorstep within 18 Hours."/>
    <s v="Atul Kumar, Aashish Krishnatre"/>
    <s v="WestBridge Capital"/>
    <n v="50000000"/>
    <x v="4"/>
    <n v="10"/>
  </r>
  <r>
    <x v="816"/>
    <n v="2020"/>
    <x v="1"/>
    <s v="Financial Services"/>
    <s v="World's first cross-border Neobank"/>
    <s v="Raghunandan G"/>
    <s v="DST Global"/>
    <n v="40000000"/>
    <x v="6"/>
    <n v="10"/>
  </r>
  <r>
    <x v="825"/>
    <n v="2021"/>
    <x v="1"/>
    <s v="D2C"/>
    <s v="G.O.A.T Brand Labs provides a tech-enabled platform for D2C brands to scale."/>
    <s v="Rishi Vasudev, Rameswar Misra"/>
    <s v="Tiger Global, Flipkart Ventures"/>
    <n v="36000000"/>
    <x v="6"/>
    <n v="7"/>
  </r>
  <r>
    <x v="802"/>
    <n v="2020"/>
    <x v="1"/>
    <s v="B2B"/>
    <s v="ReshaMandi provides a full-stack digital ecosystem in the form of a super app, from FARM to RETAIL."/>
    <s v="Utkarsh Apoorva"/>
    <s v="9Unicorns, Venture Catalysts, Sandeep Singhal"/>
    <n v="30000000"/>
    <x v="6"/>
    <n v="10"/>
  </r>
  <r>
    <x v="826"/>
    <n v="2020"/>
    <x v="1"/>
    <s v="Community platform"/>
    <s v="Kutumb is a social community enabler."/>
    <s v="Mohit Sharma, Naveen Dewangan, Vipul Allawadhi"/>
    <s v="Tiger Global Management, DST Global"/>
    <n v="26000000"/>
    <x v="6"/>
    <n v="6"/>
  </r>
  <r>
    <x v="805"/>
    <n v="2020"/>
    <x v="1"/>
    <s v="Financial Services"/>
    <s v="Velocity provides revenue based financing, up to Rs 3 crores, for marketing and inventory spends of online businesses."/>
    <s v="Saurav Swaroop, Abhiroop Medhekar, Atul Khichariya"/>
    <s v="Valar Ventures"/>
    <n v="20000000"/>
    <x v="6"/>
    <n v="11"/>
  </r>
  <r>
    <x v="815"/>
    <n v="2020"/>
    <x v="1"/>
    <s v="EdTech"/>
    <s v="Teachmint is an all-in-one education technology platform created specifically for the tutors of the digital age."/>
    <s v="Mihir Gupta, Payoj Jain, Divyansh Bordia, Anshuman Kumar"/>
    <s v="Learn Capital"/>
    <n v="20000000"/>
    <x v="13"/>
    <n v="7"/>
  </r>
  <r>
    <x v="827"/>
    <n v="2020"/>
    <x v="1"/>
    <s v="FinTech"/>
    <s v="Refyne partners with organisations to extend on-demand Earned Wage Access (EWA) to employees."/>
    <s v="Chitresh Sharma, Apoorv Kumar"/>
    <s v="DST Global, RTP Global"/>
    <n v="20000000"/>
    <x v="6"/>
    <n v="6"/>
  </r>
  <r>
    <x v="828"/>
    <n v="2020"/>
    <x v="1"/>
    <s v="Healthcare"/>
    <s v="Ultrahuman is a global health and fitness platform that aids our user to achieve their true physical and mental potential."/>
    <s v="Mohit Kumar, Vatsal Singhal"/>
    <s v="Tiger Global’s Scott Schleifer"/>
    <n v="17500000"/>
    <x v="1"/>
    <n v="8"/>
  </r>
  <r>
    <x v="829"/>
    <n v="2020"/>
    <x v="1"/>
    <s v="Healthcare"/>
    <s v="Onsurity is a HealthTech &amp; Employee Benefits organization, disrupting the SME and startup healthcare market with technology and innovation!"/>
    <s v="Yogesh Agarwal, Kulin Shah"/>
    <s v="Nexus Venture Partners"/>
    <n v="16000000"/>
    <x v="6"/>
    <n v="8"/>
  </r>
  <r>
    <x v="830"/>
    <n v="2020"/>
    <x v="4"/>
    <s v="Information Technology &amp; Services"/>
    <s v="GoKwik is a platform for solving shopping experience problems on e-commerce websites on the internet."/>
    <s v="Chirag, Vivek Bajpai, Ankush Talwar"/>
    <s v="Sequoia Capital India"/>
    <n v="15000000"/>
    <x v="6"/>
    <n v="11"/>
  </r>
  <r>
    <x v="831"/>
    <n v="2020"/>
    <x v="1"/>
    <s v="E-learning"/>
    <s v="FrontRow enables everyone to pursue their passions - get better, learn from the best and get noticed!"/>
    <s v="Shubhadit Sharma, Mikhil Raj, Ishaan Preet Singh"/>
    <s v="Eight Roads Ventures, GSV"/>
    <n v="14000000"/>
    <x v="6"/>
    <n v="9"/>
  </r>
  <r>
    <x v="832"/>
    <n v="2020"/>
    <x v="1"/>
    <s v="Food &amp; Beverages"/>
    <s v="Healthy &amp; nutritious foods and cold pressed juices produced in Edinburgh. Currently distributing wholesale within the Edinburgh region."/>
    <s v="Ankit Nagori"/>
    <s v="Iron Pillar, Nordstar, Binny Bansal"/>
    <n v="13000000"/>
    <x v="1"/>
    <n v="8"/>
  </r>
  <r>
    <x v="832"/>
    <n v="2020"/>
    <x v="1"/>
    <s v="Food &amp; Beverages"/>
    <s v="Healthy &amp; nutritious foods and cold pressed juices produced in Edinburgh. Currently distributing wholesale within the Edinburgh region."/>
    <s v="Ankit Nagori"/>
    <s v="Iron Pillar, Nordstar, Binny Bansal"/>
    <n v="13000000"/>
    <x v="1"/>
    <n v="8"/>
  </r>
  <r>
    <x v="833"/>
    <n v="2020"/>
    <x v="1"/>
    <s v="Farming"/>
    <s v="Vegrow is in the business of fresh fruits &amp; vegetables with addressable market size of 43 Billion."/>
    <s v="Praneeth Kumar, Shobhit Jain, Mrudhukar Batchu, Kiran Naik"/>
    <s v="Lightspeed Venture Partners, Elevation Capital"/>
    <n v="13000000"/>
    <x v="1"/>
    <n v="7"/>
  </r>
  <r>
    <x v="834"/>
    <n v="2020"/>
    <x v="1"/>
    <s v="Retail"/>
    <s v="Help forward thinking entrepreneurs by providing them the platform to start, grow, and manage their business online."/>
    <s v="Suumit Shah, Subhash Choudhary"/>
    <s v="HOF Capital, Old Well Ventures, LetsVenture, 9Unicorns"/>
    <n v="11000000"/>
    <x v="6"/>
    <n v="9"/>
  </r>
  <r>
    <x v="824"/>
    <n v="2020"/>
    <x v="0"/>
    <s v="Food &amp; Beverages"/>
    <s v="FRAAZO is Mumbai's favourite App for Fresh Vegetables and Fruits coming straight from the Farm to your Doorstep within 18 Hours."/>
    <s v="Atul Kumar, Aashish Krishnatre"/>
    <s v="Sixth Sense Ventures, NABVENTURES"/>
    <n v="11000000"/>
    <x v="6"/>
    <n v="7"/>
  </r>
  <r>
    <x v="835"/>
    <n v="2020"/>
    <x v="1"/>
    <s v="Health, Wellness &amp; Fitness"/>
    <s v="Nova Benefits is the one stop tech platform for providing the best health and wellness benefits to employees."/>
    <s v="Saransh Garg, Yash Gupta"/>
    <s v="Susquehanna International Group, Bessemer Venture Partners"/>
    <n v="10000000"/>
    <x v="6"/>
    <n v="9"/>
  </r>
  <r>
    <x v="836"/>
    <n v="2020"/>
    <x v="1"/>
    <s v="Product studio"/>
    <s v="A mission to assist a billion Indians in their spiritual journey, through a range of products &amp; services"/>
    <s v="Prashant Sachan"/>
    <s v="Elevation Capital"/>
    <n v="10000000"/>
    <x v="6"/>
    <n v="9"/>
  </r>
  <r>
    <x v="837"/>
    <n v="2021"/>
    <x v="1"/>
    <s v="Health"/>
    <s v="Innovative technology, compassionate diabetes experts and personalised plans, which will help lead a normal life once more."/>
    <s v="Shivtosh Kumar, Madan Somasundaram"/>
    <s v="Cure.fit, Endiya Partners, Tanglin Venture"/>
    <n v="10000000"/>
    <x v="1"/>
    <n v="9"/>
  </r>
  <r>
    <x v="838"/>
    <n v="2021"/>
    <x v="5"/>
    <s v="E-learning"/>
    <s v="AI powered teaching assistant for 100 Mn teachers across the world"/>
    <m/>
    <s v="Aditya Singhal, Nishant Sinha"/>
    <n v="9500000"/>
    <x v="0"/>
    <n v="12"/>
  </r>
  <r>
    <x v="839"/>
    <n v="2020"/>
    <x v="0"/>
    <s v="Marketing &amp; Advertising"/>
    <s v="India's largest platform-first martech startup"/>
    <s v="Saurabh Varma"/>
    <s v="Pi Ventures LLP, Tanas Capital, Prodapt Holdings"/>
    <n v="7000000"/>
    <x v="8"/>
    <n v="10"/>
  </r>
  <r>
    <x v="840"/>
    <n v="2021"/>
    <x v="0"/>
    <s v="Investment Management"/>
    <s v="Integrated Portfolios designed by experts with decades of investing, Unique access to pre-IPO and startup investing"/>
    <s v="Sandeep Jethwani, Vaibhav Porwal, Sahil Contractor"/>
    <s v="Elevation Capital, Matrix Partners India"/>
    <n v="7000000"/>
    <x v="0"/>
    <n v="9"/>
  </r>
  <r>
    <x v="841"/>
    <n v="2021"/>
    <x v="1"/>
    <s v="Capital Markets"/>
    <s v="Trinkerr is India's first social trading platform."/>
    <s v="Manvendra Singh, Gaurav Agarwal"/>
    <s v="Accel India"/>
    <n v="6600000"/>
    <x v="6"/>
    <n v="12"/>
  </r>
  <r>
    <x v="841"/>
    <n v="2021"/>
    <x v="1"/>
    <s v="Capital Markets"/>
    <s v="Trinkerr is India's first social trading platform."/>
    <s v="Manvendra Singh, Gaurav Agarwal"/>
    <s v="Accel India"/>
    <n v="6600000"/>
    <x v="6"/>
    <n v="12"/>
  </r>
  <r>
    <x v="842"/>
    <n v="2021"/>
    <x v="1"/>
    <s v="Financial Services"/>
    <s v="Building India's first social crypto exchange"/>
    <s v="Bhagaban Behera, Sriharsha Setty, Nakul Kelkar"/>
    <s v="Y Combinator, Goat VC, JAM Fund, Goodwater Capital"/>
    <n v="5500000"/>
    <x v="1"/>
    <n v="11"/>
  </r>
  <r>
    <x v="843"/>
    <n v="2020"/>
    <x v="1"/>
    <s v="Construction"/>
    <s v="Powerplay helps simplify end to end Construction and Architecture project management."/>
    <s v="Shubham Goyal, Lesh Dixit"/>
    <s v="Sequoia’s Surge, Accel Partners"/>
    <n v="5200000"/>
    <x v="1"/>
    <n v="7"/>
  </r>
  <r>
    <x v="844"/>
    <n v="2020"/>
    <x v="1"/>
    <s v="Automotive"/>
    <s v="Simplifying energy for EVs by building a Flexible Energy Stack."/>
    <s v="Arun Vinayak, Sanjay Byalal"/>
    <s v="YourNest VC"/>
    <n v="5000000"/>
    <x v="8"/>
    <n v="12"/>
  </r>
  <r>
    <x v="845"/>
    <n v="2020"/>
    <x v="1"/>
    <s v="E-learning"/>
    <s v="21K School is India's First Online School that provides a complete online school experience and personalized learning – anytime, anywhere."/>
    <s v="Santosh Kumar, Yeshwanth Raj Parasmal, Dinesh Kumar, Joshi Kumar"/>
    <s v="Ronnie Screwvala"/>
    <n v="5000000"/>
    <x v="8"/>
    <n v="11"/>
  </r>
  <r>
    <x v="846"/>
    <n v="2020"/>
    <x v="15"/>
    <s v="Computer Software"/>
    <s v="Lio is the one app for all data where you can create, keep records and track all the records"/>
    <s v="Anupam Vijayvergia"/>
    <s v="Lightspeed, Sequioa"/>
    <n v="5000000"/>
    <x v="0"/>
    <n v="9"/>
  </r>
  <r>
    <x v="830"/>
    <n v="2020"/>
    <x v="4"/>
    <s v="Information Technology &amp; Services"/>
    <s v="GoKwik is a platform for solving shopping experience problems on e-commerce websites on the internet."/>
    <s v="Ankush Talwar, Chirag Taneja, Vivek Bajpai"/>
    <s v="Matrix Partners India, Jitendra Gupta, RTP Global"/>
    <n v="5000000"/>
    <x v="8"/>
    <n v="9"/>
  </r>
  <r>
    <x v="847"/>
    <n v="2020"/>
    <x v="1"/>
    <s v="FinTech"/>
    <s v="Making Investment Social- India's First Social Trading Platform"/>
    <s v="Ajay Lakhotia"/>
    <s v="Roots Ventures, Velo Partners"/>
    <n v="5000000"/>
    <x v="8"/>
    <n v="8"/>
  </r>
  <r>
    <x v="848"/>
    <n v="2020"/>
    <x v="1"/>
    <s v="Healthcare"/>
    <s v="One monthly subscription to cover all your healthcare needs."/>
    <s v="Mayank Banerjee, Matilde Giglio, Alessandro Davide Ialongo"/>
    <s v="Khosla Ventures"/>
    <n v="5000000"/>
    <x v="0"/>
    <n v="7"/>
  </r>
  <r>
    <x v="849"/>
    <n v="2020"/>
    <x v="1"/>
    <s v="Internet"/>
    <s v="OneCode is a platform which connects new age digital first brands with &quot;relevant&quot; sellers (aka OneCoders) to sell their products and services"/>
    <s v="Manish Shara, Yash Desai"/>
    <s v="Sequoia’s Surge, Nexus Venture Partners"/>
    <n v="5000000"/>
    <x v="1"/>
    <n v="7"/>
  </r>
  <r>
    <x v="850"/>
    <n v="2021"/>
    <x v="8"/>
    <s v="HealthCare"/>
    <s v="Full Stack Digital Health Clinic"/>
    <s v="Samarth Sindhi"/>
    <s v="Khosla Ventures"/>
    <n v="5000000"/>
    <x v="1"/>
    <n v="6"/>
  </r>
  <r>
    <x v="851"/>
    <n v="2021"/>
    <x v="1"/>
    <s v="Financial Services"/>
    <s v="PayGlocal is a FinTech solving for global payments acceptance"/>
    <s v="Prachi Dharani, Rohit Sukhija, Yogesh Lokhande"/>
    <s v="Sequoia Capital India"/>
    <n v="4900000"/>
    <x v="6"/>
    <n v="12"/>
  </r>
  <r>
    <x v="852"/>
    <n v="2020"/>
    <x v="1"/>
    <s v="Financial Services"/>
    <s v="Stack is an investing platform set to put money to work and help invest like some of the world’s biggest money-makers"/>
    <s v="Smriti Tomar, Tushar Vyas"/>
    <s v="Y Combinator, Harvard Management"/>
    <n v="4500000"/>
    <x v="0"/>
    <n v="12"/>
  </r>
  <r>
    <x v="853"/>
    <n v="2021"/>
    <x v="1"/>
    <s v="FinTech"/>
    <s v="A daily gold-savings app that saves spare change &amp; auto-invests."/>
    <s v="Nishchay AG, Misbah Ashraf"/>
    <s v="Tribe Capital, Arkam Ventures, WEH, Kunal Shah"/>
    <n v="4500000"/>
    <x v="8"/>
    <n v="9"/>
  </r>
  <r>
    <x v="854"/>
    <n v="2020"/>
    <x v="1"/>
    <s v="Healthcare"/>
    <s v="A digitally enabled and connected healthcare ecosystem for better health outcomes."/>
    <s v="Vikalp Sahni"/>
    <s v="Deep Kalra, Ashish Kashyap, Rajesh Magow"/>
    <n v="4500000"/>
    <x v="1"/>
    <n v="7"/>
  </r>
  <r>
    <x v="855"/>
    <n v="2020"/>
    <x v="1"/>
    <s v="Recruitment"/>
    <s v="Smartstaff (previously Qikwork) is a full stack blue-collar workforce management platform."/>
    <s v="Arpit Dave, Viral Chhajer, Gnanesh Chilukuri, Aravind Reddy"/>
    <s v="Blume Ventures, Nexus Venture Partners"/>
    <n v="4300000"/>
    <x v="1"/>
    <n v="10"/>
  </r>
  <r>
    <x v="754"/>
    <n v="2020"/>
    <x v="1"/>
    <s v="Financial Services"/>
    <s v="A Learning-First Neobank for teenagers - Enable practical financial education for child today"/>
    <s v="Lavika Aggarwal, Sajal Khanna, Jgaveer Gandhi"/>
    <s v="Y Combinator, JAFCO Asia, Incubate Fund India, marquee angels"/>
    <n v="4200000"/>
    <x v="0"/>
    <n v="9"/>
  </r>
  <r>
    <x v="836"/>
    <n v="2020"/>
    <x v="1"/>
    <s v="Spiritual"/>
    <s v="A mission to assist a billion Indians in their spiritual journey and help them feel happier, peaceful &amp; more content."/>
    <s v="Prashant Sachan"/>
    <s v="Sequoia Capital India, BEENEXT"/>
    <n v="4000000"/>
    <x v="0"/>
    <n v="8"/>
  </r>
  <r>
    <x v="856"/>
    <n v="2020"/>
    <x v="0"/>
    <s v="Healthcare"/>
    <s v="I am Love came into existence in early 2020, with the aim of redefining the relationship we have with our health."/>
    <s v="Shilpa Rathi"/>
    <s v="Xentel Investments"/>
    <n v="4000000"/>
    <x v="0"/>
    <n v="7"/>
  </r>
  <r>
    <x v="763"/>
    <n v="2020"/>
    <x v="1"/>
    <s v="Insurance"/>
    <s v="Paz Care is India's leading Employee Benefits &amp; Health insurance platform"/>
    <s v="Sanchit Malik, Manish Mishra"/>
    <s v="BEENEXT, 3one4 Capital"/>
    <n v="3500000"/>
    <x v="0"/>
    <n v="10"/>
  </r>
  <r>
    <x v="857"/>
    <n v="2021"/>
    <x v="1"/>
    <s v="Financial Services"/>
    <s v="Embedding personal credit products into leading consumer internet platforms."/>
    <s v="Aditya Kumar, Sankalp Mathur"/>
    <s v="Elevar Equity"/>
    <n v="3500000"/>
    <x v="0"/>
    <n v="10"/>
  </r>
  <r>
    <x v="858"/>
    <n v="2020"/>
    <x v="4"/>
    <s v="Tobacco"/>
    <s v="Hash is a new startup in consumer goods."/>
    <s v="Shwetank Jain"/>
    <s v="Amrac Investment Trust"/>
    <n v="3500000"/>
    <x v="1"/>
    <n v="8"/>
  </r>
  <r>
    <x v="765"/>
    <n v="2020"/>
    <x v="1"/>
    <s v="Wholesale"/>
    <s v="Apnaklub is India's most trusted wholesale platform that empowers people to set up their own retail and sales businesses by providing better-than-industry margins"/>
    <s v="Shruti, Manish Kumar"/>
    <s v="Sequoia’s Surge"/>
    <n v="3500000"/>
    <x v="0"/>
    <n v="8"/>
  </r>
  <r>
    <x v="812"/>
    <n v="2020"/>
    <x v="1"/>
    <s v="Financial Services"/>
    <s v="A tech-enabled micro-savings platform, for the underserved masses, that makes it possible to save starting at Re. 1"/>
    <s v="Sousthav Chakrabarty, Anil Bhat"/>
    <s v="LetsVenture, AngelList India, Founder's Room Circle"/>
    <n v="3200000"/>
    <x v="8"/>
    <n v="10"/>
  </r>
  <r>
    <x v="859"/>
    <n v="2021"/>
    <x v="1"/>
    <s v="NFT"/>
    <s v="Lysto is building APIs, Tools &amp; Infrastructure to enable the creation &amp; distribution of NFTs across platforms with a few clicks or few lines of code."/>
    <s v="Sadiq Ahamed"/>
    <s v="BEENEXT"/>
    <n v="3000000"/>
    <x v="0"/>
    <n v="11"/>
  </r>
  <r>
    <x v="860"/>
    <n v="2021"/>
    <x v="1"/>
    <s v="EV"/>
    <s v="India's largest Electric Vehicle Charging Platform"/>
    <s v="Avinash Sharma, Raghav Rohila"/>
    <s v="Blume Ventures, Micelio Fund"/>
    <n v="3000000"/>
    <x v="0"/>
    <n v="11"/>
  </r>
  <r>
    <x v="861"/>
    <n v="2021"/>
    <x v="0"/>
    <s v="Equity Management"/>
    <s v="Powering private markets - A technology platform for startups and investors."/>
    <s v="Nimesh Kampani"/>
    <s v="LetsVenture"/>
    <n v="3000000"/>
    <x v="0"/>
    <n v="10"/>
  </r>
  <r>
    <x v="862"/>
    <n v="2020"/>
    <x v="0"/>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0"/>
    <n v="10"/>
  </r>
  <r>
    <x v="863"/>
    <n v="2020"/>
    <x v="0"/>
    <s v="Entertainment"/>
    <s v="Tamasha, the next-generation interactive entertainment platform."/>
    <s v="Saurabh Gupta, Siddharth Swarnkar"/>
    <s v="Chiratae Ventures"/>
    <n v="3000000"/>
    <x v="8"/>
    <n v="10"/>
  </r>
  <r>
    <x v="864"/>
    <n v="2020"/>
    <x v="1"/>
    <s v="Automotive"/>
    <s v="BeepKart is building a platform to digitize and organize the used two-wheeler market."/>
    <s v="Hemir Doshi, Abhishek Saraf"/>
    <s v="Stellaris Venture Partners, Chiratae Ventures"/>
    <n v="3000000"/>
    <x v="0"/>
    <n v="9"/>
  </r>
  <r>
    <x v="865"/>
    <n v="2020"/>
    <x v="1"/>
    <s v="EdTech"/>
    <s v="Crejo.Fun is a digital extracurricular learning platform being built with an intent to help children discover their passions and interests through creative learning."/>
    <s v="Vikas Bansal"/>
    <s v="Matrix Partners India, 021 Capital"/>
    <n v="3000000"/>
    <x v="0"/>
    <n v="6"/>
  </r>
  <r>
    <x v="866"/>
    <n v="2020"/>
    <x v="4"/>
    <s v="Social commerce"/>
    <s v="Redefining social commerce for Tier 2+ cities in India - making e-commerce SOCIAL!"/>
    <s v="Roshan Farhan, Kulapradip Bharali"/>
    <s v="YCombinator, Justin Mateen, Pioneer Fund"/>
    <n v="2900000"/>
    <x v="0"/>
    <n v="12"/>
  </r>
  <r>
    <x v="867"/>
    <n v="2021"/>
    <x v="1"/>
    <s v="Pet care"/>
    <s v="Supertails is building a digital pet care platform which offers expert led healthcare services and products."/>
    <s v="Vineet Khanna, Varun Sadana, Aman Tekriwal"/>
    <s v="Saama Capital, DSG Consumer Partners"/>
    <n v="2600000"/>
    <x v="8"/>
    <n v="6"/>
  </r>
  <r>
    <x v="868"/>
    <n v="2021"/>
    <x v="1"/>
    <s v="Computer Software"/>
    <s v="Toplyne helps sales teams at product-led companies convert their freemium users!"/>
    <s v="Rishen Kapoor and Ruchin Kulkarni, Rohit Khanna"/>
    <s v="Sequoia Capital , Together Fund"/>
    <n v="2500000"/>
    <x v="1"/>
    <n v="11"/>
  </r>
  <r>
    <x v="869"/>
    <n v="2020"/>
    <x v="1"/>
    <s v="FinTech"/>
    <s v="TWID is shaping the future of Digital Currencies, delivering new-age fintech solutions"/>
    <s v="Amit Sharma, Amit Koshal, Rishi Batra"/>
    <s v="BEENEXT, Sequoia’s Surge"/>
    <n v="2500000"/>
    <x v="1"/>
    <n v="7"/>
  </r>
  <r>
    <x v="782"/>
    <n v="2020"/>
    <x v="1"/>
    <s v="Insuretech"/>
    <s v="Affordable insurance for the next billion Indians"/>
    <s v="Vikul Goyal"/>
    <s v="Roshan Abbas, Ritesh Malik"/>
    <n v="2500000"/>
    <x v="8"/>
    <n v="6"/>
  </r>
  <r>
    <x v="870"/>
    <n v="2021"/>
    <x v="1"/>
    <s v="Computer Software"/>
    <s v="A startup solving inefficiencies in the agri supply chain"/>
    <s v="Vedant Katiyar, Ashish Jindal"/>
    <s v="Vertex Ventures, Omnivore"/>
    <n v="2200000"/>
    <x v="1"/>
    <n v="10"/>
  </r>
  <r>
    <x v="871"/>
    <n v="2020"/>
    <x v="4"/>
    <s v="Financial Services"/>
    <s v="Ruptok fintech Pvt. Ltd. is an online gold loan service provider , with attractive interests rate ."/>
    <s v="Ankur Gupta"/>
    <s v="Manuvel Malabar Jewellers"/>
    <n v="2000000"/>
    <x v="8"/>
    <n v="11"/>
  </r>
  <r>
    <x v="872"/>
    <n v="2020"/>
    <x v="1"/>
    <s v="Automotive"/>
    <s v="Building India’s strongest and smartest electric 2 wheelers"/>
    <s v="Siddharth Janghu, Kartik Gupta, Anupriya"/>
    <s v="Let’s Venture, Better Capital"/>
    <n v="2000000"/>
    <x v="0"/>
    <n v="10"/>
  </r>
  <r>
    <x v="873"/>
    <n v="2020"/>
    <x v="8"/>
    <s v="Computer Software"/>
    <s v="Just-in-time Sales Enablement Platform"/>
    <s v="Sreedhar Peddineni, Santa Thounaojam, Sundar Vellaichamy, Chandramani Tiwary"/>
    <s v="Stellaris Venture Partners"/>
    <n v="2000000"/>
    <x v="0"/>
    <n v="9"/>
  </r>
  <r>
    <x v="874"/>
    <n v="2020"/>
    <x v="5"/>
    <s v="Gaming"/>
    <s v="An online platform on which developers can host their games and gamers can come together as a community to enjoy experiences, compete, challenge and win!"/>
    <s v="Amardeep Bajpai"/>
    <s v="Aditya Duggar"/>
    <n v="2000000"/>
    <x v="0"/>
    <n v="9"/>
  </r>
  <r>
    <x v="875"/>
    <n v="2020"/>
    <x v="1"/>
    <s v="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1"/>
    <n v="8"/>
  </r>
  <r>
    <x v="876"/>
    <n v="2020"/>
    <x v="0"/>
    <s v="SportsTech"/>
    <s v="A one stop destination to build a successful career in the Indian sports industry!"/>
    <s v="G Srinivvasan"/>
    <s v="Punit Balan"/>
    <n v="2000000"/>
    <x v="1"/>
    <n v="8"/>
  </r>
  <r>
    <x v="876"/>
    <n v="2020"/>
    <x v="0"/>
    <s v="SportsTech"/>
    <s v="A one stop destination to build a successful career in the Indian sports industry!"/>
    <s v="G Srinivvasan"/>
    <s v="Punit Balan"/>
    <n v="2000000"/>
    <x v="8"/>
    <n v="8"/>
  </r>
  <r>
    <x v="877"/>
    <n v="2020"/>
    <x v="1"/>
    <s v="AgriTech"/>
    <s v="FAARMS™ is a new age digital platform which aims to offer a one-stop solution to farmers."/>
    <s v="Taranbir Singh, Alok Duggal"/>
    <m/>
    <n v="2000000"/>
    <x v="0"/>
    <n v="8"/>
  </r>
  <r>
    <x v="878"/>
    <n v="2020"/>
    <x v="5"/>
    <s v="EdTech"/>
    <s v="Edukemy is the first EdTech company in the country, in the non –STEM segment, offering an immersive learning experience to the students, supported by cutting-edge technology and an AI-based evaluation system."/>
    <s v="Chandrahas Panigrahi"/>
    <s v="Auxano, Falcon5"/>
    <n v="2000000"/>
    <x v="8"/>
    <n v="7"/>
  </r>
  <r>
    <x v="879"/>
    <n v="2020"/>
    <x v="1"/>
    <s v="Marketing &amp; Advertising"/>
    <s v="Mailmodo is a complete email marketing solution enabling users to create and send app-like interactive emails to improve email conversions."/>
    <s v="Aquibur Rahman, Apurv Gupta, Devyesh Tandon"/>
    <s v="Sequoia’s Surge, Y Combinator"/>
    <n v="2000000"/>
    <x v="0"/>
    <n v="7"/>
  </r>
  <r>
    <x v="880"/>
    <n v="2020"/>
    <x v="8"/>
    <s v="IT startup"/>
    <s v="HESA is connecting Bharat with India and India with Bharat Phygitally. We are bridging the gap for the world’s largest customer base that resides in rural India."/>
    <s v="Vamsi Udayagiri, Hema Nandiraju"/>
    <s v="Venture Catalysts, 9Unicorns"/>
    <n v="2000000"/>
    <x v="0"/>
    <n v="6"/>
  </r>
  <r>
    <x v="881"/>
    <n v="2021"/>
    <x v="1"/>
    <s v="Consulting"/>
    <s v="Help small businesses grow their sales via our customer interaction and growth platform."/>
    <s v="Pradeep Dodle, Nikhil Goenka"/>
    <s v="021 Capital, Sparrow Capital"/>
    <n v="1800000"/>
    <x v="0"/>
    <n v="7"/>
  </r>
  <r>
    <x v="882"/>
    <n v="2020"/>
    <x v="1"/>
    <s v="EdTech"/>
    <s v="A mission to educate India and make its young and dynamic population job ready."/>
    <s v="Shailesh Daxini, Akash Senapaty, Muthukaleeshwaran Subbiah"/>
    <s v="Sequoia Surge"/>
    <n v="1800000"/>
    <x v="1"/>
    <n v="7"/>
  </r>
  <r>
    <x v="883"/>
    <n v="2020"/>
    <x v="1"/>
    <s v="Software"/>
    <s v="SimpliContract is an Enterprise SaaS offering, focused on end to end Contract Life-cycle Management."/>
    <s v="Guru Venkatesan, Jinaraj PG, Makesh Kumar"/>
    <s v="Kalaari Capital"/>
    <n v="1800000"/>
    <x v="0"/>
    <n v="6"/>
  </r>
  <r>
    <x v="884"/>
    <n v="2020"/>
    <x v="1"/>
    <s v="Computer software"/>
    <s v="AI-Based Platform Built Exclusively for Remote Selling"/>
    <s v="Srinivasan Narayan"/>
    <s v="Chiratae Ventures"/>
    <n v="1700000"/>
    <x v="6"/>
    <n v="8"/>
  </r>
  <r>
    <x v="885"/>
    <n v="2021"/>
    <x v="0"/>
    <s v="Music"/>
    <s v="THE BEST ROYALTY-FREE MUSIC TO CREATE TRENDING VIDEOS"/>
    <s v="Gaurav Dagaonkar, Meghna Mittal"/>
    <s v="9Unicorns, Ashneer Grover"/>
    <n v="1500000"/>
    <x v="0"/>
    <n v="12"/>
  </r>
  <r>
    <x v="885"/>
    <n v="2021"/>
    <x v="0"/>
    <s v="Music"/>
    <s v="THE BEST ROYALTY-FREE MUSIC TO CREATE TRENDING VIDEOS"/>
    <s v="Gaurav Dagaonkar, Meghna Mittal"/>
    <s v="9Unicorns, Ashneer Grover"/>
    <n v="1500000"/>
    <x v="0"/>
    <n v="12"/>
  </r>
  <r>
    <x v="886"/>
    <n v="2021"/>
    <x v="4"/>
    <s v="Retail"/>
    <s v="LMCE handholds brands and enables their reach across the UNSERVED &amp; UNDER-SERVED pockets of the country in a SUSTAINABLE manner to drive MEASURABLE growth."/>
    <s v="Sanjay Kaul"/>
    <s v="Akash Prakash, Madhu Jayakumar, Dipinder Sandhu, Shagun Khandelwal"/>
    <n v="1500000"/>
    <x v="8"/>
    <n v="11"/>
  </r>
  <r>
    <x v="887"/>
    <n v="2021"/>
    <x v="0"/>
    <s v="Crypto"/>
    <s v="AcknoLedger is a Global platform that distributes Web 3.0 Digital Assets Seamlessly across all the Metaverses and Gaming"/>
    <s v="Yash Dahenkar"/>
    <s v="Momentum 6, Basics Capital, Krypital Capital, Shima Capital, Magnus Capital"/>
    <n v="1500000"/>
    <x v="0"/>
    <n v="10"/>
  </r>
  <r>
    <x v="888"/>
    <n v="2020"/>
    <x v="4"/>
    <s v="Financial Services"/>
    <s v="Paytail is revolutionizing the offline commerce by enabling instant paperless EMI's to consumers"/>
    <s v="AMIT CHATURVEDI, Vikas Garg"/>
    <s v="Cholamandalam"/>
    <n v="1500000"/>
    <x v="0"/>
    <n v="9"/>
  </r>
  <r>
    <x v="889"/>
    <n v="2020"/>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1"/>
    <n v="8"/>
  </r>
  <r>
    <x v="889"/>
    <n v="2020"/>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r>
  <r>
    <x v="890"/>
    <n v="2020"/>
    <x v="1"/>
    <s v="SaaS startup"/>
    <s v="Murf AI is working on simplifying voice audio and making high-quality voice overs accessible to everyone, using artificial intelligence."/>
    <s v="Sneha Roy, Ankur Edkie, Divyanshu Pandey"/>
    <s v="Elevation Capital"/>
    <n v="1500000"/>
    <x v="0"/>
    <n v="7"/>
  </r>
  <r>
    <x v="891"/>
    <n v="2021"/>
    <x v="1"/>
    <s v="Information Technology &amp; Services"/>
    <s v="Empowering Brands and Fintechs to offer banking products contextually to their customers."/>
    <s v="Ramanathan RV, Aishwarya Jaishankar"/>
    <s v="Kunal Shah, Better Capital"/>
    <n v="1300000"/>
    <x v="1"/>
    <n v="10"/>
  </r>
  <r>
    <x v="892"/>
    <n v="2021"/>
    <x v="1"/>
    <s v="E-learning"/>
    <s v="Kafqa Academy is a global performing arts academy that offers classes in dancing, singing, and speech &amp; drama."/>
    <s v="Shariq Plasticwala"/>
    <s v="Global Founders Capital, Enzia Ventures, Better Capital"/>
    <n v="1300000"/>
    <x v="0"/>
    <n v="10"/>
  </r>
  <r>
    <x v="893"/>
    <n v="2020"/>
    <x v="0"/>
    <s v="Real Estate"/>
    <s v="PropReturns is a platform for users to invest in Indian Real Estate backed by data."/>
    <s v="Jayant Panwar, Kenish Shah"/>
    <s v="Y Combinator , Goodwater Capital"/>
    <n v="1200000"/>
    <x v="1"/>
    <n v="12"/>
  </r>
  <r>
    <x v="894"/>
    <n v="2021"/>
    <x v="0"/>
    <s v="Professional Training &amp; Coaching"/>
    <s v="One to One Personal Fitness Coaching"/>
    <s v="Ketan Mavinkurve"/>
    <s v="Jani Ventures INC"/>
    <n v="1200000"/>
    <x v="1"/>
    <n v="9"/>
  </r>
  <r>
    <x v="773"/>
    <n v="2020"/>
    <x v="1"/>
    <s v="EdTech"/>
    <s v="Codingal is on a mission to inspire school kids to fall in love with coding. Backed by Y Combinator!"/>
    <s v="Vivek Prakash, Satyam Baranwal"/>
    <m/>
    <n v="1200000"/>
    <x v="0"/>
    <n v="9"/>
  </r>
  <r>
    <x v="895"/>
    <n v="2020"/>
    <x v="1"/>
    <s v="Information Technology"/>
    <s v="MedPay® is building the real-time claims adjudication platform for health insurers."/>
    <s v="Arun Bhatia, Ravi Chandra"/>
    <s v="Entrepreneur First (EF), GrowX Ventures"/>
    <n v="1200000"/>
    <x v="0"/>
    <n v="7"/>
  </r>
  <r>
    <x v="896"/>
    <n v="2021"/>
    <x v="15"/>
    <s v="Financial Services"/>
    <s v="4Fin is a Fintech Platform catering to needs of Smart Bharat."/>
    <s v="Amit Tewary, Ajit Sinha"/>
    <s v="Curesense Therapeutics"/>
    <n v="1100000"/>
    <x v="10"/>
    <n v="9"/>
  </r>
  <r>
    <x v="171"/>
    <n v="2020"/>
    <x v="1"/>
    <s v="Financial Services"/>
    <s v="Embedded Lending for Small Businesses"/>
    <s v="Jawaid Iqbal, Dhruv Bhushan"/>
    <s v="Alteria Capital"/>
    <n v="1000000"/>
    <x v="2"/>
    <n v="10"/>
  </r>
  <r>
    <x v="897"/>
    <n v="2021"/>
    <x v="5"/>
    <s v="Hospital &amp; Health Care"/>
    <s v="Medpho is a healthcare service provider in India that connects doctors and patients at the click of a call."/>
    <s v="Shashank Saini"/>
    <s v="Cygnus Medicare Group, Probal Ghoshal, Shuchin Bajaj"/>
    <n v="1000000"/>
    <x v="1"/>
    <n v="9"/>
  </r>
  <r>
    <x v="898"/>
    <n v="2020"/>
    <x v="0"/>
    <s v="FinTech"/>
    <s v="A Fintech startup, offering fast &amp; easy digital processing of Home Loans in a completely reimagined and delightful way."/>
    <s v="Pramod Kathuria, Vishal Dawda"/>
    <s v="Tomorrow Capital"/>
    <n v="1000000"/>
    <x v="1"/>
    <n v="9"/>
  </r>
  <r>
    <x v="899"/>
    <n v="2020"/>
    <x v="1"/>
    <s v="Biotechnology"/>
    <s v="Perform Antibody Discovery using Artificial Intelligence."/>
    <s v="Aridni Shah, Trisha Chatterjee"/>
    <s v="pi Ventures"/>
    <n v="1000000"/>
    <x v="0"/>
    <n v="9"/>
  </r>
  <r>
    <x v="900"/>
    <n v="2021"/>
    <x v="1"/>
    <s v="Internet"/>
    <s v="Fleek helps track &amp; manage subscriptions in one place."/>
    <s v="Aditya Uttaravalli, Arvind Eashwar"/>
    <s v="Axilor"/>
    <n v="1000000"/>
    <x v="0"/>
    <n v="9"/>
  </r>
  <r>
    <x v="817"/>
    <n v="2020"/>
    <x v="4"/>
    <s v="FinTech"/>
    <s v="Ruptok fintech Pvt. Ltd. is an online gold loan service provider , with attractive interests rate ."/>
    <s v="Ankur Gupta"/>
    <s v="Eclear Leasing"/>
    <n v="1000000"/>
    <x v="1"/>
    <n v="8"/>
  </r>
  <r>
    <x v="817"/>
    <n v="2020"/>
    <x v="4"/>
    <s v="FinTech"/>
    <s v="Ruptok fintech Pvt. Ltd. is an online gold loan service provider , with attractive interests rate ."/>
    <s v="Ankur Gupta"/>
    <s v="Eclear Leasing"/>
    <n v="1000000"/>
    <x v="1"/>
    <n v="8"/>
  </r>
  <r>
    <x v="901"/>
    <n v="2020"/>
    <x v="1"/>
    <s v="EV startup"/>
    <s v="Kazam provides end to end Electric Vehicle charging solutions for Office Spaces, Apartments, Restaurants, Shops"/>
    <s v="Akshay Shekhar, Vaibhav Tyagi"/>
    <s v="Inflection Point Ventures"/>
    <n v="900000"/>
    <x v="0"/>
    <n v="6"/>
  </r>
  <r>
    <x v="902"/>
    <n v="2020"/>
    <x v="1"/>
    <s v="Deeptech"/>
    <s v="NeuroPixel.AI Labs is a deep tech start-up that works in application of advanced AI/ML and statistical learning theory in Computer Vision and Image Processing area for online retail storefronts."/>
    <m/>
    <s v="Arvind Venugopal Nair, Amritendu Mukherjee"/>
    <n v="800000"/>
    <x v="0"/>
    <n v="9"/>
  </r>
  <r>
    <x v="903"/>
    <n v="2020"/>
    <x v="1"/>
    <s v="Computer Games"/>
    <s v="Studio Sirah is founded with a belief in the increasing sophistication of the Indian gamer and the whitespace of midcore India-first games."/>
    <s v="Abhaas Shah, Prateek Shah"/>
    <s v="Lumikai"/>
    <n v="800000"/>
    <x v="1"/>
    <n v="8"/>
  </r>
  <r>
    <x v="904"/>
    <n v="2021"/>
    <x v="1"/>
    <s v="Fitness"/>
    <s v="Mainstream fitness formats are a primitive solution to the modern problems of a sedentary lifestyle."/>
    <s v="Anurag Mundhada, Jayesh Hannurkar, Sourabh Agrawal"/>
    <s v="pi Ventures"/>
    <n v="800000"/>
    <x v="0"/>
    <n v="7"/>
  </r>
  <r>
    <x v="905"/>
    <n v="2021"/>
    <x v="0"/>
    <s v="Music"/>
    <s v="Artium Academy is an Online Music Education platform that makes learning fun and accessible to people of all ages."/>
    <s v="Ashish Joshi, Nithya Sudhir"/>
    <s v="Sonu Nigam, Whiteboard Capital"/>
    <n v="750000"/>
    <x v="0"/>
    <n v="9"/>
  </r>
  <r>
    <x v="906"/>
    <n v="2020"/>
    <x v="1"/>
    <s v="Information Technology &amp; Services"/>
    <s v="Unremot is a personal office for consultants!"/>
    <s v="Shiju Radhakrishnan"/>
    <s v="Inflection Point Ventures"/>
    <n v="700000"/>
    <x v="0"/>
    <n v="12"/>
  </r>
  <r>
    <x v="906"/>
    <n v="2020"/>
    <x v="1"/>
    <s v="Information Technology &amp; Services"/>
    <s v="Unremot is a personal office for consultants!"/>
    <s v="Shiju Radhakrishnan"/>
    <s v="Inflection Point Ventures"/>
    <n v="700000"/>
    <x v="0"/>
    <n v="12"/>
  </r>
  <r>
    <x v="907"/>
    <n v="2020"/>
    <x v="4"/>
    <s v="Consumer Goods"/>
    <s v="Koparo is a direct-to-consumer brand that is addressing the needs of modern Indian families and their homes."/>
    <s v="Simran Khara"/>
    <s v="Saama Capital , Titan Capital , DSG Consumer Partners"/>
    <n v="700000"/>
    <x v="0"/>
    <n v="11"/>
  </r>
  <r>
    <x v="908"/>
    <n v="2020"/>
    <x v="1"/>
    <s v="Media"/>
    <s v="Crater is where you join 5000+ mentors, creators &amp; experts while they stream their knowledge and skills live."/>
    <s v="Vignesh Prasad, Vivan Puri"/>
    <s v="LC Nueva AIF"/>
    <n v="700000"/>
    <x v="0"/>
    <n v="10"/>
  </r>
  <r>
    <x v="867"/>
    <n v="2021"/>
    <x v="1"/>
    <s v="Consumer Services"/>
    <s v="Supertails is building a digital pet care platform which offers expert led healthcare services and products."/>
    <s v="Vineet Khanna, Varun Sadana, Aman Tekriwal"/>
    <s v="Alteria Capital"/>
    <n v="700000"/>
    <x v="1"/>
    <n v="9"/>
  </r>
  <r>
    <x v="909"/>
    <n v="2020"/>
    <x v="1"/>
    <s v="FinTech"/>
    <s v="GoSats is a bitcoin stacking app that lets users earn bitcoin cashbacks when they shop with our partnered merchants."/>
    <s v="Mohammed Roshan, Roshni Aslam"/>
    <s v="Alphabit Fund, Fulgur Ventures, Stacks Accelerator, SBX Capital"/>
    <n v="700000"/>
    <x v="0"/>
    <n v="8"/>
  </r>
  <r>
    <x v="910"/>
    <n v="2020"/>
    <x v="4"/>
    <s v="Networking"/>
    <s v="A video first global platform of senior professionals, connecting 1:1, virtually or over coffee, building a powerful, long-lasting relationship."/>
    <s v="Abhishek Sharma, Dipti Tandon"/>
    <s v="Paradigm Shift Capital, AngelList India"/>
    <n v="620000"/>
    <x v="10"/>
    <n v="6"/>
  </r>
  <r>
    <x v="761"/>
    <n v="2020"/>
    <x v="1"/>
    <s v="Health, Wellness &amp; Fitness"/>
    <s v="Social commerce marketplace for everyday health and wellness."/>
    <s v="Snigdha Kumar, Shrijit Venkatesh"/>
    <s v="Indian Angel Network"/>
    <n v="600000"/>
    <x v="0"/>
    <n v="11"/>
  </r>
  <r>
    <x v="911"/>
    <n v="2020"/>
    <x v="1"/>
    <s v="FinTech"/>
    <s v="HappyCredit is on a mission to make online shopping delightful for 400mn bharat shoppers with credit, rewards, shopping inspiration and more."/>
    <s v="Jitendra Kumar, Ashish Virmani"/>
    <s v="Kunal Shah, Krishna Kumar"/>
    <n v="600000"/>
    <x v="10"/>
    <n v="9"/>
  </r>
  <r>
    <x v="814"/>
    <n v="2020"/>
    <x v="4"/>
    <s v="FinTech"/>
    <s v="Junio is a kids-focused digital pocket money-smart card."/>
    <s v="Ankit Gera"/>
    <s v="Amit Lakhotia, Pravin Jadhav"/>
    <n v="600000"/>
    <x v="0"/>
    <n v="6"/>
  </r>
  <r>
    <x v="912"/>
    <n v="2020"/>
    <x v="0"/>
    <s v="Textiles"/>
    <s v="Artisans handcraft exquisite and environment-friendly home linens using only the most sustainable fabrics like linen, hemp, and lyocell."/>
    <s v="Nimisha, Manav Dhanda"/>
    <s v="Apoorva Sharma, The Chennai Angels, Karthik Bhat"/>
    <n v="570000"/>
    <x v="0"/>
    <n v="10"/>
  </r>
  <r>
    <x v="913"/>
    <n v="2020"/>
    <x v="1"/>
    <s v="Construction"/>
    <s v="Home construction app for finding ideas and service providers near you"/>
    <s v="Pranav Garg, Jery Althaf"/>
    <s v="Better Capital"/>
    <n v="550000"/>
    <x v="10"/>
    <n v="9"/>
  </r>
  <r>
    <x v="914"/>
    <n v="2020"/>
    <x v="0"/>
    <s v="Consumer Goods"/>
    <s v="Identify and partner with the upcoming eCommerce-1st brands that sell on marketplaces and have a successful track record of positive reviews &amp; ratings"/>
    <s v="Utsav Agarwal, Pulkit Chhabra"/>
    <m/>
    <n v="500000"/>
    <x v="1"/>
    <n v="12"/>
  </r>
  <r>
    <x v="914"/>
    <n v="2020"/>
    <x v="0"/>
    <s v="Consumer Goods"/>
    <s v="Identify and partner with the upcoming eCommerce-1st brands that sell on marketplaces and have a successful track record of positive reviews &amp; ratings"/>
    <s v="Utsav Agarwal, Pulkit Chhabra"/>
    <m/>
    <n v="500000"/>
    <x v="1"/>
    <n v="12"/>
  </r>
  <r>
    <x v="915"/>
    <n v="2020"/>
    <x v="1"/>
    <s v="Real Estate"/>
    <s v="Settl. is a technology-driven accommodation platform focused on providing a convenient and high-quality living experience for young millennials."/>
    <s v="Abhishek Tripathi, Bharath Bhaskar, Ashok Reddy"/>
    <s v="ah! Ventures, We Founder Circle"/>
    <n v="500000"/>
    <x v="0"/>
    <n v="11"/>
  </r>
  <r>
    <x v="916"/>
    <n v="2021"/>
    <x v="1"/>
    <s v="E-learning"/>
    <s v="Playto Labs provides robotics toys and online classes for kids to help them develop the key 21st century skills. Book a free trial for your child today at www.playtolabs.com"/>
    <s v="Pavan Ponnaganti"/>
    <s v="Inflection Point Ventures"/>
    <n v="500000"/>
    <x v="0"/>
    <n v="10"/>
  </r>
  <r>
    <x v="231"/>
    <n v="2020"/>
    <x v="4"/>
    <s v="Financial Services"/>
    <s v="BankSathi is a Fintech platform to empower consumers to save money and time on financial products through safe, easy, and trustable shopping experience."/>
    <s v="Jitendra Dhaka"/>
    <s v="Dinesh Godara, Anuj Ahuja, Aditya"/>
    <n v="500000"/>
    <x v="1"/>
    <n v="10"/>
  </r>
  <r>
    <x v="917"/>
    <n v="2020"/>
    <x v="1"/>
    <s v="EdTech"/>
    <s v="FlashPrep is the smart way to master learning."/>
    <s v="Dhiresh Nagwani, Ashwini Dhekane"/>
    <s v="Venture Highway"/>
    <n v="500000"/>
    <x v="10"/>
    <n v="8"/>
  </r>
  <r>
    <x v="769"/>
    <n v="2020"/>
    <x v="0"/>
    <s v="Logistics"/>
    <s v="Celcius is a asset light startup with a web and app based SaaS platform which brings the complete cold chain solution network ONLINE"/>
    <s v="Swarup Bose"/>
    <s v="Mumbai Angels Network, Huddle, Lumis Partners"/>
    <n v="500000"/>
    <x v="1"/>
    <n v="8"/>
  </r>
  <r>
    <x v="918"/>
    <n v="2020"/>
    <x v="0"/>
    <s v="Healthcare"/>
    <s v="India’s First Digital Admission Desk for Hospitalisation."/>
    <s v="Manoj Gupta, Gunjali Kothari"/>
    <s v="Venture Catalysts"/>
    <n v="500000"/>
    <x v="0"/>
    <n v="7"/>
  </r>
  <r>
    <x v="919"/>
    <n v="2020"/>
    <x v="1"/>
    <s v="EdTech"/>
    <s v="Cohort based extracurricular course for kids"/>
    <s v="Ashish Gupta, Ankit Hetamsaria"/>
    <s v="HNIs, Angels"/>
    <n v="500000"/>
    <x v="0"/>
    <n v="6"/>
  </r>
  <r>
    <x v="920"/>
    <n v="2020"/>
    <x v="0"/>
    <s v="FinTech"/>
    <s v="BimaPe demystifies Insurance and its Management for individuals and families across India. 'BimaPe Bharosa Karo'"/>
    <s v="Rahul Mathur"/>
    <s v="iSeed, Titan Capital"/>
    <n v="500000"/>
    <x v="10"/>
    <n v="6"/>
  </r>
  <r>
    <x v="921"/>
    <n v="2020"/>
    <x v="8"/>
    <s v="E-commerce"/>
    <s v="Convert Instagram Page Into an Online Store in under 2-minutes. Create a free online store and automate your sales."/>
    <s v="Silus Reddy Chintapalli, Rakesh Vaddadi"/>
    <s v="Unicorn India Ventures"/>
    <n v="500000"/>
    <x v="0"/>
    <n v="6"/>
  </r>
  <r>
    <x v="922"/>
    <n v="2021"/>
    <x v="1"/>
    <s v="E-learning"/>
    <s v="The ultimate 1:1 live e-learning platform providing personalized hands-on learning for kids"/>
    <s v="Asit Biswal"/>
    <s v="Aroa Ventures"/>
    <n v="400000"/>
    <x v="1"/>
    <n v="10"/>
  </r>
  <r>
    <x v="923"/>
    <n v="2021"/>
    <x v="0"/>
    <s v="sports"/>
    <s v="SportZchain is India's first blockchain based platform poised to disrupt a multi-billion dollar fan engagement industry."/>
    <s v="Siddharth Jaiswal"/>
    <s v="Darq Capital, Jagadeesh Atukuri"/>
    <n v="400000"/>
    <x v="10"/>
    <n v="10"/>
  </r>
  <r>
    <x v="924"/>
    <n v="2020"/>
    <x v="0"/>
    <s v="E-learning"/>
    <s v="Make great conversations accessible to everyone through a vibrant, small, safe, and easy real-time audio platform"/>
    <s v="Anurag Vaish, Tapasi Mittal, Fareesh Vijayarangam, Anand Parameswaran, Divya Balakrishnan"/>
    <s v="Inflection Point Ventures"/>
    <n v="400000"/>
    <x v="0"/>
    <n v="9"/>
  </r>
  <r>
    <x v="925"/>
    <n v="2021"/>
    <x v="8"/>
    <s v="Financial Services"/>
    <s v="Collateralised NFT &amp; DeFi Liquidity Protocol With Interest Rate Discovery."/>
    <s v="Varun Satyam, Yuvraj Chhibber, Yash Jejani"/>
    <s v="Old Fashion Research, Nothing Research, Tenzor capital"/>
    <n v="400000"/>
    <x v="0"/>
    <n v="9"/>
  </r>
  <r>
    <x v="926"/>
    <n v="2021"/>
    <x v="0"/>
    <s v="Food &amp; Beverages"/>
    <s v="A mission to make every day eating guilt-free and change the way the world consumes comfort foods."/>
    <s v="Bhuman Dani"/>
    <s v="Titan Capital, Archana Priyadarshini, Gaurav Ahuja"/>
    <n v="340000"/>
    <x v="10"/>
    <n v="9"/>
  </r>
  <r>
    <x v="927"/>
    <n v="2020"/>
    <x v="1"/>
    <s v="Healthcare"/>
    <s v="Digital health platform delivering personalized care for women’s sexual and reproductive health concerns"/>
    <s v="Mehak Malik"/>
    <s v="Titan Capital"/>
    <n v="330000"/>
    <x v="10"/>
    <n v="7"/>
  </r>
  <r>
    <x v="928"/>
    <n v="2020"/>
    <x v="1"/>
    <s v="EdTech"/>
    <s v="Habbit is online learning community for anyone looking to get mentored in a skill or hobby of their choice."/>
    <s v="Somnath Sandeep, Raghav Goyal"/>
    <s v="Ashok Goyal"/>
    <n v="320000"/>
    <x v="10"/>
    <n v="9"/>
  </r>
  <r>
    <x v="929"/>
    <n v="2020"/>
    <x v="0"/>
    <s v="Health, Wellness &amp; Fitness"/>
    <s v="An endurance-first fitness tech platform focussed on enabling you to learn, eat, work out and live better."/>
    <s v="Vikas Singh"/>
    <s v="Astra Ventures, Gaurav Jaitly"/>
    <n v="300000"/>
    <x v="1"/>
    <n v="12"/>
  </r>
  <r>
    <x v="930"/>
    <n v="2020"/>
    <x v="1"/>
    <s v="SaaS startup"/>
    <s v="Supercharge files with enterprise-grade security, page-by-page analytics and powerful content automations."/>
    <s v="Vishesh Singhal, Ankit Gupta, Siddharth Garg"/>
    <s v="Titan Capital"/>
    <n v="300000"/>
    <x v="10"/>
    <n v="11"/>
  </r>
  <r>
    <x v="931"/>
    <n v="2021"/>
    <x v="4"/>
    <s v="Business Supplies &amp; Equipment"/>
    <s v="Prodo is an e-commerce platform that provides manufacturing of made-to-order, readymade and white labeled consumables for medium and large enterprises."/>
    <s v="Sameen Husain, Abhiroop Srivastava"/>
    <s v="Titan Capital, LetsVenture"/>
    <n v="300000"/>
    <x v="10"/>
    <n v="11"/>
  </r>
  <r>
    <x v="932"/>
    <n v="2020"/>
    <x v="4"/>
    <s v="EdTech"/>
    <s v="Revolutionizing learning experience that goes beyond academia"/>
    <s v="Natasha Jain, Sonia Agarwal Bajaj"/>
    <s v="ITI Growth Opportunities"/>
    <n v="300000"/>
    <x v="1"/>
    <n v="8"/>
  </r>
  <r>
    <x v="933"/>
    <n v="2020"/>
    <x v="1"/>
    <s v="E-commerce"/>
    <s v="A curated online marketplace for all things sustainable!"/>
    <s v="Pallavi Srivastava"/>
    <s v="VANS Group"/>
    <n v="300000"/>
    <x v="0"/>
    <n v="7"/>
  </r>
  <r>
    <x v="934"/>
    <n v="2020"/>
    <x v="0"/>
    <s v="EdTech"/>
    <s v="Provide Remediation, Occupational Therapy, Speech Therapy and Socio-emotional coaching for children with Learning Disabilities like Dyslexia, Dysgraphia, Dyscalculia"/>
    <s v="Dhaval Mody"/>
    <m/>
    <n v="300000"/>
    <x v="1"/>
    <n v="7"/>
  </r>
  <r>
    <x v="935"/>
    <n v="2021"/>
    <x v="15"/>
    <s v="E-learning"/>
    <s v="PingoLearn offers language learning courses with snackable videos."/>
    <s v="Mohit Menghani, Shubham Maheshwari"/>
    <s v="Titan Capital, Haresh Chawla, AngelList Syndicate"/>
    <n v="200000"/>
    <x v="1"/>
    <n v="12"/>
  </r>
  <r>
    <x v="935"/>
    <n v="2021"/>
    <x v="15"/>
    <s v="E-learning"/>
    <s v="PingoLearn offers language learning courses with snackable videos."/>
    <s v="Mohit Menghani, Shubham Maheshwari"/>
    <s v="Titan Capital, Haresh Chawla, AngelList Syndicate"/>
    <n v="200000"/>
    <x v="1"/>
    <n v="12"/>
  </r>
  <r>
    <x v="936"/>
    <n v="2021"/>
    <x v="5"/>
    <s v="Digital platform"/>
    <s v="ShopMyLooks turns social media photos &amp; videos into shop-the-look thus helping creators monetize their entire content."/>
    <s v="Rohit Jaiswal"/>
    <s v="Capital A, Collective Artists Network"/>
    <n v="200000"/>
    <x v="1"/>
    <n v="12"/>
  </r>
  <r>
    <x v="937"/>
    <n v="2020"/>
    <x v="1"/>
    <s v="Online Media"/>
    <s v="A one-stop solution for aggregated content in vernacular languages"/>
    <s v="Sanjyot Bhosale, Devakrishna Asokar, Kishore Garimella"/>
    <s v="Titan Capital, AngelList's syndicate"/>
    <n v="200000"/>
    <x v="10"/>
    <n v="9"/>
  </r>
  <r>
    <x v="938"/>
    <n v="2020"/>
    <x v="1"/>
    <s v="Financial Services"/>
    <s v="TRDR is an all-new approach to investing."/>
    <s v="Ricky Jacob"/>
    <s v="Kunal Shah, Snehal Fulzele"/>
    <n v="150000"/>
    <x v="1"/>
    <n v="11"/>
  </r>
  <r>
    <x v="939"/>
    <n v="2020"/>
    <x v="4"/>
    <s v="Job discovery platform"/>
    <s v="India's first District level/ Hyper Local Job discovery platform"/>
    <s v="Atul Pratap Singh"/>
    <s v="SucSEED Indovation Fund"/>
    <n v="140000"/>
    <x v="0"/>
    <n v="6"/>
  </r>
  <r>
    <x v="940"/>
    <n v="2020"/>
    <x v="1"/>
    <s v="SaaS startup"/>
    <s v="Samaaro is a virtual event platform designed to help organizations host scalable, secure, and effective virtual events for a global audience"/>
    <s v="Mayank Banka, Purnank Prakash, Skandha Gopalan"/>
    <s v="Chaitanya Kalipatnapu, Kedar Gavane"/>
    <n v="125000"/>
    <x v="1"/>
    <n v="6"/>
  </r>
  <r>
    <x v="941"/>
    <n v="2020"/>
    <x v="0"/>
    <s v="Commercial Real Estate"/>
    <s v="Democratising Real Estate Ownership"/>
    <s v="Own rent yielding commercial properties"/>
    <s v="Aryaman Vir"/>
    <m/>
    <x v="30"/>
    <n v="6"/>
  </r>
  <r>
    <x v="829"/>
    <n v="2020"/>
    <x v="1"/>
    <s v="HealthCare"/>
    <s v="Onsurity is an employee healthcare platform providing a monthly healthcare membership with group health insurance to emerging businesses."/>
    <s v="Kulin Shah, Yogesh Agarwal"/>
    <s v="Jitendra Gupta, Harsh Shah"/>
    <m/>
    <x v="1"/>
    <n v="4"/>
  </r>
  <r>
    <x v="942"/>
    <n v="2020"/>
    <x v="6"/>
    <s v="E-learning"/>
    <s v="Trying to solve the problem of unemployment in young graduates, who, despite having college degrees, don't have the skills for the real world."/>
    <s v="Kamal Kant Gupta"/>
    <s v="IAN"/>
    <s v="undisclosed"/>
    <x v="0"/>
    <n v="7"/>
  </r>
  <r>
    <x v="943"/>
    <n v="2021"/>
    <x v="3"/>
    <s v="NFT Marketplace"/>
    <s v="NFT Marketplace to buy or sell NFT tokens in minutes or set up your own NFT store, website, a storefront in minutes."/>
    <s v="Toshendra Sharma"/>
    <s v="Jayanti Kanani"/>
    <s v="Undisclosed"/>
    <x v="0"/>
    <n v="7"/>
  </r>
  <r>
    <x v="944"/>
    <n v="2021"/>
    <x v="3"/>
    <s v="Consumer Goods"/>
    <s v="The Ayurveda Co. represents things that are all Ayurvedic at heart and are suited for the contemporary landscape."/>
    <s v="Param Bhargava, Shreedha Singh"/>
    <s v="GetVantage, Velocity, Shiprocket Capital"/>
    <s v="Undisclosed"/>
    <x v="1"/>
    <n v="7"/>
  </r>
  <r>
    <x v="945"/>
    <n v="2020"/>
    <x v="3"/>
    <s v="D2C Fashion"/>
    <s v="Almo is a Premium Men's essentianls wear brand focused on bringing sophisticated yet functional designs to wardrobe."/>
    <s v="Abhishek Shah"/>
    <s v="Angelist India"/>
    <s v="Undisclosed"/>
    <x v="0"/>
    <n v="6"/>
  </r>
  <r>
    <x v="946"/>
    <n v="2020"/>
    <x v="2"/>
    <s v="SpaceTech"/>
    <s v="GalaxEye enables businesses to make better Decisions &amp; perform operations efficiently via Space Technology."/>
    <s v="Denil Chawda, Kishan Thakkar, Pranit Mehta, Satyanarayanan Chakravarthy, Suyash Singh"/>
    <s v="Speciale Invest"/>
    <s v="Undisclosed"/>
    <x v="10"/>
    <n v="6"/>
  </r>
  <r>
    <x v="947"/>
    <n v="2020"/>
    <x v="3"/>
    <s v="Food &amp; Beverages"/>
    <s v="Kwik Foods is one of the fastest-growing D2C fresh food brands that is disrupting the food industry"/>
    <s v="Prabhleen Kaur, Harshal Patel"/>
    <s v="9Unicorns"/>
    <s v="Undisclosed"/>
    <x v="0"/>
    <n v="6"/>
  </r>
  <r>
    <x v="948"/>
    <n v="2020"/>
    <x v="3"/>
    <s v="Consumer goods"/>
    <s v="A tech-driven company that acquires, operates, and scales outstanding ecommerce brands in India."/>
    <s v="Shashwat Diesh, Aqib Mohammed"/>
    <s v="Crossbeam Venture Partners"/>
    <s v="Undisclosed"/>
    <x v="0"/>
    <n v="6"/>
  </r>
  <r>
    <x v="949"/>
    <n v="2020"/>
    <x v="3"/>
    <s v="Fantasy sports"/>
    <s v="Fantasy Akhada offers fantasy sports platform for cricket and football."/>
    <s v="Amit Purohit"/>
    <s v="Harsha Bhogle"/>
    <s v="6,00,000"/>
    <x v="1"/>
    <n v="4"/>
  </r>
  <r>
    <x v="950"/>
    <n v="2020"/>
    <x v="2"/>
    <s v="AI startup"/>
    <s v="SuperOps.ai is an early stage startup in the MSP space."/>
    <s v="Arvind Parthiban, Jayakumar Karumbasalam"/>
    <s v="Ramakant Sharma, Elevation Capital"/>
    <s v="30,00,000"/>
    <x v="0"/>
    <n v="5"/>
  </r>
  <r>
    <x v="951"/>
    <n v="2020"/>
    <x v="60"/>
    <s v="HealthTech"/>
    <s v="YourPhysio is a healthcare company on a mission to deliver 10x better patient experience in the domain of physiotherapy."/>
    <s v="Dr Sheetal Mundhada, Ashutosh Mundhada"/>
    <s v="Better Capital, Titan Capital"/>
    <s v="3,50,000"/>
    <x v="10"/>
    <n v="2"/>
  </r>
  <r>
    <x v="952"/>
    <n v="2021"/>
    <x v="3"/>
    <s v="FinTech"/>
    <s v="FypMoney is Digital NEO Bank for Teenagers, empowering them with financial literacy and ease of secured financial transactions."/>
    <s v="Kapil Banwari"/>
    <s v="Liberatha Kallat, Mukesh Yadav, Dinesh Nagpal"/>
    <s v="20,00,000"/>
    <x v="0"/>
    <n v="4"/>
  </r>
  <r>
    <x v="953"/>
    <n v="2020"/>
    <x v="3"/>
    <s v="Trading platform"/>
    <s v="One-stop solution for all your procurement needs"/>
    <s v="Ashish Chandra, Shaily Garg"/>
    <s v="Saama Capital, India Quotient"/>
    <s v="20,00,000"/>
    <x v="0"/>
    <n v="2"/>
  </r>
  <r>
    <x v="954"/>
    <n v="2020"/>
    <x v="24"/>
    <s v="Software company"/>
    <s v="Build your next app or website with our exclusive network of certified IT companies."/>
    <s v="Mayank Pratap Singh, Aditi Chaurasia"/>
    <s v="Vijay Shekhar Sharma, Dr Ritesh Malik"/>
    <s v="2,00,000"/>
    <x v="0"/>
    <n v="2"/>
  </r>
  <r>
    <x v="955"/>
    <n v="2020"/>
    <x v="3"/>
    <s v="E-commerce"/>
    <s v="Shop packaged drinking water, beverages from your favorite brands i.e. Kinley, Bisleri, Aquafina, Coca-cola, Pepsi etc"/>
    <s v="Hardev Sahu"/>
    <s v="ah! Ventures"/>
    <s v="2,00,000"/>
    <x v="1"/>
    <n v="2"/>
  </r>
  <r>
    <x v="956"/>
    <n v="2021"/>
    <x v="3"/>
    <s v="Logistics"/>
    <s v="Delivering clean, cost-effective and efficient mobility solutions."/>
    <s v="VIKASH MISHRA"/>
    <m/>
    <s v="10,00,000"/>
    <x v="0"/>
    <n v="4"/>
  </r>
  <r>
    <x v="957"/>
    <n v="2020"/>
    <x v="3"/>
    <s v="Skill development"/>
    <s v="Offer accelerated career experiences for women by Enabling, Engaging &amp; Employing them to be in decision making roles."/>
    <s v="Anuranjita Kumar"/>
    <s v="CitiusTech"/>
    <s v="10,00,000"/>
    <x v="0"/>
    <n v="4"/>
  </r>
  <r>
    <x v="958"/>
    <n v="2020"/>
    <x v="3"/>
    <s v="EdTech"/>
    <s v="Questt is a homework app that allows teachers to allocate objective and subjective homework based on selected content."/>
    <s v="Akhil Singh, Mohsin, Rohit Pande"/>
    <s v="Chiratae Ventures, AET Fund"/>
    <s v="10,00,000"/>
    <x v="0"/>
    <n v="3"/>
  </r>
  <r>
    <x v="959"/>
    <n v="2020"/>
    <x v="3"/>
    <s v="Celebrity Engagement"/>
    <s v="Personalised Video Shoutout from top celebrities"/>
    <s v="Akshay Pruthi, Anurag Dalia, Himanshu Periwal, Vipul Agrawal"/>
    <s v="EXPERT DOJO"/>
    <s v="10,00,000"/>
    <x v="0"/>
    <n v="2"/>
  </r>
  <r>
    <x v="960"/>
    <n v="2020"/>
    <x v="25"/>
    <s v="Transportation"/>
    <s v="Real Time Intercity City Transit Platform For 1.25 Bn People In India"/>
    <s v="Akhilesh Sagar, Harsh Vardhan Sharma"/>
    <s v="Jesse Lucas"/>
    <s v="1,50,000"/>
    <x v="1"/>
    <n v="2"/>
  </r>
  <r>
    <x v="961"/>
    <n v="2020"/>
    <x v="6"/>
    <s v="AI startup"/>
    <s v="Neodove is an AI-powered, end to end tech-enabled customer communication and reporting solution."/>
    <s v="Aprit Khandelwal"/>
    <s v="India Quotient"/>
    <s v="1,50,00,000"/>
    <x v="0"/>
    <n v="3"/>
  </r>
  <r>
    <x v="962"/>
    <n v="2020"/>
    <x v="21"/>
    <s v="Software Startup"/>
    <s v="Hubilo is the leading hybrid event platform built for engagement and event excellence."/>
    <s v="Mayank Agarwal, Vaibhav Jain"/>
    <s v="Alkeon Capital"/>
    <n v="125000000"/>
    <x v="4"/>
    <n v="10"/>
  </r>
  <r>
    <x v="963"/>
    <n v="2021"/>
    <x v="3"/>
    <s v="E-commerce"/>
    <s v="UpScalio is India’s next generation, data-driven consumer goods company."/>
    <s v="Gautam Kshatriya"/>
    <m/>
    <n v="42000000"/>
    <x v="1"/>
    <n v="8"/>
  </r>
  <r>
    <x v="964"/>
    <n v="2021"/>
    <x v="3"/>
    <s v="Social network"/>
    <s v="Pseudonymous social network platform"/>
    <s v="Jasveer Singh, Abhishek Asthana, Deepak Kumar"/>
    <s v="Vijay Shekhar Sharma, Ritesh Agarwal, Ankiti Bose"/>
    <n v="32000000"/>
    <x v="0"/>
    <n v="12"/>
  </r>
  <r>
    <x v="964"/>
    <n v="2021"/>
    <x v="3"/>
    <s v="Social network"/>
    <s v="Pseudonymous social network platform"/>
    <s v="Jasveer Singh, Abhishek Asthana, Deepak Kumar"/>
    <s v="Vijay Shekhar Sharma, Ritesh Agarwal, Ankiti Bose"/>
    <n v="32000000"/>
    <x v="0"/>
    <n v="12"/>
  </r>
  <r>
    <x v="790"/>
    <n v="2020"/>
    <x v="3"/>
    <s v="Apparel &amp; Fashion"/>
    <s v="A new-age supply chain and product development platform for the fashion industry."/>
    <s v="Pawan Gupta, Abhishek Sharma"/>
    <s v="Accel Partners, Elevation Capital"/>
    <n v="20000000"/>
    <x v="6"/>
    <n v="8"/>
  </r>
  <r>
    <x v="965"/>
    <n v="2020"/>
    <x v="3"/>
    <s v="Food &amp; Beverages"/>
    <s v="Otipy helps the farmer to deliver farm fresh vegetables &amp; fruits at doorstep."/>
    <s v="Varun Khurana"/>
    <s v="Omidyar Network India, Innoven Capital"/>
    <n v="10200000"/>
    <x v="6"/>
    <n v="7"/>
  </r>
  <r>
    <x v="966"/>
    <n v="2020"/>
    <x v="6"/>
    <s v="Cosmetics"/>
    <s v="Affordable skincare for all"/>
    <s v="Mohit, Rahul Yadav"/>
    <s v="Sequoia Capital"/>
    <n v="10000000"/>
    <x v="6"/>
    <n v="7"/>
  </r>
  <r>
    <x v="967"/>
    <n v="2021"/>
    <x v="20"/>
    <s v="Professional Training &amp; Coaching"/>
    <s v="GenLeap is India’s first self-discovery and career lifecycle management platform."/>
    <s v="Sachin Sandhir, Nimish Gupta, Nitin Thakur, Shweta Kataria"/>
    <s v="Vivek Vaidya, Kevin Donlon, Ayush Singh"/>
    <n v="8000000"/>
    <x v="0"/>
    <n v="11"/>
  </r>
  <r>
    <x v="958"/>
    <n v="2020"/>
    <x v="3"/>
    <s v="EdTech"/>
    <s v="Questt is a Free online homework app that lets teachers assign gamified homework to students."/>
    <s v="Akhil, Mohsin M, Rohit Pande"/>
    <s v="Celesta Capital"/>
    <n v="6750000"/>
    <x v="6"/>
    <n v="10"/>
  </r>
  <r>
    <x v="968"/>
    <n v="2020"/>
    <x v="3"/>
    <s v="EdTech"/>
    <s v="Yellow Class is a new-age fun-learning platform where kids between 2-12 years can learn from a wide range of classes like dancing, drawing, personality development, creative writing and so on"/>
    <s v="Anshul Gupta, Arpit Mittal"/>
    <s v="Elevation Capital"/>
    <n v="6000000"/>
    <x v="1"/>
    <n v="8"/>
  </r>
  <r>
    <x v="969"/>
    <n v="2020"/>
    <x v="3"/>
    <s v="E-learning"/>
    <s v="Act as the bridge for skills providing access to learning and developing these skills at a younger age from the comfort and security of home."/>
    <s v="Shaurya Joshi, Shashank Patidar, Praneet Agarwal"/>
    <s v="Shrishti Sahu, Umang Vohra"/>
    <n v="4000000"/>
    <x v="10"/>
    <n v="12"/>
  </r>
  <r>
    <x v="970"/>
    <n v="2020"/>
    <x v="3"/>
    <s v="Financial Services"/>
    <s v="SalaryBox is solution that makes employee management effortless."/>
    <s v="Nikhil Goel, Peeyush Goyal"/>
    <s v="Y-Combinator, AME Cloud Ventures, Gokul Rajaram"/>
    <n v="4000000"/>
    <x v="0"/>
    <n v="11"/>
  </r>
  <r>
    <x v="971"/>
    <n v="2020"/>
    <x v="3"/>
    <s v="Financial Services"/>
    <s v="BASIC Home Loan is India's first automated platform for secured lending with special focus on the affordable housing segment."/>
    <s v="Atul Monga, Kalyan Josyula"/>
    <s v="Venture Catalysts, Gruhas Proptech"/>
    <n v="3500000"/>
    <x v="6"/>
    <n v="10"/>
  </r>
  <r>
    <x v="972"/>
    <n v="2020"/>
    <x v="2"/>
    <s v="Logistics &amp; Supply Chain"/>
    <s v="Wiz is a tech-enabled freight forwarding platform. We make global shipping efficient, hassle-free and highly visible for businesses."/>
    <s v="Ramkumar Govindarajan, Ramkumar Ramachandran"/>
    <s v="Axilor"/>
    <n v="3500000"/>
    <x v="0"/>
    <n v="8"/>
  </r>
  <r>
    <x v="973"/>
    <n v="2021"/>
    <x v="3"/>
    <s v="Information Technology &amp; Services"/>
    <s v="Building a platform for exporters to digitize their workflows and help them grow and manage their business."/>
    <s v="Divyaanshu Makkar, Vikas, Mayur"/>
    <s v="Blume, Alpha Wave Incubation"/>
    <n v="3000000"/>
    <x v="0"/>
    <n v="10"/>
  </r>
  <r>
    <x v="974"/>
    <n v="2020"/>
    <x v="3"/>
    <s v="Financial Services"/>
    <s v="Grip offers investment opportunities to invest in physical assets leased to corporates, to earn fixed monthly returns."/>
    <s v="Nikhil Aggarwal, Vivek Gulati"/>
    <s v="Venture Highway, Endiya Partners"/>
    <n v="3000000"/>
    <x v="6"/>
    <n v="8"/>
  </r>
  <r>
    <x v="975"/>
    <n v="2020"/>
    <x v="3"/>
    <s v="FinTech"/>
    <s v="CashBook is a digital record-keeping app using which businesses can add entries, segregate records, and find overall balance instantly."/>
    <s v="Vivek, Ashutosh Pathak"/>
    <s v="JAM, Better Tomorrow Ventures"/>
    <n v="2300000"/>
    <x v="0"/>
    <n v="9"/>
  </r>
  <r>
    <x v="976"/>
    <n v="2021"/>
    <x v="3"/>
    <s v="Eyewear"/>
    <s v="Shop the latest Eyeglasses, Sunglasses, Power Sunglasses, Contact Lens and more."/>
    <s v="Ganesh Iyer"/>
    <n v="2000000"/>
    <n v="2000000"/>
    <x v="8"/>
    <n v="11"/>
  </r>
  <r>
    <x v="949"/>
    <n v="2020"/>
    <x v="3"/>
    <s v="sports"/>
    <s v="Fantasy Akhada is one of India's fastest growing Fantasy Sports Platform."/>
    <s v="Amit Purohit, Sumit Kumar Jha"/>
    <s v="Prime Securities Limited"/>
    <n v="2000000"/>
    <x v="6"/>
    <n v="9"/>
  </r>
  <r>
    <x v="977"/>
    <n v="2021"/>
    <x v="3"/>
    <s v="B2B"/>
    <s v="Transforming global sourcing for retailers &amp; suppliers in furniture, hard goods &amp; fashion industry using technology."/>
    <s v="Amit Sharma, Tanuj Gangwani"/>
    <s v="Info Edge Ventures"/>
    <n v="2000000"/>
    <x v="1"/>
    <n v="9"/>
  </r>
  <r>
    <x v="978"/>
    <n v="2020"/>
    <x v="3"/>
    <s v="Management Consulting"/>
    <s v="PredictiVu's AI-enabled dashboard integrated with India's largest, proprietary, weekly consumer purchase data, market intelligence and web insights"/>
    <m/>
    <s v="Kunal Sarkar"/>
    <n v="1500000"/>
    <x v="10"/>
    <n v="9"/>
  </r>
  <r>
    <x v="979"/>
    <n v="2020"/>
    <x v="20"/>
    <s v="Tech Startup"/>
    <s v="Anvidha Technologies Private Limited is a HARYANA based private ltd."/>
    <s v="Ganesh ranganathan iyer"/>
    <m/>
    <n v="1500000"/>
    <x v="0"/>
    <n v="6"/>
  </r>
  <r>
    <x v="980"/>
    <n v="2020"/>
    <x v="3"/>
    <s v="Cosmetics"/>
    <s v="A mission to make customers healthier and Earth a little greener."/>
    <s v="Harini Sivakumar"/>
    <s v="Anicut Angel Fund"/>
    <n v="1200000"/>
    <x v="0"/>
    <n v="7"/>
  </r>
  <r>
    <x v="981"/>
    <n v="2020"/>
    <x v="3"/>
    <s v="Commerce"/>
    <s v="Video-based social commerce startup"/>
    <s v="Alok Chawla, Shivam"/>
    <s v="Dinesh Agarwal, Amarjit Batra"/>
    <n v="1000000"/>
    <x v="8"/>
    <n v="11"/>
  </r>
  <r>
    <x v="943"/>
    <n v="2021"/>
    <x v="3"/>
    <s v="NFT"/>
    <s v="NFTically is a global B2B SaaS that enables celebrities, influencers, gamers, clubs &amp; enterprises to launch their own white-label NFT store or NFT Marketplace without any technical knowledge."/>
    <s v="Toshendra Sharma"/>
    <s v="Nitish Mittersain, Gaurav Munjal"/>
    <n v="1000000"/>
    <x v="0"/>
    <n v="10"/>
  </r>
  <r>
    <x v="982"/>
    <n v="2020"/>
    <x v="3"/>
    <s v="Food &amp; Beverages"/>
    <s v="Re-imagining Packaged Foods with Natural Ingredients &amp; ZERO Preservatives"/>
    <s v="Bharat Bhalla, Varun Kapur"/>
    <s v="Manish Choksi, Varun Vakil"/>
    <n v="1000000"/>
    <x v="8"/>
    <n v="10"/>
  </r>
  <r>
    <x v="983"/>
    <n v="2020"/>
    <x v="3"/>
    <s v="E-learning"/>
    <s v="CuriousJr is a platform to answer kids' curiosity and prepare them for 21st-century skills."/>
    <s v="Amit Shekhar, Janishar Ali, Mridul Ranjan Sahu"/>
    <s v="WaterBridge Ventures, Enzia Ventures"/>
    <n v="1000000"/>
    <x v="0"/>
    <n v="9"/>
  </r>
  <r>
    <x v="984"/>
    <n v="2020"/>
    <x v="3"/>
    <s v="IT"/>
    <s v="Bringing ease of eCommerce to Construction for builders, infrastructure companies, contractors and workers"/>
    <s v="Prashant Gupta, Sridhar Sundaram"/>
    <s v="Unitus Ventures"/>
    <n v="1000000"/>
    <x v="1"/>
    <n v="7"/>
  </r>
  <r>
    <x v="985"/>
    <n v="2020"/>
    <x v="2"/>
    <s v="Blockchain"/>
    <s v="A consulting firm focused mainly on Data Analytics and DevOps."/>
    <s v="Saravanan Jaichandaran"/>
    <s v="Covalent, Double Peak, GenBlock Capital, Ledger Prime, MEXC Global, Synaps"/>
    <n v="700000"/>
    <x v="0"/>
    <n v="9"/>
  </r>
  <r>
    <x v="986"/>
    <n v="2020"/>
    <x v="3"/>
    <s v="Consumer Goods"/>
    <s v="D2C personal hygiene startup"/>
    <s v="Ishan, Jaideep Mahajan"/>
    <s v="Nueva"/>
    <n v="400000"/>
    <x v="0"/>
    <n v="10"/>
  </r>
  <r>
    <x v="987"/>
    <n v="2020"/>
    <x v="3"/>
    <s v="Consumer Goods"/>
    <s v="ChefKart is an end to end kitchen aide that plans, shops and cooks for you in your home kitchen."/>
    <s v="Vaibhav Gupta, Arpit Gupta, Aman Gupta"/>
    <s v="Lead Angels, Titan Capital, Pravega Ventures"/>
    <n v="300000"/>
    <x v="10"/>
    <n v="8"/>
  </r>
  <r>
    <x v="988"/>
    <n v="2021"/>
    <x v="3"/>
    <s v="Consumer Goods"/>
    <s v="Building a disruptive, modern, and functional oral care brand for consumers in India and globally."/>
    <s v="Tushar Khurana, Jatan Bawa"/>
    <s v="Sauce.vc"/>
    <n v="260000"/>
    <x v="10"/>
    <n v="12"/>
  </r>
  <r>
    <x v="989"/>
    <n v="2020"/>
    <x v="3"/>
    <s v="Marketing"/>
    <s v="The platform for marketers to find and work with influencers"/>
    <s v="Ishan Jindal"/>
    <s v="Alok Kohli, Sanjeev Bhargava"/>
    <n v="200000"/>
    <x v="10"/>
    <n v="10"/>
  </r>
  <r>
    <x v="990"/>
    <n v="2020"/>
    <x v="3"/>
    <s v="EdTech"/>
    <s v="Rocket Skills is the #1 Platform for learning skills which will bring a high positive impact on your business and life skills."/>
    <s v="Vibhu Bahuguna, Mohit Jain"/>
    <s v="Better Capital, First Cheque, Titan Capital"/>
    <n v="200000"/>
    <x v="10"/>
    <n v="8"/>
  </r>
  <r>
    <x v="991"/>
    <n v="2021"/>
    <x v="3"/>
    <s v="Information Technology &amp; Services"/>
    <s v="EV charging station aggregator platform"/>
    <s v="Manish Narang, Kapil Narang, Ashwani Arora"/>
    <m/>
    <n v="150000"/>
    <x v="1"/>
    <n v="9"/>
  </r>
  <r>
    <x v="992"/>
    <n v="2021"/>
    <x v="61"/>
    <s v="Farming"/>
    <s v="Full stack solution on agri advisory, input purchase and market linkage"/>
    <s v="Ravi Dasoundhi"/>
    <s v="EKKI"/>
    <s v="Undisclosed"/>
    <x v="1"/>
    <n v="10"/>
  </r>
  <r>
    <x v="993"/>
    <n v="2020"/>
    <x v="41"/>
    <s v="Gaming"/>
    <s v="Oneiric Gaming connects to fellow dreamers around the globe over cult favorite games like Bluff and Cricket."/>
    <s v="Avneet Singh"/>
    <s v="Trishneet Arora"/>
    <s v="Undisclosed"/>
    <x v="1"/>
    <n v="1"/>
  </r>
  <r>
    <x v="956"/>
    <n v="2021"/>
    <x v="62"/>
    <s v="MoEVing is India's only Electric Mobility focused Technology Platform with a vision to accelerate EV adoption in India."/>
    <s v="Vikash Mishra, Mragank Jain"/>
    <s v="Anshuman Maheshwary, Dr Srihari Raju Kalidindi"/>
    <n v="5000000"/>
    <s v="Seed"/>
    <x v="1"/>
    <n v="12"/>
  </r>
  <r>
    <x v="994"/>
    <n v="2020"/>
    <x v="34"/>
    <s v="AI Chatbot"/>
    <s v="Limechat provides a personalised shopping experience for D2C companies on chat platforms using L3 conversational AI."/>
    <s v="Aniket Bajpai, Nikhil Gupta"/>
    <s v="Stellaris Venture Partners, Ramakant Sharma"/>
    <s v="75,00,000"/>
    <x v="0"/>
    <n v="4"/>
  </r>
  <r>
    <x v="995"/>
    <n v="2020"/>
    <x v="41"/>
    <s v="HealthTech"/>
    <s v="Explore a range of kids nutrition supplements formulated using highest quality ingredients, that are Deliciously Healthy and super fun to consume."/>
    <s v="Rohit Anand, Sachin Goel"/>
    <s v="Anicut Angel Fund"/>
    <s v="4,00,000"/>
    <x v="1"/>
    <n v="2"/>
  </r>
  <r>
    <x v="996"/>
    <n v="2021"/>
    <x v="33"/>
    <s v="Consulting"/>
    <s v="A consultancy platform for startups"/>
    <s v="Yash Shah, Kapil Mathrani, Ishit Desai"/>
    <s v="Pravesh Mehta"/>
    <s v="2,00,000"/>
    <x v="1"/>
    <n v="5"/>
  </r>
  <r>
    <x v="997"/>
    <n v="2020"/>
    <x v="41"/>
    <s v="AI startup"/>
    <s v="Enthu.AI operates as a conversation intelligence startup."/>
    <s v="Tushar Jain, Vishal Verma"/>
    <s v="Appit Simple Infotek"/>
    <s v="2,00,000"/>
    <x v="1"/>
    <n v="5"/>
  </r>
  <r>
    <x v="998"/>
    <n v="2020"/>
    <x v="63"/>
    <s v="HealthCare"/>
    <s v="Offer a range of services like lab tests, consultation at home, nursing services, emergency services, and appointment management."/>
    <s v="Aditi Poyam"/>
    <m/>
    <s v="1,00,000"/>
    <x v="0"/>
    <n v="5"/>
  </r>
  <r>
    <x v="999"/>
    <n v="2021"/>
    <x v="41"/>
    <s v="Blockchain"/>
    <s v="CoinShift helps businesses and decentralised autonomous organisations (DAO's) manage their crypto easily"/>
    <s v="Tarun Gupta"/>
    <s v="Sequoia Capital, Sandeep Nailwal"/>
    <n v="2500000"/>
    <x v="0"/>
    <n v="9"/>
  </r>
  <r>
    <x v="1000"/>
    <n v="2020"/>
    <x v="36"/>
    <s v="EdTech"/>
    <s v="Building India's largest student community. Learn, network, and grow together with 40,000+ students!"/>
    <s v="Harish Uthayakumar, Shreyans Sancheti"/>
    <s v="100X.VC , Titan Capital, Rahul Mathur, Gaurav Mandlecha"/>
    <n v="400000"/>
    <x v="10"/>
    <n v="8"/>
  </r>
  <r>
    <x v="1001"/>
    <n v="2021"/>
    <x v="64"/>
    <s v="E-learning"/>
    <s v="Inzpira is India's only Live online 1:1 platform for Language Learning &amp; Test Preparation that lets users instantly connect with expert trainers and learn anytime, from anywhere."/>
    <s v="Rohith Namboothiri, Sruthy Ramesh"/>
    <s v="Raj Nair, Gopinath Latpate"/>
    <n v="300000"/>
    <x v="0"/>
    <n v="11"/>
  </r>
  <r>
    <x v="1002"/>
    <n v="2020"/>
    <x v="31"/>
    <s v="Oil &amp; Energy"/>
    <s v="Green Fuels Marketplace"/>
    <s v="Kishan Karunakaran, Venkateswaran Selvan, Sumanth Kumar"/>
    <s v="Inflection Point Ventures"/>
    <n v="100000"/>
    <x v="0"/>
    <n v="11"/>
  </r>
  <r>
    <x v="1003"/>
    <n v="2020"/>
    <x v="43"/>
    <s v="E-learning"/>
    <s v="EdTech platform upskilling candidates to bag deserving finance job roles."/>
    <s v="Pratik Bajaj, Kunal Shah, Mahip Gupta"/>
    <s v="Ashish Jain, Ajay Surana"/>
    <n v="100000"/>
    <x v="10"/>
    <n v="11"/>
  </r>
  <r>
    <x v="1004"/>
    <n v="2020"/>
    <x v="65"/>
    <s v="Computer Games"/>
    <s v="A real money game app specializing in trivia games"/>
    <s v="YC W21"/>
    <s v="Pritesh Kumar, Bharat Gupta"/>
    <s v="Upsparks"/>
    <x v="31"/>
    <n v="8"/>
  </r>
  <r>
    <x v="1004"/>
    <n v="2020"/>
    <x v="65"/>
    <s v="Computer Games"/>
    <s v="A real money game app specializing in trivia games"/>
    <s v="YC W21"/>
    <s v="Pritesh Kumar, Bharat Gupta"/>
    <s v="Upsparks"/>
    <x v="31"/>
    <n v="8"/>
  </r>
  <r>
    <x v="1005"/>
    <n v="2021"/>
    <x v="66"/>
    <s v="Computer Software"/>
    <s v="Finance technology"/>
    <s v="Caesar Sengupta"/>
    <s v="Sequoia Capital"/>
    <s v="Undisclosed"/>
    <x v="1"/>
    <n v="11"/>
  </r>
  <r>
    <x v="1006"/>
    <n v="2020"/>
    <x v="7"/>
    <s v="FinTech"/>
    <s v="Changing the way Indians evaluate and plan higher education"/>
    <s v="Arindam Sengupta, Eela Dubey"/>
    <s v="View Trade Holding Corp"/>
    <s v="3,00,000"/>
    <x v="10"/>
    <n v="2"/>
  </r>
  <r>
    <x v="1007"/>
    <n v="2020"/>
    <x v="67"/>
    <s v="Company-as-a-Service"/>
    <s v="The ultimate One-Stop-Shop™️ to help US and Non-US Founders to turn an idea into their dream US Business"/>
    <s v="Arjun Mahadevan, JP Pincheira"/>
    <s v="Nexus Venture Partners"/>
    <n v="3000000"/>
    <x v="1"/>
    <n v="11"/>
  </r>
  <r>
    <x v="1008"/>
    <n v="2020"/>
    <x v="68"/>
    <s v="Hauz Khas"/>
    <s v="A ready-to-cook Asian cuisine brand"/>
    <s v="Vidur Kataria, Sidhanth Madan"/>
    <s v="WEH Ventures"/>
    <n v="461000"/>
    <x v="0"/>
    <n v="12"/>
  </r>
  <r>
    <x v="1008"/>
    <n v="2020"/>
    <x v="68"/>
    <s v="Hauz Khas"/>
    <s v="A ready-to-cook Asian cuisine brand"/>
    <s v="Vidur Kataria, Sidhanth Madan"/>
    <s v="WEH Ventures"/>
    <n v="461000"/>
    <x v="0"/>
    <n v="12"/>
  </r>
  <r>
    <x v="1009"/>
    <n v="2020"/>
    <x v="69"/>
    <s v="Sochcast is an Audio experiences company that give the listener and creators an Immersive Audio experience"/>
    <s v="CA Harvinderjit Singh Bhatia, Garima Surana, Anil Srivatsa"/>
    <s v="Vinners, Raj Nayak, Amritaanshu Agrawal"/>
    <s v="Undisclosed"/>
    <m/>
    <x v="1"/>
    <n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1"/>
    <x v="0"/>
    <s v="Logistics"/>
    <s v="India’s Most Innovative and Awarded Express Logistics Company."/>
    <s v="Yogesh Dhingra"/>
    <s v="IIFL India Private Equity Fund, Smiti Holding &amp; Trading Company"/>
    <n v="1000"/>
    <x v="0"/>
    <n v="8"/>
    <x v="0"/>
  </r>
  <r>
    <x v="1"/>
    <n v="1963"/>
    <x v="1"/>
    <s v="Furniture"/>
    <s v="5 decades of experience, superior quality and best in class innovation help us in bringing you a wide range of mattresses, pillows, protectors and other sleep solutions."/>
    <s v="P. C. Mathew"/>
    <s v="Norwest Venture Partners"/>
    <n v="60000000"/>
    <x v="1"/>
    <n v="10"/>
    <x v="0"/>
  </r>
  <r>
    <x v="2"/>
    <n v="1978"/>
    <x v="1"/>
    <s v="BioTechnology"/>
    <s v="Biocon is a fully integrated pure play biosimilars organization, globally engaged in developing high quality affordable biosimilars."/>
    <s v="Kiran Mazumdar-Shaw"/>
    <s v="Goldman Sachs, Tata Capital"/>
    <s v="7,00,00,000"/>
    <x v="1"/>
    <n v="1"/>
    <x v="0"/>
  </r>
  <r>
    <x v="3"/>
    <n v="1989"/>
    <x v="0"/>
    <s v="Renewable Energy"/>
    <s v="Waaree is India's Largest Solar Module Manufacturer &amp; fastest growing EPC company with Presence across 68 countries."/>
    <s v="Hitesh Doshi"/>
    <s v="Centrum Financial Services"/>
    <s v="20,00,000"/>
    <x v="0"/>
    <n v="4"/>
    <x v="0"/>
  </r>
  <r>
    <x v="4"/>
    <n v="1984"/>
    <x v="2"/>
    <s v="FinTech"/>
    <s v="Five-Star is a Registered Non Banking Finance Company (NBFC) with Reserve Bank of India (RBI)."/>
    <s v="V K Ranganathan"/>
    <s v="TPG Capital Asia, Epiq Capital"/>
    <s v="23,40,00,000"/>
    <x v="1"/>
    <n v="3"/>
    <x v="0"/>
  </r>
  <r>
    <x v="5"/>
    <n v="1989"/>
    <x v="3"/>
    <s v="Health, Wellness &amp; Fitness"/>
    <s v="VLCC is today widely recognized for its comprehensive portfolio of beauty and wellness products and services"/>
    <s v="Vandana Luthra"/>
    <m/>
    <n v="4000000"/>
    <x v="1"/>
    <n v="10"/>
    <x v="0"/>
  </r>
  <r>
    <x v="6"/>
    <n v="1991"/>
    <x v="4"/>
    <s v="AgriTech"/>
    <s v="Safex Chemicals India Ltd is a leading company having a strong foothold in the Indian agrochemicals industry."/>
    <s v="SK Jindal, SK Chaudhary"/>
    <s v="BanyanTree Finance Pvt. Ltd."/>
    <s v="5,00,00,000"/>
    <x v="1"/>
    <n v="3"/>
    <x v="0"/>
  </r>
  <r>
    <x v="7"/>
    <n v="1993"/>
    <x v="1"/>
    <s v="Electronics"/>
    <s v="Tessolve Semiconductor offers engineering in semiconductor design, test/product engineering, failure analysis, systems design."/>
    <s v="P Raja Manickam, Srinivas Chinamilli, Veerappan V"/>
    <s v="Novo Tellus Capital"/>
    <s v="4,00,00,000"/>
    <x v="1"/>
    <n v="4"/>
    <x v="0"/>
  </r>
  <r>
    <x v="8"/>
    <n v="1994"/>
    <x v="0"/>
    <s v="FinTech"/>
    <s v="Moneyboxx Finance provides easy access to financing to the deserving micro enterprises."/>
    <s v="Deepak Aggarwal"/>
    <s v="Ashv Finance, BlackSoil Capital"/>
    <s v="30,00,000"/>
    <x v="2"/>
    <n v="3"/>
    <x v="0"/>
  </r>
  <r>
    <x v="9"/>
    <n v="1998"/>
    <x v="5"/>
    <s v="Information Technology &amp; Services"/>
    <s v="A merchant platform company that provides financing and last-mile retail transaction technology to merchants"/>
    <s v="Amrish Rau"/>
    <s v="Invesco Developing Markets Fund"/>
    <n v="100000000"/>
    <x v="1"/>
    <n v="9"/>
    <x v="0"/>
  </r>
  <r>
    <x v="10"/>
    <n v="1999"/>
    <x v="0"/>
    <s v="Healthcare"/>
    <s v="Nobel Hygiene is one of the leading disposable hygiene care products manufacturer in the country with an ISO 9001:2015 and CE certification, headquartered in Mumbai."/>
    <s v="Johari Kamal"/>
    <s v="Quadria Capital"/>
    <n v="60000000"/>
    <x v="1"/>
    <n v="6"/>
    <x v="0"/>
  </r>
  <r>
    <x v="9"/>
    <n v="1998"/>
    <x v="5"/>
    <s v="Information Technology"/>
    <s v="A merchant platform company that provides financing and last-mile retail transaction technology to merchants"/>
    <s v="Amrish Rau"/>
    <s v="Fidelity, BlackRock"/>
    <n v="600000"/>
    <x v="1"/>
    <n v="7"/>
    <x v="0"/>
  </r>
  <r>
    <x v="11"/>
    <n v="1994"/>
    <x v="6"/>
    <s v="Financial Services"/>
    <s v="SK Finance is a leading player in vehicle financing and small business loans lending space with AUM over 4000cr."/>
    <s v="Rajendra Setia"/>
    <s v="IIFL Wealth, TPG Growth, Norwest Venture Partners"/>
    <n v="53000000"/>
    <x v="3"/>
    <n v="12"/>
    <x v="0"/>
  </r>
  <r>
    <x v="12"/>
    <n v="1999"/>
    <x v="7"/>
    <s v="FinTech"/>
    <s v="Lendingkart is an online financing company dedicated to help entrepreneurs and small businesses with Working Capital Loans."/>
    <s v="Harshvardhan Lunia, Mukul Sachan"/>
    <s v="Bertelsmann India Investments, Fullerton Financial Holdings"/>
    <s v="1,50,00,000"/>
    <x v="2"/>
    <n v="4"/>
    <x v="0"/>
  </r>
  <r>
    <x v="13"/>
    <n v="2008"/>
    <x v="1"/>
    <s v="Food &amp; Beverages"/>
    <s v="Instigate your sixth sense with our new range of chocolates."/>
    <s v="Vimal Sharma"/>
    <s v="Klub"/>
    <s v="Undisclosed"/>
    <x v="1"/>
    <n v="7"/>
    <x v="0"/>
  </r>
  <r>
    <x v="14"/>
    <n v="2008"/>
    <x v="0"/>
    <s v="FinTech"/>
    <s v="Svasti works with urban slum dwellers women microentrepreneurs."/>
    <s v="Arunkumar Padmanabhan, Narayanan Subramaniam"/>
    <s v="Kayenne Ventures, Nordic Microfinance Initiative"/>
    <s v="40,00,000"/>
    <x v="1"/>
    <n v="3"/>
    <x v="0"/>
  </r>
  <r>
    <x v="15"/>
    <n v="2008"/>
    <x v="0"/>
    <s v="Gaming"/>
    <s v="Dream Sports is India’s leading sports technology company with brands such as Dream11, FanCode, DreamX and DreamSetGo in its portfolio."/>
    <s v="Bhavit Sheth, Harsh Jain"/>
    <s v="TCV, D1 Capital Partners, Falcon Edge."/>
    <s v="40,00,00,000"/>
    <x v="1"/>
    <n v="3"/>
    <x v="0"/>
  </r>
  <r>
    <x v="16"/>
    <n v="2000"/>
    <x v="1"/>
    <s v="HealthTech"/>
    <s v="MediBuddy is a Trusted Digital Platform for Cashless Healthcare. MediBuddy connects patients with doctors and hospitals."/>
    <s v="atish Kannan, Enbasekar"/>
    <s v="IDFC Private Equity, Bessemer Venture Partners"/>
    <s v="4,00,00,000"/>
    <x v="4"/>
    <n v="2"/>
    <x v="0"/>
  </r>
  <r>
    <x v="16"/>
    <n v="2000"/>
    <x v="1"/>
    <s v="EdTech"/>
    <s v="MediBuddy is a digital healthcare platform for inpatient hospitalization, outpatient services, and corporate wellness benefits."/>
    <s v="Satish Kannan"/>
    <s v="InnoVen Capital, TEAMFund"/>
    <s v="30,00,000"/>
    <x v="2"/>
    <n v="2"/>
    <x v="0"/>
  </r>
  <r>
    <x v="17"/>
    <n v="2000"/>
    <x v="0"/>
    <s v="Gaming"/>
    <s v="Nazara Technologies develops mobile content such as games, themes, wallpapers, and multimedia."/>
    <s v="Nitish Mittersain"/>
    <s v="Hornbill Capital Advisers, Plutus Wealth Management"/>
    <s v="3,00,00,000"/>
    <x v="1"/>
    <n v="3"/>
    <x v="0"/>
  </r>
  <r>
    <x v="18"/>
    <n v="2007"/>
    <x v="0"/>
    <s v="Drone"/>
    <s v="ideaForge is an Indian company engaged in the development of unmanned aerial systems."/>
    <s v="Ankit Mehta, Ashish Bhat"/>
    <s v="Infosys, Qualcomm Ventures"/>
    <s v="20,00,000"/>
    <x v="1"/>
    <n v="3"/>
    <x v="0"/>
  </r>
  <r>
    <x v="19"/>
    <n v="2007"/>
    <x v="1"/>
    <s v="BioTechnology"/>
    <s v="Stelis Biopharma is a vertically integrated biopharmaceutical company."/>
    <s v="Pudhucode Radhakrishnan Kannan"/>
    <s v="RouteOne, Mankekar Family Office"/>
    <s v="19,50,00,000"/>
    <x v="4"/>
    <n v="3"/>
    <x v="0"/>
  </r>
  <r>
    <x v="20"/>
    <n v="2000"/>
    <x v="4"/>
    <s v="Healthcare"/>
    <s v="Max Healthcare is one of the leading chain of hospitals in India."/>
    <s v="Analjit Singh"/>
    <s v="Radiant Life Care Private Ltd, Life Healthcare"/>
    <s v="14,00,00,000"/>
    <x v="1"/>
    <n v="3"/>
    <x v="0"/>
  </r>
  <r>
    <x v="21"/>
    <n v="2008"/>
    <x v="1"/>
    <s v="Consulting"/>
    <s v="ANSR Consulting is providing end-to-end services for companies, setting up captive service centers."/>
    <s v="Lalit Ahuja"/>
    <s v="Sistema Asia Capital, Evolvence India Fund"/>
    <s v="1,50,00,000"/>
    <x v="4"/>
    <n v="5"/>
    <x v="0"/>
  </r>
  <r>
    <x v="17"/>
    <n v="2000"/>
    <x v="0"/>
    <s v="Gaming"/>
    <s v="Nazara Technologies develops mobile content such as games, themes, wallpapers, and multimedia."/>
    <s v="Nitish Mittersain"/>
    <s v="Plutus Wealth Management, Turtle Entertainment"/>
    <s v="1,00,00,000"/>
    <x v="1"/>
    <n v="2"/>
    <x v="0"/>
  </r>
  <r>
    <x v="22"/>
    <n v="2007"/>
    <x v="1"/>
    <s v="Innovation Management"/>
    <s v="Owner of Dailyhunt App and I-Pay"/>
    <s v="Virendra Gupta"/>
    <s v="Canaan Valley Capital, Glade Brook Capital Partners"/>
    <s v="1,00,00,00,000"/>
    <x v="5"/>
    <n v="2"/>
    <x v="0"/>
  </r>
  <r>
    <x v="15"/>
    <n v="2008"/>
    <x v="0"/>
    <s v="Sports"/>
    <s v="Dream Sports is India’s leading sports technology company with brands such as Dream11, world’s largest fantasy sports platform"/>
    <s v="Harsh Jain"/>
    <s v="Falcon Edge, DST Global, D1 Capital, Redbird Capital, Tiger Global"/>
    <n v="840000000"/>
    <x v="1"/>
    <n v="11"/>
    <x v="0"/>
  </r>
  <r>
    <x v="23"/>
    <n v="2008"/>
    <x v="4"/>
    <s v="Pet care"/>
    <s v="A one stop shop for all pet products with paw prints all across India, we design, manufacture and customize stylish"/>
    <s v="Rashi Sanon"/>
    <s v="Verlinvest, Sequoia Capital India"/>
    <n v="37000000"/>
    <x v="6"/>
    <n v="8"/>
    <x v="0"/>
  </r>
  <r>
    <x v="24"/>
    <n v="2002"/>
    <x v="5"/>
    <s v="Cosmetics"/>
    <s v="One of india’s most trusted and technologically advanced white label manufacturer in the personal care space"/>
    <s v="Mohit Goel"/>
    <s v="Sixth Sense Ventures"/>
    <n v="32000000"/>
    <x v="6"/>
    <n v="12"/>
    <x v="0"/>
  </r>
  <r>
    <x v="25"/>
    <n v="2009"/>
    <x v="8"/>
    <s v="Hospital &amp; Health Care"/>
    <s v="A vision and passion of redefining healthcare delivery in India in 2010, NephroPlus today is India’s largest network of dialysis centres."/>
    <s v="Vikram Vuppala"/>
    <s v="IIFL Asset Management"/>
    <n v="24000000"/>
    <x v="7"/>
    <n v="12"/>
    <x v="0"/>
  </r>
  <r>
    <x v="25"/>
    <n v="2009"/>
    <x v="8"/>
    <s v="Hospital &amp; Health Care"/>
    <s v="A vision and passion of redefining healthcare delivery in India in 2010, NephroPlus today is India’s largest network of dialysis centres."/>
    <s v="Vikram Vuppala"/>
    <s v="IIFL Asset Management"/>
    <n v="24000000"/>
    <x v="7"/>
    <n v="12"/>
    <x v="0"/>
  </r>
  <r>
    <x v="26"/>
    <n v="2009"/>
    <x v="0"/>
    <s v="Consumer Goods"/>
    <s v="Wonderchef Cookware and Appliances is a perfect blend of health, taste, and convenience that inspires us to 'cook with pride'."/>
    <s v="Ravi Saxena"/>
    <s v="Sixth Sense Ventures, Godrej Family office, Malpani Group"/>
    <n v="20000000"/>
    <x v="1"/>
    <n v="11"/>
    <x v="0"/>
  </r>
  <r>
    <x v="27"/>
    <n v="2009"/>
    <x v="0"/>
    <s v="Computer Software"/>
    <s v="Voice, video &amp; text chat SDKs, APIs &amp; Plugins for Developers."/>
    <s v="Anuj, Anant Garg"/>
    <s v="Signal Peak Ventures"/>
    <n v="10000000"/>
    <x v="6"/>
    <n v="12"/>
    <x v="0"/>
  </r>
  <r>
    <x v="28"/>
    <n v="2002"/>
    <x v="0"/>
    <s v="Insurance"/>
    <s v="Probus Insurance is a leading InsurTech platform in India."/>
    <s v="Rakesh goyal"/>
    <s v="BlueOrchard Impact Investment Managers"/>
    <n v="6700000"/>
    <x v="1"/>
    <n v="12"/>
    <x v="0"/>
  </r>
  <r>
    <x v="29"/>
    <n v="2007"/>
    <x v="8"/>
    <s v="Telecommunications"/>
    <s v="Ozonetel is leading Cloud Telephony solution provider."/>
    <s v="CSN Murthy, Atul Sharma"/>
    <s v="Stakeboat Capital"/>
    <n v="5000000"/>
    <x v="6"/>
    <n v="10"/>
    <x v="0"/>
  </r>
  <r>
    <x v="30"/>
    <n v="2008"/>
    <x v="0"/>
    <s v="Information Technology &amp; Services"/>
    <s v="A mobile applications development platform for technologies including Symbian, Blackberry, and early versions of iOS and Android."/>
    <s v="Amitabh Kanekar, Satyajit Kanekar"/>
    <s v="Kvanto Payment Services"/>
    <n v="4700000"/>
    <x v="1"/>
    <n v="10"/>
    <x v="0"/>
  </r>
  <r>
    <x v="31"/>
    <n v="2009"/>
    <x v="4"/>
    <s v="Logistics"/>
    <s v="HoliSol Logistics Is a Supply Chain Operations Company!"/>
    <s v="Manish Ahuja, Naveen Rawat, Rahul Dogar"/>
    <s v="BlackSoil, CLSA Capital Partners"/>
    <n v="3000000"/>
    <x v="1"/>
    <n v="6"/>
    <x v="0"/>
  </r>
  <r>
    <x v="16"/>
    <n v="2000"/>
    <x v="1"/>
    <s v="Heathcare"/>
    <s v="MediBuddy is a digital healthcare platform for inpatient hospitalization, outpatient services, and corporate wellness benefits."/>
    <s v="Satish Kannan, Enbasekar"/>
    <s v="Stride Ventures, InnoVen Capital"/>
    <n v="3000000"/>
    <x v="1"/>
    <n v="6"/>
    <x v="0"/>
  </r>
  <r>
    <x v="32"/>
    <n v="2006"/>
    <x v="1"/>
    <s v="Information Technology &amp; Services"/>
    <s v="Driving Digitization &amp; Automation of Cash &amp; Liquidity, Risk, Treasury &amp; Trade Finance functions of the Corporate."/>
    <s v="C M Grover, TM Manjunath"/>
    <m/>
    <n v="1000000"/>
    <x v="8"/>
    <n v="10"/>
    <x v="0"/>
  </r>
  <r>
    <x v="33"/>
    <n v="2003"/>
    <x v="5"/>
    <s v="Environmental Services"/>
    <s v="Provide services that allow clients to understand and organize themselves around changing environment."/>
    <s v="Yogesh Patil"/>
    <s v="Northern Arc, Caspian Impact Investments"/>
    <n v="1000000"/>
    <x v="1"/>
    <n v="7"/>
    <x v="0"/>
  </r>
  <r>
    <x v="34"/>
    <n v="2008"/>
    <x v="3"/>
    <s v="Insurance"/>
    <s v="PolicyBazaar designs an online life insurance and general insurance comparison portal that analyzes financial products."/>
    <s v="Alok Bansal, Avaneesh Nirjar, Manoj Sharma, Tarun Mathur, Yashish Dahiya"/>
    <s v="Falcon Edge Capital, White Oak Global Advisors"/>
    <s v="7,50,00,000"/>
    <x v="1"/>
    <n v="3"/>
    <x v="0"/>
  </r>
  <r>
    <x v="35"/>
    <n v="2008"/>
    <x v="2"/>
    <s v="FinTech"/>
    <s v="Northern Arc Capital is a Non-Banking Finance Company that provides borrows with access to debt investors."/>
    <s v="Kshama Fernandes"/>
    <s v="Kotak Mahindra Bank, FMO"/>
    <s v="50,00,000"/>
    <x v="1"/>
    <n v="4"/>
    <x v="0"/>
  </r>
  <r>
    <x v="35"/>
    <n v="2008"/>
    <x v="2"/>
    <s v="FinTech"/>
    <s v="Northern Arc Capital (Formerly known as IFMR Capital) is a Non-Banking Finance Company."/>
    <s v="Kshama Fernandes"/>
    <s v="Asian Development Bank, U.S. International Development Finance Corp"/>
    <s v="5,00,00,000"/>
    <x v="2"/>
    <n v="3"/>
    <x v="0"/>
  </r>
  <r>
    <x v="36"/>
    <n v="2007"/>
    <x v="2"/>
    <s v="FinTech"/>
    <s v="Asirvad Microfinance provides microfinance loans to women from a poor and low-income households."/>
    <s v="Raja Vaidyanathan"/>
    <s v="WorldBusiness Capital, Northern Arc"/>
    <s v="1,50,00,000"/>
    <x v="1"/>
    <n v="5"/>
    <x v="0"/>
  </r>
  <r>
    <x v="37"/>
    <n v="2009"/>
    <x v="3"/>
    <s v="E-commerce"/>
    <s v="Cashify.in is an e-commerce platform for reselling used electronic gadgets."/>
    <s v="Amit Sethi, Mandeep Manocha, Nakul Kumar"/>
    <s v="Bessemer Venture Partners, CDH Investments"/>
    <s v="1,50,00,000"/>
    <x v="1"/>
    <n v="3"/>
    <x v="0"/>
  </r>
  <r>
    <x v="35"/>
    <n v="2008"/>
    <x v="2"/>
    <s v="FinTech"/>
    <s v="Northern Arc Capital (Formerly known as IFMR Capital) is a Non-Banking Finance Company."/>
    <s v="Kshama Fernandes"/>
    <s v="U.S. International Development Finance Corp, Asian Development Bank"/>
    <s v="1,00,00,000"/>
    <x v="2"/>
    <n v="3"/>
    <x v="0"/>
  </r>
  <r>
    <x v="38"/>
    <n v="2008"/>
    <x v="6"/>
    <s v="Automotive"/>
    <s v="Redefining the country’s personal mobility ecosystem with technologically enhanced solutions."/>
    <s v="Amit Jain, Anurag Jain"/>
    <m/>
    <n v="250000000"/>
    <x v="7"/>
    <n v="10"/>
    <x v="0"/>
  </r>
  <r>
    <x v="39"/>
    <n v="2007"/>
    <x v="3"/>
    <s v="IT"/>
    <s v="AI-based travel app offering seamless planning and booking for flights, trains, buses, hotels and more!"/>
    <s v="Rajnish Kumar, Aloke Bajpai"/>
    <s v="GIC, Infoedge"/>
    <n v="53000000"/>
    <x v="1"/>
    <n v="7"/>
    <x v="0"/>
  </r>
  <r>
    <x v="40"/>
    <n v="2004"/>
    <x v="2"/>
    <s v="Biotechnology"/>
    <s v="A building block of the team that preserves the building blocks of life"/>
    <s v="S. Abhaya Kumar"/>
    <s v="Orbimed Asia Partners"/>
    <n v="30000000"/>
    <x v="1"/>
    <n v="9"/>
    <x v="0"/>
  </r>
  <r>
    <x v="41"/>
    <n v="2008"/>
    <x v="9"/>
    <s v="Food &amp; Beverages"/>
    <s v="WOW! Momo is one of the fastest-growing food brands in India."/>
    <s v="Binod Homagai, Sagar Daryani, Shah Miftaur Rahman"/>
    <s v="Tree Line Investment Management"/>
    <n v="15000000"/>
    <x v="9"/>
    <n v="9"/>
    <x v="0"/>
  </r>
  <r>
    <x v="42"/>
    <n v="2005"/>
    <x v="2"/>
    <s v="Information Technology &amp; Services"/>
    <s v="Kaar Technologies is an SAP global consultancy firm that designs, delivers and deploys cutting-edge SAP solutions for businesses around the world."/>
    <s v="Maran Nagarajan"/>
    <s v="BlackSoil"/>
    <n v="4000000"/>
    <x v="1"/>
    <n v="10"/>
    <x v="0"/>
  </r>
  <r>
    <x v="43"/>
    <n v="2008"/>
    <x v="9"/>
    <s v="EdTech"/>
    <s v="Kredent Academy is the unique concept where financial market professionals have taken the onus of creating a strong knowledge bank in their area of expertise"/>
    <s v="Vineet Patawari, Vivek Bajaj, Vinay Pagaria"/>
    <s v="Kotak Securities"/>
    <n v="1000000"/>
    <x v="1"/>
    <n v="7"/>
    <x v="0"/>
  </r>
  <r>
    <x v="44"/>
    <n v="2004"/>
    <x v="10"/>
    <s v="Tourism"/>
    <s v="B: Live is an electric vehicle tourism startup."/>
    <s v="Samarth Kholkar, Sandeep Mukherjee"/>
    <s v="Mumbai Angels, DNA Entertainment Networks"/>
    <s v="10,00,000"/>
    <x v="8"/>
    <n v="3"/>
    <x v="0"/>
  </r>
  <r>
    <x v="45"/>
    <n v="2008"/>
    <x v="11"/>
    <s v="Eyewear"/>
    <s v="India's fastest growing eyewear company and largest eyewear company online."/>
    <s v="Peyush Bansal"/>
    <s v="Temasek, Falcon Edge"/>
    <n v="220000000"/>
    <x v="1"/>
    <n v="7"/>
    <x v="0"/>
  </r>
  <r>
    <x v="46"/>
    <n v="2006"/>
    <x v="12"/>
    <s v="Venture Capital &amp; Private Equity"/>
    <s v="Better is a top-tier India-focused pre-seed venture firm with a portfolio of 100+ companies including stellar successes like Rupeek, Open, Khatabook, Bijak"/>
    <s v="Vaibhav Domkundwar"/>
    <m/>
    <n v="15000000"/>
    <x v="1"/>
    <n v="11"/>
    <x v="0"/>
  </r>
  <r>
    <x v="47"/>
    <n v="2009"/>
    <x v="13"/>
    <s v="Primary Business is Development and Manufacturing of Novel Healthcare Products in Effervescent forms using imported propriety ingredients."/>
    <s v="Varun Khanna"/>
    <s v="Morgan Stanley Private Equity Asia"/>
    <n v="22000000"/>
    <s v="Series C"/>
    <x v="1"/>
    <n v="12"/>
    <x v="0"/>
  </r>
  <r>
    <x v="47"/>
    <n v="2009"/>
    <x v="13"/>
    <s v="Primary Business is Development and Manufacturing of Novel Healthcare Products in Effervescent forms using imported propriety ingredients."/>
    <s v="Varun Khanna"/>
    <s v="Morgan Stanley Private Equity Asia"/>
    <n v="22000000"/>
    <s v="Series C"/>
    <x v="1"/>
    <n v="12"/>
    <x v="0"/>
  </r>
  <r>
    <x v="48"/>
    <n v="2009"/>
    <x v="14"/>
    <s v="FinTech"/>
    <s v="Annapurna Microfinance is a microfinance venture that works for the financial and economic upliftment of underserved and unreached women."/>
    <s v="Gobinda Chandra Pattnaik"/>
    <s v="Asian Development Bank, Oman India Joint Investment Fund"/>
    <s v="3,00,00,000"/>
    <x v="1"/>
    <n v="3"/>
    <x v="0"/>
  </r>
  <r>
    <x v="49"/>
    <n v="2019"/>
    <x v="8"/>
    <s v="Computer Software"/>
    <s v="Industry-leading augmented intelligence software for Talent Intelligence, Recruitment Automation, and Applicant Tracking"/>
    <s v="Deepak Agrawal"/>
    <s v="Arcilla, Samir Khosla"/>
    <s v="Undisclosed"/>
    <x v="1"/>
    <n v="11"/>
    <x v="0"/>
  </r>
  <r>
    <x v="50"/>
    <n v="2017"/>
    <x v="1"/>
    <s v="Defense &amp; Space"/>
    <s v="SatSure is an innovative decision analytics company"/>
    <s v="Prateep Basu, Rashmit Singh Sukhmani, Abhishek Raju"/>
    <s v="Baring PE India"/>
    <s v="Undisclosed"/>
    <x v="1"/>
    <n v="11"/>
    <x v="0"/>
  </r>
  <r>
    <x v="51"/>
    <n v="2019"/>
    <x v="4"/>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1"/>
    <n v="11"/>
    <x v="0"/>
  </r>
  <r>
    <x v="52"/>
    <n v="2011"/>
    <x v="1"/>
    <s v="Computer Software"/>
    <s v="LeadSquared is a marketing automation and sales execution platform that helps businesses increase their closures, manage their pipelines"/>
    <s v="Nilesh Patel"/>
    <s v="International Finance Corporation"/>
    <s v="Undisclosed"/>
    <x v="1"/>
    <n v="10"/>
    <x v="0"/>
  </r>
  <r>
    <x v="53"/>
    <n v="2014"/>
    <x v="1"/>
    <s v="Retail"/>
    <s v="An Indian, mom-made toy brand passionate about making playtime development-friendly, child-safe, and sustainable. Our design philosophy is that play is 90% child and 10% toy."/>
    <s v="Meeta Sharma Gupta"/>
    <s v="Dia Mirza"/>
    <s v="Undisclosed"/>
    <x v="1"/>
    <n v="10"/>
    <x v="0"/>
  </r>
  <r>
    <x v="54"/>
    <n v="2013"/>
    <x v="5"/>
    <s v="Arts &amp; Crafts"/>
    <s v="WallMantra is a well reputed wall decoration online store in India."/>
    <s v="Shivam Agarwal"/>
    <s v="Velocity"/>
    <s v="Undisclosed"/>
    <x v="1"/>
    <n v="10"/>
    <x v="0"/>
  </r>
  <r>
    <x v="55"/>
    <n v="2019"/>
    <x v="0"/>
    <s v="Food &amp; Beverages"/>
    <s v="India's First Protein Water in 21g and 10g Variants with BCAA."/>
    <s v="Ananth B Prabhala, Mitisha Mehta"/>
    <s v="Eaglewings Ventures"/>
    <s v="Undisclosed"/>
    <x v="0"/>
    <n v="9"/>
    <x v="0"/>
  </r>
  <r>
    <x v="56"/>
    <n v="2016"/>
    <x v="1"/>
    <s v="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0"/>
    <n v="9"/>
    <x v="0"/>
  </r>
  <r>
    <x v="57"/>
    <n v="2019"/>
    <x v="0"/>
    <s v="E-learning"/>
    <s v="The world's largest AI Videobot platform providing futuristic solutions for businesses &amp; colleges and employment"/>
    <s v="Jatin Solanki, Vivek Gupta"/>
    <s v="Kunal Shah, Anant Maheshwari"/>
    <s v="Undisclosed"/>
    <x v="1"/>
    <n v="9"/>
    <x v="0"/>
  </r>
  <r>
    <x v="58"/>
    <n v="2017"/>
    <x v="4"/>
    <s v="Higher Education"/>
    <s v="India's Most Trusted Study Abroad Platform"/>
    <s v="Akshay Chaturvedi"/>
    <s v="Vijay Shekhar Sharma, Rohit Kapoor, Amanpreet Bajaj, Lalit Singh"/>
    <s v="Undisclosed"/>
    <x v="1"/>
    <n v="9"/>
    <x v="0"/>
  </r>
  <r>
    <x v="59"/>
    <n v="2012"/>
    <x v="0"/>
    <s v="Consumer Electronics"/>
    <s v="A maker of energy-efficient smart fans"/>
    <s v="Manoj Meena, Sibabrata Das"/>
    <s v="Ka Enterprises"/>
    <s v="Undisclosed"/>
    <x v="1"/>
    <n v="9"/>
    <x v="0"/>
  </r>
  <r>
    <x v="60"/>
    <n v="2013"/>
    <x v="0"/>
    <s v="EdTech"/>
    <s v="LIVE online classes with expert tutors for K-12 for CBSE, ICSE and State Boards."/>
    <s v="Ali Asgar Kagzi, Piyush Dhanuka"/>
    <s v="Navneet Education"/>
    <s v="Undisclosed"/>
    <x v="1"/>
    <n v="9"/>
    <x v="0"/>
  </r>
  <r>
    <x v="61"/>
    <n v="2019"/>
    <x v="0"/>
    <s v="Computer Software"/>
    <s v="Sapio helps government create policies driven by the power of data and AI."/>
    <s v="Hardik Somani, Ashwin Srivastava, Shripal Jain, Viral Vora"/>
    <s v="Rachit Poddar, Rajesh Gupta"/>
    <s v="Undisclosed"/>
    <x v="1"/>
    <n v="9"/>
    <x v="0"/>
  </r>
  <r>
    <x v="62"/>
    <n v="2019"/>
    <x v="1"/>
    <s v="FinTech"/>
    <s v="Prime objective is to empower Indian startups by creating the right financial products starting with a high-limit corporate credit card with unlimited benefits"/>
    <s v="Pei-fu Hsieh, Amit Jangir, Kartik Jain, Sunil Sinha"/>
    <s v="Y Combinator"/>
    <s v="Undisclosed"/>
    <x v="1"/>
    <n v="8"/>
    <x v="0"/>
  </r>
  <r>
    <x v="63"/>
    <n v="2011"/>
    <x v="0"/>
    <s v="Consumer Goods"/>
    <s v="Imagimake – one of the fastest growing and most innovative start-up in the field of Toys, Games &amp; Artist Supplies."/>
    <s v="Disha Katharani, Ravi Jalan"/>
    <s v="Velocity"/>
    <s v="Undisclosed"/>
    <x v="1"/>
    <n v="8"/>
    <x v="0"/>
  </r>
  <r>
    <x v="64"/>
    <n v="2012"/>
    <x v="4"/>
    <s v="Information Technology"/>
    <s v="Hike is an Indian AI-led Unicorn startup that is committed to building a new social future."/>
    <s v="Kavin Bharti Mittal"/>
    <s v="Binny Bansal, Kunal Shah"/>
    <s v="Undisclosed"/>
    <x v="1"/>
    <n v="8"/>
    <x v="0"/>
  </r>
  <r>
    <x v="65"/>
    <n v="2014"/>
    <x v="0"/>
    <s v="Food &amp; Beverages"/>
    <s v="Snack Amor aims is to offer a healthy, natural and tasty snacking experience to its customers."/>
    <s v="Deepak Grover"/>
    <s v="Sanchit Agarwal, Sujan Sinha, Michael Cooke"/>
    <s v="Undisclosed"/>
    <x v="1"/>
    <n v="8"/>
    <x v="0"/>
  </r>
  <r>
    <x v="66"/>
    <n v="2018"/>
    <x v="15"/>
    <s v="Automotive"/>
    <s v="Building the Operating System for managing Electric Vehicles in fleets."/>
    <s v="Ashwin Shankar"/>
    <s v="IAN"/>
    <s v="Undisclosed"/>
    <x v="0"/>
    <n v="8"/>
    <x v="0"/>
  </r>
  <r>
    <x v="67"/>
    <n v="2015"/>
    <x v="1"/>
    <s v="EdTech"/>
    <s v="Unacademy aims to build the world's largest online knowledge repository for multi-lingual education."/>
    <s v="Gaurav Munjal, Hemesh Singh, Roman Saini"/>
    <s v="Bhavin Turakhia"/>
    <s v="Undisclosed"/>
    <x v="1"/>
    <n v="8"/>
    <x v="0"/>
  </r>
  <r>
    <x v="68"/>
    <n v="2017"/>
    <x v="1"/>
    <s v="Healthcare"/>
    <s v="AyuRythm is the world's first completely digital solution for personalized holistic wellness based on Ayurvedic principles."/>
    <s v="Abhilesh Gupta"/>
    <s v="SucSEED Indovation Fund"/>
    <s v="undisclosed"/>
    <x v="0"/>
    <n v="8"/>
    <x v="0"/>
  </r>
  <r>
    <x v="69"/>
    <n v="2014"/>
    <x v="1"/>
    <s v="EdTech"/>
    <s v="Enguru provides a personalized &amp; gamified English learning solution to prepare young adults for the workplace."/>
    <s v="Arshan Vakil, Tahem Veer Verma, Udit Hinduja"/>
    <s v="Potencia Ventures, Bisk Ventures, LetsVenture, Ronnie Screwvala, Arihant Patni"/>
    <s v="undisclosed"/>
    <x v="8"/>
    <n v="8"/>
    <x v="0"/>
  </r>
  <r>
    <x v="70"/>
    <n v="2019"/>
    <x v="1"/>
    <s v="Computer software"/>
    <s v="Continuous Leadership Development &amp; Employee Engagement platform. Improve Leadership, Culture and Experience real-time."/>
    <s v="Yasharth Mishra, Gaurav Bhawnani, Kunal Mishra"/>
    <s v="Endiya Partners"/>
    <s v="Undisclosed"/>
    <x v="0"/>
    <n v="7"/>
    <x v="0"/>
  </r>
  <r>
    <x v="71"/>
    <n v="2017"/>
    <x v="0"/>
    <s v="EdTech"/>
    <s v="Careerninja Is A Funded, Early-stage Ed-tech Venture Building A Personalized Learning Platform To Help People Achieve Their Career Goals"/>
    <s v="Shronit Ladhaniai"/>
    <s v="Unitus Ventures"/>
    <s v="Undisclosed"/>
    <x v="0"/>
    <n v="7"/>
    <x v="0"/>
  </r>
  <r>
    <x v="72"/>
    <n v="2017"/>
    <x v="1"/>
    <s v="Computer software"/>
    <s v="Slang Labs provides accurate and multilingual in-app voice assistants for Android and web apps"/>
    <s v="Kumar Rangarajan"/>
    <s v="100x Entrepreneurs"/>
    <s v="Undisclosed"/>
    <x v="1"/>
    <n v="7"/>
    <x v="0"/>
  </r>
  <r>
    <x v="73"/>
    <n v="2017"/>
    <x v="8"/>
    <s v="Food &amp; Beverages"/>
    <s v="A modern farms close to where your home is. Creating positive change at every step from seed to store ensuring quality and traceability."/>
    <s v="Srinivas Chaganti, Vihari Kanukollu, Sairam Reddy"/>
    <s v="BASF Venture Capital GmbH"/>
    <s v="Undisclosed"/>
    <x v="1"/>
    <n v="7"/>
    <x v="0"/>
  </r>
  <r>
    <x v="74"/>
    <n v="2015"/>
    <x v="15"/>
    <s v="Healthcare"/>
    <s v="Mission is to advance global standards of assisted living and make it dignified and safer."/>
    <s v="Ganesh Sonawane"/>
    <s v="Klub"/>
    <s v="Undisclosed"/>
    <x v="1"/>
    <n v="7"/>
    <x v="0"/>
  </r>
  <r>
    <x v="75"/>
    <n v="2019"/>
    <x v="1"/>
    <s v="FinTech"/>
    <s v="Pocketly provides quick cash on hand, anytime - anywhere!"/>
    <s v="Aarav Bhatia, Navdeesh Ahuja"/>
    <m/>
    <s v="Undisclosed"/>
    <x v="1"/>
    <n v="7"/>
    <x v="0"/>
  </r>
  <r>
    <x v="76"/>
    <n v="2016"/>
    <x v="1"/>
    <s v="Information Technology"/>
    <s v="CoRover is the world’s first and the highest ROI delivering human-centric conversational AI platform."/>
    <s v="Ankush Sabharwal, Manav Gandotra, Kunal Bhakhri"/>
    <s v="Canbank Venture Capital Fund"/>
    <s v="Undisclosed"/>
    <x v="1"/>
    <n v="7"/>
    <x v="0"/>
  </r>
  <r>
    <x v="77"/>
    <n v="2019"/>
    <x v="1"/>
    <s v="Computer software"/>
    <s v="Digital-first debt collections platform that is driven by compassion, and powered by AI."/>
    <s v="Arindam Choudhury"/>
    <s v="Axilor Ventures"/>
    <s v="Undisclosed"/>
    <x v="0"/>
    <n v="7"/>
    <x v="0"/>
  </r>
  <r>
    <x v="78"/>
    <n v="2019"/>
    <x v="5"/>
    <s v="Environmental service"/>
    <s v="Innovation startup developing bamboo resources of India to be used in industrial use by developing injection moulding granules"/>
    <s v="Vibha Mittal, Anubhav Mittal"/>
    <s v="JITO Angel Network"/>
    <s v="Undisclosed"/>
    <x v="10"/>
    <n v="7"/>
    <x v="0"/>
  </r>
  <r>
    <x v="79"/>
    <n v="2019"/>
    <x v="0"/>
    <s v="HealthCare"/>
    <s v="Onelife Nutriscience is a consumer healthcare brands company."/>
    <s v="Gaurav Aggarwal"/>
    <s v="Lasons India"/>
    <s v="Undisclosed"/>
    <x v="1"/>
    <n v="6"/>
    <x v="0"/>
  </r>
  <r>
    <x v="80"/>
    <n v="2019"/>
    <x v="1"/>
    <s v="Fashion"/>
    <s v="Flatheads is a lifestyle brand that designs and creates shoes from India for the world. Flatheads launched India's first bamboo footwear."/>
    <s v="Ganesh Balakrishnan, Utkarsh Biradar"/>
    <s v="Pankaj Chaddah, Srivatsan Rajan"/>
    <s v="Undisclosed"/>
    <x v="1"/>
    <n v="6"/>
    <x v="0"/>
  </r>
  <r>
    <x v="81"/>
    <n v="2015"/>
    <x v="0"/>
    <s v="FinTech"/>
    <s v="Fable Fintech is being seed-funded by the CCAvenue Group, South East Asia’s number 1 eCommerce service provider"/>
    <s v="Naushad Contractor"/>
    <s v="Paytm"/>
    <s v="Undisclosed"/>
    <x v="6"/>
    <n v="6"/>
    <x v="0"/>
  </r>
  <r>
    <x v="82"/>
    <n v="2015"/>
    <x v="1"/>
    <s v="FinTech"/>
    <s v="Cashfree is a payments and banking technology company that enables businesses in India to collect payments online and make payouts."/>
    <s v="Akash Sinha, Reeju Datta"/>
    <s v="State Bank of India, Y Combinator"/>
    <s v="Undisclosed"/>
    <x v="1"/>
    <n v="6"/>
    <x v="0"/>
  </r>
  <r>
    <x v="83"/>
    <n v="2019"/>
    <x v="0"/>
    <s v="HealthCare"/>
    <s v="Organic whole food nutrition to keep up with the pace at which we live"/>
    <s v="Avnish Chhabria"/>
    <s v="Klub"/>
    <s v="Undisclosed"/>
    <x v="1"/>
    <n v="6"/>
    <x v="0"/>
  </r>
  <r>
    <x v="84"/>
    <n v="2014"/>
    <x v="1"/>
    <s v="D2C startup"/>
    <s v="The aim of making good water affordable and accessible."/>
    <s v="Sudeep N"/>
    <s v="https://velocity.in/"/>
    <s v="Undisclosed"/>
    <x v="1"/>
    <n v="6"/>
    <x v="0"/>
  </r>
  <r>
    <x v="85"/>
    <n v="2017"/>
    <x v="1"/>
    <s v="AI startup"/>
    <s v="Multilingual Conversational Enterprise AI Platform for omnichannel automation of customer journeys in the user's native language."/>
    <s v="Piyush Dangaich, Sameer Sinha, Sangram Sabat, Vishwa Nath Jha"/>
    <s v="Nvidia Inception"/>
    <s v="Undisclosed"/>
    <x v="0"/>
    <n v="6"/>
    <x v="0"/>
  </r>
  <r>
    <x v="86"/>
    <n v="2019"/>
    <x v="1"/>
    <s v="HealthCare"/>
    <s v="A healthcare company that uses genome-based data to help individuals make decisions."/>
    <s v="Rahul Ranganathan"/>
    <s v="India Accelerator, Lyxel&amp;Flamingo"/>
    <s v="Undisclosed"/>
    <x v="1"/>
    <n v="6"/>
    <x v="0"/>
  </r>
  <r>
    <x v="87"/>
    <n v="2015"/>
    <x v="1"/>
    <s v="SaaS startup"/>
    <s v="Intelligent Travel Tech Stack making sense of the world's information by scanning billions of data points and ranking destinations"/>
    <s v="Varun Gupta"/>
    <s v="Arali Ventures"/>
    <s v="Undisclosed"/>
    <x v="8"/>
    <n v="6"/>
    <x v="0"/>
  </r>
  <r>
    <x v="88"/>
    <n v="2015"/>
    <x v="4"/>
    <s v="Healthcare"/>
    <s v="World's first company to combine German Engineering with Indian Ayurveda in health products"/>
    <s v="Sanchit Garg"/>
    <s v="Venture Catalysts"/>
    <s v="Undisclosed"/>
    <x v="8"/>
    <n v="6"/>
    <x v="0"/>
  </r>
  <r>
    <x v="89"/>
    <n v="2019"/>
    <x v="4"/>
    <s v="FinTech"/>
    <s v="A tech focused B2B litigation finance company in India."/>
    <s v="Kundan Shahi"/>
    <s v="Ashwini Kakkar. 9Unicorns"/>
    <s v="Undisclosed"/>
    <x v="1"/>
    <n v="6"/>
    <x v="0"/>
  </r>
  <r>
    <x v="90"/>
    <n v="2016"/>
    <x v="0"/>
    <s v="Consumer service"/>
    <s v="A startup that is trying to permanently change the way people approach the cleaning and maintenance of their apparel and accessories."/>
    <s v="Disha Jain"/>
    <s v="Ashish Shah"/>
    <s v="Undisclosed"/>
    <x v="1"/>
    <n v="6"/>
    <x v="0"/>
  </r>
  <r>
    <x v="91"/>
    <n v="2019"/>
    <x v="8"/>
    <s v="EdTech"/>
    <s v="Navars Edutech comprises dynamic mix of intellectual professionals, managerial team, Subject matter experts and Astronomy and Space researchers."/>
    <s v="Sravan Varma Datla"/>
    <s v="Faad Network"/>
    <s v="Undisclosed"/>
    <x v="1"/>
    <n v="6"/>
    <x v="0"/>
  </r>
  <r>
    <x v="92"/>
    <n v="2016"/>
    <x v="1"/>
    <s v="Healthcare"/>
    <s v="NIRAMAI has developed a novel breast cancer screening solution that uses Thermalytix, i.e. machine intelligence over thermography images."/>
    <s v="Geetha Manjunath"/>
    <s v="CDC Group"/>
    <s v="Undisclosed"/>
    <x v="1"/>
    <n v="6"/>
    <x v="0"/>
  </r>
  <r>
    <x v="93"/>
    <n v="2019"/>
    <x v="4"/>
    <s v="Renewable Energy"/>
    <s v="&quot;Battery as a Service&quot; for 3 wheeler &amp; 2 wheelers"/>
    <s v="Varun Goenka, Akshay Kashyap"/>
    <s v="Mapmyindia"/>
    <s v="Undisclosed"/>
    <x v="8"/>
    <n v="6"/>
    <x v="0"/>
  </r>
  <r>
    <x v="94"/>
    <n v="2018"/>
    <x v="4"/>
    <s v="Automotive"/>
    <s v="ParkSmart is a parking management application."/>
    <s v="Prateek Garg, Rahul Gupta, Ratan Anmol Sethi, Rishabh Nagpal, Vishva Sharma"/>
    <s v="Shireen Rangaswamy, Dilesh Gathani"/>
    <s v="Undisclosed"/>
    <x v="0"/>
    <n v="5"/>
    <x v="0"/>
  </r>
  <r>
    <x v="95"/>
    <n v="2016"/>
    <x v="15"/>
    <s v="AI company"/>
    <s v="NO-CODE &lt;&gt; Human-assisted machine learning platform for document processing, to break information silos for enterprises"/>
    <s v="Amal P S"/>
    <s v="Rajesh Agarwal, Nandkishore Mundada"/>
    <s v="Undisclosed"/>
    <x v="0"/>
    <n v="5"/>
    <x v="0"/>
  </r>
  <r>
    <x v="89"/>
    <n v="2019"/>
    <x v="4"/>
    <s v="FinTech"/>
    <s v="A trusted financial partner for advocates and corporate."/>
    <s v="Kundan Shahi"/>
    <s v="9Unicorns"/>
    <s v="Undisclosed"/>
    <x v="0"/>
    <n v="5"/>
    <x v="0"/>
  </r>
  <r>
    <x v="96"/>
    <n v="2017"/>
    <x v="1"/>
    <s v="FinTech"/>
    <s v="Avalon Labs incubates, invests, partners with and spearheads technology companies that are on the cutting edge."/>
    <s v="Varun Mayya"/>
    <s v="Tanglin Ventures, Better Capital, Whiteboard Capital"/>
    <s v="Undisclosed"/>
    <x v="8"/>
    <n v="5"/>
    <x v="0"/>
  </r>
  <r>
    <x v="97"/>
    <n v="2017"/>
    <x v="5"/>
    <s v="AI startup"/>
    <s v="Conversational AI platform - Innovate the way you communicate"/>
    <s v="Manish Gupta, Rashi Gupta"/>
    <s v="Devesh Sachdev, Bhavesh Manglani"/>
    <s v="Undisclosed"/>
    <x v="0"/>
    <n v="5"/>
    <x v="0"/>
  </r>
  <r>
    <x v="98"/>
    <n v="2017"/>
    <x v="0"/>
    <s v="Crypto"/>
    <s v="Polygon is a blockchain scalability platform."/>
    <s v="Jaynti Kanani, Sandeep Nailwal, Anurag Arjun"/>
    <s v="Mark Cuban, MiH Ventures"/>
    <s v="Undisclosed"/>
    <x v="1"/>
    <n v="5"/>
    <x v="0"/>
  </r>
  <r>
    <x v="99"/>
    <n v="2018"/>
    <x v="4"/>
    <s v="EdTech"/>
    <s v="Ingenium Education has been pushing e-learning by bringing small and medium sized institutes and schools online."/>
    <s v="Pramudit Somvanshi, Mohit Patel, Aakash Gupta"/>
    <s v="Lead Angels"/>
    <s v="Undisclosed"/>
    <x v="0"/>
    <n v="5"/>
    <x v="0"/>
  </r>
  <r>
    <x v="100"/>
    <n v="2016"/>
    <x v="0"/>
    <s v="HealthTech"/>
    <s v="India's Most Respected Workplace Healthcare Management Company"/>
    <s v="Gagan Kapur"/>
    <s v="Inflection Point Ventures"/>
    <s v="Undisclosed"/>
    <x v="8"/>
    <n v="4"/>
    <x v="0"/>
  </r>
  <r>
    <x v="101"/>
    <n v="2019"/>
    <x v="0"/>
    <s v="Food &amp; Beverages"/>
    <s v="TruNativ Foods &amp; Beverages Pvt Ltd"/>
    <s v="Pranav Malhotra, Mamta Malhotra"/>
    <s v="9Unicorns"/>
    <s v="Undisclosed"/>
    <x v="0"/>
    <n v="4"/>
    <x v="0"/>
  </r>
  <r>
    <x v="102"/>
    <n v="2019"/>
    <x v="1"/>
    <s v="EdTech"/>
    <s v="AntWak provides a video platform for e-learning service."/>
    <s v="Basav Nagur, Joybroto Ganguly, Sudhanshu Shekhar, Sumit Gupta, Sriramkumar Sundararaman"/>
    <s v="Vaibhav Domkundwar, Kunal Shah"/>
    <s v="Undisclosed"/>
    <x v="0"/>
    <n v="4"/>
    <x v="0"/>
  </r>
  <r>
    <x v="103"/>
    <n v="2018"/>
    <x v="4"/>
    <s v="Food &amp; Beverages"/>
    <s v="Rage Coffee is infused with plant based vitamins. These 100% natural extracts are typically found in foods."/>
    <s v="Bharat Sethi"/>
    <s v="GetVantage, Prakash Katama"/>
    <s v="Undisclosed"/>
    <x v="8"/>
    <n v="4"/>
    <x v="0"/>
  </r>
  <r>
    <x v="104"/>
    <n v="2014"/>
    <x v="15"/>
    <s v="FinTech"/>
    <s v="Kudos is a full stack NBFC, a digital lending engine with an in-built API lending protocol layer of over 20+ API’s."/>
    <s v="Naresh Vigh"/>
    <s v="Marquee fintech founders"/>
    <s v="Undisclosed"/>
    <x v="8"/>
    <n v="4"/>
    <x v="0"/>
  </r>
  <r>
    <x v="105"/>
    <n v="2018"/>
    <x v="1"/>
    <s v="Content creation"/>
    <s v="Instoried is an augmented writing platform which improves customer interest and engagement."/>
    <s v="Sharmin Ali, Sutanshu Raj"/>
    <s v="EXPERT DOJO, Mumbai Angels"/>
    <s v="Undisclosed"/>
    <x v="1"/>
    <n v="3"/>
    <x v="0"/>
  </r>
  <r>
    <x v="106"/>
    <n v="2018"/>
    <x v="1"/>
    <s v="Augmented reality"/>
    <s v="Homingos is an Augmented reality (AR)-based social networking platform."/>
    <s v="Shourya Agarwal, Malhar Patil, Rajat Gupta"/>
    <s v="Sundi Natarajan, Srinivas Anumolu"/>
    <s v="Undisclosed"/>
    <x v="1"/>
    <n v="3"/>
    <x v="0"/>
  </r>
  <r>
    <x v="107"/>
    <n v="2018"/>
    <x v="1"/>
    <s v="Rental space"/>
    <s v="A B2B rental services company for furniture, home appliances, electronic and IT infrastructure."/>
    <s v="Gaurav Ranebennur, Nishanth Janadri"/>
    <s v="MaGEHold Pte. Ltd."/>
    <s v="Undisclosed"/>
    <x v="8"/>
    <n v="3"/>
    <x v="0"/>
  </r>
  <r>
    <x v="108"/>
    <n v="2015"/>
    <x v="1"/>
    <s v="AI startup"/>
    <s v="Wysa is an AI conversational agent that has been shown to help improve mental health"/>
    <s v="Jo Aggarwal, Ramakant Vempati"/>
    <s v="Kae Capital, Pi Ventures"/>
    <s v="Undisclosed"/>
    <x v="1"/>
    <n v="3"/>
    <x v="0"/>
  </r>
  <r>
    <x v="109"/>
    <n v="2016"/>
    <x v="0"/>
    <s v="FinTech"/>
    <s v="Firmway is a platform that digitizes balance confirmation and reconciliation process."/>
    <s v="Prashant Gupta, Vivek Chandan"/>
    <m/>
    <s v="Undisclosed"/>
    <x v="10"/>
    <n v="3"/>
    <x v="0"/>
  </r>
  <r>
    <x v="110"/>
    <n v="2014"/>
    <x v="4"/>
    <s v="B2B service"/>
    <s v="Digitizing the Factories of the Unorganised Industries."/>
    <s v="Chaitanya Rathi, Shubham Agarwal, Siddharth Rastogi, Siddharth Vij"/>
    <s v="Sequoia Capital India, Matrix Partners India"/>
    <s v="Undisclosed"/>
    <x v="1"/>
    <n v="3"/>
    <x v="0"/>
  </r>
  <r>
    <x v="111"/>
    <n v="2015"/>
    <x v="4"/>
    <s v="Podcast"/>
    <s v="Hubhopper is India's leading podcast hosting, creation &amp; distribution platform. Getting podcast across both Indian &amp; global audio platforms"/>
    <s v="Gautam Raj Anand"/>
    <s v="ITI Growth Opportunities Fund, Unit-E Ventures"/>
    <s v="Undisclosed"/>
    <x v="1"/>
    <n v="2"/>
    <x v="0"/>
  </r>
  <r>
    <x v="112"/>
    <n v="2019"/>
    <x v="4"/>
    <s v="Battery"/>
    <s v="Battery Smart provides advanced Li-ion batteries to e-rickshaws."/>
    <s v="Pulkit Khurana, Siddharth Sikka"/>
    <s v="Orios Venture Partners"/>
    <s v="Undisclosed"/>
    <x v="0"/>
    <n v="2"/>
    <x v="0"/>
  </r>
  <r>
    <x v="113"/>
    <n v="2019"/>
    <x v="0"/>
    <s v="Healthcare"/>
    <s v="Aspire to leverage the gifts of nature and science to help you make holistic lifestyle changes, with minimalistic effort, improving overall well-being."/>
    <s v="Gaurav Aggarwal"/>
    <s v="Wipro venture capital arm"/>
    <s v="Undisclosed"/>
    <x v="1"/>
    <n v="2"/>
    <x v="0"/>
  </r>
  <r>
    <x v="114"/>
    <n v="2014"/>
    <x v="1"/>
    <s v="Dating"/>
    <s v="Aisle connects the new generation of single independent Indians from around the world looking for meaningful relationships."/>
    <s v="Able Joseph"/>
    <s v="Anas Rahman Junaid, Vinod Jose"/>
    <s v="Undisclosed"/>
    <x v="8"/>
    <n v="2"/>
    <x v="0"/>
  </r>
  <r>
    <x v="115"/>
    <n v="2019"/>
    <x v="5"/>
    <s v="EdTech"/>
    <s v="Re-imagining Kids of 21st Century!"/>
    <s v="Ishan Gupta"/>
    <s v="Venture Catalysts"/>
    <s v="Undisclosed"/>
    <x v="8"/>
    <n v="1"/>
    <x v="0"/>
  </r>
  <r>
    <x v="116"/>
    <n v="2018"/>
    <x v="0"/>
    <s v="Health care"/>
    <s v="Deliver highly durable &amp; affordable medical equipments on rental and sale."/>
    <s v="Harddik K Patel"/>
    <s v="India Accelerator’s Angel Investor Network"/>
    <s v="Undisclosed"/>
    <x v="0"/>
    <n v="1"/>
    <x v="0"/>
  </r>
  <r>
    <x v="117"/>
    <n v="2018"/>
    <x v="4"/>
    <s v="FinTech"/>
    <s v="RevFin is a digital lending company."/>
    <s v="Sameer Aggarwal"/>
    <s v="Shell Foundation"/>
    <s v="Undisclosed"/>
    <x v="1"/>
    <n v="1"/>
    <x v="0"/>
  </r>
  <r>
    <x v="118"/>
    <n v="2016"/>
    <x v="0"/>
    <s v="Fashion and lifestyle"/>
    <s v="100% Vegan bags from India."/>
    <s v="Disha Singh"/>
    <s v="Titan Capital"/>
    <s v="Undisclosed"/>
    <x v="0"/>
    <n v="1"/>
    <x v="0"/>
  </r>
  <r>
    <x v="119"/>
    <n v="2016"/>
    <x v="1"/>
    <s v="FinTech"/>
    <s v="Digit Insurance is a financial services company that general insurance services."/>
    <s v="Kamesh Goyal"/>
    <s v="A91 Partners, Faering Capital"/>
    <s v="Undisclosed"/>
    <x v="1"/>
    <n v="1"/>
    <x v="0"/>
  </r>
  <r>
    <x v="120"/>
    <n v="2018"/>
    <x v="1"/>
    <s v="Social network"/>
    <s v="Bolkar App is an Audio Based Q&amp;A platform for the Next Billion Users."/>
    <s v="Abhishek Tripathi, Dhruv Kaushal, Prince Tripathi, Saurabh Rai"/>
    <s v="GSF, Pras Hanuma"/>
    <s v="Undisclosed"/>
    <x v="1"/>
    <n v="1"/>
    <x v="0"/>
  </r>
  <r>
    <x v="121"/>
    <n v="2019"/>
    <x v="0"/>
    <s v="Advisory firm"/>
    <s v="Quantitative Investment Management and Research"/>
    <s v="Sonam Srivastava"/>
    <s v="Ajat Hukkoo, Piyush Chaplot"/>
    <s v="Undisclosed"/>
    <x v="10"/>
    <n v="1"/>
    <x v="0"/>
  </r>
  <r>
    <x v="122"/>
    <n v="2018"/>
    <x v="15"/>
    <s v="AgriTech"/>
    <s v="Agri10x integrates the entire Agri value-chain through a digital cooperative platform by harnessing emerging technologies"/>
    <s v="Abhijith Naraparaju, Pankajj P. Ghode, Sundeep Bose"/>
    <s v="Omnivore"/>
    <s v="Undisclosed"/>
    <x v="0"/>
    <n v="1"/>
    <x v="0"/>
  </r>
  <r>
    <x v="123"/>
    <n v="2016"/>
    <x v="0"/>
    <s v="Logistics &amp; Supply Chain"/>
    <s v="Godamwale is tech enabled integrated logistics company providing end to end supply chain solutions."/>
    <s v="Basant Kumar, Vivek Tiwari, Ranbir Nandan"/>
    <s v="1000000 #REF!"/>
    <s v="Seed"/>
    <x v="1"/>
    <n v="9"/>
    <x v="0"/>
  </r>
  <r>
    <x v="124"/>
    <n v="2016"/>
    <x v="5"/>
    <s v="EdTech"/>
    <s v="A tech solution for end to end career advisory to students looking to study abroad."/>
    <s v="Vamsi Krishna, Pulkit Jain, Gaurav Munjal #REF!"/>
    <n v="1000000"/>
    <s v="Pre-series A"/>
    <x v="1"/>
    <n v="7"/>
    <x v="0"/>
  </r>
  <r>
    <x v="125"/>
    <n v="2018"/>
    <x v="8"/>
    <s v="Tech Startup"/>
    <s v="Makers Hive has made it possible to bring the people with amputations together by developing a fully functional, customizable"/>
    <s v="Pranav Vempati"/>
    <s v="Starfish Growth Partners, Investpad"/>
    <s v="90,00,000"/>
    <x v="1"/>
    <n v="1"/>
    <x v="0"/>
  </r>
  <r>
    <x v="126"/>
    <n v="2018"/>
    <x v="1"/>
    <s v="Gaming"/>
    <s v="Mobile Premier League is a skill-based eSports platform used to offer cash prizes while playing games."/>
    <s v="Sai Srinivas Kiran G, Shubham Malhotra"/>
    <s v="Pegasus Tech Ventures, Base Partners"/>
    <s v="9,50,00,000"/>
    <x v="1"/>
    <n v="2"/>
    <x v="0"/>
  </r>
  <r>
    <x v="127"/>
    <n v="2015"/>
    <x v="4"/>
    <s v="Solar"/>
    <s v="Provide uninterrupted and affordable cooling for refrigeration"/>
    <s v="Himanshu Pokharna, Nitin Goel"/>
    <s v="Shell Foundation"/>
    <s v="9,00,000"/>
    <x v="8"/>
    <n v="1"/>
    <x v="0"/>
  </r>
  <r>
    <x v="128"/>
    <n v="2018"/>
    <x v="4"/>
    <s v="FinTech"/>
    <s v="BharatPe develops a QR code-based payment app for offline retailers and businesses."/>
    <s v="Ashneer Grover, Shashvat Nakrani"/>
    <s v="Steadview Capital, Insight Partners"/>
    <s v="82,00,000"/>
    <x v="2"/>
    <n v="1"/>
    <x v="0"/>
  </r>
  <r>
    <x v="129"/>
    <n v="2019"/>
    <x v="0"/>
    <s v="FinTech"/>
    <s v="Kodo card is a corporate card for new economy businesses in India."/>
    <s v="Deepti Sanghi, Gaurav Thapa"/>
    <s v="Brex, Y-Combinator"/>
    <s v="80,00,000"/>
    <x v="0"/>
    <n v="5"/>
    <x v="0"/>
  </r>
  <r>
    <x v="130"/>
    <n v="2014"/>
    <x v="1"/>
    <s v="Food delivery"/>
    <s v="Swiggy is an on-demand food delivery platform that brings food from neighborhood restaurants directly to customers' doors."/>
    <s v="Nandan Reddy, Rahul Jaimini, Sriharsha Majety"/>
    <s v="Carmignac, Falcon Edge Capital"/>
    <s v="80,00,00,000"/>
    <x v="1"/>
    <n v="4"/>
    <x v="0"/>
  </r>
  <r>
    <x v="131"/>
    <n v="2019"/>
    <x v="1"/>
    <s v="Deep Tech"/>
    <s v="A scalable, cloud-controlled, and rare earth mineral free Hardware and Software platform for the Switched Reluctance Motor and other magnet free motor technologies."/>
    <s v="Bhaktha Keshavachar, Ravi Prasad Sharma, Mahalingam Koushik"/>
    <s v="Kalaari Capital"/>
    <s v="8,50,000"/>
    <x v="0"/>
    <n v="4"/>
    <x v="0"/>
  </r>
  <r>
    <x v="132"/>
    <n v="2017"/>
    <x v="1"/>
    <s v="FinTech"/>
    <s v="Groww is an investment platform that offers a new way of investing money with stockbroking and direct mutual funds."/>
    <s v="Harsh Jain, Ishan Bansal, Lalit Keshre, Neeraj Singh"/>
    <s v="Tiger Global Management, Y Combinator Continuity Fund"/>
    <s v="8,30,00,000"/>
    <x v="11"/>
    <n v="4"/>
    <x v="0"/>
  </r>
  <r>
    <x v="133"/>
    <n v="2018"/>
    <x v="1"/>
    <s v="FinTech"/>
    <s v="CRED is a Bengaluru-based fintech startup that offers rewards for customers who use its platform to pay their credit card bills."/>
    <s v="Kunal Shah"/>
    <s v="DST Global, General Catalyst"/>
    <s v="8,10,00,000"/>
    <x v="9"/>
    <n v="1"/>
    <x v="0"/>
  </r>
  <r>
    <x v="134"/>
    <n v="2018"/>
    <x v="0"/>
    <s v="IT startup"/>
    <s v="Rubix Data Sciences focuses on simplifying decision making for Credit, Risk, Compliance, Supply Chain and Marketing professionals in the B2B domain."/>
    <s v="Mohan Ramaswamy"/>
    <m/>
    <s v="8,00,000"/>
    <x v="0"/>
    <n v="5"/>
    <x v="0"/>
  </r>
  <r>
    <x v="135"/>
    <n v="2018"/>
    <x v="1"/>
    <s v="EdTech"/>
    <s v="Wizklub uses a unique method of developing and nurturing Higher Order Thinking Skills in children"/>
    <s v="Amit Bansal"/>
    <s v="Incubate Fund India"/>
    <s v="8,00,000"/>
    <x v="8"/>
    <n v="2"/>
    <x v="0"/>
  </r>
  <r>
    <x v="136"/>
    <n v="2018"/>
    <x v="0"/>
    <s v="E-commerce"/>
    <s v="BELDARA.COM IS A GLOBAL B2B marketplace, enables businesses to sell worldwide."/>
    <s v="Bhagwan (Pradeep) Khandekar"/>
    <s v="Hindustan Media Ventures"/>
    <s v="74,00,000"/>
    <x v="1"/>
    <n v="4"/>
    <x v="0"/>
  </r>
  <r>
    <x v="137"/>
    <n v="2019"/>
    <x v="1"/>
    <s v="SpaceTech"/>
    <s v="Pixxel is a Bengaluru-based space technology startup building a constellation of advanced earth imaging small satellites."/>
    <s v="Awais Ahmed, Kshitij Khandelwal"/>
    <s v="Techstars, Ryan Johnson"/>
    <s v="73,00,000"/>
    <x v="0"/>
    <n v="3"/>
    <x v="0"/>
  </r>
  <r>
    <x v="138"/>
    <n v="2017"/>
    <x v="5"/>
    <s v="EV startup"/>
    <s v="Lohum manufactures lithium-ion battery packs and recovers critical battery materials from used lithium-ion batteries through recycling."/>
    <s v="Rajat Verma"/>
    <s v="Baring Private Equity Partners India, Talbros"/>
    <s v="70,00,000"/>
    <x v="1"/>
    <n v="1"/>
    <x v="0"/>
  </r>
  <r>
    <x v="139"/>
    <n v="2014"/>
    <x v="0"/>
    <s v="IT"/>
    <s v="Chalo is a free app that tracks buses live and tells you what time your bus will reach your stop."/>
    <s v="Mohit Dubey, Nikhil Aggarwal"/>
    <s v="Amit Singhal, Raine Ventures"/>
    <s v="70,00,000"/>
    <x v="1"/>
    <n v="1"/>
    <x v="0"/>
  </r>
  <r>
    <x v="140"/>
    <n v="2012"/>
    <x v="16"/>
    <s v="Hospitality"/>
    <s v="OYO operates a branded network of hotels designed to offer standardized stay experiences."/>
    <s v="Ritesh Agarwal"/>
    <s v="Hindustan Media Venture"/>
    <s v="70,00,000"/>
    <x v="12"/>
    <n v="1"/>
    <x v="0"/>
  </r>
  <r>
    <x v="141"/>
    <n v="2015"/>
    <x v="15"/>
    <s v="E-commerce"/>
    <s v="ElasticRun develops an online system that improves the reception of orders from customers and the dispatch of delivery drivers."/>
    <s v="Sandeep Deshmukh, Saurabh Nigam, Shitiz Bansal"/>
    <s v="Avataar Venture Partners, Kalaari Capital"/>
    <s v="7,50,00,000"/>
    <x v="11"/>
    <n v="5"/>
    <x v="0"/>
  </r>
  <r>
    <x v="142"/>
    <n v="2018"/>
    <x v="1"/>
    <s v="FinTech"/>
    <s v="KreditBee is a digital lending platform developed to assist young professionals with their personal finances."/>
    <s v="Karthikeyan Krishnaswamy, Madhusudan Ekambaram, Wan Hong"/>
    <s v="Alpine Capital, PremjiInvest"/>
    <s v="7,50,00,000"/>
    <x v="0"/>
    <n v="3"/>
    <x v="0"/>
  </r>
  <r>
    <x v="142"/>
    <n v="2018"/>
    <x v="1"/>
    <s v="FinTech"/>
    <s v="KreditBee is an Instant Personal Loan Platform for Young Professionals."/>
    <s v="Madhusudan Ekambaram"/>
    <s v="Premji Invest, Mirae Asset Naver Asia Growth Fund, Alpine Capital"/>
    <s v="7,50,00,000"/>
    <x v="9"/>
    <n v="2"/>
    <x v="0"/>
  </r>
  <r>
    <x v="143"/>
    <n v="2014"/>
    <x v="1"/>
    <s v="Helathcare"/>
    <s v="My Dental Plan provides dental care packages and services."/>
    <s v="Dr Mohender Narula, Dr AnandKrishna, Dr Girish Rao"/>
    <s v="Safe Planet Medicare"/>
    <s v="7,00,000"/>
    <x v="0"/>
    <n v="4"/>
    <x v="0"/>
  </r>
  <r>
    <x v="144"/>
    <n v="2016"/>
    <x v="8"/>
    <s v="E-commerce"/>
    <s v="Eunimart is a one stop solution for merchants to create a difference by selling globally."/>
    <s v="Saikat Roy, Shayak Mazumder"/>
    <s v="SucSEED Venture Partners, TMT Connekt"/>
    <s v="7,00,000"/>
    <x v="8"/>
    <n v="4"/>
    <x v="0"/>
  </r>
  <r>
    <x v="145"/>
    <n v="2015"/>
    <x v="4"/>
    <s v="Mobility"/>
    <s v="Get My Parking, is a B2B Platform-as-a-Service company."/>
    <s v="Chirag Jain, Rasik Pansare"/>
    <s v="IvyCap Ventures, IAN Fund"/>
    <s v="60,00,000"/>
    <x v="1"/>
    <n v="5"/>
    <x v="0"/>
  </r>
  <r>
    <x v="128"/>
    <n v="2018"/>
    <x v="4"/>
    <s v="FinTech"/>
    <s v="BharatPe is the definitive platform for financial services. We process payments via UPI and POS, and provide credit / loans to our merchants"/>
    <s v="Ashneer Grover, Bhavik Koladiya, Shashvat Nakrani"/>
    <s v="Amplo, Insight Partners"/>
    <s v="60,00,000"/>
    <x v="2"/>
    <n v="5"/>
    <x v="0"/>
  </r>
  <r>
    <x v="146"/>
    <n v="2015"/>
    <x v="0"/>
    <s v="Robotics"/>
    <s v="Miko is an advanced robotics startup focusing on robotics, AI &amp; IoT."/>
    <s v="Chintan Raikar, Prashant Iyengar, Sneh Vaswani"/>
    <s v="Chiratae Ventures, YourNest Venture Capital"/>
    <s v="60,00,000"/>
    <x v="1"/>
    <n v="4"/>
    <x v="0"/>
  </r>
  <r>
    <x v="147"/>
    <n v="2016"/>
    <x v="4"/>
    <s v="Electronics"/>
    <s v="boAt is a consumer electronics and lifestyle company."/>
    <s v="Aman Gupta, Sameer Mehta"/>
    <s v="Qualcomm Ventures, Warburg Pincus"/>
    <s v="60,00,000"/>
    <x v="1"/>
    <n v="4"/>
    <x v="0"/>
  </r>
  <r>
    <x v="148"/>
    <n v="2011"/>
    <x v="1"/>
    <s v="FinTech"/>
    <s v="Kinara Capital is a financing company that provides flexible collateral-free loans to small business entrepreneurs."/>
    <s v="Hardika Shah"/>
    <s v="GAWA Capital, Gaja Capital"/>
    <s v="60,00,000"/>
    <x v="1"/>
    <n v="3"/>
    <x v="0"/>
  </r>
  <r>
    <x v="149"/>
    <n v="2018"/>
    <x v="0"/>
    <s v="Personal Care"/>
    <s v="Scentials is building a unique beauty brands studio platform"/>
    <s v="Mahesh Bhupathi, Jinesh Mehta"/>
    <s v="Ambiga Subramanian, Goutham Ekollu"/>
    <s v="60,00,000"/>
    <x v="1"/>
    <n v="2"/>
    <x v="0"/>
  </r>
  <r>
    <x v="150"/>
    <n v="2016"/>
    <x v="4"/>
    <s v="Fashion and lifestyle"/>
    <s v="Bombay Shaving Company is a consumer goods company that focuses on developing a range of shave care, beard care, and skincare products."/>
    <s v="Deepu Panicker, Raunak Munot, Rohit Jaiswal, Shantanu Deshpande"/>
    <s v="Sixth Sense Ventures, Colgate Palmolive"/>
    <s v="60,00,000"/>
    <x v="1"/>
    <n v="1"/>
    <x v="0"/>
  </r>
  <r>
    <x v="128"/>
    <n v="2018"/>
    <x v="4"/>
    <s v="FinTech"/>
    <s v="BharatPe develops a QR code-based payment app for offline retailers and businesses."/>
    <s v="Ashneer Grover, Shashvat Nakrani"/>
    <s v="InnoVen Capital, Steadview Capital"/>
    <s v="60,00,000"/>
    <x v="2"/>
    <n v="1"/>
    <x v="0"/>
  </r>
  <r>
    <x v="151"/>
    <n v="2016"/>
    <x v="4"/>
    <s v="BioTechnology"/>
    <s v="A biotechnology start-up was incorporated to improve the National Hygiene condition whilst addressing the aspect of water conservation."/>
    <s v="Puneet Gupta"/>
    <s v="IAN Fund, World Startup Factory"/>
    <s v="6,00,000"/>
    <x v="1"/>
    <n v="5"/>
    <x v="0"/>
  </r>
  <r>
    <x v="152"/>
    <n v="2017"/>
    <x v="4"/>
    <s v="LegalTech"/>
    <s v="LegitQuest is a legal-tech company that operates a legal research platform with Indian case laws."/>
    <s v="Himanshu Puri, Karan Kalia, Rohit Shukla"/>
    <s v="WaterBridge Ventures, Info Edge"/>
    <s v="6,00,000"/>
    <x v="1"/>
    <n v="4"/>
    <x v="0"/>
  </r>
  <r>
    <x v="153"/>
    <n v="2017"/>
    <x v="4"/>
    <s v="Hospitality"/>
    <s v="ABL Workspaces is a co-working space where professionals from all walks of life come to work under one roof."/>
    <s v="Ankur Gupta, Akshita Gupta"/>
    <s v="Wurk"/>
    <s v="6,00,000"/>
    <x v="8"/>
    <n v="2"/>
    <x v="0"/>
  </r>
  <r>
    <x v="154"/>
    <n v="2016"/>
    <x v="0"/>
    <s v="Healthcare"/>
    <s v="InnerHour is mental health and wellness platform that provides therapy and diagnostics services and conducts online mental health workshops."/>
    <s v="Amit Malik"/>
    <s v="Hitesh Oberoi, Lightbox"/>
    <s v="52,00,000"/>
    <x v="6"/>
    <n v="2"/>
    <x v="0"/>
  </r>
  <r>
    <x v="155"/>
    <n v="2014"/>
    <x v="4"/>
    <s v="FinTech"/>
    <s v="IndiaLends is a digital lending and borrowing marketplace."/>
    <s v="Gaurav Chopra, Mayank Kachhwaha"/>
    <s v="ACPI Investments, AdvantEdge Founders"/>
    <s v="51,00,000"/>
    <x v="1"/>
    <n v="3"/>
    <x v="0"/>
  </r>
  <r>
    <x v="108"/>
    <n v="2015"/>
    <x v="1"/>
    <s v="AI company"/>
    <s v="Wysa is an AI conversational agent that has been shown to help improve mental health"/>
    <s v="Jo Aggarwal, Ramakant Vempati"/>
    <s v="W Health Ventures, Pi Ventures"/>
    <s v="50,00,000"/>
    <x v="6"/>
    <n v="5"/>
    <x v="0"/>
  </r>
  <r>
    <x v="156"/>
    <n v="2019"/>
    <x v="1"/>
    <s v="EdTech"/>
    <s v="Masai School is a job-oriented software training services."/>
    <s v="Prateek Shukla"/>
    <s v="Unitus Ventures, Omidyar Network India"/>
    <s v="50,00,000"/>
    <x v="6"/>
    <n v="3"/>
    <x v="0"/>
  </r>
  <r>
    <x v="157"/>
    <n v="2017"/>
    <x v="1"/>
    <s v="Rental space"/>
    <s v="India's homegrown online portal, championing the region for a brighter, more exciting livvable future. Right from simply connecting owners and tenants and to managing everything in between"/>
    <s v="Maya Lakshman"/>
    <s v="Angel investors"/>
    <s v="50,00,000"/>
    <x v="1"/>
    <n v="3"/>
    <x v="0"/>
  </r>
  <r>
    <x v="158"/>
    <n v="2018"/>
    <x v="1"/>
    <s v="InsureTech"/>
    <s v="Riskcovry is an &quot;Insurance-in-a-box” model offers a one-stop-shop platform to cater to any business's digital insurance needs."/>
    <s v="Suvendu Prusty, Sorabh Bhandari, Vidya Sridharan, Chiranth Patil"/>
    <s v="Better Capital, Bharat Inclusion Seed Fund"/>
    <s v="50,00,000"/>
    <x v="6"/>
    <n v="3"/>
    <x v="0"/>
  </r>
  <r>
    <x v="159"/>
    <n v="2019"/>
    <x v="1"/>
    <s v="EdTech"/>
    <s v="Newton School is a platform to learn and develop skills that you need for your best Tech career."/>
    <s v="Nishant Chandra, Siddharth Maheshwari"/>
    <s v="RTP Global, Harshil Mathur"/>
    <s v="50,00,000"/>
    <x v="6"/>
    <n v="2"/>
    <x v="0"/>
  </r>
  <r>
    <x v="160"/>
    <n v="2015"/>
    <x v="4"/>
    <s v="BioTechnology"/>
    <s v="Elucidata Corporation uses data analytics to transform decision-making processes in R&amp;D labs in biotechnology and pharmaceutical companies."/>
    <s v="Abhishek Jha, Richard Kibbey, Swetabh Pathak"/>
    <s v="Hyperplane Venture Capital"/>
    <s v="50,00,000"/>
    <x v="8"/>
    <n v="1"/>
    <x v="0"/>
  </r>
  <r>
    <x v="126"/>
    <n v="2018"/>
    <x v="1"/>
    <s v="Gaming"/>
    <s v="Mobile Premier League is a skill-based eSports platform used to offer cash prizes while playing games."/>
    <s v="Sai Srinivas Kiran G, Shubham Malhotra"/>
    <s v="Pegasus Tech Ventures, Base Partners"/>
    <s v="50,00,000"/>
    <x v="1"/>
    <n v="1"/>
    <x v="0"/>
  </r>
  <r>
    <x v="161"/>
    <n v="2018"/>
    <x v="0"/>
    <s v="Healthcare"/>
    <s v="ToothSi is a new age startup in the dental space providing smile correction services at home."/>
    <s v="Dr Arpi Mehta, Dr Pravin Shetty, Dr Manjul Jain, Dr Anirudh Kale"/>
    <s v="Think Investments"/>
    <s v="50,00,000"/>
    <x v="6"/>
    <n v="1"/>
    <x v="0"/>
  </r>
  <r>
    <x v="162"/>
    <n v="2015"/>
    <x v="1"/>
    <s v="Social Media"/>
    <s v="ShareChat is a social networking and regional content platform."/>
    <s v="Ankush Sachdeva, Bhanu Pratap Singh, Farid Ahsan"/>
    <s v="Twitter Ventures, Pawan Munjal"/>
    <s v="50,00,00,000"/>
    <x v="1"/>
    <n v="4"/>
    <x v="0"/>
  </r>
  <r>
    <x v="163"/>
    <n v="2015"/>
    <x v="0"/>
    <s v="B2B E-commerce"/>
    <s v="Bizongo is a business-to-business online marketplace for packaging products."/>
    <s v="Aniket Deb, Ankit Tomar, Sachin Agrawal"/>
    <s v="CDC Group, IDG Capital"/>
    <s v="5,10,00,000"/>
    <x v="9"/>
    <n v="4"/>
    <x v="0"/>
  </r>
  <r>
    <x v="164"/>
    <n v="2019"/>
    <x v="8"/>
    <s v="Electronics"/>
    <s v="Cellestial E-mobility is a city-based startup working in developing electric tractors with the longest battery life."/>
    <s v="Siddhartha Durairajan"/>
    <s v="Gurj Aujla, Ashik K"/>
    <s v="5,00,000"/>
    <x v="8"/>
    <n v="5"/>
    <x v="0"/>
  </r>
  <r>
    <x v="165"/>
    <n v="2019"/>
    <x v="1"/>
    <s v="Food"/>
    <s v="TagZ Foods is a supplier of snacks and food products."/>
    <s v="Anish Basu Roy, Sagar Bhalotia"/>
    <s v="Venture Catalysts"/>
    <s v="5,00,000"/>
    <x v="8"/>
    <n v="4"/>
    <x v="0"/>
  </r>
  <r>
    <x v="166"/>
    <n v="2016"/>
    <x v="0"/>
    <s v="Gaming"/>
    <s v="Indian Gaming League is the premier eSports platform in India."/>
    <s v="Yash Pariani"/>
    <s v="Hungama, Hindustan Talkies"/>
    <s v="5,00,000"/>
    <x v="1"/>
    <n v="3"/>
    <x v="0"/>
  </r>
  <r>
    <x v="167"/>
    <n v="2018"/>
    <x v="1"/>
    <s v="CleanTech"/>
    <s v="Clairco provides enhanced air purification and real-time insights for breathable air indoors."/>
    <s v="Aayush Jha"/>
    <s v="Real Estate Accelerator Program (REAP), AngelList"/>
    <s v="5,00,000"/>
    <x v="1"/>
    <n v="3"/>
    <x v="0"/>
  </r>
  <r>
    <x v="168"/>
    <n v="2017"/>
    <x v="8"/>
    <s v="Healthcare"/>
    <s v="Remedico is a Mobile healthcare"/>
    <s v="Ranjit Bhatia"/>
    <s v="Venture Catalysts, Tahseen Consulting"/>
    <s v="5,00,000"/>
    <x v="1"/>
    <n v="2"/>
    <x v="0"/>
  </r>
  <r>
    <x v="169"/>
    <n v="2019"/>
    <x v="0"/>
    <s v="Sports startup"/>
    <s v="FanCode is a multi sport aggregator platform for every sports fan, focusing on long trail sports content and contextual commerce."/>
    <s v="Yannick Colaco"/>
    <s v="Dream Sports"/>
    <s v="5,00,00,000"/>
    <x v="1"/>
    <n v="5"/>
    <x v="0"/>
  </r>
  <r>
    <x v="67"/>
    <n v="2015"/>
    <x v="1"/>
    <s v="EdTech"/>
    <s v="Unacademy is an online learning platform providing educational content such as video lectures and examinations."/>
    <s v="Gaurav Munjal, Hemesh Singh, Roman Saini, Sachin Gupta"/>
    <s v="Tiger Global, Dragoneer Investment Group, Steadview Capital, General Atlantic"/>
    <s v="5,00,00,000"/>
    <x v="1"/>
    <n v="1"/>
    <x v="0"/>
  </r>
  <r>
    <x v="170"/>
    <n v="2011"/>
    <x v="1"/>
    <s v="EdTech"/>
    <s v="BYJU'S is an educational technology company that develops personalized learning programs for K-12 students."/>
    <s v="Byju Raveendran, Divya Gokulnath"/>
    <s v="BlackRock, Owl Ventures"/>
    <s v="46,00,00,000"/>
    <x v="3"/>
    <n v="3"/>
    <x v="0"/>
  </r>
  <r>
    <x v="171"/>
    <n v="2019"/>
    <x v="1"/>
    <s v="FinTech"/>
    <s v="Rupifi operates a software-as-a-service (SaaS) firm focussed on financial products."/>
    <s v="Anubhav Jain"/>
    <s v="Quona Capital"/>
    <s v="41,00,000"/>
    <x v="8"/>
    <n v="3"/>
    <x v="0"/>
  </r>
  <r>
    <x v="172"/>
    <n v="2011"/>
    <x v="0"/>
    <s v="Analytics"/>
    <s v="LocoBuzz is an analytics-based integrated marketing platform."/>
    <s v="Vishal Agrawal"/>
    <s v="Yuj Ventures"/>
    <s v="40,00,000"/>
    <x v="6"/>
    <n v="5"/>
    <x v="0"/>
  </r>
  <r>
    <x v="173"/>
    <n v="2015"/>
    <x v="15"/>
    <s v="E-commerce"/>
    <s v="Easebuzz is an easy to use portal which allows you to start an online business and sell your favorite products with a free online store."/>
    <s v="Rohit Prasad"/>
    <s v="Jitendra Gupta, Amrish Rau"/>
    <s v="40,00,000"/>
    <x v="6"/>
    <n v="4"/>
    <x v="0"/>
  </r>
  <r>
    <x v="174"/>
    <n v="2011"/>
    <x v="0"/>
    <s v="D2C Fashion"/>
    <s v="Society perceives Bewakoof as stupid.But what does society call Bewakoof?Often, it’s anything different or anything that’s done differently."/>
    <s v="Prabhkiran Singh"/>
    <s v="IvyCap Ventures, Pratithi Investment Trust"/>
    <s v="40,00,000"/>
    <x v="1"/>
    <n v="3"/>
    <x v="0"/>
  </r>
  <r>
    <x v="175"/>
    <n v="2018"/>
    <x v="4"/>
    <s v="Automotive"/>
    <s v="Electric Light Commercial Vehicle"/>
    <s v="Saurav Kumar"/>
    <s v="Jetty Ventures, Srinivas Anumolu"/>
    <s v="40,00,000"/>
    <x v="6"/>
    <n v="3"/>
    <x v="0"/>
  </r>
  <r>
    <x v="176"/>
    <n v="2017"/>
    <x v="4"/>
    <s v="EdTech"/>
    <s v="Eupheus Learning offers a seamless integrated learning solution for the K-12 market in India."/>
    <s v="Amit Kapoor, Rohit Dhar, Sarveshwar Shrivastava, Ved Prakash Khatri"/>
    <s v="Yuj Ventures, Sixth Sense Ventures"/>
    <s v="40,00,000"/>
    <x v="4"/>
    <n v="2"/>
    <x v="0"/>
  </r>
  <r>
    <x v="177"/>
    <n v="2019"/>
    <x v="1"/>
    <s v="HealthTech"/>
    <s v="Saveo operates a business-to-business e-commerce platform focused on pharmacies."/>
    <s v="Amit Kumar, Anurag Savarnya, Shivansh Shrivastava, Vivek Jaiswal"/>
    <s v="Matrix Partners India, RTP Global"/>
    <s v="40,00,000"/>
    <x v="0"/>
    <n v="1"/>
    <x v="0"/>
  </r>
  <r>
    <x v="178"/>
    <n v="2015"/>
    <x v="15"/>
    <s v="FinTech"/>
    <s v="Payments Facilitator, Payments solution provider etc."/>
    <s v="Anil Sharma, Jose Thattil, Rajesh Londhe, Tushar Shankar"/>
    <s v="Yatra Angel Network, BEENEXT"/>
    <s v="40,00,000"/>
    <x v="6"/>
    <n v="1"/>
    <x v="0"/>
  </r>
  <r>
    <x v="179"/>
    <n v="2016"/>
    <x v="0"/>
    <s v="FinTech"/>
    <s v="Blacksoil Advisory is an independent boutique advisory firm."/>
    <s v="Ankur Bansal"/>
    <s v="Awign Enterprises"/>
    <s v="40,00,000"/>
    <x v="1"/>
    <n v="1"/>
    <x v="0"/>
  </r>
  <r>
    <x v="180"/>
    <n v="2014"/>
    <x v="4"/>
    <s v="Renewable Energy"/>
    <s v="Smart Joules is an energy management company."/>
    <s v="Arjun P Gupta, Ujjal Majumdar, Sidhartha Gupta"/>
    <s v="Raintree Family Office, ADB arm"/>
    <s v="4,90,00,000"/>
    <x v="1"/>
    <n v="4"/>
    <x v="0"/>
  </r>
  <r>
    <x v="181"/>
    <n v="2011"/>
    <x v="0"/>
    <s v="Beauty products"/>
    <s v="Purplle is an online store selling cosmetics, fragrances, skin, and hair care products."/>
    <s v="Manish Taneja, Rahul Dash"/>
    <s v="Spring Marketing Capital, Verlinvest"/>
    <s v="4,50,00,000"/>
    <x v="1"/>
    <n v="3"/>
    <x v="0"/>
  </r>
  <r>
    <x v="182"/>
    <n v="2015"/>
    <x v="0"/>
    <s v="InsureTech"/>
    <s v="Turtlemint is an online insurance platform that identifies and purchases appropriate insurance policies for consumers."/>
    <s v="Anand Prabhudesai, Dhirendra Mahyavanshi, Kunal Shah"/>
    <s v="Jungle Ventures"/>
    <s v="4,50,00,000"/>
    <x v="11"/>
    <n v="3"/>
    <x v="0"/>
  </r>
  <r>
    <x v="183"/>
    <n v="2015"/>
    <x v="1"/>
    <s v="Transportation"/>
    <s v="Rapido is a bike taxi service that encourages people to offer bike rides to other people."/>
    <s v="Aravind Sanka, Pavan Guntupalli, Rishikesh SR"/>
    <s v="Skycatcher, Nexus Venture Partners"/>
    <s v="4,30,00,000"/>
    <x v="9"/>
    <n v="5"/>
    <x v="0"/>
  </r>
  <r>
    <x v="184"/>
    <n v="2016"/>
    <x v="4"/>
    <s v="Food &amp; Beverages"/>
    <s v="Manufacture and retail a delicious range of all-natural nut butters, made without oil, sugar or preservatives."/>
    <s v="Surabhi Talwar, Vikram Sekhar"/>
    <s v="Inflection Point Ventures"/>
    <s v="4,00,000"/>
    <x v="0"/>
    <n v="3"/>
    <x v="0"/>
  </r>
  <r>
    <x v="185"/>
    <n v="2019"/>
    <x v="4"/>
    <s v="EdTech"/>
    <s v="Ezstays is a leading student-life network, providing hostels and PG accommodation with top-tier living facilities at the best prices."/>
    <s v="Vaibhav Khanna, Abhishek Kumar, Kumar Gaurav"/>
    <s v="Richard Rekhy"/>
    <s v="4,00,000"/>
    <x v="0"/>
    <n v="3"/>
    <x v="0"/>
  </r>
  <r>
    <x v="186"/>
    <n v="2013"/>
    <x v="5"/>
    <s v="Media"/>
    <s v="Inshorts is a news aggregator application that collects and summarizes news based on user behavior and preferences."/>
    <s v="Anunay Pandey, Azhar Iqubal, Deepit Purkayastha"/>
    <s v="Addition, SIG Global India Fund"/>
    <s v="4,00,00,000"/>
    <x v="1"/>
    <n v="3"/>
    <x v="0"/>
  </r>
  <r>
    <x v="187"/>
    <n v="2011"/>
    <x v="0"/>
    <s v="FinTech"/>
    <s v="Early stage venture capital fund focused on opportunities created by rising aspirations &amp; digital access for next billion Indians."/>
    <s v="Ritu Verma"/>
    <m/>
    <s v="4,00,00,000"/>
    <x v="1"/>
    <n v="3"/>
    <x v="0"/>
  </r>
  <r>
    <x v="188"/>
    <n v="2011"/>
    <x v="0"/>
    <s v="FinTech"/>
    <s v="Blume Ventures provides pre-series A and early stage funding to tech-focused/tech-enabled ventures."/>
    <s v="Karthik Reddy, Sanjay Nath"/>
    <s v="Avendus"/>
    <s v="4,00,00,000"/>
    <x v="1"/>
    <n v="3"/>
    <x v="0"/>
  </r>
  <r>
    <x v="189"/>
    <n v="2015"/>
    <x v="1"/>
    <s v="Delivery service"/>
    <s v="Dunzo is a hyper-local delivery app that connects users to the nearest delivery partner."/>
    <s v="Ankur Aggarwal, Dalvir Suri, Kabeer Biswas, Mukund Jha"/>
    <s v="Lightbox, Evolvence India Fund"/>
    <s v="4,00,00,000"/>
    <x v="7"/>
    <n v="1"/>
    <x v="0"/>
  </r>
  <r>
    <x v="190"/>
    <n v="2016"/>
    <x v="0"/>
    <s v="FinTech"/>
    <s v="The World's #1 Fundraising Service - Investor Meetings + Deal Documents - Globally"/>
    <s v="Ash Narain"/>
    <s v="Capital One, Arrowroot Capital"/>
    <s v="38,00,000"/>
    <x v="1"/>
    <n v="2"/>
    <x v="0"/>
  </r>
  <r>
    <x v="191"/>
    <n v="2015"/>
    <x v="1"/>
    <s v="Automotive"/>
    <s v="Pitstop offers general repair and maintenance services for cars through its doorstep service vehicles."/>
    <s v="Mihir Mohan Mishra, Nirant Ramakuru, Ruchi Deepak"/>
    <s v="Acko Technology, Services, LetsVenture"/>
    <s v="35,00,000"/>
    <x v="13"/>
    <n v="4"/>
    <x v="0"/>
  </r>
  <r>
    <x v="192"/>
    <n v="2015"/>
    <x v="0"/>
    <s v="HealthTech"/>
    <s v="PharmEasy is a health tech startup offering services such as teleconsultation, medicine deliveries, and diagnostic test sample collection."/>
    <s v="Dharmil Sheth, Dhaval Shah, Mikhil Innani"/>
    <s v="TPG Growth, Caisse de Depot et Placement du Quebec"/>
    <s v="35,00,00,000"/>
    <x v="7"/>
    <n v="4"/>
    <x v="0"/>
  </r>
  <r>
    <x v="193"/>
    <n v="2016"/>
    <x v="1"/>
    <s v="Matrimony"/>
    <s v="India’s first and only matrimony app without parents. 10L verified profiles 20L matches 50K relationships 3K marriages"/>
    <s v="Rahul Namdev, Pawan Gupta"/>
    <s v="Y Combinator, Rehan A Khan"/>
    <s v="30,00,000"/>
    <x v="8"/>
    <n v="5"/>
    <x v="0"/>
  </r>
  <r>
    <x v="194"/>
    <n v="2017"/>
    <x v="1"/>
    <s v="FinTech"/>
    <s v="Avail is a mobile-first platform aiming to financially include the urban mass of India."/>
    <s v="Ankush Aggarwal, Tushar Mehndiratta"/>
    <s v="Alteria Capital, Matrix Partners India"/>
    <s v="30,00,000"/>
    <x v="2"/>
    <n v="5"/>
    <x v="0"/>
  </r>
  <r>
    <x v="195"/>
    <n v="2016"/>
    <x v="0"/>
    <s v="HealthTech"/>
    <s v="Fitterfly offers customized and personalized wellness programs for diabetes PCOS, pregnancy, weight loss, pediatric and nutrition."/>
    <s v="Dr Arbinder Singal"/>
    <s v="9Unicorns Accelerator Fund, Metaform Ventures"/>
    <s v="30,00,000"/>
    <x v="8"/>
    <n v="4"/>
    <x v="0"/>
  </r>
  <r>
    <x v="196"/>
    <n v="2015"/>
    <x v="4"/>
    <s v="HealthTech"/>
    <s v="Solving unaddressed Intimate &amp; Menstrual Hygiene issues with our award-winning innovative &amp; modern products."/>
    <s v="Deep Bajaj, Mohit Bajaj"/>
    <s v="NB Ventures, IAN Fund"/>
    <s v="30,00,000"/>
    <x v="6"/>
    <n v="4"/>
    <x v="0"/>
  </r>
  <r>
    <x v="197"/>
    <n v="2019"/>
    <x v="1"/>
    <s v="Video communication"/>
    <s v="Enabling independent professionals to bring offline consulting online with AI"/>
    <s v="Gaurav Tripathi, Sagar Ramteke, Vijay Goel, Vivek Kumar"/>
    <s v="SOSV, Omphalos Ventures India"/>
    <s v="30,00,000"/>
    <x v="0"/>
    <n v="4"/>
    <x v="0"/>
  </r>
  <r>
    <x v="198"/>
    <n v="2010"/>
    <x v="0"/>
    <s v="FinTech"/>
    <s v="BlackSoil Capital has transformed into an alternative NBFC and AIF Fund platform with an expertise to finance multiple sectors."/>
    <s v="Mohinder Pal Bansal"/>
    <m/>
    <s v="30,00,000"/>
    <x v="1"/>
    <n v="3"/>
    <x v="0"/>
  </r>
  <r>
    <x v="199"/>
    <n v="2019"/>
    <x v="1"/>
    <s v="Supply chain platform"/>
    <s v="Captain Fresh is a freshwater fish and seafood supply chain platform."/>
    <s v="Utham Gowda"/>
    <s v="Matrix Partners India, Ankur Capital"/>
    <s v="30,00,000"/>
    <x v="0"/>
    <n v="3"/>
    <x v="0"/>
  </r>
  <r>
    <x v="200"/>
    <n v="2017"/>
    <x v="1"/>
    <s v="Social audio"/>
    <s v="Headfone helps create and share the audio content with listeners."/>
    <s v="Pratham Khandelwal, Yogesh Sharma"/>
    <s v="Hashed"/>
    <s v="30,00,000"/>
    <x v="0"/>
    <n v="1"/>
    <x v="0"/>
  </r>
  <r>
    <x v="201"/>
    <n v="2019"/>
    <x v="0"/>
    <s v="FinTech"/>
    <s v="Small businesses-focused non-banking lender"/>
    <s v="Vikas Agarwal"/>
    <s v="Blue Ashva Capital"/>
    <s v="30,00,000"/>
    <x v="1"/>
    <n v="1"/>
    <x v="0"/>
  </r>
  <r>
    <x v="202"/>
    <n v="2018"/>
    <x v="16"/>
    <s v="Healthcare"/>
    <s v="Meddo is an end-to-end medical services provider"/>
    <s v="Saurabh Kochhar"/>
    <s v="growX ventures, Venture Gurukool"/>
    <s v="30,00,000"/>
    <x v="8"/>
    <n v="1"/>
    <x v="0"/>
  </r>
  <r>
    <x v="203"/>
    <n v="2015"/>
    <x v="1"/>
    <s v="E-commerce"/>
    <s v="Meesho operates as an online reselling platform that enables anyone to start a business without investment."/>
    <s v="Sanjeev Barnwal, Vidit Aatrey"/>
    <s v="SAIF Partners, Venture Highway"/>
    <s v="30,00,00,000"/>
    <x v="1"/>
    <n v="4"/>
    <x v="0"/>
  </r>
  <r>
    <x v="204"/>
    <n v="2018"/>
    <x v="1"/>
    <s v="Real estate"/>
    <s v="A prop-tech company that finds and customizes offices, living, or retail spaces based on your requirements."/>
    <s v="Madhusudhan"/>
    <s v="Angel investors"/>
    <s v="3,50,000"/>
    <x v="10"/>
    <n v="5"/>
    <x v="0"/>
  </r>
  <r>
    <x v="205"/>
    <n v="2019"/>
    <x v="1"/>
    <s v="SaaS startup"/>
    <s v="Convin is a conversation intelligence platform that helps remote sales teams to understand conversations on a deeper levels."/>
    <s v="Ashish Santhalia, Atul Shree, Bharat Patidar, Durgesh Choudhary"/>
    <s v="9Unicorns Accelerator Fund, Sunder Nookala"/>
    <s v="3,00,000"/>
    <x v="10"/>
    <n v="5"/>
    <x v="0"/>
  </r>
  <r>
    <x v="206"/>
    <n v="2016"/>
    <x v="4"/>
    <s v="EdTech"/>
    <s v="ixamBee is to provide best online learning experience for preparation of competitive exams."/>
    <s v="Chandraprakash Joshi"/>
    <s v="Mumbai Angels, Narendra Shyamsukha"/>
    <s v="3,00,000"/>
    <x v="0"/>
    <n v="4"/>
    <x v="0"/>
  </r>
  <r>
    <x v="207"/>
    <n v="2019"/>
    <x v="15"/>
    <s v="Cultural"/>
    <s v="Indian Souvenirs online that reflect Indian tradition, culture &amp; stories. Best for personal gifting and corporate gifting."/>
    <s v="Sunil Jalihal"/>
    <s v="Marquee investors"/>
    <s v="3,00,000"/>
    <x v="1"/>
    <n v="3"/>
    <x v="0"/>
  </r>
  <r>
    <x v="208"/>
    <n v="2019"/>
    <x v="0"/>
    <s v="EdTech"/>
    <s v="PurpleTutor is the only coding platform that mandates every teacher to have a formal Computer Science degree"/>
    <s v="Gaurav Perti, Yatish Gupta"/>
    <s v="IvyCap Ventures"/>
    <s v="3,00,000"/>
    <x v="0"/>
    <n v="1"/>
    <x v="0"/>
  </r>
  <r>
    <x v="209"/>
    <n v="2019"/>
    <x v="1"/>
    <s v="Insuretech"/>
    <s v="Finsall provides Insurance Premium Financing"/>
    <s v="Prabal Khanna, Tim Mathews"/>
    <s v="Unicorn India Ventures"/>
    <s v="3,00,000"/>
    <x v="0"/>
    <n v="1"/>
    <x v="0"/>
  </r>
  <r>
    <x v="210"/>
    <n v="2019"/>
    <x v="1"/>
    <s v="Healthcare"/>
    <s v="iMumz empowers pregnant mothers to deliver healthy, happy, and intelligent babies through a positive lifestyle."/>
    <s v="Dr Jaideep Malhotra, Rajesh Jagasia, Ravi Teja Akondi, Mayur Dhurpate"/>
    <s v="Enzia Ventures, AngelList"/>
    <s v="3,00,000"/>
    <x v="1"/>
    <n v="1"/>
    <x v="0"/>
  </r>
  <r>
    <x v="211"/>
    <n v="2017"/>
    <x v="0"/>
    <s v="FinTech"/>
    <s v="Jai Kisan is a fintech platform that provides sustainable financing for rural emerging markets"/>
    <s v="Adriel Maniego, Arjun Ahluwalia"/>
    <s v="The Chatterjee Group, Prophetic Ventures"/>
    <s v="3,00,00,000"/>
    <x v="6"/>
    <n v="5"/>
    <x v="0"/>
  </r>
  <r>
    <x v="212"/>
    <n v="2012"/>
    <x v="0"/>
    <s v="EdTech"/>
    <s v="LEAD School offers technology based school transformation system that assures excellent learning for every child."/>
    <s v="Smita Deorah, Sumeet Mehta"/>
    <s v="GSV Ventures, Westbridge Capital"/>
    <s v="3,00,00,000"/>
    <x v="11"/>
    <n v="4"/>
    <x v="0"/>
  </r>
  <r>
    <x v="213"/>
    <n v="2011"/>
    <x v="0"/>
    <s v="E-commerce"/>
    <s v="Pepperfry is an online home and lifestyle shopping store selling products with cash on delivery facilities."/>
    <s v="Ambareesh Murty, Ashish Shah"/>
    <s v="InnoVen Capital, Bertelsmann India Investments"/>
    <s v="3,00,00,000"/>
    <x v="2"/>
    <n v="2"/>
    <x v="0"/>
  </r>
  <r>
    <x v="214"/>
    <n v="2016"/>
    <x v="1"/>
    <s v="E-commerce"/>
    <s v="Udaan is a B2B trade platform that brings manufacturers, traders, retailers, and wholesalers into a single platform"/>
    <s v="Amod Malviya, Sujeet Kumar, Vaibhav Gupta"/>
    <s v="Octahedron Capital, Moonstone Capital"/>
    <s v="28,00,00,000"/>
    <x v="1"/>
    <n v="1"/>
    <x v="0"/>
  </r>
  <r>
    <x v="175"/>
    <n v="2018"/>
    <x v="4"/>
    <s v="Automotive"/>
    <s v="Electric Light Commercial Vehicle"/>
    <s v="Saurav Kumar"/>
    <s v="ADB Ventures, Jetty Ventures"/>
    <s v="26,00,000"/>
    <x v="6"/>
    <n v="3"/>
    <x v="0"/>
  </r>
  <r>
    <x v="215"/>
    <n v="2015"/>
    <x v="1"/>
    <s v="SaaS startup"/>
    <s v="A SAAS platform for retailers and brands to create wonderful post purchase customer journeys using smart receipts technology"/>
    <s v="Neeraj Tyagi"/>
    <s v="http://100x.vc/"/>
    <s v="25,00,000"/>
    <x v="0"/>
    <n v="4"/>
    <x v="0"/>
  </r>
  <r>
    <x v="216"/>
    <n v="2019"/>
    <x v="16"/>
    <s v="EdTech"/>
    <s v="Interactive learning platform for kids"/>
    <s v="Saumya Yadav, Mahak Garg, Karan Varshney"/>
    <s v="Alpha Wave Incubation"/>
    <s v="25,00,000"/>
    <x v="0"/>
    <n v="1"/>
    <x v="0"/>
  </r>
  <r>
    <x v="217"/>
    <n v="2019"/>
    <x v="1"/>
    <s v="EdTech"/>
    <s v="Aim to help students become future-ready, setting them on a path to success that suits them best."/>
    <s v="PN Santosh, Prasanna Alagesan, Krithika Srinivasan"/>
    <s v="Global Founders Capital"/>
    <s v="22,00,000"/>
    <x v="1"/>
    <n v="4"/>
    <x v="0"/>
  </r>
  <r>
    <x v="218"/>
    <n v="2016"/>
    <x v="1"/>
    <s v="HealthTech"/>
    <s v="Maya enables women to keep track of their health via a mobile application."/>
    <s v="John Paul"/>
    <s v="Rajan Anadan"/>
    <s v="22,00,000"/>
    <x v="0"/>
    <n v="2"/>
    <x v="0"/>
  </r>
  <r>
    <x v="133"/>
    <n v="2018"/>
    <x v="1"/>
    <s v="FinTech"/>
    <s v="CRED is a members-only credit card management and bill payments platform that rewards users every time they pay their credit card bills."/>
    <s v="Kunal Shah"/>
    <s v="Dragoneer Investment Group, Tiger Global Management"/>
    <s v="21,50,00,000"/>
    <x v="11"/>
    <n v="4"/>
    <x v="0"/>
  </r>
  <r>
    <x v="219"/>
    <n v="2014"/>
    <x v="8"/>
    <s v="Renewable Energy"/>
    <s v="Freyr Energy is a company that provides full service solar provider based in Hyderabad, India."/>
    <s v="Radhika Choudary, Saurabh Marda"/>
    <s v="Impact Partners, C4D Partners"/>
    <s v="20,00,000"/>
    <x v="1"/>
    <n v="4"/>
    <x v="0"/>
  </r>
  <r>
    <x v="220"/>
    <n v="2013"/>
    <x v="4"/>
    <s v="Dating"/>
    <s v="Trulymadly is a dating platform that uses a match making algorithm."/>
    <s v="Hitesh Dhingra, Rahul Kumar, Sachin Bhatia"/>
    <s v="Gaurav Munjal, Snehil Khanor"/>
    <s v="20,00,000"/>
    <x v="8"/>
    <n v="4"/>
    <x v="0"/>
  </r>
  <r>
    <x v="150"/>
    <n v="2015"/>
    <x v="4"/>
    <s v="Lifestyle"/>
    <s v="Bombay Shaving Company is a consumer goods company that focuses on developing a range of shave care, beard care, and skincare products."/>
    <s v="Deepu Panicker, Raunak Munot, Rohit Jaiswal, Shantanu Deshpande"/>
    <s v="Rajesh Sud, KULDEEP JAIN"/>
    <s v="20,00,000"/>
    <x v="1"/>
    <n v="3"/>
    <x v="0"/>
  </r>
  <r>
    <x v="221"/>
    <n v="2018"/>
    <x v="1"/>
    <s v="HealthTech"/>
    <s v="4baseCare develops a unified and patient-centric ecosystem to fight cancer."/>
    <s v="Hitesh Goswami, Kshitij Rishi"/>
    <s v="Mount Judi Ventures, growX Ventures, Season Two Ventures"/>
    <s v="20,00,000"/>
    <x v="8"/>
    <n v="3"/>
    <x v="0"/>
  </r>
  <r>
    <x v="222"/>
    <n v="2017"/>
    <x v="1"/>
    <s v="EdTech"/>
    <s v="Kutuki is a learning platform focused on children between the ages of three and seven."/>
    <s v="Bharath Bevinahally, Sneha Sundaram"/>
    <s v="Omidyar Network India"/>
    <s v="20,00,000"/>
    <x v="0"/>
    <n v="2"/>
    <x v="0"/>
  </r>
  <r>
    <x v="223"/>
    <n v="2015"/>
    <x v="15"/>
    <s v="EdTech"/>
    <s v="Pariksha - The Sucess App, India's largest vernacular test preparation company for the mobile 1st internet users of India."/>
    <s v="Deepak Choudhary, Karanvir Singh Shekhawat, Utkarsh Bagri, Vikram Shekhawat"/>
    <s v="Venture Catalysts, 9Unicorns Accelerator Fund"/>
    <s v="20,00,000"/>
    <x v="8"/>
    <n v="2"/>
    <x v="0"/>
  </r>
  <r>
    <x v="224"/>
    <n v="2012"/>
    <x v="1"/>
    <s v="Home Decor"/>
    <s v="Furlenco is a subscription-based furniture rental platform that allows users to rent furniture on a monthly basis."/>
    <s v="Ajith Karimpana"/>
    <s v="BlackSoil Capital"/>
    <s v="20,00,000"/>
    <x v="1"/>
    <n v="1"/>
    <x v="0"/>
  </r>
  <r>
    <x v="225"/>
    <n v="2016"/>
    <x v="4"/>
    <s v="Beverages"/>
    <s v="India's first Craft Gin company"/>
    <s v="Anand Virmani"/>
    <m/>
    <s v="20,00,000"/>
    <x v="6"/>
    <n v="1"/>
    <x v="0"/>
  </r>
  <r>
    <x v="226"/>
    <n v="2013"/>
    <x v="0"/>
    <s v="Media"/>
    <s v="Pocket Aces is a digital entertainment company focused on mobile video."/>
    <s v="Anirudh Pandita, Aditi Shrivastava, Ashwin Suresh"/>
    <s v="3one4 Capital, DSP Group"/>
    <s v="20,00,000"/>
    <x v="1"/>
    <n v="1"/>
    <x v="0"/>
  </r>
  <r>
    <x v="227"/>
    <n v="2017"/>
    <x v="1"/>
    <s v="Hospitality"/>
    <s v="Transform buildings into beautiful, collaborative workspaces and provide infrastructure, services, events and tech"/>
    <s v="Karan Virwani"/>
    <m/>
    <s v="2,60,00,000"/>
    <x v="1"/>
    <n v="4"/>
    <x v="0"/>
  </r>
  <r>
    <x v="228"/>
    <n v="2016"/>
    <x v="1"/>
    <s v="FinTech"/>
    <s v="Avanti Finance lends relatively large but trust-based loans without formal credit footprint."/>
    <s v="Ratan Tata, Nandan Nilekani"/>
    <s v="Michael &amp; Susan Dell Foundation"/>
    <s v="2,60,00,000"/>
    <x v="6"/>
    <n v="4"/>
    <x v="0"/>
  </r>
  <r>
    <x v="229"/>
    <n v="2017"/>
    <x v="1"/>
    <s v="FinTech"/>
    <s v="CoinSwitch Kuber is an India-based cryptocurrency exchange platform."/>
    <s v="Ashish Singhal, Govind Soni, Vimal Sagar Tiwari"/>
    <s v="Paradigm, Kunal Shah"/>
    <s v="2,50,00,000"/>
    <x v="4"/>
    <n v="4"/>
    <x v="0"/>
  </r>
  <r>
    <x v="230"/>
    <n v="2010"/>
    <x v="1"/>
    <s v="Telecommuncation"/>
    <s v="iBus Networks is an in-building connectivity solutions company"/>
    <s v="Ram Sellaratnam, Sunil Menon and Subash Vasudevan"/>
    <s v="Morgan Stanley"/>
    <s v="2,10,00,000"/>
    <x v="1"/>
    <n v="4"/>
    <x v="0"/>
  </r>
  <r>
    <x v="231"/>
    <n v="2019"/>
    <x v="4"/>
    <s v="FinTech"/>
    <s v="Bank Sathi provides loans, insurance, cards comparison, and approval facility."/>
    <s v="Jitendra Dhaka"/>
    <s v="Dinesh Godara, Aditya Talwar"/>
    <s v="2,00,000"/>
    <x v="0"/>
    <n v="5"/>
    <x v="0"/>
  </r>
  <r>
    <x v="232"/>
    <n v="2015"/>
    <x v="0"/>
    <s v="EdTech"/>
    <s v="Mentoria is a holistic career discovery platform that enables students to discover themselves and the careers they will enjoy and excel at."/>
    <s v="Ashish Arora, Nikhar Arora, Sameer Bhakhri"/>
    <s v="Pradeep K Jaisingh, Jayant Mehrotra"/>
    <s v="2,00,000"/>
    <x v="8"/>
    <n v="5"/>
    <x v="0"/>
  </r>
  <r>
    <x v="233"/>
    <n v="2016"/>
    <x v="0"/>
    <s v="EdTech"/>
    <s v="Klassroom offers a one-of-a-kind LIVE interactive learning experience to students."/>
    <s v="Alka Javeri"/>
    <s v="ah! Ventures"/>
    <s v="2,00,000"/>
    <x v="8"/>
    <n v="5"/>
    <x v="0"/>
  </r>
  <r>
    <x v="234"/>
    <n v="2019"/>
    <x v="1"/>
    <s v="FinTech"/>
    <s v="Pickright is a fintech marketplace platform for stock market investors and the stock market advisors."/>
    <s v="Namandeep Bhatia, Archana E"/>
    <s v="Gaurav Gupta, Vivek Srivatsav"/>
    <s v="2,00,000"/>
    <x v="1"/>
    <n v="5"/>
    <x v="0"/>
  </r>
  <r>
    <x v="235"/>
    <n v="2018"/>
    <x v="1"/>
    <s v="HealthTech"/>
    <s v="Comofi Medtech is a healthcare robotics startup."/>
    <s v="Gururaj KB"/>
    <s v="CIIE.CO, KIIT-TBI"/>
    <s v="2,00,000"/>
    <x v="1"/>
    <n v="4"/>
    <x v="0"/>
  </r>
  <r>
    <x v="235"/>
    <n v="2017"/>
    <x v="1"/>
    <s v="HeathTech"/>
    <s v="Comofi Medtech develops healthcare products using artificial intelligence, augmented reality and IoT technologies"/>
    <s v="Satish Kalme, Kubasad Gururaj"/>
    <s v="CIIE.CO"/>
    <s v="2,00,000"/>
    <x v="1"/>
    <n v="2"/>
    <x v="0"/>
  </r>
  <r>
    <x v="236"/>
    <n v="2017"/>
    <x v="5"/>
    <s v="Cannabis startup"/>
    <s v="Cannabis and Hemp company"/>
    <s v="Rohit Shah"/>
    <s v="Mumbai Angels"/>
    <s v="2,00,000"/>
    <x v="0"/>
    <n v="2"/>
    <x v="0"/>
  </r>
  <r>
    <x v="237"/>
    <n v="2015"/>
    <x v="0"/>
    <s v="Beauty products"/>
    <s v="MyGlamm is a direct-to-consumer brand of award winning European beauty products."/>
    <s v="Darpan Sanghvi"/>
    <s v="Bessemer Venture Partners"/>
    <s v="2,00,00,000"/>
    <x v="9"/>
    <n v="3"/>
    <x v="0"/>
  </r>
  <r>
    <x v="238"/>
    <n v="2012"/>
    <x v="4"/>
    <s v="E-commerce"/>
    <s v="Ecom Express is an end-to-end technology-enabled logistics solutions provider to the Indian e-commerce industry."/>
    <s v="K. Satyanarayana, Manju Dhawan, Sanjeev Saxena, T. A. Krishnan"/>
    <s v="CDC Group, Partners Group"/>
    <s v="2,00,00,000"/>
    <x v="1"/>
    <n v="3"/>
    <x v="0"/>
  </r>
  <r>
    <x v="239"/>
    <n v="2017"/>
    <x v="4"/>
    <s v="FinTech"/>
    <s v="Satya MicroCapital is a micro finance company based on a group lending model that allows borrowers to share liability."/>
    <s v="Vivek Tiwari"/>
    <s v="BlueOrchard Finance S A, Gojo &amp; Company"/>
    <s v="2,00,00,000"/>
    <x v="1"/>
    <n v="2"/>
    <x v="0"/>
  </r>
  <r>
    <x v="240"/>
    <n v="2010"/>
    <x v="1"/>
    <s v="AgriTech"/>
    <s v="CropIn is a leading AI and Data-led agri-tech organization that provides SaaS solutions to agribusinesses globally using deep learning."/>
    <s v="Krishna Kumar"/>
    <s v="Invested Development, Pratithi Investment Trust"/>
    <s v="2,00,00,000"/>
    <x v="9"/>
    <n v="1"/>
    <x v="0"/>
  </r>
  <r>
    <x v="241"/>
    <n v="2014"/>
    <x v="4"/>
    <s v="Home services"/>
    <s v="Urban Company (Formerly UrbanClap) is a home and beauty services platform in India, Middle East, Singapore and Australia"/>
    <s v="Abhiraj Singh Bhal, Raghav Chandra, Varun Khaitan"/>
    <s v="Vy Capital"/>
    <s v="18,80,00,000"/>
    <x v="1"/>
    <n v="4"/>
    <x v="0"/>
  </r>
  <r>
    <x v="242"/>
    <n v="2014"/>
    <x v="1"/>
    <s v="Advertisement"/>
    <s v="Voiro is the first all-in-one revenue management suite exclusively for ad-led digital publishers across media."/>
    <s v="Anand Gopal, Kavita Shenoy"/>
    <s v="1Crowd"/>
    <s v="18,00,000"/>
    <x v="8"/>
    <n v="3"/>
    <x v="0"/>
  </r>
  <r>
    <x v="243"/>
    <n v="2018"/>
    <x v="1"/>
    <s v="Blockchain startup"/>
    <s v="Koinearth is a stealth mode startup working at the intersection of blockchains, machine learning and mechanism design"/>
    <s v="Praphul Chandra"/>
    <s v="YourNest"/>
    <s v="18,00,000"/>
    <x v="8"/>
    <n v="3"/>
    <x v="0"/>
  </r>
  <r>
    <x v="223"/>
    <n v="2015"/>
    <x v="15"/>
    <s v="EdTech"/>
    <s v="Pariksha - The Sucess App, India's largest vernacular test preparation company for the mobile 1st internet users of India"/>
    <s v="Deepak Choudhary, Karanvir Singh Shekhawat, Utkarsh Bagri, Vikram Shekhawat"/>
    <s v="Venture Catalysts, 9Unicorns Accelerator Fund"/>
    <s v="18,00,000"/>
    <x v="1"/>
    <n v="1"/>
    <x v="0"/>
  </r>
  <r>
    <x v="244"/>
    <n v="2016"/>
    <x v="5"/>
    <s v="FinTech"/>
    <s v="Nivesh.com is a mass market mutual funds investment platform."/>
    <s v="Anurag Garg, Sridhar Srinivasan"/>
    <s v="Raghav Kapur, Indian Angel Network"/>
    <s v="16,00,000"/>
    <x v="8"/>
    <n v="5"/>
    <x v="0"/>
  </r>
  <r>
    <x v="245"/>
    <n v="2014"/>
    <x v="1"/>
    <s v="FinTech"/>
    <s v="Razorpay is a platform that enables businesses to accept, process, and disburse payments."/>
    <s v="Harshil Mathur, Shashank Kumar"/>
    <s v="Matrix Partners India, GIC"/>
    <s v="16,00,00,000"/>
    <x v="7"/>
    <n v="4"/>
    <x v="0"/>
  </r>
  <r>
    <x v="246"/>
    <n v="2013"/>
    <x v="15"/>
    <s v="EdTech"/>
    <s v="ImaginXP is a curriculum company with a focus on training and certification in UX Design and Design Thinking."/>
    <s v="Vidhika Rohatgi"/>
    <s v="Venture Catalysts"/>
    <s v="15,00,000"/>
    <x v="1"/>
    <n v="3"/>
    <x v="0"/>
  </r>
  <r>
    <x v="247"/>
    <n v="2016"/>
    <x v="1"/>
    <s v="AI startup"/>
    <s v="Enable true digital transformation with AI driven insights, to enable manufacturers stay ten steps ahead of process inefficiencies and equipment failures"/>
    <s v="Jagadish Gattu, Vamsi Yalamanchili"/>
    <s v="YourNest Venture Capital"/>
    <s v="15,00,000"/>
    <x v="0"/>
    <n v="2"/>
    <x v="0"/>
  </r>
  <r>
    <x v="248"/>
    <n v="2019"/>
    <x v="4"/>
    <s v="Blockchain startup"/>
    <s v="Biconomy is a technology company building transaction infrastructure for next-generation Web 3 applications."/>
    <s v="Ahmed Al-Balaghi, Aniket Jindal, Sachin Tomar"/>
    <s v="Binance Labs, Zee Prime Capital"/>
    <s v="15,00,000"/>
    <x v="0"/>
    <n v="1"/>
    <x v="0"/>
  </r>
  <r>
    <x v="249"/>
    <n v="2018"/>
    <x v="0"/>
    <s v="Manufacturing startup"/>
    <s v="Karkhana.io is an on-demand manufacturing platform with a vision of digitalizing manufacturing."/>
    <s v="Sonam Motwani"/>
    <s v="Zone Startups In"/>
    <s v="15,00,000"/>
    <x v="0"/>
    <n v="1"/>
    <x v="0"/>
  </r>
  <r>
    <x v="170"/>
    <n v="2011"/>
    <x v="1"/>
    <s v="EdTech"/>
    <s v="BYJU'S is an educational technology company that develops personalized learning programs for K-12 students."/>
    <s v="Byju Raveendran, Divya Gokulnath"/>
    <s v="Tiga Investments, Baron Capital"/>
    <s v="15,00,00,000"/>
    <x v="1"/>
    <n v="5"/>
    <x v="0"/>
  </r>
  <r>
    <x v="250"/>
    <n v="2018"/>
    <x v="1"/>
    <s v="B2B Marketplace"/>
    <s v="Gig Economy Platform | Task Fulfillment Platform | New-age fulfillment solutions"/>
    <s v="Prashant Janadari, Naveen Ramchandra"/>
    <s v="Quess Corp India"/>
    <s v="14,00,000"/>
    <x v="1"/>
    <n v="1"/>
    <x v="0"/>
  </r>
  <r>
    <x v="251"/>
    <n v="2016"/>
    <x v="1"/>
    <s v="Tech Startup"/>
    <s v="Zoko makes it easy for businesses to do Sales, Marketing &amp; Customer Support on WhatsApp."/>
    <s v="Arjun Paul, Aromal Sivadasan"/>
    <s v="Y Combinator"/>
    <s v="14,00,00,000"/>
    <x v="0"/>
    <n v="4"/>
    <x v="0"/>
  </r>
  <r>
    <x v="252"/>
    <n v="2018"/>
    <x v="16"/>
    <s v="FinTech"/>
    <s v="Convert smartphones into a POS machine using our ZUP proximity payment technology, with no additional hardware and no need for NFC."/>
    <s v="Jaijit Bhattacharya"/>
    <s v="Anthill Ventures"/>
    <s v="13,00,000"/>
    <x v="8"/>
    <n v="1"/>
    <x v="0"/>
  </r>
  <r>
    <x v="253"/>
    <n v="2019"/>
    <x v="15"/>
    <s v="Tech Startup"/>
    <s v="Zotalabs gives the power of Emerging Technology to your digital automation with our easy to use APIs."/>
    <s v="Nausherwan Shah, Wasim Khan"/>
    <s v="Alfa Ventures"/>
    <s v="12,50,000"/>
    <x v="0"/>
    <n v="3"/>
    <x v="0"/>
  </r>
  <r>
    <x v="254"/>
    <n v="2019"/>
    <x v="1"/>
    <s v="AI startup"/>
    <s v="Unbox Robotics builds on-demand AI-driven warehouse robotics solutions, which can be deployed using limited foot-print, time, and capital."/>
    <s v="Pramod Ghadge, Shahid Memon"/>
    <s v="BEENEXT, Entrepreneur First"/>
    <s v="12,00,000"/>
    <x v="8"/>
    <n v="4"/>
    <x v="0"/>
  </r>
  <r>
    <x v="255"/>
    <n v="2015"/>
    <x v="0"/>
    <s v="EdTech"/>
    <s v="UpGrad is an online higher education platform."/>
    <s v="Mayank Kumar, Phalgun Kompalli, Ravijot Chugh, Ronnie Screwvala"/>
    <s v="Unilazer Ventures, IIFL Asset Management"/>
    <s v="12,00,00,000"/>
    <x v="1"/>
    <n v="4"/>
    <x v="0"/>
  </r>
  <r>
    <x v="256"/>
    <n v="2018"/>
    <x v="1"/>
    <s v="E-commerce"/>
    <s v="Zetwerk is an online marketplace that connects buyers and suppliers for manufacturing jobs."/>
    <s v="Amrit Acharya, Rahul Sharma, Srinath Ramakkrushnan, Vishal Chaudhary"/>
    <s v="Sequoia Capital India, Accel"/>
    <s v="12,00,00,000"/>
    <x v="11"/>
    <n v="2"/>
    <x v="0"/>
  </r>
  <r>
    <x v="257"/>
    <n v="2017"/>
    <x v="1"/>
    <s v="Retail"/>
    <s v="DusMinute aims to transform how communities live by giving them access to world-class amenities at their doorstep."/>
    <s v="Apoorva Mishra"/>
    <s v="Indian Angel Network"/>
    <s v="11,00,000"/>
    <x v="8"/>
    <n v="4"/>
    <x v="0"/>
  </r>
  <r>
    <x v="62"/>
    <n v="2019"/>
    <x v="1"/>
    <s v="FinTech"/>
    <s v="Karbon Card is a financial platform for Indian entrepreneurs."/>
    <s v="Amit Jangir, Bo Li, Jianwei Chen, Kartik Jain, Pei-fu Hsieh, Sunil Kumar"/>
    <s v="MyAsia VC, Orios Venture Partners"/>
    <s v="10,00,000"/>
    <x v="8"/>
    <n v="5"/>
    <x v="0"/>
  </r>
  <r>
    <x v="258"/>
    <n v="2019"/>
    <x v="1"/>
    <s v="Tech Startup"/>
    <s v="Rulezero is a technology platform created by experienced startup executives to automate and manage the equity ownership of a startup."/>
    <s v="Satish Mugulavalli, Srinivas Katta"/>
    <s v="Induslaw, Reddy Futures"/>
    <s v="10,00,000"/>
    <x v="0"/>
    <n v="5"/>
    <x v="0"/>
  </r>
  <r>
    <x v="259"/>
    <n v="2019"/>
    <x v="1"/>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x v="0"/>
  </r>
  <r>
    <x v="260"/>
    <n v="2014"/>
    <x v="0"/>
    <s v="Retail"/>
    <s v="6Degree is a fashion retail startup that provides a launchpad to fashion talent and brands using a tech-enabled platform."/>
    <s v="Amit Bhardwaj, Nikhil Hegde"/>
    <s v="Keiretsu Forum, SucSEED Venture Partners"/>
    <s v="10,00,000"/>
    <x v="1"/>
    <n v="5"/>
    <x v="0"/>
  </r>
  <r>
    <x v="261"/>
    <n v="2010"/>
    <x v="0"/>
    <s v="E-commerce"/>
    <s v="Taikee is the ISO-certified, B2B e-commerce platform of Peel-Works, enabling better lives for corner stores."/>
    <s v="Nidhi Ramachandran, Sachin Chhabra"/>
    <m/>
    <s v="10,00,000"/>
    <x v="1"/>
    <n v="4"/>
    <x v="0"/>
  </r>
  <r>
    <x v="262"/>
    <n v="2017"/>
    <x v="4"/>
    <s v="Oil and Energy"/>
    <s v="FuelBuddy is the FIRST legal private company in India to have permissions in place to deliver fuel. FUELDELIVERY APP."/>
    <s v="Aditya Singh"/>
    <s v="Jaipuria Family Office"/>
    <s v="10,00,000"/>
    <x v="1"/>
    <n v="4"/>
    <x v="0"/>
  </r>
  <r>
    <x v="263"/>
    <n v="2015"/>
    <x v="15"/>
    <s v="MarTech"/>
    <s v="Data Science powered - Admission &amp; Marketing CRM Automation for Education Enrolments"/>
    <s v="Abhishek Ballabh, Sushil Mundada"/>
    <s v="9Unicorns Accelerator Fund, Indian Angel Network"/>
    <s v="10,00,000"/>
    <x v="8"/>
    <n v="3"/>
    <x v="0"/>
  </r>
  <r>
    <x v="264"/>
    <n v="2019"/>
    <x v="0"/>
    <s v="Content publishing"/>
    <s v="Pencil is a content publishing platform that enables writers to publish their work for free."/>
    <s v="Malini Nair, Preeti Chib, Swarup Nanda"/>
    <s v="Inflection Point Ventures, SucSEED Venture Partners"/>
    <s v="10,00,000"/>
    <x v="8"/>
    <n v="2"/>
    <x v="0"/>
  </r>
  <r>
    <x v="265"/>
    <n v="2017"/>
    <x v="4"/>
    <s v="FinTech"/>
    <s v="Progcap is a financial service company that provides financial opportunities for micro and small businesses in the last mile."/>
    <s v="Pallavi Shrivastava, Himanshu Chandra"/>
    <s v="Somak Ghosh, M V Nair"/>
    <s v="10,00,000"/>
    <x v="2"/>
    <n v="2"/>
    <x v="0"/>
  </r>
  <r>
    <x v="266"/>
    <n v="2016"/>
    <x v="4"/>
    <s v="FinTech"/>
    <s v="AVIOM India is an Affordable Housing Finance company facilitating families in mostly semi urban areas in realising their dream of owning their first home."/>
    <s v="Kajal Ilmi"/>
    <s v="Gojo &amp; Company"/>
    <s v="10,00,000"/>
    <x v="2"/>
    <n v="2"/>
    <x v="0"/>
  </r>
  <r>
    <x v="267"/>
    <n v="2015"/>
    <x v="0"/>
    <s v="Hospitality"/>
    <s v="Vista Rooms is a South Asia's largest luxury holiday home rental management company. We are on a mission to build the &quot;Marriott for Homes&quot;"/>
    <s v="Amit Damani, Ankita Sheth, Pranav Maheshwari"/>
    <s v="Singapore Angel Network, Artha India Ventures"/>
    <s v="10,00,000"/>
    <x v="1"/>
    <n v="1"/>
    <x v="0"/>
  </r>
  <r>
    <x v="268"/>
    <n v="2015"/>
    <x v="4"/>
    <s v="EdTech"/>
    <s v="Mindler is a career counseling company that provides career development guidance counseling services for students."/>
    <s v="Prateek Bhargava"/>
    <s v="Inflection Point Ventures, DLabs"/>
    <s v="10,00,000"/>
    <x v="8"/>
    <n v="1"/>
    <x v="0"/>
  </r>
  <r>
    <x v="269"/>
    <n v="2011"/>
    <x v="15"/>
    <s v="Food and Beverages"/>
    <s v="Committed to improving the quality of life, True Elements provides food that is packed with the goodness of nature!"/>
    <s v="Puru Gupta, Sreejith Moolayil"/>
    <s v="RP-Sanjiv Goenka Group"/>
    <s v="10,00,000"/>
    <x v="1"/>
    <n v="1"/>
    <x v="0"/>
  </r>
  <r>
    <x v="270"/>
    <n v="2018"/>
    <x v="1"/>
    <s v="Vehicle repair startup"/>
    <s v="ReadyAssist is one of the India's leading 24/7 roadside assistance, breakdown support, towing and repairs provider for both Bikes &amp; Cars."/>
    <s v="Vimal Singh SV"/>
    <s v="Satish Grampurohit"/>
    <s v="10,00,000"/>
    <x v="0"/>
    <n v="1"/>
    <x v="0"/>
  </r>
  <r>
    <x v="271"/>
    <n v="2018"/>
    <x v="1"/>
    <s v="Pollution control equiptment"/>
    <s v="State-of-the-art air pollution control equipment to improve air quality across buildings, industries, and cities."/>
    <s v="Dr Srikanth Sola"/>
    <s v="Blue Ashva Capital"/>
    <s v="10,00,000"/>
    <x v="1"/>
    <n v="1"/>
    <x v="0"/>
  </r>
  <r>
    <x v="272"/>
    <n v="2019"/>
    <x v="1"/>
    <s v="FinTech"/>
    <s v="Avataar Venture Partners is a growth Capital Investment Firm."/>
    <s v="Mohan Kumar"/>
    <m/>
    <s v="10,00,00,000"/>
    <x v="1"/>
    <n v="2"/>
    <x v="0"/>
  </r>
  <r>
    <x v="128"/>
    <n v="2018"/>
    <x v="4"/>
    <s v="FinTech"/>
    <s v="BharatPe develops a QR code-based payment app for offline retailers and businesses."/>
    <s v="Ashneer Grover, Shashvat Nakrani"/>
    <s v="Amplo, Insight Partners"/>
    <s v="10,00,00,000"/>
    <x v="11"/>
    <n v="2"/>
    <x v="0"/>
  </r>
  <r>
    <x v="147"/>
    <n v="2016"/>
    <x v="0"/>
    <s v="Fashion &amp; Lifestyle"/>
    <s v="boAt is a lifestyle brand that deals in fashionable consumer electronics."/>
    <s v="Aman Gupta, Sameer Mehta"/>
    <s v="InnoVen Capital, InnoVen Capita"/>
    <s v="10,00,00,000"/>
    <x v="14"/>
    <n v="1"/>
    <x v="0"/>
  </r>
  <r>
    <x v="273"/>
    <n v="2016"/>
    <x v="1"/>
    <s v="EdTech"/>
    <s v="PlayShifu is an EdTech startup that offers teaching/learning tools for kids (4-12 years of age)."/>
    <s v="Dinesh Advani, Vivek Goyal"/>
    <s v="Chiratae Ventures, Bharat Innovation Fund"/>
    <s v="1,70,00,000"/>
    <x v="4"/>
    <n v="4"/>
    <x v="0"/>
  </r>
  <r>
    <x v="274"/>
    <n v="2019"/>
    <x v="1"/>
    <s v="FinTech"/>
    <s v="Leap Finance is a fintech startup for Indian students pursuing international higher education"/>
    <s v="Vaibhav Singh"/>
    <s v="Jungle Ventures"/>
    <s v="1,70,00,000"/>
    <x v="4"/>
    <n v="3"/>
    <x v="0"/>
  </r>
  <r>
    <x v="275"/>
    <n v="2017"/>
    <x v="1"/>
    <s v="Health care"/>
    <s v="Mfine is an health-tech startup that offers an AI-powered online doctor consultation app."/>
    <s v="Ajit Narayanan, Ashutosh Lawania, Prasad Kompalli"/>
    <s v="Blockchain Capital, SBI Ven Capital"/>
    <s v="1,60,00,000"/>
    <x v="1"/>
    <n v="1"/>
    <x v="0"/>
  </r>
  <r>
    <x v="276"/>
    <n v="2015"/>
    <x v="4"/>
    <s v="Food &amp; Beverages"/>
    <s v="Creating a sustainable and scalable cloud kitchen network."/>
    <s v="Madhav Kasturia"/>
    <s v="Mumbai Angels Network, Expert DOJO"/>
    <s v="1,50,000"/>
    <x v="10"/>
    <n v="4"/>
    <x v="0"/>
  </r>
  <r>
    <x v="277"/>
    <n v="2017"/>
    <x v="0"/>
    <s v="Renewable Energy"/>
    <s v="Magenta is in the business of Enabling electric mobility &amp; Making electricity clean"/>
    <s v="Maxson Lewis, Darryl Dias"/>
    <s v="JITO Angel Network, LetsVenture"/>
    <s v="1,50,00,000"/>
    <x v="6"/>
    <n v="5"/>
    <x v="0"/>
  </r>
  <r>
    <x v="278"/>
    <n v="2019"/>
    <x v="1"/>
    <s v="HealthCare"/>
    <s v="High quality health insurance and health benefits"/>
    <s v="Abhishek Poddar, Saurabh Arora"/>
    <s v="Harsh Jain, Lalit Keshre"/>
    <s v="1,50,00,000"/>
    <x v="6"/>
    <n v="5"/>
    <x v="0"/>
  </r>
  <r>
    <x v="279"/>
    <n v="2015"/>
    <x v="8"/>
    <s v="HR Tech"/>
    <s v="Darwinbox is an end-to-end enterprise HR software that enables enterprises to automate entire employee lifecycle in one HR platform."/>
    <s v="Chaitanya Peddi, Jayant Paleti, Rohit Chennamaneni"/>
    <s v="Sequoia Capital India, 3one4 Capital"/>
    <s v="1,50,00,000"/>
    <x v="1"/>
    <n v="1"/>
    <x v="0"/>
  </r>
  <r>
    <x v="229"/>
    <n v="2017"/>
    <x v="1"/>
    <s v="Cryptocurrency"/>
    <s v="Coinswitch.co is a cryptocurrency exchange aggregator platform."/>
    <s v="Ashish Singhal, Govind Soni, Vimal Sagar Tiwari"/>
    <s v="Ribbit Capital, Kunal Shah"/>
    <s v="1,50,00,000"/>
    <x v="6"/>
    <n v="1"/>
    <x v="0"/>
  </r>
  <r>
    <x v="280"/>
    <n v="2018"/>
    <x v="0"/>
    <s v="FinTech"/>
    <s v="Alteria Capital is a Venture debt firm ."/>
    <s v="Vinod Murali"/>
    <m/>
    <s v="1,50,00,00,00,000"/>
    <x v="2"/>
    <n v="4"/>
    <x v="0"/>
  </r>
  <r>
    <x v="281"/>
    <n v="2015"/>
    <x v="1"/>
    <s v="Food and Beverages"/>
    <s v="Jumbotail is solving an important problem of organising food and grocery ecosystem in India through technology, data science and design."/>
    <s v="Ashish Jhina, Karthik Venkateswaran"/>
    <s v="Nexus Venture Partners, 23 High Networth Individuals (HNIs)"/>
    <s v="1,43,00,000"/>
    <x v="15"/>
    <n v="1"/>
    <x v="0"/>
  </r>
  <r>
    <x v="282"/>
    <n v="2014"/>
    <x v="1"/>
    <s v="HealthCare"/>
    <s v="HealthPlix is a healthtech startup"/>
    <s v="Raghuraj Sunder Raju, Sandeep Gudibanda"/>
    <s v="JSW Ventures, Kalaari Capital"/>
    <s v="1,35,00,000"/>
    <x v="4"/>
    <n v="3"/>
    <x v="0"/>
  </r>
  <r>
    <x v="283"/>
    <n v="2018"/>
    <x v="1"/>
    <s v="Social Media"/>
    <s v="Chingari operates as a short video platform."/>
    <s v="Sumit Ghosh"/>
    <s v="FJ Labs, Brian Norgard"/>
    <s v="1,30,00,000"/>
    <x v="1"/>
    <n v="4"/>
    <x v="0"/>
  </r>
  <r>
    <x v="284"/>
    <n v="2016"/>
    <x v="1"/>
    <s v="Bike Rental"/>
    <s v="A bike-share for Indian campuses"/>
    <s v="Deepak VS"/>
    <s v="Y Combinator"/>
    <s v="1,25,000"/>
    <x v="1"/>
    <n v="3"/>
    <x v="0"/>
  </r>
  <r>
    <x v="285"/>
    <n v="2015"/>
    <x v="1"/>
    <s v="EdTech"/>
    <s v="Quizizz is a Education based startup"/>
    <s v="Ankit Gupta, Deepak Joy Cheenath"/>
    <s v="Eight Roads Ventures India, Nexus Venture Partners"/>
    <s v="1,25,00,000"/>
    <x v="6"/>
    <n v="3"/>
    <x v="0"/>
  </r>
  <r>
    <x v="286"/>
    <n v="2019"/>
    <x v="1"/>
    <s v="Recruitment"/>
    <s v="Apna is a recruitment platform that gives opportunities for blue or grey collar jobs."/>
    <s v="Nirmit Parikh"/>
    <s v="Sequoia Capital India, Rocketship.vc"/>
    <s v="1,25,00,000"/>
    <x v="1"/>
    <n v="3"/>
    <x v="0"/>
  </r>
  <r>
    <x v="287"/>
    <n v="2016"/>
    <x v="0"/>
    <s v="Heathcare"/>
    <s v="OZiva is a plant-based Clean Nutrition Brand."/>
    <s v="Aarti, Mihir Gadani"/>
    <s v="F-Prime Capital, Eight Roads Ventures India"/>
    <s v="1,20,00,000"/>
    <x v="4"/>
    <n v="3"/>
    <x v="0"/>
  </r>
  <r>
    <x v="288"/>
    <n v="2017"/>
    <x v="1"/>
    <s v="HealthTech"/>
    <s v="Mobile App for Patients and Doctors"/>
    <s v="Mukesh Bansal, Prasanth Reddy, Sumit Sinha"/>
    <s v="Fresco Capital, Social Starts"/>
    <s v="1,20,00,000"/>
    <x v="6"/>
    <n v="2"/>
    <x v="0"/>
  </r>
  <r>
    <x v="289"/>
    <n v="2016"/>
    <x v="1"/>
    <s v="E-commerce"/>
    <s v="Paperfly is an e-commerce fulfillment and nationwide delivery solution in Bangladesh"/>
    <s v="Shahriar Hasan, Md Razibul Islam, Rahath Ahmed, Shamsuddin Ahmed"/>
    <s v="Ecom Express"/>
    <s v="1,10,00,000"/>
    <x v="1"/>
    <n v="1"/>
    <x v="0"/>
  </r>
  <r>
    <x v="290"/>
    <n v="2017"/>
    <x v="4"/>
    <s v="B2B service"/>
    <s v="FreeStand enables FMCG brands to execute trackable and scalable product sampling campaigns."/>
    <s v="Konark Sharma, Sneh Soni"/>
    <s v="SucSEED Indovation, IIM Calcutta Innovation Park"/>
    <s v="1,00,000"/>
    <x v="1"/>
    <n v="4"/>
    <x v="0"/>
  </r>
  <r>
    <x v="291"/>
    <n v="2019"/>
    <x v="1"/>
    <s v="IT"/>
    <s v="Product Visualisation Technology for Commerce"/>
    <s v="Dhawal Jain"/>
    <s v="Spanache"/>
    <s v="1,00,000"/>
    <x v="0"/>
    <n v="4"/>
    <x v="0"/>
  </r>
  <r>
    <x v="292"/>
    <n v="2018"/>
    <x v="1"/>
    <s v="Helathcare"/>
    <s v="Supply6 is a food supplement brand that claims to provide nutritional supplements in drinkable forms such as smoothies."/>
    <s v="Rahul Jacob, Vaibhav Bhandari"/>
    <s v="Rohit Goutamchand, India CXO Fund"/>
    <s v="1,00,000"/>
    <x v="0"/>
    <n v="2"/>
    <x v="0"/>
  </r>
  <r>
    <x v="293"/>
    <n v="2019"/>
    <x v="0"/>
    <s v="EdTech"/>
    <s v="HobSpace is a platform for extra-curricular activities online and offline for kids between 3-14 years."/>
    <s v="Priya Goel Sheth, Harsh Jain"/>
    <s v="Siddharth Bhaskar Shah, Upsparks"/>
    <s v="1,00,000"/>
    <x v="16"/>
    <n v="1"/>
    <x v="0"/>
  </r>
  <r>
    <x v="294"/>
    <n v="2017"/>
    <x v="1"/>
    <s v="FinTech"/>
    <s v="Speciale Invest is an early stage investor focusing on Tech-driven/Deep-tech ventures."/>
    <s v="Vishesh Rajaram, Arjun Rao"/>
    <m/>
    <s v="1,00,00,000"/>
    <x v="1"/>
    <n v="4"/>
    <x v="0"/>
  </r>
  <r>
    <x v="295"/>
    <n v="2019"/>
    <x v="1"/>
    <s v="Tech Startup"/>
    <s v="India’s first neobusiness platform"/>
    <s v="Rahul Raj"/>
    <s v="Elevation Capital"/>
    <s v="1,00,00,000"/>
    <x v="6"/>
    <n v="3"/>
    <x v="0"/>
  </r>
  <r>
    <x v="296"/>
    <n v="2019"/>
    <x v="0"/>
    <s v="FinTech"/>
    <s v="SarvaGram provides livelihood upgradation for aspiring households based in rural and semi-urban India."/>
    <s v="Utpal Isser, Sameer Mishra"/>
    <s v="Elevation Capital"/>
    <s v="1,00,00,000"/>
    <x v="4"/>
    <n v="2"/>
    <x v="0"/>
  </r>
  <r>
    <x v="297"/>
    <n v="2016"/>
    <x v="0"/>
    <s v="FinTech"/>
    <s v="Eduvanz is new, innovative finance company, which is completely revolutionizing the student loan market."/>
    <s v="Atul Sashittal, Raheel Shah, Varun Chopra"/>
    <s v="InCred Financial Services, Vivriti Capital, Northern Arc Capital"/>
    <s v="1,00,00,000"/>
    <x v="2"/>
    <n v="2"/>
    <x v="0"/>
  </r>
  <r>
    <x v="128"/>
    <n v="2018"/>
    <x v="4"/>
    <s v="FinTech"/>
    <s v="BharatPe develops a QR code-based payment app for offline retailers and businesses."/>
    <s v="Ashneer Grover, Shashvat Nakrani"/>
    <s v="InnoVen Capital, Steadview Capital"/>
    <s v="1,00,00,000"/>
    <x v="2"/>
    <n v="1"/>
    <x v="0"/>
  </r>
  <r>
    <x v="298"/>
    <n v="2018"/>
    <x v="16"/>
    <s v="Gaming"/>
    <s v="Zupee is a skill-based gaming app that enables its users to play against each-other live"/>
    <s v="Dilsher Singh Malhi, Siddhant Saurabh"/>
    <s v="Orios Venture Partners, Matrix Partners India"/>
    <s v="1,00,00,000"/>
    <x v="1"/>
    <n v="1"/>
    <x v="0"/>
  </r>
  <r>
    <x v="256"/>
    <n v="2018"/>
    <x v="1"/>
    <s v="Mechanical Or Industrial Engineering"/>
    <s v="ZETWERK is a universal manufacturing network powered by new-age technology."/>
    <s v="Amrit Acharya"/>
    <s v="TradeCred"/>
    <n v="600000000"/>
    <x v="1"/>
    <n v="10"/>
    <x v="0"/>
  </r>
  <r>
    <x v="203"/>
    <n v="2015"/>
    <x v="1"/>
    <s v="Social commerce"/>
    <s v="Meesho is India’s largest marketplace for longtail products."/>
    <s v="Sanjeev Barnwal, Vidit Aatrey"/>
    <s v="Fidelity, B Capital"/>
    <n v="570000000"/>
    <x v="1"/>
    <n v="9"/>
    <x v="0"/>
  </r>
  <r>
    <x v="299"/>
    <n v="2010"/>
    <x v="1"/>
    <s v="Mobility"/>
    <s v="Ola is India’s largest mobility platform and one of the world’s largest ride-hailing companies, serving 250+ cities across India, Australia, New Zealand, and the UK"/>
    <s v="Bhavish Aggarwal"/>
    <s v="Marquee international institutional investors"/>
    <n v="500000000"/>
    <x v="1"/>
    <n v="12"/>
    <x v="0"/>
  </r>
  <r>
    <x v="22"/>
    <n v="2018"/>
    <x v="1"/>
    <s v="Media"/>
    <s v="The core of the company (VerSe Innovation), is the idea that technology can help bridge the digital divide."/>
    <s v="Umang Bedi"/>
    <s v="Siguler Guff, Baillie Gifford"/>
    <n v="450000000"/>
    <x v="1"/>
    <n v="8"/>
    <x v="0"/>
  </r>
  <r>
    <x v="128"/>
    <n v="2018"/>
    <x v="4"/>
    <s v="FinTech"/>
    <s v="BharatPe launched India’s first UPI interoperable QR code, first ZERO MDR payment acceptance service, and first UPI payment backed merchant cash advance service."/>
    <s v="Ashneer Grover, Shashvat Nakrani"/>
    <s v="Tiger Global"/>
    <n v="370000000"/>
    <x v="7"/>
    <n v="8"/>
    <x v="0"/>
  </r>
  <r>
    <x v="170"/>
    <n v="2011"/>
    <x v="1"/>
    <s v="EdTech"/>
    <s v="BYJU'S is an educational technology company that develops personalized learning programs for K-12 students."/>
    <s v="Byju Raveendran, Divya Gokulnath"/>
    <s v="Tiga Investments, Baron Capital"/>
    <n v="350000000"/>
    <x v="1"/>
    <n v="6"/>
    <x v="0"/>
  </r>
  <r>
    <x v="170"/>
    <n v="2011"/>
    <x v="1"/>
    <s v="EdTech"/>
    <s v="BYJU’S is India's largest ed-tech company and the creator of India’s most loved school learning app."/>
    <s v="Byju Raveendran, Divya Gokulnath"/>
    <s v="Oxshott Capital Partners, XN Exponent, Edelweiss"/>
    <n v="300000000"/>
    <x v="1"/>
    <n v="10"/>
    <x v="0"/>
  </r>
  <r>
    <x v="300"/>
    <n v="2015"/>
    <x v="1"/>
    <s v="Social media"/>
    <s v="Mohalla Tech Pvt. Ltd. is a computer software company based out of Bengaluru, India."/>
    <s v="Ankush Sachdeva, Bhanu Pratap Singh"/>
    <s v="Alkeon Capital"/>
    <n v="266000000"/>
    <x v="17"/>
    <n v="12"/>
    <x v="0"/>
  </r>
  <r>
    <x v="229"/>
    <n v="2017"/>
    <x v="1"/>
    <s v="Crypto"/>
    <s v="CoinSwitch Kuber is the largest crypto trading platform in India with a user base of 10M+, in just 15 months and growing every second."/>
    <s v="Ashish Singhal, Govind Soni, Vimal Sagar Tiwari"/>
    <s v="Coinbase Ventures, Andreessen Horowitz"/>
    <n v="260000000"/>
    <x v="9"/>
    <n v="10"/>
    <x v="0"/>
  </r>
  <r>
    <x v="301"/>
    <n v="2016"/>
    <x v="1"/>
    <s v="Insurance"/>
    <s v="ACKO is India’s first and fastest growing InsurTech company which makes buying and using insurance effortless."/>
    <s v="Varun Dua, Ruchi Deepak"/>
    <s v="General Atlantic, Multiples"/>
    <n v="255000000"/>
    <x v="11"/>
    <n v="10"/>
    <x v="0"/>
  </r>
  <r>
    <x v="133"/>
    <n v="2018"/>
    <x v="1"/>
    <s v="Finance"/>
    <s v="CRED is a credit card payment platform that rewards users with points for paying their bills."/>
    <s v="Kunal Shah"/>
    <s v="Tiger Global, Falcon Edge"/>
    <n v="250000000"/>
    <x v="7"/>
    <n v="10"/>
    <x v="0"/>
  </r>
  <r>
    <x v="132"/>
    <n v="2016"/>
    <x v="1"/>
    <s v="Finance"/>
    <s v="Groww is on a mission to democratize access to financial services for millions of Indians responsibly."/>
    <s v="Lalit Keshre, Harsh Jain, Ishan Bansal, Neeraj Singh"/>
    <s v="Iconiq Growth"/>
    <n v="250000000"/>
    <x v="7"/>
    <n v="10"/>
    <x v="0"/>
  </r>
  <r>
    <x v="241"/>
    <n v="2014"/>
    <x v="4"/>
    <s v="Home services"/>
    <s v="Urban Company is an India-based company providing a marketplace for freelance labor."/>
    <s v="Abhiraj Singh Bhal, Raghav Chandra, Varun Khaitan"/>
    <s v="Vy Capital, Wellington Management"/>
    <n v="250000000"/>
    <x v="3"/>
    <n v="6"/>
    <x v="0"/>
  </r>
  <r>
    <x v="302"/>
    <n v="2014"/>
    <x v="1"/>
    <s v="Computer software"/>
    <s v="Postman is the collaboration platform for API development."/>
    <s v="Abhinav Asthana, Abhijit Kane, Ankit Sobti"/>
    <s v="CRV, Nexus Venture Partners"/>
    <n v="225000000"/>
    <x v="11"/>
    <n v="8"/>
    <x v="0"/>
  </r>
  <r>
    <x v="303"/>
    <n v="2015"/>
    <x v="1"/>
    <s v="Venture Capital"/>
    <s v="Early-stage tech VC in India."/>
    <s v="Ritesh Banglani, Alok Goyal, Rahul Chowdhri"/>
    <m/>
    <n v="225000000"/>
    <x v="1"/>
    <n v="8"/>
    <x v="0"/>
  </r>
  <r>
    <x v="304"/>
    <n v="2015"/>
    <x v="1"/>
    <s v="Financial Services"/>
    <s v="Slice is India's best credit card challenger to pay bills, manage expenses, and unlock rewards"/>
    <s v="Rajan Bajaj, Siva Kumar Tangudu"/>
    <s v="Tiger Global, Insight Partners"/>
    <n v="220000000"/>
    <x v="4"/>
    <n v="11"/>
    <x v="0"/>
  </r>
  <r>
    <x v="305"/>
    <n v="2017"/>
    <x v="1"/>
    <s v="Automotive"/>
    <s v="Sustainability for the future."/>
    <s v="Bhavish Aggarwal"/>
    <s v="Falcon Edge, Softbank"/>
    <n v="200000000"/>
    <x v="1"/>
    <n v="10"/>
    <x v="0"/>
  </r>
  <r>
    <x v="305"/>
    <n v="2017"/>
    <x v="1"/>
    <s v="Automotive"/>
    <s v="Charging ahead to accelerate the world’s transition to sustainable mobility."/>
    <s v="Bhavish Aggarwal"/>
    <s v="Falcon Edge, Softbank"/>
    <n v="200000000"/>
    <x v="1"/>
    <n v="9"/>
    <x v="0"/>
  </r>
  <r>
    <x v="119"/>
    <n v="2016"/>
    <x v="1"/>
    <s v="Insuretech"/>
    <s v="Digit becomes the first Unicorn of 2021, valued at 1.9B."/>
    <s v="Kamesh Goyal"/>
    <s v="Faering Capital, Sequoia Capital India, IIFL Alternate Asset Managers"/>
    <n v="200000000"/>
    <x v="1"/>
    <n v="7"/>
    <x v="0"/>
  </r>
  <r>
    <x v="306"/>
    <n v="2011"/>
    <x v="0"/>
    <s v="SaaS startup"/>
    <s v="BrowserStack is a leading software testing platform powering over two million tests every day across 15 global data centres."/>
    <s v="Nakul Aggarwal, Ritesh Arora"/>
    <s v="Accel"/>
    <n v="200000000"/>
    <x v="4"/>
    <n v="6"/>
    <x v="0"/>
  </r>
  <r>
    <x v="307"/>
    <n v="2015"/>
    <x v="1"/>
    <s v="Food &amp; Beverages"/>
    <s v="Licious is a consumer food company, focussed at delighting the world with an unmatched range of meat &amp; meat products."/>
    <s v="Abhay Hanjura, Vivek Gupta"/>
    <s v="Temasek, Multiples PE"/>
    <n v="192000000"/>
    <x v="3"/>
    <n v="7"/>
    <x v="0"/>
  </r>
  <r>
    <x v="308"/>
    <n v="2011"/>
    <x v="0"/>
    <s v="Cloud kitchen"/>
    <s v="World’s largest internet restaurant company. Building Unique, Memorable, Delightful &amp; Sure delivery-only restaurants."/>
    <s v="Jaydeep Barman, Kallol Banerjee."/>
    <s v="Qatar Investment Authority"/>
    <n v="175000000"/>
    <x v="3"/>
    <n v="10"/>
    <x v="0"/>
  </r>
  <r>
    <x v="256"/>
    <n v="2018"/>
    <x v="1"/>
    <s v="Mechanical &amp; Industrial Engineering"/>
    <s v="ZETWERK is a universal manufacturing network powered by new-age technology."/>
    <s v="Srinath Ramakkrushnan, Amrit Acharya"/>
    <m/>
    <n v="150000000"/>
    <x v="7"/>
    <n v="8"/>
    <x v="0"/>
  </r>
  <r>
    <x v="309"/>
    <n v="2016"/>
    <x v="1"/>
    <s v="Health, Wellness &amp; Fitness"/>
    <s v="Tata Digital-backed Curefit"/>
    <s v="Mukesh Bansal, Ankit"/>
    <s v="Zomato"/>
    <n v="145000000"/>
    <x v="1"/>
    <n v="12"/>
    <x v="0"/>
  </r>
  <r>
    <x v="310"/>
    <n v="2018"/>
    <x v="1"/>
    <s v="Retail"/>
    <s v="The next generation disruptive (social) e-commerce product for the masses."/>
    <s v="Rajat Shikhar, Vineet Rao, Sourjyendu Medda"/>
    <s v="Tiger Global"/>
    <n v="144000000"/>
    <x v="1"/>
    <n v="7"/>
    <x v="0"/>
  </r>
  <r>
    <x v="311"/>
    <n v="2010"/>
    <x v="8"/>
    <s v="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1"/>
    <n v="6"/>
    <x v="0"/>
  </r>
  <r>
    <x v="163"/>
    <n v="2015"/>
    <x v="0"/>
    <s v="Information Technology &amp; Services"/>
    <s v="Bizongo is India’s largest B2B platform for made-to-order products."/>
    <s v="Sachin Agrawal, Aniket Deb, Ankit Tomar"/>
    <s v="Tiger Global"/>
    <n v="100000000"/>
    <x v="11"/>
    <n v="12"/>
    <x v="0"/>
  </r>
  <r>
    <x v="163"/>
    <n v="2015"/>
    <x v="0"/>
    <s v="B2B Ecommerce"/>
    <s v="izongo is India’s largest B2B platform for made-to-order products."/>
    <s v="Sachin Agrawal, Aniket Deb, Ankit Tomar"/>
    <s v="Tiger Global"/>
    <n v="100000000"/>
    <x v="11"/>
    <n v="12"/>
    <x v="0"/>
  </r>
  <r>
    <x v="312"/>
    <n v="2016"/>
    <x v="1"/>
    <s v="Social commerce"/>
    <s v="Trell is turning over a new leaf with the wave of digitalization sweeping across the nation"/>
    <s v="Pulkit Agrawal, Arun Lodhi, Bimal Kartheek Rebba"/>
    <s v="Amazon"/>
    <n v="100000000"/>
    <x v="1"/>
    <n v="10"/>
    <x v="0"/>
  </r>
  <r>
    <x v="313"/>
    <n v="2014"/>
    <x v="1"/>
    <s v="Logistics &amp; Supply Chain"/>
    <s v="Porter is India's Largest Marketplace for Intra-City Logistics."/>
    <s v="Pranav Goel, Uttam Digga, Vikas Choudhary"/>
    <s v="Tiger Global, Vitruvian Partners"/>
    <n v="100000000"/>
    <x v="7"/>
    <n v="10"/>
    <x v="0"/>
  </r>
  <r>
    <x v="314"/>
    <n v="2011"/>
    <x v="1"/>
    <s v="E-learning"/>
    <s v="Vedantu is a LIVE online learning platform that brings together students and teachers to achieve best results."/>
    <s v="Vamsi Krishna, Pulkit Jain, Saurabh Saxena, Anand Prakash"/>
    <s v="ABC World Asia"/>
    <n v="100000000"/>
    <x v="7"/>
    <n v="9"/>
    <x v="0"/>
  </r>
  <r>
    <x v="315"/>
    <n v="2019"/>
    <x v="1"/>
    <s v="Recruitment"/>
    <s v="India's largest professional networking &amp; job opportunities platform for the rising workforce."/>
    <s v="Nirmit Parikh"/>
    <s v="Tiger Global"/>
    <n v="100000000"/>
    <x v="9"/>
    <n v="9"/>
    <x v="0"/>
  </r>
  <r>
    <x v="316"/>
    <n v="2018"/>
    <x v="1"/>
    <s v="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x v="0"/>
  </r>
  <r>
    <x v="305"/>
    <n v="2017"/>
    <x v="1"/>
    <s v="Automotive"/>
    <s v="Ola Electric - The future of mobility is here. Charging ahead to accelerate the world’s transition to sustainable mobility."/>
    <s v="Bhavish Aggarwal"/>
    <s v="Bank of Baroda"/>
    <n v="100000000"/>
    <x v="2"/>
    <n v="7"/>
    <x v="0"/>
  </r>
  <r>
    <x v="224"/>
    <n v="2012"/>
    <x v="1"/>
    <s v="Consumer Goods"/>
    <s v="Furlenco is a different furniture company."/>
    <s v="Ajith Mohan Karimpana"/>
    <s v="Zinnia Global"/>
    <n v="100000000"/>
    <x v="1"/>
    <n v="7"/>
    <x v="0"/>
  </r>
  <r>
    <x v="317"/>
    <n v="2012"/>
    <x v="1"/>
    <s v="Mobility"/>
    <s v="Zoomcar holds the distinction of being India’s first personal mobility platform"/>
    <s v="Greg Moran"/>
    <s v="SternAegis Ventures"/>
    <n v="92000000"/>
    <x v="1"/>
    <n v="11"/>
    <x v="0"/>
  </r>
  <r>
    <x v="318"/>
    <n v="2017"/>
    <x v="1"/>
    <s v="Financial Services"/>
    <s v="Open is Asia’s first neobanking platform for SMEs and startups."/>
    <s v="Anish Achuthan"/>
    <s v="Temasek, Google, SBI Investment"/>
    <n v="90000000"/>
    <x v="9"/>
    <n v="10"/>
    <x v="0"/>
  </r>
  <r>
    <x v="281"/>
    <n v="2015"/>
    <x v="1"/>
    <s v="B2B Ecommerce"/>
    <s v="Jumbotail is India's leading B2B marketplace and New Retail platform, serving thousands of mom &amp; pop stores"/>
    <s v="S Karthik Venkateswaran, Ashish Jhina"/>
    <s v="Invus"/>
    <n v="85000000"/>
    <x v="9"/>
    <n v="12"/>
    <x v="0"/>
  </r>
  <r>
    <x v="319"/>
    <n v="2011"/>
    <x v="1"/>
    <s v="Computer Software"/>
    <s v="India’s leading FinTech SaaS platform"/>
    <s v="Archit Gupta, Srivatsan Chari"/>
    <s v="Kora Capital, Stripe, Alua Capital"/>
    <n v="75000000"/>
    <x v="9"/>
    <n v="10"/>
    <x v="0"/>
  </r>
  <r>
    <x v="320"/>
    <n v="2014"/>
    <x v="0"/>
    <s v="Healthtech"/>
    <s v="Medikabazaar, India’s pioneering and largest online B2B marketspace for medical supplies and equipment."/>
    <s v="Vivek Tiwari, Ketan Malkan"/>
    <s v="CDC Group, Creaegis"/>
    <n v="75000000"/>
    <x v="9"/>
    <n v="9"/>
    <x v="0"/>
  </r>
  <r>
    <x v="321"/>
    <n v="2012"/>
    <x v="1"/>
    <s v="Healthcare"/>
    <s v="HealthifyMe is a revolutionary health and fitness application that is on a mission to transform a billion lives!"/>
    <s v="Tushar Vashisht, Sachin Shenoy"/>
    <s v="LeapFrog, Khosla Ventures"/>
    <n v="75000000"/>
    <x v="9"/>
    <n v="7"/>
    <x v="0"/>
  </r>
  <r>
    <x v="322"/>
    <n v="2013"/>
    <x v="15"/>
    <s v="AgriTech"/>
    <s v="AgroStar is one of India’s foremost AgTech start-ups, working on the mission of #HelpingFarmersWin."/>
    <s v="Shardul, Sitanshu Sheth"/>
    <s v="Evolvence, Hero Enterprise"/>
    <n v="70000000"/>
    <x v="11"/>
    <n v="12"/>
    <x v="0"/>
  </r>
  <r>
    <x v="181"/>
    <n v="2012"/>
    <x v="0"/>
    <s v="E-commerce"/>
    <s v="Purplle.com is one of India’s largest e-beauty destinations with more than 7 million monthly active users."/>
    <s v="Rahul Dash, Manish Taneja"/>
    <s v="Kedaara"/>
    <n v="70000000"/>
    <x v="1"/>
    <n v="10"/>
    <x v="0"/>
  </r>
  <r>
    <x v="315"/>
    <n v="2019"/>
    <x v="1"/>
    <s v="Human Resources"/>
    <s v="India's Professional App - Apna is dedicated to solving the problem of unemployment at the grassroot level"/>
    <s v="Nirmit Parikh"/>
    <s v="Sequoia Capital India, rocketship.vc"/>
    <n v="70000000"/>
    <x v="4"/>
    <n v="6"/>
    <x v="0"/>
  </r>
  <r>
    <x v="323"/>
    <n v="2015"/>
    <x v="1"/>
    <s v="Logistics &amp; Supply Chain"/>
    <s v="BlackBuck marks the beginning of a new path in trucking. A path that is organized and makes trucking simple for every shipper and trucker."/>
    <s v="B Ramasubramanian, Chanakya Hridaya, Rajesh Yabaji"/>
    <s v="Tribe Capital, IFC Emerging Asia Fund, VEF"/>
    <n v="67000000"/>
    <x v="7"/>
    <n v="7"/>
    <x v="0"/>
  </r>
  <r>
    <x v="324"/>
    <n v="2018"/>
    <x v="4"/>
    <s v="Gaming"/>
    <s v="WinZO is the largest social gaming and entertainment platform in India."/>
    <s v="Paavan Nanda"/>
    <s v="Griffin Gaming Partners"/>
    <n v="65000000"/>
    <x v="9"/>
    <n v="7"/>
    <x v="0"/>
  </r>
  <r>
    <x v="325"/>
    <n v="2017"/>
    <x v="5"/>
    <s v="EdTech"/>
    <s v="Classplus was born out of an urge to redefine classroom engagement in this country."/>
    <s v="Mukul Rustagi, Bhaswat Agarwal"/>
    <s v="Tiger Global"/>
    <n v="65000000"/>
    <x v="9"/>
    <n v="6"/>
    <x v="0"/>
  </r>
  <r>
    <x v="326"/>
    <n v="2012"/>
    <x v="0"/>
    <s v="Venture capitalist"/>
    <s v="India Quotient is a new type of early stage investor. We fund companies building disruptive businesses aimed at Indian consumers. We're"/>
    <s v="Anand Lunia, Madhukar Sinha"/>
    <m/>
    <n v="64000000"/>
    <x v="1"/>
    <n v="6"/>
    <x v="0"/>
  </r>
  <r>
    <x v="327"/>
    <n v="2012"/>
    <x v="1"/>
    <s v="FinTech"/>
    <s v="Enable frictionless payments for the billion Indians."/>
    <s v="Vimal Kumar, Ramanathan RV"/>
    <s v="SoftBank Vision Fund 2"/>
    <n v="60000000"/>
    <x v="9"/>
    <n v="12"/>
    <x v="0"/>
  </r>
  <r>
    <x v="186"/>
    <n v="2013"/>
    <x v="5"/>
    <s v="Internet"/>
    <s v="Built Inshorts with a promise to deliver news"/>
    <s v="Azhar Iqubal"/>
    <s v="Vy Capital"/>
    <n v="60000000"/>
    <x v="1"/>
    <n v="7"/>
    <x v="0"/>
  </r>
  <r>
    <x v="274"/>
    <n v="2019"/>
    <x v="1"/>
    <s v="Financial Services"/>
    <s v="International education loans for high potential students."/>
    <s v="Arnav Kumar, Vaibhav Singh"/>
    <s v="Owl Ventures"/>
    <n v="55000000"/>
    <x v="9"/>
    <n v="9"/>
    <x v="0"/>
  </r>
  <r>
    <x v="307"/>
    <n v="2015"/>
    <x v="1"/>
    <s v="Food &amp; Beverages"/>
    <s v="Licious is a consumer food company, focussed at delighting the world with an unmatched range of meat &amp; meat products."/>
    <s v="Vivek Gupta, Abhay"/>
    <m/>
    <n v="52000000"/>
    <x v="17"/>
    <n v="10"/>
    <x v="0"/>
  </r>
  <r>
    <x v="183"/>
    <n v="2015"/>
    <x v="1"/>
    <s v="Information Technology &amp; Services"/>
    <s v="Rapido is a bike taxi service spread widely across all of India from Tier 1 to Tier 3 cities."/>
    <s v="Aravind Sanka, Pavan Guntupalli, SR Rishikesh"/>
    <s v="Shell Ventures, Yamaha, Kunal Shah"/>
    <n v="52000000"/>
    <x v="1"/>
    <n v="8"/>
    <x v="0"/>
  </r>
  <r>
    <x v="328"/>
    <n v="2018"/>
    <x v="0"/>
    <s v="Venture Capital &amp; Private Equity"/>
    <s v="8i is a Mumbai &amp; Bangalore based early stage fund that backs founders creating fintech and consumer category leaders in India."/>
    <s v="Vikram Chachra"/>
    <m/>
    <n v="50000000"/>
    <x v="1"/>
    <n v="12"/>
    <x v="0"/>
  </r>
  <r>
    <x v="329"/>
    <n v="2019"/>
    <x v="1"/>
    <s v="Financial Services"/>
    <s v="Fi is a neo bank."/>
    <s v="Sumit Gwalani"/>
    <s v="Capital Group, Falcon Edge"/>
    <n v="50000000"/>
    <x v="4"/>
    <n v="11"/>
    <x v="0"/>
  </r>
  <r>
    <x v="330"/>
    <n v="2017"/>
    <x v="1"/>
    <s v="Automotive"/>
    <s v="Provider of universal energy infrastructure and services to accelerate mass EV usage!"/>
    <s v="Chetan Maini"/>
    <s v="Vitol"/>
    <n v="50000000"/>
    <x v="1"/>
    <n v="10"/>
    <x v="0"/>
  </r>
  <r>
    <x v="331"/>
    <n v="2013"/>
    <x v="1"/>
    <s v="Financial Services"/>
    <s v="India's leading BNPL and digital credit platform serving millions of aspirational individuals."/>
    <s v="Sashank Rishyasringa, Gaurav Hinduja"/>
    <s v="Lightrock India"/>
    <n v="50000000"/>
    <x v="1"/>
    <n v="9"/>
    <x v="0"/>
  </r>
  <r>
    <x v="332"/>
    <n v="2015"/>
    <x v="1"/>
    <s v="Financial Services"/>
    <s v="ZestMoney helps make it accessible for millions to upgrade, to enhance, to rise, while keeping it affordable."/>
    <s v="Priya Sharma, Lizzie Chapman"/>
    <s v="Zip Co"/>
    <n v="50000000"/>
    <x v="9"/>
    <n v="9"/>
    <x v="0"/>
  </r>
  <r>
    <x v="333"/>
    <n v="2014"/>
    <x v="1"/>
    <s v="Interior Design"/>
    <s v="Tech-empowered teams have delivered over 20,000 homes across 16 cities over the last 7 years."/>
    <s v="Srikanth Iyer"/>
    <s v="IIFL AMC, Oman India Joint Investment Fund"/>
    <n v="50000000"/>
    <x v="7"/>
    <n v="9"/>
    <x v="0"/>
  </r>
  <r>
    <x v="334"/>
    <n v="2015"/>
    <x v="1"/>
    <s v="Logistics"/>
    <s v="Locus is an intelligent decision-making and automation platform for logistics."/>
    <s v="Geet Garg, Nishith Rastogi"/>
    <s v="Blume Ventures, Exfinity Venture Partners"/>
    <n v="50000000"/>
    <x v="9"/>
    <n v="6"/>
    <x v="0"/>
  </r>
  <r>
    <x v="335"/>
    <n v="2011"/>
    <x v="1"/>
    <s v="EdTech"/>
    <s v="BYJU'S is an educational technology company that develops personalized learning programs for K-12 students."/>
    <s v="Byju Raveendran, Divya Gokulnath"/>
    <s v="Blackstone Group, ADQ"/>
    <n v="50000000"/>
    <x v="1"/>
    <n v="6"/>
    <x v="0"/>
  </r>
  <r>
    <x v="275"/>
    <n v="2017"/>
    <x v="1"/>
    <s v="Hospital &amp; Health Care"/>
    <s v="MFine aims to make access to trusted healthcare simple, fast, and effective."/>
    <s v="Prasad Kompalli, Ashutosh Lawania"/>
    <s v="Moore Strategic Ventures, BEENEXT"/>
    <n v="48000000"/>
    <x v="9"/>
    <n v="9"/>
    <x v="0"/>
  </r>
  <r>
    <x v="336"/>
    <n v="2015"/>
    <x v="1"/>
    <s v="Online storytelling"/>
    <s v="Pratilipi is the largest Indian language self-publishing platform with over 350,000 authors and more than 28,000,000 unique monthly readers."/>
    <s v="Ranjeet Pratap Singh"/>
    <s v="Krafton Inc, Omidyar"/>
    <n v="48000000"/>
    <x v="1"/>
    <n v="7"/>
    <x v="0"/>
  </r>
  <r>
    <x v="312"/>
    <n v="2016"/>
    <x v="1"/>
    <s v="Social commerce"/>
    <s v="India's Largest Lifestyle Social Commerce platform. Empowering millions of storytellers &amp; Micro-Entrepreneurs."/>
    <s v="Pulkit Agarwal, Prashant Sachan, Arun Lodhi, Bimal Kartheek Rebba"/>
    <s v="Mirae Asset, H&amp;M"/>
    <n v="45000000"/>
    <x v="4"/>
    <n v="7"/>
    <x v="0"/>
  </r>
  <r>
    <x v="337"/>
    <n v="2019"/>
    <x v="0"/>
    <s v="Banking"/>
    <s v="A digital banking experience that keeps pace with you, and helps master money too."/>
    <s v="Jitendra Gupta"/>
    <s v="Nubank, Global Founders Capital, Sequoia Capital India, Matrix Partners India"/>
    <n v="44000000"/>
    <x v="4"/>
    <n v="8"/>
    <x v="0"/>
  </r>
  <r>
    <x v="338"/>
    <n v="2012"/>
    <x v="4"/>
    <s v="Logistics"/>
    <s v="India's #1 eCommerce Logistics and Shipping Solution Empowering over 1 Lakh Indian eCommerce Sellers."/>
    <s v="Saahil Goel, Akshay Ghulati"/>
    <s v="March Capital, Tribe Capital"/>
    <n v="41000000"/>
    <x v="18"/>
    <n v="7"/>
    <x v="0"/>
  </r>
  <r>
    <x v="339"/>
    <n v="2012"/>
    <x v="0"/>
    <s v="Food &amp; Beverages"/>
    <s v="India's Largest Desi Meals Brand"/>
    <s v="Anshul Gupta, Amit Raj"/>
    <s v="Tiger Global"/>
    <n v="40000000"/>
    <x v="1"/>
    <n v="12"/>
    <x v="0"/>
  </r>
  <r>
    <x v="340"/>
    <n v="2015"/>
    <x v="1"/>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x v="0"/>
  </r>
  <r>
    <x v="199"/>
    <n v="2019"/>
    <x v="1"/>
    <s v="Logistics &amp; Supply Chain"/>
    <s v="A B2B marketplace leveraging technology to deliver the fastest harvest-to-retail in the industry."/>
    <s v="Utham Gowda"/>
    <s v="Tiger Global, Prosus Ventures"/>
    <n v="40000000"/>
    <x v="4"/>
    <n v="12"/>
    <x v="0"/>
  </r>
  <r>
    <x v="139"/>
    <n v="2014"/>
    <x v="0"/>
    <s v="Mobility"/>
    <s v="India’s #1 bus transport technology company."/>
    <s v="Vinayak Bhavnani, Mohit Dubey"/>
    <s v="Lightrock India, Filter Capital"/>
    <n v="40000000"/>
    <x v="9"/>
    <n v="10"/>
    <x v="0"/>
  </r>
  <r>
    <x v="341"/>
    <n v="2015"/>
    <x v="1"/>
    <s v="FinTech"/>
    <s v="Smallcase is a new way to invest in the stock markets."/>
    <s v="Anugrah Shrivastava, Vasanth Kamath, Rohan Gupta"/>
    <s v="Faering Capital"/>
    <n v="40000000"/>
    <x v="9"/>
    <n v="8"/>
    <x v="0"/>
  </r>
  <r>
    <x v="237"/>
    <n v="2015"/>
    <x v="0"/>
    <s v="D2C"/>
    <s v="MyGlamm is India’s fastest growing direct-to-consumer beauty brand."/>
    <s v="Darpan Sanghvi, Priyanka Gill"/>
    <s v="Accel Partners"/>
    <n v="40000000"/>
    <x v="1"/>
    <n v="7"/>
    <x v="0"/>
  </r>
  <r>
    <x v="342"/>
    <n v="2019"/>
    <x v="1"/>
    <s v="FinTech"/>
    <s v="India's first numberless card and UPI without a bank account"/>
    <s v="Kush Taneja, Sambhav Jain"/>
    <s v="Greenoaks Capital, Elevation Capital"/>
    <n v="38000000"/>
    <x v="6"/>
    <n v="6"/>
    <x v="0"/>
  </r>
  <r>
    <x v="343"/>
    <n v="2015"/>
    <x v="16"/>
    <s v="E-learning"/>
    <s v="Collegedekho.com is Student’s Partner, Friend &amp; Confidante, To Help Him Take a Decision and Move On to His Career Goals"/>
    <s v="Ruchir Arora"/>
    <s v="Disrupt ADQ, QIC"/>
    <n v="35000000"/>
    <x v="4"/>
    <n v="12"/>
    <x v="0"/>
  </r>
  <r>
    <x v="344"/>
    <n v="2011"/>
    <x v="1"/>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x v="0"/>
  </r>
  <r>
    <x v="345"/>
    <n v="2017"/>
    <x v="1"/>
    <s v="Automotive"/>
    <s v="Autonomous industrial vehicle maker"/>
    <s v="Saurabh Chandra, Saad Nasser"/>
    <s v="Blume Ventures, Exfinity Venture Partners"/>
    <n v="35000000"/>
    <x v="8"/>
    <n v="7"/>
    <x v="0"/>
  </r>
  <r>
    <x v="295"/>
    <n v="2019"/>
    <x v="1"/>
    <s v="Information Technology &amp; Services"/>
    <s v="Neobank for Growing SMBs. Simplify GST Billing &amp; Accounting needs with myBillBook App."/>
    <s v="Rahul Raj, Aditya Naik, Rakesh Yadav"/>
    <s v="Sequoia Capital India"/>
    <n v="31000000"/>
    <x v="4"/>
    <n v="9"/>
    <x v="0"/>
  </r>
  <r>
    <x v="346"/>
    <n v="2014"/>
    <x v="1"/>
    <s v="Software Startup"/>
    <s v="Insights-led customer engagement platform for the customer-obsessed marketers &amp; product owners."/>
    <s v="Raviteja Dodda, Yashwanth Kumar"/>
    <s v="Steadview Capital"/>
    <n v="30000000"/>
    <x v="11"/>
    <n v="12"/>
    <x v="0"/>
  </r>
  <r>
    <x v="347"/>
    <n v="2017"/>
    <x v="15"/>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x v="0"/>
  </r>
  <r>
    <x v="265"/>
    <n v="2016"/>
    <x v="4"/>
    <s v="FinTech"/>
    <s v="Progcap (Desiderata Impact Ventures Private Limited) is a mission-driven, inclusive financing technology firm"/>
    <s v="Pallavi Shrivastava, Himanshu Chandra"/>
    <s v="Tiger Global"/>
    <n v="30000000"/>
    <x v="9"/>
    <n v="10"/>
    <x v="0"/>
  </r>
  <r>
    <x v="348"/>
    <n v="2017"/>
    <x v="0"/>
    <s v="Financial Services"/>
    <s v="CredAble provides liquidity programs for enterprise supply chains."/>
    <s v="Nirav Choksi"/>
    <s v="Plutus Wealth, Oaks Asset Management"/>
    <n v="30000000"/>
    <x v="4"/>
    <n v="10"/>
    <x v="0"/>
  </r>
  <r>
    <x v="110"/>
    <n v="2015"/>
    <x v="4"/>
    <s v="B2B startup"/>
    <s v="Bijnis is revolutionizing the way manufacturers operate and scale their factories by digitizing their Demand/Supply/Captial/Operations."/>
    <s v="Siddharth, Chaitanya Rathi, Siddharth Rastogi, Shubham Agarwal"/>
    <s v="Westbridge Capital"/>
    <n v="30000000"/>
    <x v="4"/>
    <n v="9"/>
    <x v="0"/>
  </r>
  <r>
    <x v="146"/>
    <n v="2015"/>
    <x v="0"/>
    <s v="Consumer Electronics"/>
    <s v="Miko is an advanced robotics startup founded by three IIT Bombay post-graduates on the pillars of robotics, AI &amp; IoT."/>
    <s v="Sneh R Vaswani, Prashant V Iyengar, Chintan S Raikar"/>
    <s v="IIFL AMC, Mankind Pharma Family Office, Aroa Ventures"/>
    <n v="28000000"/>
    <x v="1"/>
    <n v="8"/>
    <x v="0"/>
  </r>
  <r>
    <x v="349"/>
    <n v="2019"/>
    <x v="4"/>
    <s v="Tech startup"/>
    <s v="Building an eco-system for car owners which will be a one-stop solution for all their needs."/>
    <s v="Amit Lakhotia"/>
    <s v="Sequoia Capital, Matrix Partners"/>
    <n v="25000000"/>
    <x v="4"/>
    <n v="11"/>
    <x v="0"/>
  </r>
  <r>
    <x v="350"/>
    <n v="2015"/>
    <x v="1"/>
    <s v="Design"/>
    <s v="Design Cafe is on a mission to democratize good design for homes in India."/>
    <s v="Shezan Bhojani, Gita Ramanan"/>
    <s v="Westbridge Capital, Sixth Sense Ventures"/>
    <n v="25000000"/>
    <x v="1"/>
    <n v="9"/>
    <x v="0"/>
  </r>
  <r>
    <x v="255"/>
    <n v="2015"/>
    <x v="0"/>
    <s v="EdTech"/>
    <s v="upGrad is India’s largest online higher education company providing programs in Data Science, Technology, Management and Law, to students, working professionals and enterprises."/>
    <s v="Phalgun Kompalli, Ronnie Screwvala, Mayank Kumar"/>
    <s v="India Infoline Finance"/>
    <n v="25000000"/>
    <x v="1"/>
    <n v="8"/>
    <x v="0"/>
  </r>
  <r>
    <x v="351"/>
    <n v="2018"/>
    <x v="4"/>
    <s v="Financial Services"/>
    <s v="Credgenics is India’s first of it's kind NPA resolution platform backed by credible investors including Accel Partners and Titan Capital."/>
    <s v="Rishabh Goel, Mayank Khera, Anand Agrawal"/>
    <s v="Westbridge Capital, Tanglin Venture Partners"/>
    <n v="25000000"/>
    <x v="6"/>
    <n v="8"/>
    <x v="0"/>
  </r>
  <r>
    <x v="352"/>
    <n v="2017"/>
    <x v="4"/>
    <s v="FinTech"/>
    <s v="An education loan platform to finance meritorious students for the college expenses by underwriting future employability"/>
    <s v="Avinash Kumar"/>
    <s v="Capital India"/>
    <n v="25000000"/>
    <x v="1"/>
    <n v="7"/>
    <x v="0"/>
  </r>
  <r>
    <x v="353"/>
    <n v="2019"/>
    <x v="0"/>
    <s v="Health, Wellness &amp; Fitness"/>
    <s v="A platform of digital first health clinics for men and women"/>
    <s v="Dhyanesh Shah"/>
    <s v="Sequoia"/>
    <n v="24000000"/>
    <x v="6"/>
    <n v="11"/>
    <x v="0"/>
  </r>
  <r>
    <x v="354"/>
    <n v="2015"/>
    <x v="1"/>
    <s v="D2C jewellery"/>
    <s v="A company that styles jewellery for the contemporary wardrobe."/>
    <s v="Saroja Yeramili"/>
    <s v="9Unicorns, Symphony International Holdings Limited, Value Quest"/>
    <n v="24000000"/>
    <x v="1"/>
    <n v="10"/>
    <x v="0"/>
  </r>
  <r>
    <x v="355"/>
    <n v="2014"/>
    <x v="1"/>
    <s v="Information Technology &amp; Services"/>
    <s v="BetterPlace is India’s largest technology platform delivering digital solutions for blue-collar workforce management, throughout the entire value chain."/>
    <s v="Pravin Agarwala"/>
    <s v="Jungle Ventures, CX Partners"/>
    <n v="24000000"/>
    <x v="9"/>
    <n v="9"/>
    <x v="0"/>
  </r>
  <r>
    <x v="356"/>
    <n v="2016"/>
    <x v="1"/>
    <s v="AI startup"/>
    <s v="Enabling enterprises to automate their contact centre operations using Voice AI."/>
    <s v="Sourabh Gupta, Akshay Deshraj"/>
    <s v="WestBridge Capital"/>
    <n v="23000000"/>
    <x v="4"/>
    <n v="9"/>
    <x v="0"/>
  </r>
  <r>
    <x v="357"/>
    <n v="2018"/>
    <x v="1"/>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x v="0"/>
  </r>
  <r>
    <x v="358"/>
    <n v="2019"/>
    <x v="1"/>
    <s v="Automotive"/>
    <s v="A Research and development driven company on a mission to build the future of mobility that is electric and connected."/>
    <s v="Suhas Rajkumar"/>
    <m/>
    <n v="21000000"/>
    <x v="19"/>
    <n v="11"/>
    <x v="0"/>
  </r>
  <r>
    <x v="359"/>
    <n v="2012"/>
    <x v="0"/>
    <s v="Consumer Electronics"/>
    <s v="Atomberg has built the ‘Brushless DC Motor’ (BLDC) technology for ceiling fans in India and has continuously innovated and improved on the technology."/>
    <s v="Manoj, Sibabrata Das"/>
    <s v="Jungle Ventures"/>
    <n v="20000000"/>
    <x v="1"/>
    <n v="12"/>
    <x v="0"/>
  </r>
  <r>
    <x v="360"/>
    <n v="2014"/>
    <x v="1"/>
    <s v="Furniture"/>
    <s v="A home solutions and sleep company, currently collaborating with the world's biggest sleep influencer."/>
    <s v="Ankit Garg, Chaitanya Ramalingegowda"/>
    <s v="SIG"/>
    <n v="20000000"/>
    <x v="9"/>
    <n v="11"/>
    <x v="0"/>
  </r>
  <r>
    <x v="361"/>
    <n v="2017"/>
    <x v="15"/>
    <s v="Industrial Automation"/>
    <s v="Real-time, automated insights to increase plant efficiency"/>
    <s v="Vipin Raghavan, Priya Venkat, Arjunan PN"/>
    <s v="Ascent Capital"/>
    <n v="20000000"/>
    <x v="4"/>
    <n v="11"/>
    <x v="0"/>
  </r>
  <r>
    <x v="362"/>
    <n v="2015"/>
    <x v="4"/>
    <s v="Food &amp; Beverages"/>
    <s v="VAHDAM is among the world’s first vertically integrated online-first tea brands."/>
    <s v="Bala Sarda"/>
    <s v="IIFL AMC"/>
    <n v="20000000"/>
    <x v="11"/>
    <n v="9"/>
    <x v="0"/>
  </r>
  <r>
    <x v="128"/>
    <n v="2018"/>
    <x v="4"/>
    <s v="FinTech"/>
    <s v="The vision to make financial inclusion a reality for Indian merchants."/>
    <s v="Ashneer Grover, Shashvat Nakrani"/>
    <s v="IIFL Wealth, Asset Management, Northern Arc Capital"/>
    <n v="20000000"/>
    <x v="2"/>
    <n v="8"/>
    <x v="0"/>
  </r>
  <r>
    <x v="363"/>
    <n v="2019"/>
    <x v="1"/>
    <s v="Financial Services"/>
    <s v="Klub was founded with the vision of revolutionizing growth capital for Asia’s most loved brands.a"/>
    <s v="Anurakt Jain, Ishita Verma"/>
    <s v="9Unicorns, Sequoia Capital India’s Surge"/>
    <n v="20000000"/>
    <x v="1"/>
    <n v="8"/>
    <x v="0"/>
  </r>
  <r>
    <x v="161"/>
    <n v="2018"/>
    <x v="0"/>
    <s v="Health"/>
    <s v="India’s first and largest at home smile makeover service using invisible aligners."/>
    <s v="Dr Arpi Mehta, Dr Pravin Shetty, Dr Manjul Jain, Dr Anirudh Kale"/>
    <s v="Eight Roads Ventures, Think Investments, Mankekar Family Office"/>
    <n v="20000000"/>
    <x v="4"/>
    <n v="8"/>
    <x v="0"/>
  </r>
  <r>
    <x v="304"/>
    <n v="2016"/>
    <x v="1"/>
    <s v="FinTech"/>
    <s v="Slice is India's best credit card challenger to pay bills, manage expenses, and unlock rewards."/>
    <s v="Rajan Bajaj"/>
    <s v="Gunosy, Blume Ventures"/>
    <n v="20000000"/>
    <x v="1"/>
    <n v="6"/>
    <x v="0"/>
  </r>
  <r>
    <x v="283"/>
    <n v="2018"/>
    <x v="1"/>
    <s v="Entertainment"/>
    <s v="Chingari - Bharat Ka Super Entertainment App. A unique and fun short video app, can create interesting videos and share them with the world."/>
    <s v="Sumit Ghosh"/>
    <s v="Solana"/>
    <n v="19000000"/>
    <x v="1"/>
    <n v="10"/>
    <x v="0"/>
  </r>
  <r>
    <x v="364"/>
    <n v="2015"/>
    <x v="0"/>
    <s v="Retail"/>
    <s v="LoveLocal (formerly known as m.Paani) is bringing Trusted Local Shops Online and empowering them to deliver the neighbourhood shopping experience of the future."/>
    <s v="Akanksha Hazari"/>
    <s v="Vulcan Capital"/>
    <n v="18000000"/>
    <x v="13"/>
    <n v="10"/>
    <x v="0"/>
  </r>
  <r>
    <x v="365"/>
    <n v="2016"/>
    <x v="5"/>
    <s v="SaaS"/>
    <s v="Building high impact communication, workflow and productivity tools for sales and support teams throughout the globe."/>
    <s v="Gaurav Sharma"/>
    <s v="Base 10 Partners, Eight Roads Ventures"/>
    <n v="17000000"/>
    <x v="6"/>
    <n v="10"/>
    <x v="0"/>
  </r>
  <r>
    <x v="366"/>
    <n v="2015"/>
    <x v="1"/>
    <s v="Hospitality"/>
    <s v="Treebo Hotels is India's most loved hotel chain in the premium-budget segment."/>
    <s v="Sidharth Gupta, Kadam Jeet Jain, Rahul Chaudhary"/>
    <s v="Accor"/>
    <n v="16000000"/>
    <x v="11"/>
    <n v="6"/>
    <x v="0"/>
  </r>
  <r>
    <x v="228"/>
    <n v="2017"/>
    <x v="1"/>
    <s v="Financial Services"/>
    <s v="A digital platform to make financial services accessible to 100 million unserved and underserved households across India"/>
    <s v="Nandan Nilekani, Vijay Kelkar"/>
    <s v="Oikocredit, Nomura, The Bill &amp; Melinda Gates Foundation"/>
    <n v="15000000"/>
    <x v="20"/>
    <n v="10"/>
    <x v="0"/>
  </r>
  <r>
    <x v="367"/>
    <n v="2013"/>
    <x v="1"/>
    <s v="Lifestyle"/>
    <s v="House of Kieraya, well-known for furniture and lifestyle rental brand Furlenco"/>
    <s v="Ajith Mohan Karimpana"/>
    <s v="TradeCred"/>
    <n v="15000000"/>
    <x v="1"/>
    <n v="8"/>
    <x v="0"/>
  </r>
  <r>
    <x v="368"/>
    <n v="2015"/>
    <x v="0"/>
    <s v="E-learning"/>
    <s v="An AI-powered right skilling suite that helps enterprises unlock business potential."/>
    <s v="Subramanian Viswanathan, Kuljit Chadha"/>
    <s v="Dallas Venture Capital, Mars Growth Capital"/>
    <n v="13000000"/>
    <x v="4"/>
    <n v="11"/>
    <x v="0"/>
  </r>
  <r>
    <x v="369"/>
    <n v="2019"/>
    <x v="1"/>
    <s v="Logistics &amp; Supply Chain"/>
    <s v="India’s first Plug-n-Play distribution ecosystem for brands"/>
    <s v="Abhishek Nehru, Santosh Dabke"/>
    <s v="Sojitz Corporation, Stride Ventures"/>
    <n v="12000000"/>
    <x v="13"/>
    <n v="12"/>
    <x v="0"/>
  </r>
  <r>
    <x v="370"/>
    <n v="2018"/>
    <x v="15"/>
    <s v="Hospital &amp; Health Care"/>
    <s v="India's first health insurance with unlimited primary care for employees."/>
    <s v="Amrit Singh, Mayank Kale"/>
    <s v="Elevation, General Catalyst"/>
    <n v="12000000"/>
    <x v="1"/>
    <n v="10"/>
    <x v="0"/>
  </r>
  <r>
    <x v="62"/>
    <n v="2019"/>
    <x v="1"/>
    <s v="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x v="0"/>
  </r>
  <r>
    <x v="199"/>
    <n v="2019"/>
    <x v="1"/>
    <s v="Logistics"/>
    <s v="A B2B marketplace leveraging technology to deliver the fastest harvest-to-retail in the industry."/>
    <s v="Utham Gowda"/>
    <s v="Accel Partners, Matrix India"/>
    <n v="12000000"/>
    <x v="6"/>
    <n v="7"/>
    <x v="0"/>
  </r>
  <r>
    <x v="371"/>
    <n v="2016"/>
    <x v="0"/>
    <s v="SaaS"/>
    <s v="Toch is an AI-driven platform that helps broadcasters, OTT platforms, media platforms, and creators to revolutionize videos."/>
    <s v="Vinayak Shrivastav, Saket Dandotia, Alok Patil"/>
    <m/>
    <n v="11000000"/>
    <x v="6"/>
    <n v="10"/>
    <x v="0"/>
  </r>
  <r>
    <x v="372"/>
    <n v="2016"/>
    <x v="15"/>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x v="0"/>
  </r>
  <r>
    <x v="373"/>
    <n v="2015"/>
    <x v="0"/>
    <s v="Financial Services"/>
    <s v="P2P lending platform delivering high returns of up to 12% p.a. for 5 years to investors."/>
    <s v="Bhavin Patel, Dipesh Karki"/>
    <s v="Tuscan Ventures, Ohm Stock Brokers, Artha Venture Fund"/>
    <n v="10000000"/>
    <x v="6"/>
    <n v="12"/>
    <x v="0"/>
  </r>
  <r>
    <x v="196"/>
    <n v="2015"/>
    <x v="4"/>
    <s v="Health, Wellness &amp; Fitness"/>
    <s v="An award-winning brand, committed to solving those Intimate &amp; Menstrual Hygiene issues for women"/>
    <s v="Deep Bajaj"/>
    <s v="The Good Glamm Group"/>
    <n v="10000000"/>
    <x v="1"/>
    <n v="12"/>
    <x v="0"/>
  </r>
  <r>
    <x v="374"/>
    <n v="2013"/>
    <x v="0"/>
    <s v="Logistics &amp; Supply Chain"/>
    <s v="&quot;Leading Enterprise in Asset Pooling&quot; India's Largest Sustainable Supply Chain Solutions Company."/>
    <s v="Anurag Malempati"/>
    <s v="CDC Group"/>
    <n v="10000000"/>
    <x v="1"/>
    <n v="11"/>
    <x v="0"/>
  </r>
  <r>
    <x v="375"/>
    <n v="2014"/>
    <x v="1"/>
    <s v="Furniture Rental"/>
    <s v="Furniture, appliances, electronics, and fitness products on monthly rental subscriptions."/>
    <s v="Geetansh Bamania"/>
    <s v="Accel, Bain Capital"/>
    <n v="10000000"/>
    <x v="1"/>
    <n v="11"/>
    <x v="0"/>
  </r>
  <r>
    <x v="376"/>
    <n v="2011"/>
    <x v="0"/>
    <s v="Information Technology &amp; Services"/>
    <s v="IDfy helps people and business build authentic relationships by ensuring that both parties are who they claim to be and can be trusted."/>
    <s v="Ashok Hariharan"/>
    <s v="TransUnion, Blume Ventures"/>
    <n v="10000000"/>
    <x v="11"/>
    <n v="10"/>
    <x v="0"/>
  </r>
  <r>
    <x v="128"/>
    <n v="2018"/>
    <x v="4"/>
    <s v="Financial Services"/>
    <s v="BharatPe launched India’s first UPI interoperable QR code, first ZERO MDR payment acceptance service, and first UPI payment backed merchant cash advance service."/>
    <s v="Ashneer Grover, Shashvat Nakrani"/>
    <s v="MAS Financial Services"/>
    <n v="10000000"/>
    <x v="1"/>
    <n v="10"/>
    <x v="0"/>
  </r>
  <r>
    <x v="377"/>
    <n v="2015"/>
    <x v="0"/>
    <s v="Financial Services"/>
    <s v="ePaylater is a payment solution that aims to separate the experience of shopping from the hassles of payment process."/>
    <s v="Aurko Bhattacharya, Akshat Saxena"/>
    <s v="Responsibility, Blue Ashva Capital, Pravega Ventures"/>
    <n v="10000000"/>
    <x v="4"/>
    <n v="9"/>
    <x v="0"/>
  </r>
  <r>
    <x v="378"/>
    <n v="2016"/>
    <x v="0"/>
    <s v="Investment Management"/>
    <s v="Sanctum is an Indian wealth management firm which has acquired RBS India’s Private Banking business."/>
    <s v="Shiv Gupta"/>
    <s v="The Xander Group"/>
    <n v="10000000"/>
    <x v="1"/>
    <n v="9"/>
    <x v="0"/>
  </r>
  <r>
    <x v="379"/>
    <n v="2017"/>
    <x v="4"/>
    <s v="E-learning"/>
    <s v="Offer pedagogically differentiated technology driven solutions that lead to critical thinking and achievement of higher learning outcomes"/>
    <s v="Sarvesh Shrivastava, Ved Prakash Khatri, Amit Kapoor"/>
    <s v="Lightrock India"/>
    <n v="10000000"/>
    <x v="9"/>
    <n v="9"/>
    <x v="0"/>
  </r>
  <r>
    <x v="380"/>
    <n v="2016"/>
    <x v="4"/>
    <s v="Wine &amp; Spirits"/>
    <s v="Boutique Spirit Brands is a leading Brand creation &amp; manufacturing company of Branded alcoholic beverages in India."/>
    <s v="Rahul Gagerna"/>
    <s v="IIFL , Anicut Angel Fund , Kae Capital , TradeCred"/>
    <n v="10000000"/>
    <x v="1"/>
    <n v="9"/>
    <x v="0"/>
  </r>
  <r>
    <x v="381"/>
    <n v="2019"/>
    <x v="0"/>
    <s v="E-learning"/>
    <s v="LIDO is an ed-tech company revolutionizing formal classroom education through a unique and immersive online classroom for every child in India."/>
    <s v="Sahil Sheth"/>
    <s v="Unilazer Ventures"/>
    <n v="10000000"/>
    <x v="1"/>
    <n v="9"/>
    <x v="0"/>
  </r>
  <r>
    <x v="382"/>
    <n v="2019"/>
    <x v="8"/>
    <s v="E-commerce"/>
    <s v="Empowering SMBs in India"/>
    <s v="Sonakshi Nathani, Ashutosh Singla"/>
    <s v="Sequoia Capital India"/>
    <n v="10000000"/>
    <x v="6"/>
    <n v="9"/>
    <x v="0"/>
  </r>
  <r>
    <x v="239"/>
    <n v="2017"/>
    <x v="4"/>
    <s v="Banking"/>
    <s v="Satya MicroCapital Limited is a Delhi based NBFC serving low income entrepreneurs in rural and urban areas."/>
    <s v="Vivek Tiwari"/>
    <s v="responsAbility Investments, Blue Orchard"/>
    <n v="10000000"/>
    <x v="1"/>
    <n v="8"/>
    <x v="0"/>
  </r>
  <r>
    <x v="383"/>
    <n v="2012"/>
    <x v="4"/>
    <s v="Consumer Goods"/>
    <s v="Soothe is a consumer goods company engaged in manufacture, marketing &amp; distribution of Personal Hygiene products."/>
    <s v="Sahil Dharia"/>
    <s v="A91 Partners"/>
    <n v="10000000"/>
    <x v="9"/>
    <n v="8"/>
    <x v="0"/>
  </r>
  <r>
    <x v="304"/>
    <n v="2016"/>
    <x v="1"/>
    <s v="Financial Services"/>
    <s v="Slice is India's best credit card challenger to pay bills, manage expenses, and unlock rewards"/>
    <s v="Rajan Bajaj"/>
    <s v="Northern Arc Capital, Niyogin Fintech Limited, Credit Saison India, Vivriti Capital"/>
    <n v="10000000"/>
    <x v="1"/>
    <n v="7"/>
    <x v="0"/>
  </r>
  <r>
    <x v="384"/>
    <n v="2016"/>
    <x v="1"/>
    <s v="FinTech"/>
    <s v="India's Most Preferred Instant Loan App"/>
    <s v="Jayant Upadhyay, Amit Chandel, Rohit Garg"/>
    <s v="Northern Arc, Vivriti Capital"/>
    <n v="10000000"/>
    <x v="1"/>
    <n v="7"/>
    <x v="0"/>
  </r>
  <r>
    <x v="248"/>
    <n v="2019"/>
    <x v="4"/>
    <s v="Blockchain"/>
    <s v="Developer platform to enable a simplified transaction and onboarding experience for Web3 projects"/>
    <s v="Aniket Jindal, Sachin Tomar"/>
    <s v="Mechanism Capital, DACM"/>
    <n v="9000000"/>
    <x v="1"/>
    <n v="7"/>
    <x v="0"/>
  </r>
  <r>
    <x v="385"/>
    <n v="2010"/>
    <x v="1"/>
    <s v="Biotechnology"/>
    <s v="Sea6 Energy envisions a future where the abundant oceans will be our biomass farms of tomorrow - to provide solutions in energy, agriculture and food."/>
    <s v="Sailaja Nori, Nelson Vadassery, Sowmya Balendiran, Shrikumar Suryanarayan"/>
    <s v="Aqua-Spark"/>
    <n v="9000000"/>
    <x v="4"/>
    <n v="7"/>
    <x v="0"/>
  </r>
  <r>
    <x v="386"/>
    <n v="2019"/>
    <x v="4"/>
    <s v="SaaS startup"/>
    <s v="A mission - to help community builders become community entrepreneurs."/>
    <s v="Tarun Dhamija"/>
    <s v="Qualgro"/>
    <n v="9000000"/>
    <x v="6"/>
    <n v="6"/>
    <x v="0"/>
  </r>
  <r>
    <x v="387"/>
    <n v="2018"/>
    <x v="1"/>
    <s v="Gaming"/>
    <s v="Loco is India's leading live game streaming app."/>
    <s v="Anirudh Pandita, Ashwin Suresh"/>
    <s v="Krafton, Lumikai"/>
    <n v="9000000"/>
    <x v="0"/>
    <n v="6"/>
    <x v="0"/>
  </r>
  <r>
    <x v="388"/>
    <n v="2014"/>
    <x v="1"/>
    <s v="Deeptech"/>
    <s v="Log9 Materials is on a mission to make global energy 100% clean."/>
    <s v="Akshay Singhal, Kartik Hajela"/>
    <s v="Amara Raja Batteries"/>
    <n v="8500000"/>
    <x v="21"/>
    <n v="8"/>
    <x v="0"/>
  </r>
  <r>
    <x v="105"/>
    <n v="2018"/>
    <x v="1"/>
    <s v="Computer Software"/>
    <s v="The platform helps content writers in e-commerce, news, FMCG, and other verticals to optimize emotions in their marketing content."/>
    <s v="Sharmin Ali"/>
    <s v="Pritt Investment Partners, 9Unicorns"/>
    <n v="8000000"/>
    <x v="1"/>
    <n v="10"/>
    <x v="0"/>
  </r>
  <r>
    <x v="389"/>
    <n v="2016"/>
    <x v="1"/>
    <s v="Information Technology &amp; Services"/>
    <s v="Help companies such as Zomato, Swiggy, Flipkart, Uber, Shadowfax etc. hire blue-collar workers and are on track to become India's largest recruitment platform."/>
    <s v="Madhav Krishna"/>
    <s v="Khosla Ventures"/>
    <n v="8000000"/>
    <x v="6"/>
    <n v="9"/>
    <x v="0"/>
  </r>
  <r>
    <x v="390"/>
    <n v="2016"/>
    <x v="0"/>
    <s v="Consumer Services"/>
    <s v="Empowering local markets to sell online socially, our mission is to bring 25M sellers online by 2023"/>
    <s v="Mahima Kaul, Jasmeet Thind"/>
    <s v="Ameba Capital, 9Unicorns"/>
    <n v="8000000"/>
    <x v="19"/>
    <n v="9"/>
    <x v="0"/>
  </r>
  <r>
    <x v="391"/>
    <n v="2019"/>
    <x v="1"/>
    <s v="Financial Services"/>
    <s v="India’s first socially distributed full stack financial services platform for small town India"/>
    <s v="Vishal Chopra, Himanshu Gupta"/>
    <s v="3one4 Capital, Kalaari Capital"/>
    <n v="8000000"/>
    <x v="6"/>
    <n v="9"/>
    <x v="0"/>
  </r>
  <r>
    <x v="174"/>
    <n v="2012"/>
    <x v="0"/>
    <s v="Apparel &amp; Fashion"/>
    <s v="Bewakoof is a lifestyle fashion brand that makes creative, distinctive fashion for the trendy, contemporary Indian."/>
    <s v="Prabhkiran Singh"/>
    <s v="InvestCorp"/>
    <n v="8000000"/>
    <x v="1"/>
    <n v="8"/>
    <x v="0"/>
  </r>
  <r>
    <x v="174"/>
    <n v="2012"/>
    <x v="0"/>
    <s v="Apparel &amp; Fashion"/>
    <s v="Bewakoof is a lifestyle fashion brand that makes creative, distinctive fashion for the trendy, contemporary Indian."/>
    <s v="Prabhkiran Singh"/>
    <s v="InvestCorp"/>
    <n v="8000000"/>
    <x v="1"/>
    <n v="8"/>
    <x v="0"/>
  </r>
  <r>
    <x v="142"/>
    <n v="2018"/>
    <x v="1"/>
    <s v="FinTech"/>
    <s v="KreditBee is a digital lending platform developed to assist young professionals with their personal finances."/>
    <s v="Karthikeyan Krishnaswamy, Madhusudan Ekambaram, Wan Hong"/>
    <s v="NewQuest Capital Partners, Motilal Oswal Private Equity"/>
    <n v="8000000"/>
    <x v="1"/>
    <n v="6"/>
    <x v="0"/>
  </r>
  <r>
    <x v="392"/>
    <n v="2015"/>
    <x v="4"/>
    <s v="Health, Wellness &amp; Fitness"/>
    <s v="Visit is a 360° integrated, highly engaging Health Benefits Platform- covering end to end health &amp; wellness management."/>
    <s v="Shashvat Tripathi, Anurag Prasad, Vaibhav Singh, Chetan Anand"/>
    <s v="Docprime Technologies"/>
    <n v="7500000"/>
    <x v="1"/>
    <n v="10"/>
    <x v="0"/>
  </r>
  <r>
    <x v="393"/>
    <n v="2015"/>
    <x v="1"/>
    <s v="Computer &amp; Network Security"/>
    <s v="AI-powered Digital Risk Monitoring platform that provides real-time visibility of cyber threats and actionable Intel."/>
    <s v="Rahul Sasi"/>
    <s v="MassMutual Ventures"/>
    <n v="7000000"/>
    <x v="6"/>
    <n v="12"/>
    <x v="0"/>
  </r>
  <r>
    <x v="394"/>
    <n v="2017"/>
    <x v="0"/>
    <s v="Information Technology &amp; Services"/>
    <s v="A mission to digitize millions of Indian SMEs so they can grow better."/>
    <s v="Ritesh Kumar, Sharad Sen Sharma, Rohan Sen Sharma"/>
    <s v="Tribe Capital, Prime Venture Partners"/>
    <n v="7000000"/>
    <x v="6"/>
    <n v="12"/>
    <x v="0"/>
  </r>
  <r>
    <x v="254"/>
    <n v="2019"/>
    <x v="15"/>
    <s v="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x v="0"/>
  </r>
  <r>
    <x v="395"/>
    <n v="2015"/>
    <x v="1"/>
    <s v="Food &amp; Beverages"/>
    <s v="100% Natural Dog Treats."/>
    <s v="Bhupendra Khanal, Sneh Sharma"/>
    <s v="Sixth Sense Ventures"/>
    <n v="7000000"/>
    <x v="8"/>
    <n v="11"/>
    <x v="0"/>
  </r>
  <r>
    <x v="112"/>
    <n v="2019"/>
    <x v="4"/>
    <s v="Renewables &amp; Environment"/>
    <s v="Battery Smart is building India’s largest network of battery swapping stations providing Li-ion batteries"/>
    <s v="Pulkit Khurana, Siddharth Sikka"/>
    <s v="Blume Ventures, Orios Ventures"/>
    <n v="7000000"/>
    <x v="8"/>
    <n v="11"/>
    <x v="0"/>
  </r>
  <r>
    <x v="396"/>
    <n v="2018"/>
    <x v="8"/>
    <s v="E-commerce"/>
    <s v="An FMCG company selling nutritious products at an affordable price points."/>
    <s v="Raju Bhupati"/>
    <s v="OAKS Asset Management"/>
    <n v="7000000"/>
    <x v="6"/>
    <n v="11"/>
    <x v="0"/>
  </r>
  <r>
    <x v="397"/>
    <n v="2019"/>
    <x v="5"/>
    <s v="FinTech"/>
    <s v="Fintech powered digital agri ecosystem"/>
    <s v="Amit Sinha, Ashok Prasad"/>
    <s v="Incofin, NabVentures, Orios"/>
    <n v="7000000"/>
    <x v="6"/>
    <n v="11"/>
    <x v="0"/>
  </r>
  <r>
    <x v="398"/>
    <n v="2016"/>
    <x v="5"/>
    <s v="Insurance"/>
    <s v="GramCover is a tech-enabled insurance marketplace for rural India."/>
    <s v="Dhyanesh Bhatt"/>
    <s v="Siana Capital, Inflexor Ventures, Stride Ventures"/>
    <n v="7000000"/>
    <x v="6"/>
    <n v="10"/>
    <x v="0"/>
  </r>
  <r>
    <x v="399"/>
    <n v="2017"/>
    <x v="0"/>
    <s v="Information Technology &amp; Services"/>
    <s v="A technology company focused on helping people buy their first home with down payment assistance at zero interest cost."/>
    <s v="Madhusudan Sharma"/>
    <s v="9Unicorns, Varanium NexGen Fund"/>
    <n v="7000000"/>
    <x v="1"/>
    <n v="9"/>
    <x v="0"/>
  </r>
  <r>
    <x v="400"/>
    <n v="2016"/>
    <x v="1"/>
    <s v="Computer software"/>
    <s v="The easiest way to start a blog on personal domain for free &amp; connect with the readers through our dev community"/>
    <s v="Syed Fazle Rahman, Sandeep Panda"/>
    <s v="Salesforce Ventures, Sierra Ventures, Sequoia Capital India’s Surge"/>
    <n v="6700000"/>
    <x v="6"/>
    <n v="8"/>
    <x v="0"/>
  </r>
  <r>
    <x v="401"/>
    <n v="2019"/>
    <x v="1"/>
    <s v="Online Media"/>
    <s v="FRND is an audio dating app for Bharat"/>
    <s v="Bhanu Pratap Singh Tanwar, Hardik Bansal, Harshvardhan Chhangani"/>
    <s v="KRAFTON"/>
    <n v="6500000"/>
    <x v="6"/>
    <n v="12"/>
    <x v="0"/>
  </r>
  <r>
    <x v="402"/>
    <n v="2017"/>
    <x v="1"/>
    <s v="AgriTech"/>
    <s v="Provide personalized farm solution to the farmers. Only app to provide actionable insights based on weather changes."/>
    <s v="Sai Gole, Siddharth Dialani"/>
    <s v="Omnivore, India Quotient"/>
    <n v="6500000"/>
    <x v="6"/>
    <n v="9"/>
    <x v="0"/>
  </r>
  <r>
    <x v="403"/>
    <n v="2015"/>
    <x v="1"/>
    <s v="Automotive"/>
    <s v="CredR is India’s Most Trusted Used Two-Wheeler Consumer Brand that leverages Technology &amp; Processes to simplify the Used Two-wheeler Market."/>
    <s v="Sasidhar Nandigam"/>
    <s v="Yamaha Motors, Omidyar Network India, Eight Roads Ventures"/>
    <n v="6500000"/>
    <x v="1"/>
    <n v="6"/>
    <x v="0"/>
  </r>
  <r>
    <x v="404"/>
    <n v="2019"/>
    <x v="1"/>
    <s v="Health, Wellness &amp; Fitness"/>
    <s v="Ayu Health is a network of high quality hospitals focused on providing high quality healthcare for all."/>
    <s v="Himesh Joshi, Arijit Gupta, Karan Gupta"/>
    <s v="Vertex Ventures, Stellaris Venture Partners"/>
    <n v="6300000"/>
    <x v="6"/>
    <n v="9"/>
    <x v="0"/>
  </r>
  <r>
    <x v="405"/>
    <n v="2019"/>
    <x v="0"/>
    <s v="Information Technology &amp; Services"/>
    <s v="Anar Business Community App is a platform where businesses can create their free profile and grow their business network all over India."/>
    <s v="Nishank Jain, Sanjay Bhat"/>
    <s v="Elevation Capital, Accel India"/>
    <n v="6200000"/>
    <x v="0"/>
    <n v="9"/>
    <x v="0"/>
  </r>
  <r>
    <x v="406"/>
    <n v="2016"/>
    <x v="0"/>
    <s v="Food &amp; Beverages"/>
    <s v="Storia Foods and Beverages is committed to creating products that are natural, full of goodness and promote a healthy lifestyle."/>
    <s v="Vishal Shah"/>
    <s v="Sixth Sense Ventures"/>
    <n v="6000000"/>
    <x v="6"/>
    <n v="10"/>
    <x v="0"/>
  </r>
  <r>
    <x v="407"/>
    <n v="2016"/>
    <x v="1"/>
    <s v="Femtech"/>
    <s v="Healofy was created with a mission to experience special motherhood through its products and its inexhaustive and evergrowing babycare tips"/>
    <s v="Gaurav Aggarwal, Shubham Maheshwari"/>
    <s v="Celesta Capital, Omidyar Network India"/>
    <n v="6000000"/>
    <x v="4"/>
    <n v="10"/>
    <x v="0"/>
  </r>
  <r>
    <x v="408"/>
    <n v="2018"/>
    <x v="0"/>
    <s v="FinTech"/>
    <s v="The Future Of Vehicle Ownership!"/>
    <s v="Harsh Saruparia, Sumit Chhazed"/>
    <s v="Matrix Partners India"/>
    <n v="6000000"/>
    <x v="1"/>
    <n v="8"/>
    <x v="0"/>
  </r>
  <r>
    <x v="409"/>
    <n v="2019"/>
    <x v="1"/>
    <s v="Real Estate"/>
    <s v="Strata is an innovative tech-driven platform redefining Fractional Investments in Premium Commercial Real Estate"/>
    <s v="Sudarshan Lodha, Priyanka Rathore"/>
    <s v="Kotak Investment Advisors Limited, Gruhas Proptech"/>
    <n v="6000000"/>
    <x v="6"/>
    <n v="7"/>
    <x v="0"/>
  </r>
  <r>
    <x v="410"/>
    <n v="2019"/>
    <x v="0"/>
    <s v="Food &amp; Beverages"/>
    <s v="Believe simple, homely ingredients, minimally processed, are the secret to nutritious, tasty food"/>
    <s v="Shashank Mehta"/>
    <s v="Sequoia Capital"/>
    <n v="6000000"/>
    <x v="6"/>
    <n v="7"/>
    <x v="0"/>
  </r>
  <r>
    <x v="331"/>
    <n v="2013"/>
    <x v="1"/>
    <s v="FinTech"/>
    <s v="Capital Float is an online platform that provides working capital finance to SMEs in India."/>
    <s v="Gaurav Hinduja, Sashank Rishyasringa"/>
    <s v="Triodos Investment Management, SAIF Partners"/>
    <n v="6000000"/>
    <x v="1"/>
    <n v="6"/>
    <x v="0"/>
  </r>
  <r>
    <x v="411"/>
    <n v="2016"/>
    <x v="0"/>
    <s v="EdTech"/>
    <s v="Skillmatics develops learning games for pre-school and primary school kids aged under 10"/>
    <s v="Dhvanil Sheth"/>
    <s v="Sequoia Capital India"/>
    <n v="6000000"/>
    <x v="6"/>
    <n v="6"/>
    <x v="0"/>
  </r>
  <r>
    <x v="412"/>
    <n v="2018"/>
    <x v="1"/>
    <s v="Information Services"/>
    <s v="The Best Skills Validation Platform that provides &quot;Interview As-A-Service&quot;​."/>
    <s v="Mohit Jain, Mehul Bhatt"/>
    <s v="Data Point Capital"/>
    <n v="5700000"/>
    <x v="6"/>
    <n v="10"/>
    <x v="0"/>
  </r>
  <r>
    <x v="413"/>
    <n v="2017"/>
    <x v="0"/>
    <s v="Financial Services"/>
    <s v="MarketWolf provides everyone an opportunity to begin their trading journey with a unique digital platform that is bold, simple and fun."/>
    <s v="Vishesh Dhingra, Thomas Joseph"/>
    <s v="Anil Thadani, Ashutosh Sinha, Roy van Leeuwen"/>
    <n v="5500000"/>
    <x v="0"/>
    <n v="10"/>
    <x v="0"/>
  </r>
  <r>
    <x v="414"/>
    <n v="2018"/>
    <x v="15"/>
    <s v="Veterinary"/>
    <s v="Wiggles India is a preventative healthcare brand for all things pets!"/>
    <s v="Anushka Iyer"/>
    <s v="Anthill Ventures"/>
    <n v="5500000"/>
    <x v="8"/>
    <n v="10"/>
    <x v="0"/>
  </r>
  <r>
    <x v="415"/>
    <n v="2017"/>
    <x v="15"/>
    <s v="Gaming"/>
    <s v="At SuperGaming, building India's best gaming company."/>
    <s v="Roby John, Sanket Nadhani, Navneet Waraich"/>
    <s v="Skycatcher, AET Fund, BAce Capital, Dream Incubator, 1Up Ventures"/>
    <n v="5500000"/>
    <x v="1"/>
    <n v="8"/>
    <x v="0"/>
  </r>
  <r>
    <x v="415"/>
    <n v="2017"/>
    <x v="15"/>
    <s v="Gaming"/>
    <s v="At SuperGaming, building India's best gaming company."/>
    <s v="Roby John, Sanket Nadhani, Navneet Waraich"/>
    <s v="Skycatcher, AET Fund, BAce Capital, Dream Incubator, 1Up Ventures"/>
    <n v="5500000"/>
    <x v="6"/>
    <n v="8"/>
    <x v="0"/>
  </r>
  <r>
    <x v="416"/>
    <n v="2012"/>
    <x v="15"/>
    <s v="Computer Software"/>
    <s v="E42 is the world’s leading Natural Language Processing- based AI platform driving enterprise cognition across processes."/>
    <s v="Animesh Samuel, Sanjeev Menon"/>
    <s v="Pavestone Ventures"/>
    <n v="5400000"/>
    <x v="6"/>
    <n v="10"/>
    <x v="0"/>
  </r>
  <r>
    <x v="417"/>
    <n v="2018"/>
    <x v="0"/>
    <s v="Health, Wellness &amp; Fitness"/>
    <s v="Plant-based nutraceutical firm"/>
    <s v="Rishubh Satiya, Akash Zaveri"/>
    <s v="Guild Capital, RPSG Capital Ventures"/>
    <n v="5000000"/>
    <x v="6"/>
    <n v="12"/>
    <x v="0"/>
  </r>
  <r>
    <x v="418"/>
    <n v="2018"/>
    <x v="8"/>
    <s v="E-learning"/>
    <s v="An experiential learning app for grades 6th to 12th."/>
    <s v="Subbarao Siddabattula, Charu Noheria, Ilangovel Thulasimani"/>
    <s v="NB Ventures, Earlsfield Capital"/>
    <n v="5000000"/>
    <x v="1"/>
    <n v="12"/>
    <x v="0"/>
  </r>
  <r>
    <x v="419"/>
    <n v="2019"/>
    <x v="1"/>
    <s v="Real Estate"/>
    <s v="A complete property management software platform for team&amp;customers."/>
    <s v="Ajay Kumar, Balaji Varadharajan"/>
    <s v="Aurum Proptech"/>
    <n v="5000000"/>
    <x v="1"/>
    <n v="12"/>
    <x v="0"/>
  </r>
  <r>
    <x v="420"/>
    <n v="2019"/>
    <x v="1"/>
    <s v="Financial Services"/>
    <s v="Tickertape provides data, information &amp; content for Indian stocks, ETFs &amp; indices"/>
    <s v="Ujjwal Ankur"/>
    <s v="Smallcase"/>
    <n v="5000000"/>
    <x v="1"/>
    <n v="11"/>
    <x v="0"/>
  </r>
  <r>
    <x v="421"/>
    <n v="2013"/>
    <x v="5"/>
    <s v="Education Management"/>
    <s v="An EdTech social enterprise focused on closing the gap in educational achievement for children and youth in India."/>
    <s v="Jairaj Bhattacharya, Shashank Pandey"/>
    <s v="BAce Capital, Heritas Capital, 3Lines Venture Capital"/>
    <n v="5000000"/>
    <x v="10"/>
    <n v="10"/>
    <x v="0"/>
  </r>
  <r>
    <x v="422"/>
    <n v="2017"/>
    <x v="1"/>
    <s v="Deeptech"/>
    <s v="Voxelgrids is an Magnetic Resonance Imaging technology startup that is based out of Bengaluru, Karnataka, India."/>
    <s v="Arjun Arunachalam"/>
    <s v="Zoho"/>
    <n v="5000000"/>
    <x v="1"/>
    <n v="9"/>
    <x v="0"/>
  </r>
  <r>
    <x v="423"/>
    <n v="2015"/>
    <x v="1"/>
    <s v="Information Technology"/>
    <s v="TartanSense unlocks value for small farm holders by working at the intersection of robotics and AI assisted computer vision."/>
    <s v="Jaisimha Rao"/>
    <s v="FMC, Omnivore, Blume Ventures"/>
    <n v="5000000"/>
    <x v="1"/>
    <n v="8"/>
    <x v="0"/>
  </r>
  <r>
    <x v="423"/>
    <n v="2015"/>
    <x v="1"/>
    <s v="Information Technology"/>
    <s v="TartanSense unlocks value for small farm holders by working at the intersection of robotics and AI assisted computer vision."/>
    <s v="Jaisimha Rao"/>
    <s v="FMC, Omnivore, Blume Ventures"/>
    <n v="5000000"/>
    <x v="6"/>
    <n v="8"/>
    <x v="0"/>
  </r>
  <r>
    <x v="103"/>
    <n v="2018"/>
    <x v="4"/>
    <s v="Food &amp; Beverages"/>
    <s v="Rage Coffee is a digitally native FMCG company that manufactures, markets &amp; distributes innovative coffee products."/>
    <s v="Bharat Sethi"/>
    <s v="Sixth Sense Ventures"/>
    <n v="5000000"/>
    <x v="1"/>
    <n v="8"/>
    <x v="0"/>
  </r>
  <r>
    <x v="424"/>
    <n v="2015"/>
    <x v="1"/>
    <s v="EdTech"/>
    <s v="Daskalos Virtual Academy Pvt Ltd is a company set up by a group of professionals who perform innovative work in management."/>
    <s v="Vingish Vijay"/>
    <s v="Pearl Investment LLC"/>
    <n v="5000000"/>
    <x v="6"/>
    <n v="7"/>
    <x v="0"/>
  </r>
  <r>
    <x v="425"/>
    <n v="2015"/>
    <x v="1"/>
    <s v="Healthcare"/>
    <s v="Dozee is India's only contactless health monitor that silently tracks your heart, respiration, sleep patterns, stress levels, cardiac contractions, apnea and more while you sleep."/>
    <s v="Mudit Dandwate, Dandwate"/>
    <s v="Prime VP"/>
    <n v="5000000"/>
    <x v="6"/>
    <n v="7"/>
    <x v="0"/>
  </r>
  <r>
    <x v="426"/>
    <n v="2015"/>
    <x v="4"/>
    <s v="Healthcare"/>
    <s v="ULTIMATE app to manage chronic conditions."/>
    <s v="Gautam Chopra"/>
    <s v="W Health Ventures"/>
    <n v="5000000"/>
    <x v="13"/>
    <n v="7"/>
    <x v="0"/>
  </r>
  <r>
    <x v="427"/>
    <n v="2017"/>
    <x v="1"/>
    <s v="Transportation"/>
    <s v="Building India's Largest &amp; Most Trusted Online Transport Marketplace &amp; Directory"/>
    <s v="Vikas Chandrawat, Karan Shaha"/>
    <s v="RTP Global"/>
    <n v="5000000"/>
    <x v="8"/>
    <n v="7"/>
    <x v="0"/>
  </r>
  <r>
    <x v="428"/>
    <n v="2019"/>
    <x v="0"/>
    <s v="Heathcare"/>
    <s v="Truemeds is a health-tech startup."/>
    <s v="Akshat Nayyar, Kunal Wani"/>
    <s v="InfoEdge"/>
    <n v="5000000"/>
    <x v="6"/>
    <n v="6"/>
    <x v="0"/>
  </r>
  <r>
    <x v="429"/>
    <n v="2015"/>
    <x v="0"/>
    <s v="FinTech"/>
    <s v="Flexmoney’s mission is to address the enormous digital credit market opportunity created by the disruption from e-commerce, EMI and BNPL checkout finance"/>
    <s v="Yezdi Lashkari"/>
    <s v="Pravega Ventures"/>
    <n v="4800000"/>
    <x v="6"/>
    <n v="6"/>
    <x v="0"/>
  </r>
  <r>
    <x v="430"/>
    <n v="2019"/>
    <x v="0"/>
    <s v="Healthtech"/>
    <s v="H2D is the most trusted online platform that connects the finest experts with people aspiring to achieve their Health Goals in a holistic way"/>
    <s v="Vikas Chauhan, Ankur Gigras, Dr Aman Priya Khanna"/>
    <s v="Omidyar Network India, Chiratae Ventures"/>
    <n v="4500000"/>
    <x v="0"/>
    <n v="9"/>
    <x v="0"/>
  </r>
  <r>
    <x v="431"/>
    <n v="2018"/>
    <x v="15"/>
    <s v="Renewable Energy"/>
    <s v="Greenjoules is a green energy technology startup that specializes in making renewable biofuels."/>
    <s v="R. Sethunath, V S Shridhar, V. Radhika, Viraraghavan Sankaran"/>
    <s v="Blue Ashva Capital"/>
    <n v="4500000"/>
    <x v="6"/>
    <n v="6"/>
    <x v="0"/>
  </r>
  <r>
    <x v="432"/>
    <n v="2017"/>
    <x v="1"/>
    <s v="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8"/>
    <n v="12"/>
    <x v="0"/>
  </r>
  <r>
    <x v="433"/>
    <n v="2016"/>
    <x v="1"/>
    <s v="Hospital &amp; Health Care"/>
    <s v="Transforming health insurance by building India's first managed care model"/>
    <s v="Dr.Suraj Baliga, Bhavjot Kaur"/>
    <s v="MassMutual Ventures"/>
    <n v="4000000"/>
    <x v="8"/>
    <n v="11"/>
    <x v="0"/>
  </r>
  <r>
    <x v="117"/>
    <n v="2017"/>
    <x v="4"/>
    <s v="Financial Services"/>
    <s v="RevFin is a financial technology (FinTech) company, advanced digital lending platform makes getting a loan convenient and accessible for customers"/>
    <s v="Sameer Aggarwal"/>
    <s v="Ruchirans Jaipuria, Rishi Kajaria"/>
    <n v="4000000"/>
    <x v="8"/>
    <n v="10"/>
    <x v="0"/>
  </r>
  <r>
    <x v="434"/>
    <n v="2017"/>
    <x v="1"/>
    <s v="Hospital &amp; Health Care"/>
    <s v="Cloudphysician is a healthtech company that is transforming the delivery of critical care."/>
    <s v="Dr Dhruv Joshi, Dr Dileep Raman"/>
    <s v="Elevar Equity"/>
    <n v="4000000"/>
    <x v="8"/>
    <n v="10"/>
    <x v="0"/>
  </r>
  <r>
    <x v="435"/>
    <n v="2016"/>
    <x v="0"/>
    <s v="Retail"/>
    <s v="SuperZop is India's first and only vernacular B2B Grocery e-commerce platform that is transforming the unorganized retail sector."/>
    <s v="Raghuveer Allada, Prithwi Singh, Darshan Krishnamurthy"/>
    <s v="Incofin’s India Progress Fund"/>
    <n v="4000000"/>
    <x v="6"/>
    <n v="9"/>
    <x v="0"/>
  </r>
  <r>
    <x v="436"/>
    <n v="2012"/>
    <x v="0"/>
    <s v="Financial Services"/>
    <s v="LivQuik’s vision is to enable the efficient movement of money."/>
    <s v="Mohit Lalvani"/>
    <s v="M2P Fintech"/>
    <n v="4000000"/>
    <x v="1"/>
    <n v="9"/>
    <x v="0"/>
  </r>
  <r>
    <x v="437"/>
    <n v="2017"/>
    <x v="1"/>
    <s v="Automotive"/>
    <s v="REVOS is a smart mobility platform that empowers all 2 and 3 wheeler vehicles through AI-integrated IoT solutions"/>
    <s v="Mohit Yadav, Jyotrian Jan Harichandran"/>
    <m/>
    <n v="4000000"/>
    <x v="6"/>
    <n v="9"/>
    <x v="0"/>
  </r>
  <r>
    <x v="438"/>
    <n v="2017"/>
    <x v="1"/>
    <s v="Biotechnology"/>
    <s v="Mynvax is a pre-clinical stage vaccine biotechnology. Current develop programs include a recombinant vaccine for human influenza and COVID19."/>
    <s v="Dr Raghavan Varadarajan, Dr Gautham Nadig"/>
    <s v="Accel, LetsVenture, 1Crowd"/>
    <n v="4000000"/>
    <x v="6"/>
    <n v="7"/>
    <x v="0"/>
  </r>
  <r>
    <x v="281"/>
    <n v="2015"/>
    <x v="1"/>
    <s v="E-commerce"/>
    <s v="Jumbotail is an operator of an online marketplace that simplifies food and grocery shopping."/>
    <s v="Ashish Jhina, Karthik Venkateswaran"/>
    <s v="Alteria Capital"/>
    <n v="4000000"/>
    <x v="2"/>
    <n v="6"/>
    <x v="0"/>
  </r>
  <r>
    <x v="439"/>
    <n v="2017"/>
    <x v="4"/>
    <s v="HealthCare"/>
    <s v="Artificial Intelligence tools to make quality diagnostic assessment available for all."/>
    <s v="Meenakshi Singh, Dr Cherian, Kuldeep Singh Chauhan"/>
    <s v="IvyCap Ventures, Endiya Partners"/>
    <n v="4000000"/>
    <x v="6"/>
    <n v="6"/>
    <x v="0"/>
  </r>
  <r>
    <x v="440"/>
    <n v="2017"/>
    <x v="0"/>
    <s v="Furniture"/>
    <s v="An online sleep solutions company that believes in delivering luxurious sleep to everyone."/>
    <s v="Kabir Siddiq"/>
    <s v="Saama Capital, DSG Consumer Partners, Sharrp Ventures"/>
    <n v="3800000"/>
    <x v="1"/>
    <n v="8"/>
    <x v="0"/>
  </r>
  <r>
    <x v="441"/>
    <n v="2019"/>
    <x v="5"/>
    <s v="AgriTech"/>
    <s v="Building India's most sophisticated platform for high quality fresh food"/>
    <s v="Shobhit Gupta"/>
    <s v="Marquee investors"/>
    <n v="3800000"/>
    <x v="8"/>
    <n v="6"/>
    <x v="0"/>
  </r>
  <r>
    <x v="442"/>
    <n v="2016"/>
    <x v="0"/>
    <s v="Automotive"/>
    <s v="Advanced Electronics &amp; Software Supplier for Electric Vehicles &amp; Battery Energy Storage"/>
    <s v="Akhil Aryan"/>
    <m/>
    <n v="3600000"/>
    <x v="8"/>
    <n v="7"/>
    <x v="0"/>
  </r>
  <r>
    <x v="443"/>
    <n v="2019"/>
    <x v="1"/>
    <s v="Social community"/>
    <s v="Pankhuri is a women's only community for members to socialize, explore and upskill through live interactive courses, expert chat and interest-based clubs."/>
    <s v="Pankhuri Shrivastava"/>
    <s v="Sequoia’s Surge"/>
    <n v="3200000"/>
    <x v="1"/>
    <n v="7"/>
    <x v="0"/>
  </r>
  <r>
    <x v="444"/>
    <n v="2010"/>
    <x v="0"/>
    <s v="Information Technology &amp; Services"/>
    <s v="Veefin is the world leader in contextual SCF and digital lending solution adopting user-led design, data and analytics, built by bankers for bankers."/>
    <s v="Gautam Udani, Raja Debnath"/>
    <s v="Rajesh Rajendran"/>
    <n v="3000000"/>
    <x v="1"/>
    <n v="12"/>
    <x v="0"/>
  </r>
  <r>
    <x v="445"/>
    <n v="2019"/>
    <x v="1"/>
    <s v="Information Technology &amp; Services"/>
    <s v="NeoBanking for Bharat"/>
    <s v="Ragavan Venkatesan"/>
    <s v="Info Edge Ventures, Omnivore"/>
    <n v="3000000"/>
    <x v="8"/>
    <n v="11"/>
    <x v="0"/>
  </r>
  <r>
    <x v="446"/>
    <n v="2018"/>
    <x v="4"/>
    <s v="Education"/>
    <s v="88academics an 88tuition Pte Ltd has been established with the social objective of making quality video-based learning material available to all students."/>
    <s v="Anil Ahuja"/>
    <s v="Aarin Capital"/>
    <n v="3000000"/>
    <x v="8"/>
    <n v="9"/>
    <x v="0"/>
  </r>
  <r>
    <x v="447"/>
    <n v="2019"/>
    <x v="4"/>
    <s v="Hospital &amp; Health Care"/>
    <s v="Glamyo Health is an advanced healthcare co delivering a seamless experience for elective surgeries."/>
    <s v="Archit Garg, Dr Preet Pal Thakur"/>
    <s v="Ananta Capital"/>
    <n v="3000000"/>
    <x v="6"/>
    <n v="9"/>
    <x v="0"/>
  </r>
  <r>
    <x v="448"/>
    <n v="2018"/>
    <x v="1"/>
    <s v="Hospitality"/>
    <s v="One of the fastest-growing hospitality companies based out of Bangalore."/>
    <s v="Safdhar Adoor, Sharath Rice, Dawn Thomas"/>
    <s v="CreedCap Asia Advisors"/>
    <n v="3000000"/>
    <x v="6"/>
    <n v="9"/>
    <x v="0"/>
  </r>
  <r>
    <x v="449"/>
    <n v="2019"/>
    <x v="1"/>
    <s v="Computer Software"/>
    <s v="Advance Source-to-Pay cycle to a new level with Artificial Intelligence!"/>
    <s v="Harsha Kadimisetty, Himavanth Jasti"/>
    <s v="Season Two Ventures, IndiaMart"/>
    <n v="3000000"/>
    <x v="8"/>
    <n v="9"/>
    <x v="0"/>
  </r>
  <r>
    <x v="450"/>
    <n v="2012"/>
    <x v="1"/>
    <s v="EdTech"/>
    <s v="Oliveboard is the top exam preparation platform for Banking &amp; Government Exams."/>
    <s v="Abhishek Patil, V Satish Kumar"/>
    <s v="IAN Fund"/>
    <n v="3000000"/>
    <x v="1"/>
    <n v="7"/>
    <x v="0"/>
  </r>
  <r>
    <x v="451"/>
    <n v="2019"/>
    <x v="1"/>
    <s v="Farming"/>
    <s v="100% contamination free, pesticide free naturoponically grown vegetables."/>
    <s v="Arjun Balaji"/>
    <s v="Beyond Next Ventures, M Venture Partners"/>
    <n v="3000000"/>
    <x v="1"/>
    <n v="7"/>
    <x v="0"/>
  </r>
  <r>
    <x v="452"/>
    <n v="2014"/>
    <x v="1"/>
    <s v="Aviation"/>
    <s v="Enterprise drone solutions that help plan, build, and sustain the world we live in."/>
    <s v="Mughilan Thiru Ramasamy"/>
    <s v="InfoEdge Ventures, IAN Fund"/>
    <n v="3000000"/>
    <x v="8"/>
    <n v="7"/>
    <x v="0"/>
  </r>
  <r>
    <x v="453"/>
    <n v="2015"/>
    <x v="4"/>
    <s v="E-commerce"/>
    <s v="Candes is a home appliances company providing a complete range of home &amp; kitchen electrical appliances at affordable prices."/>
    <s v="Sandeep Aggarwal, Vipin Aggarwal"/>
    <s v="Nitin Passi, Ruchirans Jaipuria"/>
    <n v="3000000"/>
    <x v="1"/>
    <n v="6"/>
    <x v="0"/>
  </r>
  <r>
    <x v="454"/>
    <n v="2018"/>
    <x v="4"/>
    <s v="Insuretech"/>
    <s v="An affordable, digital health plan built around to cover both big and small expenses"/>
    <s v="Rahul Kumar"/>
    <s v="BLinC Invest"/>
    <n v="3000000"/>
    <x v="8"/>
    <n v="6"/>
    <x v="0"/>
  </r>
  <r>
    <x v="455"/>
    <n v="2016"/>
    <x v="8"/>
    <s v="Financial Services"/>
    <s v="CredRight is a new age digital lending company 100% focused on Micro &amp; Small businesses, making the process of availing loans simple"/>
    <s v="Neeraj Bansal"/>
    <s v="9Unicorns, Spearhead Capital, Venture Catalysts"/>
    <n v="2700000"/>
    <x v="1"/>
    <n v="9"/>
    <x v="0"/>
  </r>
  <r>
    <x v="258"/>
    <n v="2019"/>
    <x v="1"/>
    <s v="Financial Services"/>
    <s v="Rulezero is a legal/fintech startup reimagining private markets by building an intelligent platform that enables stakeholder participation and capital flow in a transparent, efficient and compliant manner."/>
    <s v="Satish Mugulavalli, Srinivas Katta"/>
    <s v="The Treasury"/>
    <n v="2500000"/>
    <x v="0"/>
    <n v="9"/>
    <x v="0"/>
  </r>
  <r>
    <x v="456"/>
    <n v="2016"/>
    <x v="1"/>
    <s v="Consumer Goods"/>
    <s v="Village Commerce Network - Bridging Aspirations, Creating Opportunities, Bringing Prosperity &amp; Abundance to our village"/>
    <s v="Madan Padaki, Anil Kumar, M Chakrawarty"/>
    <s v="C4D Partners"/>
    <n v="2500000"/>
    <x v="1"/>
    <n v="8"/>
    <x v="0"/>
  </r>
  <r>
    <x v="457"/>
    <n v="2018"/>
    <x v="4"/>
    <s v="Healthcare"/>
    <s v="Nirogstreet as a concept is working to make #Ayurveda first call of treatment."/>
    <s v="Ram N Kumar"/>
    <s v="Gokul Rajaram, Pureland Venture, Wavemaker Partners"/>
    <n v="2500000"/>
    <x v="6"/>
    <n v="7"/>
    <x v="0"/>
  </r>
  <r>
    <x v="458"/>
    <n v="2018"/>
    <x v="1"/>
    <s v="SpaceTech"/>
    <s v="Digantara is an Indian Space Technology Company incubated at Indian Institute of Science (IISc), establishing a space-based surveillance platform with global realtime earth coverage"/>
    <s v="Anirudh N Sharma, Rahul Rawat, Tanveer Ahmed"/>
    <s v="Kalaari Capital"/>
    <n v="2500000"/>
    <x v="0"/>
    <n v="7"/>
    <x v="0"/>
  </r>
  <r>
    <x v="459"/>
    <n v="2019"/>
    <x v="1"/>
    <s v="Information Technology &amp; Services"/>
    <s v="Arcana offers a Privacy Stack SDK to DApp developers on EVM compatible blockchains chains to build Privacy-First products."/>
    <s v="Mayur Relekar, Aravindh Kumar, Abhishek Chaudhary"/>
    <s v="Republic Crypto, Woodstock, DCG, Sahil Lavingia"/>
    <n v="2300000"/>
    <x v="1"/>
    <n v="10"/>
    <x v="0"/>
  </r>
  <r>
    <x v="57"/>
    <n v="2019"/>
    <x v="0"/>
    <s v="EdTech"/>
    <s v="The world's largest AI Videobot platform providing futuristic solutions for businesses &amp; colleges and employment"/>
    <s v="Jatin Solank, Vivek Gupta"/>
    <s v="Venture Catalysts, Auxano Capital, Venture Garage, Yoga Capital, Ah!Ventures, Lead Angels"/>
    <n v="2300000"/>
    <x v="1"/>
    <n v="8"/>
    <x v="0"/>
  </r>
  <r>
    <x v="460"/>
    <n v="2018"/>
    <x v="4"/>
    <s v="B2B Travel"/>
    <s v="A mission to solve a genuine problem faced by millions of travel entrepreneurs across the world."/>
    <s v="Arun Bagaria, Ashish Thapliyal"/>
    <s v="TheVentures"/>
    <n v="2200000"/>
    <x v="8"/>
    <n v="9"/>
    <x v="0"/>
  </r>
  <r>
    <x v="461"/>
    <n v="2014"/>
    <x v="1"/>
    <s v="Real Estate"/>
    <s v="NoBroker is a disruptive force in the Real Estate Industry."/>
    <s v="Akhil Gupta, Amit, Saurabh"/>
    <s v="General Atlantic, Tiger Global, Moore Strategic Ventures"/>
    <n v="2100000"/>
    <x v="7"/>
    <n v="11"/>
    <x v="0"/>
  </r>
  <r>
    <x v="462"/>
    <n v="2017"/>
    <x v="1"/>
    <s v="Retail"/>
    <s v="Vilcart's motto is sustainable rural development through stability for rural retailers."/>
    <s v="Prasanna Kumar"/>
    <s v="Nabventures"/>
    <n v="2000000"/>
    <x v="1"/>
    <n v="11"/>
    <x v="0"/>
  </r>
  <r>
    <x v="463"/>
    <n v="2012"/>
    <x v="0"/>
    <s v="Entertainment"/>
    <s v="India's leading digital entertainment network."/>
    <s v="Arunabh Kumar"/>
    <s v="BlackSoil"/>
    <n v="2000000"/>
    <x v="1"/>
    <n v="11"/>
    <x v="0"/>
  </r>
  <r>
    <x v="464"/>
    <n v="2013"/>
    <x v="0"/>
    <s v="Textiles"/>
    <s v="BOHECO was founded to research on and promote industrial hemp, the super crop of our era in India. BOHECO was formally registered under The Companies Act"/>
    <s v="Avnish Pandya, Delzaad Deolaliwala"/>
    <s v="Riteesh Mohan Bakshi, Raghav Mohan Bakshi, Achin Kochar"/>
    <n v="2000000"/>
    <x v="1"/>
    <n v="11"/>
    <x v="0"/>
  </r>
  <r>
    <x v="388"/>
    <n v="2014"/>
    <x v="1"/>
    <s v="Nanotechnology"/>
    <s v="Log9 Materials is on a mission to make global energy 100% clean."/>
    <s v="Akshay Singhal"/>
    <s v="Petronas Ventures"/>
    <n v="2000000"/>
    <x v="1"/>
    <n v="10"/>
    <x v="0"/>
  </r>
  <r>
    <x v="363"/>
    <n v="2019"/>
    <x v="1"/>
    <s v="Financial Services"/>
    <s v="A team of fintech, investment banking, venture capital, and technology veterans who bring a founder-first mindset."/>
    <s v="Anurakt Jain, Ishita Verma"/>
    <s v="Trifecta Capital"/>
    <n v="2000000"/>
    <x v="2"/>
    <n v="9"/>
    <x v="0"/>
  </r>
  <r>
    <x v="465"/>
    <n v="2016"/>
    <x v="15"/>
    <s v="Health, Wellness &amp; Fitness"/>
    <s v="India's first tech-enabled healthcare logistics platform."/>
    <s v="Talha Shaikh, Ashok Yadav"/>
    <s v="Gokul Rajaram, JPIN, Venture Catalysts UK, AngelList"/>
    <n v="2000000"/>
    <x v="16"/>
    <n v="9"/>
    <x v="0"/>
  </r>
  <r>
    <x v="466"/>
    <n v="2011"/>
    <x v="0"/>
    <s v="Design"/>
    <s v="Flipspaces is a global tech-enabled venture towards discovery, design and delivery of commercial and residential spaces"/>
    <s v="Kunal Sharma"/>
    <s v="Prashasta Seth"/>
    <n v="2000000"/>
    <x v="13"/>
    <n v="9"/>
    <x v="0"/>
  </r>
  <r>
    <x v="467"/>
    <n v="2018"/>
    <x v="15"/>
    <s v="Food Production"/>
    <s v="Innovating plant protein ingredients with superior nutrition, sensory and functional profiles from farm to formulation."/>
    <s v="Ashish Korde, Kevin Parekh"/>
    <s v="Shaival Desai, Flowstate Ventures"/>
    <n v="2000000"/>
    <x v="0"/>
    <n v="9"/>
    <x v="0"/>
  </r>
  <r>
    <x v="468"/>
    <n v="2016"/>
    <x v="1"/>
    <s v="Logistics &amp; Supply Chain"/>
    <s v="A smart-tech-enabled platform offering a one-stop destination for all the intra-city link-supply chain."/>
    <s v="Prasad Sreeram"/>
    <s v="Transworld Group"/>
    <n v="2000000"/>
    <x v="8"/>
    <n v="9"/>
    <x v="0"/>
  </r>
  <r>
    <x v="469"/>
    <n v="2017"/>
    <x v="0"/>
    <s v="Sports"/>
    <s v="A Revolutionary Sports Brand, Engineered For Those Who Want More."/>
    <s v="Kunal Joshi, Pranav Marwah"/>
    <s v="Kalaari Capital, Dream Capital"/>
    <n v="2000000"/>
    <x v="1"/>
    <n v="8"/>
    <x v="0"/>
  </r>
  <r>
    <x v="470"/>
    <n v="2013"/>
    <x v="5"/>
    <s v="Information Technology"/>
    <s v="Help enterprises monetize their data and reinvent the digital transformation journey."/>
    <s v="Shoaib Mohammad"/>
    <s v="Info Edge Ventures"/>
    <n v="2000000"/>
    <x v="0"/>
    <n v="8"/>
    <x v="0"/>
  </r>
  <r>
    <x v="471"/>
    <n v="2019"/>
    <x v="15"/>
    <s v="Automotive"/>
    <s v="goEgo is a complete E Mobility charging solution, that combines engagement, rewards &amp; adoption through a mix of online and offline channels."/>
    <s v="Dheeman Kadam, Sayantan Chakraborti"/>
    <m/>
    <n v="2000000"/>
    <x v="1"/>
    <n v="8"/>
    <x v="0"/>
  </r>
  <r>
    <x v="472"/>
    <n v="2019"/>
    <x v="1"/>
    <s v="Computer software"/>
    <s v="Helping creators globally to engage deeply with their fans and communities"/>
    <s v="Ankit Acharya, Kevin William David"/>
    <s v="Accel"/>
    <n v="2000000"/>
    <x v="1"/>
    <n v="8"/>
    <x v="0"/>
  </r>
  <r>
    <x v="473"/>
    <n v="2012"/>
    <x v="4"/>
    <s v="Food &amp; Beverages"/>
    <s v="Source, roast, and brew India's best single-origin Arabica coffee."/>
    <s v="Matt Chitharanjan, Shivam Shahi, Namrata Asthana"/>
    <s v="Anicut Angel Fund"/>
    <n v="2000000"/>
    <x v="13"/>
    <n v="8"/>
    <x v="0"/>
  </r>
  <r>
    <x v="474"/>
    <n v="2017"/>
    <x v="8"/>
    <s v="Consumer Goods"/>
    <s v="India's first Startup to use the world's most revolutionary Natural &amp; Renewable fibers in Footwear"/>
    <s v="Taran Chhabra"/>
    <s v="Sixth Sense Ventures"/>
    <n v="2000000"/>
    <x v="6"/>
    <n v="8"/>
    <x v="0"/>
  </r>
  <r>
    <x v="475"/>
    <n v="2014"/>
    <x v="15"/>
    <s v="Media"/>
    <s v="JetSynthesys is the group's most innovative company in the promising Digital and Technology Business World with a vision to create world class digital products, platforms and services in India"/>
    <s v="Rajan navani"/>
    <s v="Sachin Tendulkar"/>
    <n v="2000000"/>
    <x v="1"/>
    <n v="7"/>
    <x v="0"/>
  </r>
  <r>
    <x v="476"/>
    <n v="2015"/>
    <x v="1"/>
    <s v="Gaming"/>
    <s v="Creator-led Social Gaming &amp; Live Streaming Platform"/>
    <s v="Saurabh Pandey, Akshay Dubey"/>
    <s v="Waterbridge, Lumikai"/>
    <n v="2000000"/>
    <x v="8"/>
    <n v="7"/>
    <x v="0"/>
  </r>
  <r>
    <x v="477"/>
    <n v="2019"/>
    <x v="1"/>
    <s v="Consumer Services"/>
    <s v="Help small &amp; medium sized businesses to grow by helping them with their shipping requirements at the cheapest and most reliable service."/>
    <s v="Shyam Kalita, Debanshu Sinha, Prayas Mittal"/>
    <s v="Kalaari Capital"/>
    <n v="2000000"/>
    <x v="8"/>
    <n v="7"/>
    <x v="0"/>
  </r>
  <r>
    <x v="478"/>
    <n v="2016"/>
    <x v="4"/>
    <s v="Solar"/>
    <s v="India's Largest Online Rooftop Solar Platform for SMEs, Industries &amp; Homes"/>
    <s v="Gagan Vermani"/>
    <s v="TATA Cleantech Capital"/>
    <n v="2000000"/>
    <x v="1"/>
    <n v="7"/>
    <x v="0"/>
  </r>
  <r>
    <x v="479"/>
    <n v="2015"/>
    <x v="1"/>
    <s v="Healthcare"/>
    <s v="GENWORKS Health is an initiative by GE for empowering healthcare professionals operating in the rural areas to deliver better medical facilities and diagnostics while keeping things affordable."/>
    <s v="S Ganeshprasad"/>
    <s v="Blacksoil"/>
    <n v="2000000"/>
    <x v="1"/>
    <n v="7"/>
    <x v="0"/>
  </r>
  <r>
    <x v="480"/>
    <n v="2017"/>
    <x v="0"/>
    <s v="E-commerce"/>
    <s v="B2B Mobile Commerce Platform"/>
    <s v="Deepak Bhagchandani"/>
    <s v="Sanjay Baldwa, Ajay Jain"/>
    <n v="2000000"/>
    <x v="8"/>
    <n v="6"/>
    <x v="0"/>
  </r>
  <r>
    <x v="58"/>
    <n v="2017"/>
    <x v="4"/>
    <s v="EdTech"/>
    <s v="AI-enabled marketplace designed to help students with their higher education and career growth plans"/>
    <s v="Akshay Chaturvedi"/>
    <s v="Trifecta Capital Advisors, Blume Ventures"/>
    <n v="2000000"/>
    <x v="2"/>
    <n v="6"/>
    <x v="0"/>
  </r>
  <r>
    <x v="481"/>
    <n v="2016"/>
    <x v="1"/>
    <s v="EV startup"/>
    <s v="Cell Propulsion is a fleet electrification company developing solutions for large scale electrification of commercial vehicle fleets."/>
    <s v="Nakul Kukar, Paras Kaushal"/>
    <s v="growX ventures"/>
    <n v="2000000"/>
    <x v="1"/>
    <n v="6"/>
    <x v="0"/>
  </r>
  <r>
    <x v="482"/>
    <n v="2017"/>
    <x v="4"/>
    <s v="Healthcare"/>
    <s v="Contemporary Beauty &amp; Wellness Brand Based on Ayurveda"/>
    <s v="Deepak Agarwal"/>
    <s v="Venture Catalysts"/>
    <n v="2000000"/>
    <x v="8"/>
    <n v="6"/>
    <x v="0"/>
  </r>
  <r>
    <x v="483"/>
    <n v="2019"/>
    <x v="1"/>
    <s v="Computer Software"/>
    <s v="Next-generation end-to-end incident response platform for SREs, DevOps, ITOps and Support teams"/>
    <s v="Ankur Rawal, Vishwa Krishnakumar"/>
    <s v="StartupXseed Ventures"/>
    <n v="1900000"/>
    <x v="8"/>
    <n v="10"/>
    <x v="0"/>
  </r>
  <r>
    <x v="484"/>
    <n v="2019"/>
    <x v="0"/>
    <s v="Computer software"/>
    <s v="Fountain9 is a Y Combinator backed company, which offers predictive inventory planning and optimization software for e-commerce, DTC and retail companies."/>
    <s v="Niki Khokale, Rajas Lonkar"/>
    <s v="021 Capital, Y Combinator"/>
    <n v="1900000"/>
    <x v="0"/>
    <n v="7"/>
    <x v="0"/>
  </r>
  <r>
    <x v="485"/>
    <n v="2016"/>
    <x v="5"/>
    <s v="Financial Services"/>
    <s v="The Money Club is a mobile platform for peer to peer chit funds."/>
    <s v="Manuraj Jain, Surajit Ra"/>
    <s v="SOSV, Venture Catalysts"/>
    <n v="1700000"/>
    <x v="8"/>
    <n v="9"/>
    <x v="0"/>
  </r>
  <r>
    <x v="486"/>
    <n v="2014"/>
    <x v="0"/>
    <s v="HRTech"/>
    <s v="Advantage Club is India's largest employee engagement platform, Provide end to end employee benefit management with state of the art products like:"/>
    <s v="Sourabh Deorah, Smiti Bhatt Deorah"/>
    <s v="Y Combinator, Broom Ventures, Kunal Shah"/>
    <n v="1700000"/>
    <x v="1"/>
    <n v="8"/>
    <x v="0"/>
  </r>
  <r>
    <x v="486"/>
    <n v="2014"/>
    <x v="0"/>
    <s v="HRTech"/>
    <s v="Advantage Club is India's largest employee engagement platform, Provide end to end employee benefit management with state of the art products like:"/>
    <s v="Sourabh Deorah, Smiti Bhatt Deorah"/>
    <s v="Y Combinator, Broom Ventures, Kunal Shah"/>
    <n v="1700000"/>
    <x v="1"/>
    <n v="8"/>
    <x v="0"/>
  </r>
  <r>
    <x v="487"/>
    <n v="2019"/>
    <x v="0"/>
    <s v="Insuretech"/>
    <s v="A unique healthcare financing solution focusing on ROI, affordability and superior customer experience"/>
    <s v="Aniruddha Sen, Dhiraj Goel"/>
    <s v="BEENEXT, Orios"/>
    <n v="1700000"/>
    <x v="8"/>
    <n v="8"/>
    <x v="0"/>
  </r>
  <r>
    <x v="488"/>
    <n v="2014"/>
    <x v="8"/>
    <s v="Information Technology &amp; Services"/>
    <s v="Keka is a simple and intuitive HR software unlike the traditional HR systems."/>
    <s v="Vijay Yalamanchili"/>
    <s v="Recur Club"/>
    <n v="1600000"/>
    <x v="1"/>
    <n v="12"/>
    <x v="0"/>
  </r>
  <r>
    <x v="489"/>
    <n v="2019"/>
    <x v="1"/>
    <s v="IT"/>
    <s v="Gumlet has built a new-age media delivery infrastructure that provides low code or no-code integration plugins that automate the entire media publishing pipeline."/>
    <s v="Divyesh Patel, Aditya Patadia"/>
    <s v="Sequoia’s Surge"/>
    <n v="1600000"/>
    <x v="1"/>
    <n v="7"/>
    <x v="0"/>
  </r>
  <r>
    <x v="490"/>
    <n v="2018"/>
    <x v="5"/>
    <s v="Internet"/>
    <s v="Crowdsourcing platform imparting best-in-class services with immensely talented, skilled &amp; qualified workforce pan-India"/>
    <s v="Dheeraj Khatter, Himanshu Kumar, Kshitiz Saini"/>
    <s v="Bharat Inclusion"/>
    <n v="1400000"/>
    <x v="8"/>
    <n v="7"/>
    <x v="0"/>
  </r>
  <r>
    <x v="491"/>
    <n v="201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x v="0"/>
  </r>
  <r>
    <x v="491"/>
    <n v="201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x v="0"/>
  </r>
  <r>
    <x v="492"/>
    <n v="2018"/>
    <x v="8"/>
    <s v="Automotive"/>
    <s v="RACEnergy is working to power the future of mobility through clean and efficient technologies."/>
    <s v="Arun Sreyas Reddy"/>
    <s v="Micelio Fund, growX ventures"/>
    <n v="1300000"/>
    <x v="22"/>
    <n v="8"/>
    <x v="0"/>
  </r>
  <r>
    <x v="493"/>
    <n v="2019"/>
    <x v="5"/>
    <s v="Consumer software"/>
    <s v="Bikry, a Direct-to-Customer platform to start your online store within 30 seconds at 0% commission"/>
    <s v="Abhishek Bhayana"/>
    <s v="YCombinator"/>
    <n v="1300000"/>
    <x v="1"/>
    <n v="7"/>
    <x v="0"/>
  </r>
  <r>
    <x v="494"/>
    <n v="2017"/>
    <x v="15"/>
    <s v="Computer Software"/>
    <s v="Dista is an AI-enabled location intelligence platform that offers a wide range of solutions for businesses to power their mobility and field operations."/>
    <s v="Nishant Kumar, Shishir Gokhale, Deepak Garg"/>
    <s v="Pentathlon Ventures"/>
    <n v="1200000"/>
    <x v="0"/>
    <n v="12"/>
    <x v="0"/>
  </r>
  <r>
    <x v="495"/>
    <n v="2015"/>
    <x v="5"/>
    <s v="Food &amp; Beverages"/>
    <s v="SupplyNote is Cloud based web and mobile enabled suite connecting outlets, service providers and suppliers."/>
    <s v="Kushang, Abhishek Verma, Nitin Prakash, Harshit Mittal"/>
    <s v="Venture Catalysts"/>
    <n v="1200000"/>
    <x v="8"/>
    <n v="10"/>
    <x v="0"/>
  </r>
  <r>
    <x v="496"/>
    <n v="2016"/>
    <x v="4"/>
    <s v="Digital mortgage"/>
    <s v="LoanKuber is the lowest cost lender to Yest-to be Bankable - enabling borrowing with trust and confidence."/>
    <s v="Saurabh Nagpal"/>
    <m/>
    <n v="1200000"/>
    <x v="8"/>
    <n v="8"/>
    <x v="0"/>
  </r>
  <r>
    <x v="497"/>
    <n v="2016"/>
    <x v="1"/>
    <s v="Logistics &amp; Supply Chain"/>
    <s v="DISTRIBUTION SIMPLIFIED"/>
    <s v="Shanmukha Boora, Sabyasachi Bhattacharjee"/>
    <s v="Ecosystem Ventures, CMM group"/>
    <n v="1200000"/>
    <x v="1"/>
    <n v="8"/>
    <x v="0"/>
  </r>
  <r>
    <x v="498"/>
    <n v="2017"/>
    <x v="0"/>
    <s v="FinTech"/>
    <s v="Upside AI on the thesis that technology will make better investing decisions than humans over the long term."/>
    <s v="Kanika Agarrwal, Nikhil Hooda, Atanuu Agarrwal"/>
    <s v="Endiya Partners"/>
    <n v="1200000"/>
    <x v="0"/>
    <n v="6"/>
    <x v="0"/>
  </r>
  <r>
    <x v="499"/>
    <n v="2016"/>
    <x v="0"/>
    <s v="Foootwear"/>
    <s v="D2C footwear brand"/>
    <s v="Gaurav Agarwal, Yash Mukhi"/>
    <s v="Venture Catalysts"/>
    <n v="1100000"/>
    <x v="8"/>
    <n v="10"/>
    <x v="0"/>
  </r>
  <r>
    <x v="500"/>
    <n v="2019"/>
    <x v="0"/>
    <s v="Financial Services"/>
    <s v="Bringing Blockchain technology intro mainstream finance!"/>
    <s v="Swapnil Pawar"/>
    <s v="Founders Room Capital"/>
    <n v="1000000"/>
    <x v="8"/>
    <n v="12"/>
    <x v="0"/>
  </r>
  <r>
    <x v="500"/>
    <n v="2019"/>
    <x v="0"/>
    <s v="Financial Services"/>
    <s v="Bringing Blockchain technology intro mainstream finance!"/>
    <s v="Swapnil Pawar"/>
    <s v="Founders Room Capital"/>
    <n v="1000000"/>
    <x v="8"/>
    <n v="12"/>
    <x v="0"/>
  </r>
  <r>
    <x v="501"/>
    <n v="2011"/>
    <x v="0"/>
    <s v="Apparel &amp; Fashion"/>
    <s v="Verandah is a conscious luxury travel brand retailing amongst the luxury resort wear space with design roots."/>
    <s v="Anjali Patel Mehta"/>
    <s v="Mike Novogratz, Neeraj Arora"/>
    <n v="1000000"/>
    <x v="0"/>
    <n v="12"/>
    <x v="0"/>
  </r>
  <r>
    <x v="502"/>
    <n v="2015"/>
    <x v="0"/>
    <s v="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8"/>
    <n v="11"/>
    <x v="0"/>
  </r>
  <r>
    <x v="503"/>
    <n v="2017"/>
    <x v="1"/>
    <s v="Sales and Distribution"/>
    <s v="AnKa SumMor is the service that allows businesses to focus on building their brands, while they provide Supply &amp; Distribution expertise."/>
    <s v="Rajiv Joshi, Ashok George"/>
    <s v="Inflection Point Ventures"/>
    <n v="1000000"/>
    <x v="8"/>
    <n v="10"/>
    <x v="0"/>
  </r>
  <r>
    <x v="504"/>
    <n v="2018"/>
    <x v="4"/>
    <s v="Health, Wellness &amp; Fitness"/>
    <s v="India’s revolutionary feminine hygiene and period care brand that strives to build a better world for women."/>
    <s v="Archit Aggarwal, Harry Sehrawat"/>
    <s v="LetsVenture, Ajay Garg, Tarun Sharma"/>
    <n v="1000000"/>
    <x v="6"/>
    <n v="9"/>
    <x v="0"/>
  </r>
  <r>
    <x v="505"/>
    <n v="2017"/>
    <x v="1"/>
    <s v="Information Technology &amp; Services"/>
    <s v="A Single Click Work Flow E-Sign solution to conduct speedy, accurate, efficient transactions through a “cash-less, presence-less, paperless” framework."/>
    <s v="Suresh Anantpurkar"/>
    <s v="Bharat Inclusion"/>
    <n v="1000000"/>
    <x v="8"/>
    <n v="9"/>
    <x v="0"/>
  </r>
  <r>
    <x v="80"/>
    <n v="2018"/>
    <x v="1"/>
    <s v="Apparel &amp; Fashion"/>
    <s v="Flatheads are an enthusiastic team of young professionals building a retail brand in the casual footwear space."/>
    <s v="Utkarsh Biradar, Ganesh Balakrishnan"/>
    <s v="We Founder Circle, Dexter Angels"/>
    <n v="1000000"/>
    <x v="8"/>
    <n v="9"/>
    <x v="0"/>
  </r>
  <r>
    <x v="506"/>
    <n v="2015"/>
    <x v="1"/>
    <s v="Food &amp; Beverages"/>
    <s v="Make plant-based food affordable and accessible in India."/>
    <s v="Abhay Rangan"/>
    <s v="Jinisha Sharma, Aditya Agarwal, Victoria, Abhishek Shroff"/>
    <n v="1000000"/>
    <x v="0"/>
    <n v="9"/>
    <x v="0"/>
  </r>
  <r>
    <x v="507"/>
    <n v="2011"/>
    <x v="0"/>
    <s v="Information Technology &amp; Services"/>
    <s v="End to End Logistics Automation Expert"/>
    <s v="Sanket Sheth"/>
    <s v="Rajasthan Venture Capital Fund"/>
    <n v="1000000"/>
    <x v="8"/>
    <n v="9"/>
    <x v="0"/>
  </r>
  <r>
    <x v="508"/>
    <n v="2018"/>
    <x v="4"/>
    <s v="Logistics &amp; Supply Chain"/>
    <s v="An on-demand FMCG supply chain company leveraging a deep tech-enabled micro warehousing model to serve Kirana stores."/>
    <s v="Tarun Jiwarajka, Pankhuri Jiwarajka"/>
    <m/>
    <n v="1000000"/>
    <x v="1"/>
    <n v="8"/>
    <x v="0"/>
  </r>
  <r>
    <x v="508"/>
    <n v="2018"/>
    <x v="4"/>
    <s v="Logistics &amp; Supply Chain"/>
    <s v="An on-demand FMCG supply chain company leveraging a deep tech-enabled micro warehousing model to serve Kirana stores."/>
    <s v="Tarun Jiwarajka, Pankhuri Jiwarajka"/>
    <m/>
    <n v="1000000"/>
    <x v="8"/>
    <n v="8"/>
    <x v="0"/>
  </r>
  <r>
    <x v="509"/>
    <n v="2016"/>
    <x v="1"/>
    <s v="Industrial Automation"/>
    <s v="Syook is building the next generation enterprise IOT platform."/>
    <s v="Saurabh Sharma, Aman Agarwal, Arjun Nagarajan"/>
    <s v="Inflection Point Ventures, ONGC"/>
    <n v="1000000"/>
    <x v="6"/>
    <n v="8"/>
    <x v="0"/>
  </r>
  <r>
    <x v="510"/>
    <n v="2016"/>
    <x v="1"/>
    <s v="Consumer Goods"/>
    <s v="India's Smartest Water Purifiers and are redefining water purifier ownership."/>
    <s v="Anil Kejriwal"/>
    <s v="UC Inclusive Credit, Western Capital"/>
    <n v="1000000"/>
    <x v="1"/>
    <n v="8"/>
    <x v="0"/>
  </r>
  <r>
    <x v="511"/>
    <n v="2016"/>
    <x v="4"/>
    <s v="Healtcare"/>
    <s v="Navia Life Care is a health technlogy company with a special focus on patient care."/>
    <s v="Nupur Khandelwal, Kunal Kishore Dhawan, Gaurav Gupta"/>
    <s v="Anicut Angel Fund, 9 Unicorns"/>
    <n v="1000000"/>
    <x v="1"/>
    <n v="8"/>
    <x v="0"/>
  </r>
  <r>
    <x v="512"/>
    <n v="2019"/>
    <x v="1"/>
    <s v="Location Analytics"/>
    <s v="Location Analytics for Companies With Moving Assets and Ground Operations."/>
    <s v="Rishabh Jain, Aditi Sinha"/>
    <s v="Chiratae Ventures, Better Capital"/>
    <n v="1000000"/>
    <x v="1"/>
    <n v="8"/>
    <x v="0"/>
  </r>
  <r>
    <x v="513"/>
    <n v="2012"/>
    <x v="1"/>
    <s v="DeepTech"/>
    <s v="Pixuate enables intelligent business process automation through advanced computer vision, AI and machine learning."/>
    <s v="Akshata Kari, Prathvi Palekar"/>
    <s v="SucSEED Indovation Fund"/>
    <n v="1000000"/>
    <x v="0"/>
    <n v="8"/>
    <x v="0"/>
  </r>
  <r>
    <x v="514"/>
    <n v="2017"/>
    <x v="1"/>
    <s v="Consumer Services"/>
    <s v="Edvizo is an online marketplace to help students and parents find, compare and enroll in the best and trusted private institutes in their locality"/>
    <s v="Ravi Nishant"/>
    <s v="Inflection Point Ventures"/>
    <n v="1000000"/>
    <x v="8"/>
    <n v="7"/>
    <x v="0"/>
  </r>
  <r>
    <x v="515"/>
    <n v="2019"/>
    <x v="0"/>
    <s v="Consumer Goods"/>
    <s v="Patent Pending sleep technology developed by actual Rocket Scientists and sleep experts after years of research."/>
    <m/>
    <s v="Fireside Ventures"/>
    <n v="1000000"/>
    <x v="8"/>
    <n v="7"/>
    <x v="0"/>
  </r>
  <r>
    <x v="516"/>
    <n v="2019"/>
    <x v="1"/>
    <s v="Food &amp; Beverages"/>
    <s v="RockClimber is a new age beverage brand with a portfolio of alcoholic and non alcoholic drinks."/>
    <s v="Deepak Poduval, Hariprasad Shetty"/>
    <s v="Anand Prakash Sharma"/>
    <n v="1000000"/>
    <x v="1"/>
    <n v="7"/>
    <x v="0"/>
  </r>
  <r>
    <x v="517"/>
    <n v="2014"/>
    <x v="4"/>
    <s v="Hospitality"/>
    <s v="goSTOPS aims to be India’s biggest and most loved backpacker hostel brand."/>
    <s v="Pallavi Agarwal, Pankaj Parwanda"/>
    <s v="IAN, Yuj Ventures"/>
    <n v="1000000"/>
    <x v="8"/>
    <n v="7"/>
    <x v="0"/>
  </r>
  <r>
    <x v="518"/>
    <n v="2015"/>
    <x v="4"/>
    <s v="HealthCare"/>
    <s v="Breathe Wellbeing is an interactive and personalized platform that helps organization increase employee engagement and productivity."/>
    <s v="Aditya Kaicker, Rohan Verma"/>
    <s v="Stanford Angels and Entrepreneurs India, Anjali Bansal"/>
    <n v="1000000"/>
    <x v="8"/>
    <n v="6"/>
    <x v="0"/>
  </r>
  <r>
    <x v="519"/>
    <n v="2018"/>
    <x v="4"/>
    <s v="HealthCare"/>
    <s v="Now&amp;Me is a safe cocoon in the form of discussion forums, for you to let out your most intimate thoughts."/>
    <s v="Bani Singh, Drishti Gupta"/>
    <s v="Saama, Whiteboard Capital"/>
    <n v="1000000"/>
    <x v="1"/>
    <n v="6"/>
    <x v="0"/>
  </r>
  <r>
    <x v="520"/>
    <n v="2016"/>
    <x v="4"/>
    <s v="Logistics"/>
    <s v="Enable E-retailers to automate their logistics and increase efficiency in shipments by providing a single window shipping platform"/>
    <s v="Nisschal Jain, Sugam Jain, Parinay Itkan"/>
    <s v="N+1 Capital"/>
    <n v="1000000"/>
    <x v="1"/>
    <n v="6"/>
    <x v="0"/>
  </r>
  <r>
    <x v="521"/>
    <n v="2017"/>
    <x v="4"/>
    <s v="FinTech"/>
    <s v="Chqbook is a fintech startup that allows customers to explore, compare, book and get personal finance products."/>
    <s v="Mohit Goel, Rajat Kumar, Sachin Arora, Vipul Sharma"/>
    <s v="Aavishkaar Venture Capital, YWC Venture Capital"/>
    <n v="1000000"/>
    <x v="1"/>
    <n v="6"/>
    <x v="0"/>
  </r>
  <r>
    <x v="522"/>
    <n v="2019"/>
    <x v="1"/>
    <s v="Logistics"/>
    <s v="Building technology to make distribution efficient and cheaper for large and small FMCG companies"/>
    <s v="Udit Dhawan, Rohit Fernandes, Ravi Teja"/>
    <s v="Inflection Point Ventures"/>
    <n v="1000000"/>
    <x v="8"/>
    <n v="6"/>
    <x v="0"/>
  </r>
  <r>
    <x v="523"/>
    <n v="2018"/>
    <x v="4"/>
    <s v="Nutrition"/>
    <s v="Power Gummies are a team of passionate givers who are dedicated to catering nutritional supplements"/>
    <s v="Divij Bajaj"/>
    <s v="Venture Catalysts, 9unicorns"/>
    <n v="1000000"/>
    <x v="1"/>
    <n v="6"/>
    <x v="0"/>
  </r>
  <r>
    <x v="524"/>
    <n v="2016"/>
    <x v="15"/>
    <s v="Logistics &amp; Supply Chain"/>
    <s v="Helping D2C brands scale with our AI powered Dashboard that manages Inventory, Order Processing, WMS, Shipping, Customer Support"/>
    <s v="Anshul Goenka"/>
    <s v="Anicut Angel Fund, Axilor Ventures"/>
    <n v="770000"/>
    <x v="0"/>
    <n v="8"/>
    <x v="0"/>
  </r>
  <r>
    <x v="525"/>
    <n v="2018"/>
    <x v="4"/>
    <s v="Insurance"/>
    <s v="The insurance industry will help in representation with the insurance companies and will help to find adequate redressal for grievances."/>
    <s v="Deepak Bhuvenshwari Uniyal"/>
    <s v="9Unicorns, ZNL"/>
    <n v="725000"/>
    <x v="8"/>
    <n v="12"/>
    <x v="0"/>
  </r>
  <r>
    <x v="525"/>
    <n v="2018"/>
    <x v="4"/>
    <s v="Insurance"/>
    <s v="The insurance industry will help in representation with the insurance companies and will help to find adequate redressal for grievances."/>
    <s v="Deepak Bhuvenshwari Uniyal"/>
    <s v="9Unicorns, ZNL"/>
    <n v="725000"/>
    <x v="8"/>
    <n v="12"/>
    <x v="0"/>
  </r>
  <r>
    <x v="526"/>
    <n v="2018"/>
    <x v="4"/>
    <s v="Consumer Goods"/>
    <s v="Vanity Wagon is India's first true information oriented clean beauty marketplace."/>
    <s v="Prateek, Naina Ruhail, Sahil Shreshtha"/>
    <s v="Inflection Point Ventures"/>
    <n v="700000"/>
    <x v="8"/>
    <n v="10"/>
    <x v="0"/>
  </r>
  <r>
    <x v="527"/>
    <n v="2019"/>
    <x v="1"/>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1"/>
    <n v="9"/>
    <x v="0"/>
  </r>
  <r>
    <x v="528"/>
    <n v="2018"/>
    <x v="4"/>
    <s v="Retail"/>
    <s v="One-Stop Solution for Daily Workplace Needs"/>
    <s v="Raghav Arora, Lalit Aggarwal"/>
    <s v="Auxano Capital"/>
    <n v="600000"/>
    <x v="8"/>
    <n v="10"/>
    <x v="0"/>
  </r>
  <r>
    <x v="529"/>
    <n v="2017"/>
    <x v="5"/>
    <s v="Translation &amp; Localization"/>
    <s v="Devnagri is an AI powered human translation platform, working in all 22 Indian languages."/>
    <s v="Nakul Kundra, Himanshu Sharma"/>
    <s v="enture Catalyst, IPV"/>
    <n v="600000"/>
    <x v="0"/>
    <n v="10"/>
    <x v="0"/>
  </r>
  <r>
    <x v="530"/>
    <n v="2019"/>
    <x v="15"/>
    <s v="Industrial Automation"/>
    <s v="Intelligent Housekeeping Robots for public and working spaces"/>
    <s v="Runal Dahiwade, Miraj C Vora"/>
    <s v="Venture Catalysts, Indian Angel Network"/>
    <n v="600000"/>
    <x v="1"/>
    <n v="9"/>
    <x v="0"/>
  </r>
  <r>
    <x v="531"/>
    <n v="2014"/>
    <x v="4"/>
    <s v="EdTech"/>
    <s v="India's leading Ed-Tech startup spearheading the Maker Revolution in the sub-continent"/>
    <s v="Rajeev Gaba, Tarun Bhalla"/>
    <s v="Auxano"/>
    <n v="600000"/>
    <x v="8"/>
    <n v="6"/>
    <x v="0"/>
  </r>
  <r>
    <x v="532"/>
    <n v="2015"/>
    <x v="8"/>
    <s v="Recruitment"/>
    <s v="BigLeap Technologies &amp; Solutions is focused on providing viable offshore consultancy services for enterprises looking to grow their business."/>
    <s v="Jamesh Johnson, Sainath Malkapuram Goud"/>
    <s v="Anup Kumar Yama"/>
    <n v="600000"/>
    <x v="1"/>
    <n v="6"/>
    <x v="0"/>
  </r>
  <r>
    <x v="533"/>
    <n v="2016"/>
    <x v="1"/>
    <s v="Mobility"/>
    <s v="Tummoc helps track and find actionable &amp; accurate bus/metro/suburban rail intracity travel information."/>
    <s v="Hiranmay Mallick, Monalisha Thakur, Narayan Mishra"/>
    <s v="Vineet Singh, Krishna D, Deependra Bisht, Alan Aim"/>
    <n v="540000"/>
    <x v="0"/>
    <n v="9"/>
    <x v="0"/>
  </r>
  <r>
    <x v="534"/>
    <n v="2019"/>
    <x v="1"/>
    <s v="Financial Services"/>
    <s v="Salt is a neo-banking experience created to cater to international businesses."/>
    <s v="Ankit Parasher, Udita Pal"/>
    <s v="Prashant Pansare, Supermorpheus"/>
    <n v="500000"/>
    <x v="10"/>
    <n v="10"/>
    <x v="0"/>
  </r>
  <r>
    <x v="535"/>
    <n v="2014"/>
    <x v="15"/>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x v="0"/>
  </r>
  <r>
    <x v="536"/>
    <n v="2018"/>
    <x v="4"/>
    <s v="Investment Banking"/>
    <s v="MergerDomo is the one-stop Global OnLine M&amp;A marketplace for Corporate and Business Growth"/>
    <s v="Hormazd Charna"/>
    <s v="Nadir B Godrej"/>
    <n v="500000"/>
    <x v="1"/>
    <n v="10"/>
    <x v="0"/>
  </r>
  <r>
    <x v="537"/>
    <n v="2019"/>
    <x v="1"/>
    <s v="Food Production"/>
    <s v="Revolutionizing the food industry through technology by providing high-quality traceable food products"/>
    <s v="Aayushi Khandelwal, Akhil Kansal, Kuldeep Parewa"/>
    <s v="DSG Consumer Partners, Titan Capital"/>
    <n v="500000"/>
    <x v="0"/>
    <n v="9"/>
    <x v="0"/>
  </r>
  <r>
    <x v="538"/>
    <n v="2019"/>
    <x v="1"/>
    <s v="FinTech"/>
    <s v="Democratizing Open Banking"/>
    <s v="Tarun Nazare, Rohith Reji"/>
    <s v="Virenxia Group, Rajesh Jain, Nitin Agarwal"/>
    <n v="500000"/>
    <x v="0"/>
    <n v="9"/>
    <x v="0"/>
  </r>
  <r>
    <x v="539"/>
    <n v="2019"/>
    <x v="0"/>
    <s v="Consumer Goods"/>
    <s v="A healthy, low-calorie ice cream for the millennial Indian with an incurable sweet tooth."/>
    <s v="Varun Sheth, Ashni Sheth"/>
    <s v="Titan Capital, Rockstud Capital, John Abraham, WEH Ventures"/>
    <n v="500000"/>
    <x v="8"/>
    <n v="8"/>
    <x v="0"/>
  </r>
  <r>
    <x v="540"/>
    <n v="2017"/>
    <x v="4"/>
    <s v="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x v="0"/>
  </r>
  <r>
    <x v="541"/>
    <n v="2014"/>
    <x v="1"/>
    <s v="SportsTech"/>
    <s v="Playo is a one stop destination app for all things sports"/>
    <s v="Daanish Suhail"/>
    <s v="ah! Ventures High Tables"/>
    <n v="500000"/>
    <x v="8"/>
    <n v="8"/>
    <x v="0"/>
  </r>
  <r>
    <x v="542"/>
    <n v="2018"/>
    <x v="15"/>
    <s v="Human Resources"/>
    <s v="RiseBird provides on-demand 2.5K + expert video interviews and A.I. powered insights to help companies hire online."/>
    <s v="Ashutosh Seth"/>
    <s v="SAB Holdings"/>
    <n v="500000"/>
    <x v="1"/>
    <n v="7"/>
    <x v="0"/>
  </r>
  <r>
    <x v="543"/>
    <n v="2015"/>
    <x v="1"/>
    <s v="Automotive"/>
    <s v="Automovill is a unique platform to aggregate automobile service providers, where we connect vehicle owners with all kind of automobile service providers under one roof."/>
    <s v="Mridu Mahendra Das, Chinmay Baruah"/>
    <s v="Mumbai Angels Network"/>
    <n v="500000"/>
    <x v="1"/>
    <n v="7"/>
    <x v="0"/>
  </r>
  <r>
    <x v="544"/>
    <n v="2018"/>
    <x v="0"/>
    <s v="Consumer Goods"/>
    <s v="Eco-friendly home and kitchen care products that are plastic-free, high in quality and affordable."/>
    <s v="Aditya Ruia, Akshay Varma, Anuj Ruia"/>
    <s v="Climate Angels Fund"/>
    <n v="500000"/>
    <x v="0"/>
    <n v="7"/>
    <x v="0"/>
  </r>
  <r>
    <x v="63"/>
    <n v="2011"/>
    <x v="0"/>
    <s v="Innovation management"/>
    <s v="An innovative play system to help children create their imagination"/>
    <s v="Disha Katharani, Ravi Kumar"/>
    <s v="Roha Investment Managers, angel investor Saumil Shah"/>
    <n v="500000"/>
    <x v="8"/>
    <n v="6"/>
    <x v="0"/>
  </r>
  <r>
    <x v="545"/>
    <n v="2019"/>
    <x v="1"/>
    <s v="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1"/>
    <n v="12"/>
    <x v="0"/>
  </r>
  <r>
    <x v="546"/>
    <n v="2015"/>
    <x v="0"/>
    <s v="Consumer Goods"/>
    <s v="SuperBottoms was born out of a personal passion for cloth diapering that would give the convenience of diapers while not harming the environment and baby’s skin."/>
    <s v="Pallavi Utagi"/>
    <s v="Alteria Capital"/>
    <n v="400000"/>
    <x v="1"/>
    <n v="11"/>
    <x v="0"/>
  </r>
  <r>
    <x v="547"/>
    <n v="2018"/>
    <x v="8"/>
    <s v="Financial Services"/>
    <s v="Helping MSMEs collect customer dues faster &amp; reduce risk by checking credit &amp; payment history before offering credit"/>
    <s v="Winny Patro"/>
    <s v="Family Office of Kantamaneni, IIM Calcutta Innovation Park"/>
    <n v="400000"/>
    <x v="1"/>
    <n v="11"/>
    <x v="0"/>
  </r>
  <r>
    <x v="548"/>
    <n v="2018"/>
    <x v="1"/>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0"/>
    <n v="10"/>
    <x v="0"/>
  </r>
  <r>
    <x v="549"/>
    <n v="2017"/>
    <x v="1"/>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0"/>
    <n v="10"/>
    <x v="0"/>
  </r>
  <r>
    <x v="550"/>
    <n v="2015"/>
    <x v="1"/>
    <s v="Food &amp; Beverages"/>
    <s v="Serving delectable and eclectic pan-Asian fare to all foodies in a quick-service &amp; healthy format"/>
    <s v="Satrajit Das, Subhradeep Bhowmik"/>
    <s v="India Angel Network"/>
    <n v="400000"/>
    <x v="1"/>
    <n v="9"/>
    <x v="0"/>
  </r>
  <r>
    <x v="551"/>
    <n v="2019"/>
    <x v="1"/>
    <s v="Wine &amp; Spirits"/>
    <s v="India’s first and only Ready to Drink Premium Cocktails."/>
    <s v="Nitesh Prakash"/>
    <s v="First Cheque, Letsventure"/>
    <n v="400000"/>
    <x v="1"/>
    <n v="8"/>
    <x v="0"/>
  </r>
  <r>
    <x v="552"/>
    <n v="2019"/>
    <x v="1"/>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x v="0"/>
  </r>
  <r>
    <x v="553"/>
    <n v="2017"/>
    <x v="5"/>
    <s v="Fintech"/>
    <s v="YPay Card is the new way to manage money."/>
    <s v="Dr Navneet Gupta"/>
    <s v="We Founder Circle"/>
    <n v="400000"/>
    <x v="1"/>
    <n v="8"/>
    <x v="0"/>
  </r>
  <r>
    <x v="554"/>
    <n v="2016"/>
    <x v="15"/>
    <s v="EdTech"/>
    <s v="Spardha School Of Music, Spardha Academy, Spardha Online are associated marks with Spardha Learnings Private Limited."/>
    <s v="Saurabh Srivastav, Amrita Srivastav"/>
    <s v="Inflection Point Ventures"/>
    <n v="400000"/>
    <x v="16"/>
    <n v="6"/>
    <x v="0"/>
  </r>
  <r>
    <x v="555"/>
    <n v="2019"/>
    <x v="1"/>
    <s v="AgriTech"/>
    <s v="Fyllo brings farms on palms by installing on field devices and actions on top of this data."/>
    <s v="Sudhanshu Rai, Sumit Sheoran"/>
    <s v="Indian Angel Network, Titan Capital, Lead Angels"/>
    <n v="400000"/>
    <x v="0"/>
    <n v="6"/>
    <x v="0"/>
  </r>
  <r>
    <x v="459"/>
    <n v="2019"/>
    <x v="1"/>
    <s v="Information Technology"/>
    <s v="Arcana is the Storage Layer of Ethereum."/>
    <s v="Mayur Relekar, Aravindh Kumar, Abhishek Chaudhary"/>
    <s v="Balaji Srinivasan"/>
    <n v="370000"/>
    <x v="0"/>
    <n v="7"/>
    <x v="0"/>
  </r>
  <r>
    <x v="556"/>
    <n v="2019"/>
    <x v="1"/>
    <s v="Information Technology"/>
    <s v="A cloud platform to bring any GUI application regardless of OS and Device type to the browser."/>
    <s v="Lakshmana Pasala, Ram Pasala"/>
    <s v="Speciale Invest"/>
    <n v="370000"/>
    <x v="0"/>
    <n v="7"/>
    <x v="0"/>
  </r>
  <r>
    <x v="557"/>
    <n v="2017"/>
    <x v="8"/>
    <s v="FinTech"/>
    <s v="India's first app for kids &amp; teens to manage and spend pocket money while learning about money in a fun, gamified way."/>
    <s v="VishwajitPureti, Ashish Singh, Pallavi Tipparaju, Viraj Gadde"/>
    <s v="Jupiter"/>
    <n v="330000"/>
    <x v="10"/>
    <n v="7"/>
    <x v="0"/>
  </r>
  <r>
    <x v="558"/>
    <n v="2013"/>
    <x v="0"/>
    <s v="Computer Games"/>
    <s v="GameEon is based in the sleepless city of Mumbai, India and deals mainly in game development."/>
    <s v="Nikhil Malankar"/>
    <s v="Mumbai Angels Network"/>
    <n v="320000"/>
    <x v="1"/>
    <n v="9"/>
    <x v="0"/>
  </r>
  <r>
    <x v="559"/>
    <n v="2016"/>
    <x v="1"/>
    <s v="CRM"/>
    <s v="CustomerGlu is a Low code Interactive Engagement platform to improve user stickiness."/>
    <s v="Prateek Gupta, Raman Shrivastava, Sumant US"/>
    <s v="Kumar Aakash, Amit Singhal"/>
    <n v="320000"/>
    <x v="1"/>
    <n v="6"/>
    <x v="0"/>
  </r>
  <r>
    <x v="560"/>
    <n v="2018"/>
    <x v="0"/>
    <s v="Healtcare"/>
    <s v="Endimension Technology is a healthcare Artificial Intelligence startup incubated at IIT Bombay."/>
    <s v="Bharadwaj Kss, Apparao MLV, Kurien Zacharia"/>
    <s v="Inflection Point Ventures"/>
    <n v="300000"/>
    <x v="0"/>
    <n v="9"/>
    <x v="0"/>
  </r>
  <r>
    <x v="561"/>
    <n v="2016"/>
    <x v="0"/>
    <s v="Merchandise"/>
    <s v="Merchandise drop-shipping platform for influencers, designers, creators &amp; brands."/>
    <s v="Smriti Dubey, Shikhar Vaidya"/>
    <s v="Anthill Ventures"/>
    <n v="300000"/>
    <x v="8"/>
    <n v="7"/>
    <x v="0"/>
  </r>
  <r>
    <x v="562"/>
    <n v="2018"/>
    <x v="0"/>
    <s v="Deeptech"/>
    <s v="An AR / VR tech based Start-up in Mumbai."/>
    <s v="Dharmin Vora, Dhruvesh Mehta, Parth Vora"/>
    <s v="Inflection Point Ventures"/>
    <n v="300000"/>
    <x v="16"/>
    <n v="7"/>
    <x v="0"/>
  </r>
  <r>
    <x v="528"/>
    <n v="2018"/>
    <x v="4"/>
    <s v="Food &amp; Beverages"/>
    <s v="F5 is a foods and beverages company."/>
    <s v="Lalit Aggarwal, Raghav Arora"/>
    <s v="Venture Catalysts, Jeevak Gupta"/>
    <n v="300000"/>
    <x v="8"/>
    <n v="6"/>
    <x v="0"/>
  </r>
  <r>
    <x v="563"/>
    <n v="2016"/>
    <x v="1"/>
    <s v="EdTech"/>
    <s v="Edmingle is a platform for all educators who want to launch their courses and sell them online."/>
    <s v="Gaurav Doshi"/>
    <s v="Indovation Fund, Mumbai Angels"/>
    <n v="300000"/>
    <x v="1"/>
    <n v="6"/>
    <x v="0"/>
  </r>
  <r>
    <x v="564"/>
    <n v="2019"/>
    <x v="15"/>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0"/>
    <n v="8"/>
    <x v="0"/>
  </r>
  <r>
    <x v="565"/>
    <n v="2019"/>
    <x v="1"/>
    <s v="E-learning"/>
    <s v="Kohbee is a mobile app for online trainers and educators to run their online business, end to end."/>
    <s v="Rohan Sinha, Shashwat Aditya"/>
    <s v="Ankit Mehrotra, Saurabh Aggarwal"/>
    <n v="235000"/>
    <x v="10"/>
    <n v="12"/>
    <x v="0"/>
  </r>
  <r>
    <x v="566"/>
    <n v="2018"/>
    <x v="4"/>
    <s v="Consumer Electronics"/>
    <s v="Deciwood makes Eco-friendly wooden speakers using latest technology of Energy tube to enhance sound quality, all products are handmade by skilled people of the industry."/>
    <s v="Ananya Meena"/>
    <s v="Shuru Up, Ankit Kedia, Arun Gupta"/>
    <n v="200000"/>
    <x v="1"/>
    <n v="12"/>
    <x v="0"/>
  </r>
  <r>
    <x v="567"/>
    <n v="2019"/>
    <x v="0"/>
    <s v="Apparel &amp; Fashion"/>
    <s v="India's favourite Kid's wear and Family Sleepwear D2C Brand"/>
    <s v="Raghav Gupta"/>
    <s v="Titan Capital"/>
    <n v="200000"/>
    <x v="0"/>
    <n v="10"/>
    <x v="0"/>
  </r>
  <r>
    <x v="568"/>
    <n v="2019"/>
    <x v="8"/>
    <s v="E-learning"/>
    <s v="ByteXL is the first-ever, one-stop-shop for self-learning course work and guided training – preparing a new generation of coders for the workforce."/>
    <s v="Sricharan Tadepalli, Karun Tadepalli"/>
    <s v="Joseph Joy"/>
    <n v="200000"/>
    <x v="1"/>
    <n v="9"/>
    <x v="0"/>
  </r>
  <r>
    <x v="569"/>
    <n v="2019"/>
    <x v="0"/>
    <s v="Consumer Services"/>
    <s v="Smart painting process, latest automatic tools and professional painters make the process faster than any other conventional process of painting ."/>
    <s v="Adarsh Anand, Amit Tiwari"/>
    <s v="Inflection Point Ventures"/>
    <n v="200000"/>
    <x v="8"/>
    <n v="9"/>
    <x v="0"/>
  </r>
  <r>
    <x v="570"/>
    <n v="2019"/>
    <x v="15"/>
    <s v="Facilities Services"/>
    <s v="For residential commercial and industrial establishments , Inspacco is a one stop solution , that delivers affordable improvement and maintenance services"/>
    <s v="Sanket Nerkar, Paresh Kotkar"/>
    <m/>
    <n v="200000"/>
    <x v="1"/>
    <n v="7"/>
    <x v="0"/>
  </r>
  <r>
    <x v="61"/>
    <n v="2019"/>
    <x v="0"/>
    <s v="Computer software"/>
    <s v="Aim to provide the most intelligent AI-powered policy making solutions for government institutions across the world."/>
    <s v="Ashwin Srivastava, Hardik Somani, Prashant Nikam"/>
    <s v="Parthiv Group"/>
    <n v="150000"/>
    <x v="1"/>
    <n v="7"/>
    <x v="0"/>
  </r>
  <r>
    <x v="571"/>
    <n v="2018"/>
    <x v="4"/>
    <s v="Consulting"/>
    <s v="MentorKart™ helps to fulfil dreams and take that big step towards success."/>
    <s v="Ashish Khare, SK Mohanty"/>
    <s v="Amit Singal, Manish Aggarwal"/>
    <n v="150000"/>
    <x v="0"/>
    <n v="6"/>
    <x v="0"/>
  </r>
  <r>
    <x v="572"/>
    <n v="2018"/>
    <x v="1"/>
    <s v="Biotechnology"/>
    <s v="Mestastop aims to provide a solution for such challenges with their unique proprietary platforms, METAssay, METSCAN, and METVivo."/>
    <s v="Dr Arnab Roy Chowdhury"/>
    <s v="CIIE.CO"/>
    <n v="100000"/>
    <x v="1"/>
    <n v="10"/>
    <x v="0"/>
  </r>
  <r>
    <x v="573"/>
    <n v="2016"/>
    <x v="8"/>
    <s v="Computer Software"/>
    <s v="CUSMAT is India’s largest immersive skilling and training platform."/>
    <s v="Abhinav Ayan, Anirban Jyoti Chakravorty"/>
    <s v="We Founder Circle"/>
    <n v="100000"/>
    <x v="8"/>
    <n v="9"/>
    <x v="0"/>
  </r>
  <r>
    <x v="574"/>
    <n v="2019"/>
    <x v="1"/>
    <s v="IT startup"/>
    <s v="Knackit is a talent sharing platform where users can showcase and monetize their artistry."/>
    <s v="Pranjal Kumar, Akanksha Bhardwaj"/>
    <s v="Jyoti Bansal"/>
    <n v="100000"/>
    <x v="1"/>
    <n v="6"/>
    <x v="0"/>
  </r>
  <r>
    <x v="575"/>
    <n v="2019"/>
    <x v="15"/>
    <s v="EdTech"/>
    <s v="An inclusive community where students are inspired and empowered to reach their full potential"/>
    <s v="Saurabh Mangrulkar, Rakhi Pal, Venkatesh Prasad"/>
    <s v="SucSEED Indovation Fund, Uincept, Palimala Ventures"/>
    <m/>
    <x v="1"/>
    <n v="9"/>
    <x v="0"/>
  </r>
  <r>
    <x v="126"/>
    <n v="2018"/>
    <x v="1"/>
    <s v="Sports"/>
    <s v="Mobile Premier League (MPL), is India’s largest eSports and mobile gaming platform, with over 50+ games on its app on iOS and Android, and over 60 million users in India."/>
    <s v="Sai Srinivas Kiran GV, Shubh Malhotra"/>
    <s v="Legatum Capital"/>
    <m/>
    <x v="7"/>
    <n v="9"/>
    <x v="0"/>
  </r>
  <r>
    <x v="576"/>
    <n v="2017"/>
    <x v="17"/>
    <s v="Renewables &amp; Environment"/>
    <s v="Flowercycling technologies to upcycle cellulose waste and specialises in manufacturing charcoal-free incense and other wellness products"/>
    <s v="Ankit Agarwal"/>
    <s v="Alia Bhatt, IAN Fund, Social Alpha, Draper Richards Kaplan Foundation"/>
    <s v="Undisclosed"/>
    <x v="1"/>
    <n v="10"/>
    <x v="0"/>
  </r>
  <r>
    <x v="577"/>
    <n v="2018"/>
    <x v="3"/>
    <s v="Automotive"/>
    <s v="Pumpumpum is empowering millennials with a smart car subscription model. We provide monthly subscription of pre-owned cars at affordable rates."/>
    <s v="Tarun Lawadia"/>
    <s v="LC Nueva AIF"/>
    <s v="Undisclosed"/>
    <x v="1"/>
    <n v="9"/>
    <x v="0"/>
  </r>
  <r>
    <x v="578"/>
    <n v="2016"/>
    <x v="18"/>
    <s v="Arts &amp; Crafts"/>
    <s v="World's first to create 3d figurine from photos"/>
    <s v="Harsha P Deka"/>
    <s v="NEVF, AccelNest"/>
    <s v="Undisclosed"/>
    <x v="8"/>
    <n v="9"/>
    <x v="0"/>
  </r>
  <r>
    <x v="579"/>
    <n v="2017"/>
    <x v="3"/>
    <s v="sports"/>
    <s v="Upgame is the leading data intelligence and practice tracking platform for golfers"/>
    <s v="Sameer Sawhney"/>
    <s v="James Milner, Adam Lallana"/>
    <s v="Undisclosed"/>
    <x v="1"/>
    <n v="9"/>
    <x v="0"/>
  </r>
  <r>
    <x v="580"/>
    <n v="2015"/>
    <x v="3"/>
    <s v="EdTech"/>
    <s v="OckyPocky is India's 1st interactive English learning app for preschool kids."/>
    <s v="Amit Agrawal"/>
    <s v="Sujeet Kumar, SucSEED Indovation Fund"/>
    <s v="Undisclosed"/>
    <x v="0"/>
    <n v="9"/>
    <x v="0"/>
  </r>
  <r>
    <x v="581"/>
    <n v="2018"/>
    <x v="3"/>
    <s v="Information Technology"/>
    <s v="Grow and manage ecommerce business from single dashboard"/>
    <s v="Piyush Pathak"/>
    <s v="NB Ventures"/>
    <s v="Undisclosed"/>
    <x v="0"/>
    <n v="8"/>
    <x v="0"/>
  </r>
  <r>
    <x v="582"/>
    <n v="2015"/>
    <x v="2"/>
    <s v="Industrial Automation"/>
    <s v="Fabheads is a hardware startup creating automation equipment to manufacture high-end carbon fiber parts."/>
    <s v="Dhinesh Kanagaraj"/>
    <s v="Inflection Point Ventures, Rockstud Capital, FirstPort Capital, Bliss Flow Investments Pvt Ltd"/>
    <s v="undisclosed"/>
    <x v="8"/>
    <n v="8"/>
    <x v="0"/>
  </r>
  <r>
    <x v="583"/>
    <n v="2017"/>
    <x v="19"/>
    <s v="Food &amp; Beverages"/>
    <s v="Keeros Roasted Supersnacks that are Healthy for All, Safe for Diabetics."/>
    <s v="Sachin Sahni, Simran Sahni"/>
    <s v="Venture Catalysts"/>
    <s v="Undisclosed"/>
    <x v="8"/>
    <n v="7"/>
    <x v="0"/>
  </r>
  <r>
    <x v="584"/>
    <n v="2019"/>
    <x v="3"/>
    <s v="Healthcare"/>
    <s v="Simplifying Diagnostics for labs, doctors, and people."/>
    <s v="Joyneel Acharya, Shweta Gandhi"/>
    <s v="Healthcare veterans, PIEDS"/>
    <s v="Undisclosed"/>
    <x v="0"/>
    <n v="7"/>
    <x v="0"/>
  </r>
  <r>
    <x v="585"/>
    <n v="2016"/>
    <x v="3"/>
    <s v="IT company"/>
    <s v="The market standard for eSign, eStamp and Document Workflow in India. Eliminating paper from paperwork since 2016"/>
    <s v="Shivam Singla"/>
    <s v="IIFL, Mumbai Angels"/>
    <s v="Undisclosed"/>
    <x v="8"/>
    <n v="7"/>
    <x v="0"/>
  </r>
  <r>
    <x v="586"/>
    <n v="2019"/>
    <x v="3"/>
    <s v="HealthCare"/>
    <s v="The Switch Fix is a plant-based clean and conscious personal care brand for young urbans."/>
    <s v="Abhishek Kumar, Rhea Shukla"/>
    <s v="Venture Catalysts, 9Unicorns"/>
    <s v="Undisclosed"/>
    <x v="0"/>
    <n v="6"/>
    <x v="0"/>
  </r>
  <r>
    <x v="587"/>
    <n v="2018"/>
    <x v="3"/>
    <s v="EdTech"/>
    <s v="Virohan is an edtech company using technology to prepare a future-ready workforce for the healthcare industry."/>
    <s v="Archit Jayasal, Kunaal Dudeja, Nalin Saluja"/>
    <s v="National Skill Development Corporation, Rianta Capital"/>
    <s v="Undisclosed"/>
    <x v="1"/>
    <n v="3"/>
    <x v="0"/>
  </r>
  <r>
    <x v="588"/>
    <n v="2019"/>
    <x v="20"/>
    <s v="Transportation"/>
    <s v="Zingbus is an emerging brand in the intercity bus services."/>
    <s v="Mratunjay Beniwal"/>
    <s v="Venture Catalysts, 9Unicorns Accelerator Fund"/>
    <s v="Undisclosed"/>
    <x v="8"/>
    <n v="2"/>
    <x v="0"/>
  </r>
  <r>
    <x v="589"/>
    <n v="2019"/>
    <x v="3"/>
    <s v="EdTech"/>
    <s v="PrepBytes helps college students to learn coding by personalizing their content along with the guidance of expert mentors from industry"/>
    <s v="Aditya Bhushan Verma, Mamta Kumari"/>
    <s v="Equanimity Ventures"/>
    <s v="Undisclosed"/>
    <x v="1"/>
    <n v="2"/>
    <x v="0"/>
  </r>
  <r>
    <x v="590"/>
    <n v="2018"/>
    <x v="3"/>
    <s v="Consulting"/>
    <s v="ExMyB provides financial service and consulting services."/>
    <s v="Nishant Behl"/>
    <s v="Campus Fund"/>
    <s v="Undisclosed"/>
    <x v="0"/>
    <n v="2"/>
    <x v="0"/>
  </r>
  <r>
    <x v="310"/>
    <n v="2018"/>
    <x v="6"/>
    <s v="E-commerce"/>
    <s v="DealShare is a Social Commerce Startup"/>
    <s v="Sankar Bora, Sourjyendu Medda, Vineet Rao"/>
    <s v="Tiger Global Management, InnoVen Capital"/>
    <s v="90,00,000"/>
    <x v="1"/>
    <n v="4"/>
    <x v="0"/>
  </r>
  <r>
    <x v="591"/>
    <n v="2019"/>
    <x v="3"/>
    <s v="FinTech"/>
    <s v="DotPe is an innovative offline technology platform digitising merchant's customer engagement with mobile discovery, ordering and payments."/>
    <s v="Anurag Gupta, Gyanesh Sharma, Shailaz Nag"/>
    <s v="Info Edge, Ruizheng Investment"/>
    <s v="80,00,000"/>
    <x v="0"/>
    <n v="1"/>
    <x v="0"/>
  </r>
  <r>
    <x v="592"/>
    <n v="2015"/>
    <x v="6"/>
    <s v="Finance"/>
    <s v="Haqdarshak is a tech platform that connects citizens with their eligible welfare schemes."/>
    <s v="Aniket Doegar, Asha Krishnan, PR Ganapathy"/>
    <s v="Manish Subramaniam, Upaya Social Ventures"/>
    <s v="8,00,000"/>
    <x v="8"/>
    <n v="5"/>
    <x v="0"/>
  </r>
  <r>
    <x v="577"/>
    <n v="2018"/>
    <x v="3"/>
    <s v="Rental"/>
    <s v="Pumpumpum is a car rental company."/>
    <s v="Tarun Lawadia, Sameer Kalra"/>
    <s v="Kogta Financial India Limited, ICICI Bank"/>
    <s v="7,00,000"/>
    <x v="8"/>
    <n v="4"/>
    <x v="0"/>
  </r>
  <r>
    <x v="593"/>
    <n v="2015"/>
    <x v="3"/>
    <s v="Retail"/>
    <s v="Spinny is a used car buying platform enabling trustworthy and hassle-free transactions."/>
    <s v="Mohit Gupta, Niraj Singh, Ramanshu Mahaur"/>
    <s v="Arena Holdings, Think Investments"/>
    <s v="6,50,00,000"/>
    <x v="9"/>
    <n v="4"/>
    <x v="0"/>
  </r>
  <r>
    <x v="594"/>
    <n v="2015"/>
    <x v="3"/>
    <s v="FinTech"/>
    <s v="Indifi Technologies is a digital lending platform that offers loans to those that have potential and intent."/>
    <s v="Alok Mittal, Siddharth Mahanot, Sundeep Sahi"/>
    <s v="Elevar Equity, Accel India"/>
    <s v="50,00,000"/>
    <x v="2"/>
    <n v="3"/>
    <x v="0"/>
  </r>
  <r>
    <x v="595"/>
    <n v="2018"/>
    <x v="3"/>
    <s v="HealthTech"/>
    <s v="Pristyn Care is Health Care Startup that is disrupting Elective Surgery Procedures"/>
    <s v="Harsimarbir (Harsh) Singh"/>
    <s v="Sequoia Capital India, Hummingbird Ventures"/>
    <s v="5,30,00,000"/>
    <x v="11"/>
    <n v="4"/>
    <x v="0"/>
  </r>
  <r>
    <x v="596"/>
    <n v="2017"/>
    <x v="3"/>
    <s v="Co-working"/>
    <s v="Stylework is an unconventional co-working space aggregator that is going to change the way people work."/>
    <s v="Sparsh Khandelwal"/>
    <s v="Inflection Point Ventures"/>
    <s v="5,00,000"/>
    <x v="8"/>
    <n v="3"/>
    <x v="0"/>
  </r>
  <r>
    <x v="597"/>
    <n v="2015"/>
    <x v="21"/>
    <s v="Legaltech"/>
    <s v="LegalWiz.in is committed to provide high quality professional services for small businesses, start-up entrepreneurs and individuals."/>
    <s v="Shrijay Sheth, Gaurav Barot"/>
    <s v="ContCentric"/>
    <s v="5,00,000"/>
    <x v="1"/>
    <n v="1"/>
    <x v="0"/>
  </r>
  <r>
    <x v="598"/>
    <n v="2019"/>
    <x v="3"/>
    <s v="Sports startup"/>
    <s v="Reccy Adventures is an adventure sports startup."/>
    <s v="Amit Chowdhury, Siddhartha Chatterjee, Tapas Pal"/>
    <s v="Kallol Banerjee, Jaydeep Barman"/>
    <s v="4,00,000"/>
    <x v="0"/>
    <n v="5"/>
    <x v="0"/>
  </r>
  <r>
    <x v="587"/>
    <n v="2018"/>
    <x v="3"/>
    <s v="EdTech"/>
    <s v="Virohan is an EdTech company that offers healthcare vocational training to students to build a career in the healthcare industry."/>
    <s v="Archit Jayasal, Kunaal Dudeja, Nalin Saluja, Paarul Dudeja"/>
    <s v="Rebright Partners, Wadhwani Foundation"/>
    <s v="30,00,000"/>
    <x v="6"/>
    <n v="5"/>
    <x v="0"/>
  </r>
  <r>
    <x v="599"/>
    <n v="2017"/>
    <x v="3"/>
    <s v="Transportation"/>
    <s v="Oye Rickshaw is an electric vehicle energy solutions company that connects people with public transportation using a booking app."/>
    <s v="Akash Deep, Mohit Sharma"/>
    <s v="Alteria Capital, Chiratae Ventures"/>
    <s v="30,00,000"/>
    <x v="1"/>
    <n v="4"/>
    <x v="0"/>
  </r>
  <r>
    <x v="310"/>
    <n v="2018"/>
    <x v="6"/>
    <s v="E-commerce"/>
    <s v="DealShare is a Social Commerce Startup"/>
    <s v="Sankar Bora, Sourjyendu Medda, Vineet Rao"/>
    <s v="Omidyar Network, Falcon Edge Capital"/>
    <s v="30,00,000"/>
    <x v="2"/>
    <n v="3"/>
    <x v="0"/>
  </r>
  <r>
    <x v="600"/>
    <n v="2018"/>
    <x v="2"/>
    <s v="Software"/>
    <s v="Deliver automation of visual inspection, retaining the power of human intelligence, to enhance quality and efficiency"/>
    <s v="Sekar Udayamurthy"/>
    <m/>
    <s v="3,40,000"/>
    <x v="0"/>
    <n v="5"/>
    <x v="0"/>
  </r>
  <r>
    <x v="601"/>
    <n v="2016"/>
    <x v="3"/>
    <s v="EdTech"/>
    <s v="Doubtnut operates as an e-learning platform that enables users to ask study questions in Physics, Chemistry, and Math."/>
    <s v="Aditya Shankar, Tanushree Nagori"/>
    <s v="Omidyar Network, Tencent Holdings"/>
    <s v="3,00,00,000"/>
    <x v="4"/>
    <n v="2"/>
    <x v="0"/>
  </r>
  <r>
    <x v="140"/>
    <n v="2012"/>
    <x v="3"/>
    <s v="Hospitality"/>
    <s v="OYO operates a branded network of hotels designed to offer standardized stay experiences."/>
    <s v="Ritesh Agarwal"/>
    <s v="Hindustan Media Venture"/>
    <s v="20,00,00,000"/>
    <x v="1"/>
    <n v="3"/>
    <x v="0"/>
  </r>
  <r>
    <x v="591"/>
    <n v="2019"/>
    <x v="3"/>
    <s v="FinTech"/>
    <s v="DotPe is a technology start-up providing a commerce and payments platform to offline enterprise businesses."/>
    <s v="Anurag Gupta, Gyanesh Sharma, Shailaz Nag"/>
    <s v="PayU, Google"/>
    <s v="2,70,00,000"/>
    <x v="6"/>
    <n v="3"/>
    <x v="0"/>
  </r>
  <r>
    <x v="602"/>
    <n v="2015"/>
    <x v="3"/>
    <s v="AgriTech"/>
    <s v="FarMart is a micro-SaaS platform that helps food businesses source high quality produce at affordable prices"/>
    <s v="Alekh Sanghera, Mehtab Singh Hans"/>
    <s v="Omidyar Network India, Avaana Capital"/>
    <s v="2,40,00,000"/>
    <x v="8"/>
    <n v="5"/>
    <x v="0"/>
  </r>
  <r>
    <x v="603"/>
    <n v="2019"/>
    <x v="3"/>
    <s v="Recruitment"/>
    <s v="GetWork is a campus recruiting platform to post your jobs and hire across dozens of colleges at once."/>
    <s v="Rahul Veerwal"/>
    <s v="Artha Venture Fund"/>
    <s v="2,00,000"/>
    <x v="0"/>
    <n v="4"/>
    <x v="0"/>
  </r>
  <r>
    <x v="604"/>
    <n v="2018"/>
    <x v="3"/>
    <s v="E-commerce"/>
    <s v="24*7 convenience store"/>
    <s v="Shubham Gupta"/>
    <s v="Agility Venture Partners"/>
    <s v="2,00,000"/>
    <x v="1"/>
    <n v="3"/>
    <x v="0"/>
  </r>
  <r>
    <x v="605"/>
    <n v="2016"/>
    <x v="19"/>
    <s v="Media"/>
    <s v="Knocksense which owns and operates an eponymous digital content platform."/>
    <s v="Varul Mayank, Vibhore Mayank, Vibhore Mayank"/>
    <s v="Mumbai Angels, Amitesh Pandey"/>
    <s v="2,00,000"/>
    <x v="1"/>
    <n v="1"/>
    <x v="0"/>
  </r>
  <r>
    <x v="526"/>
    <n v="2018"/>
    <x v="20"/>
    <s v="Cosmetics"/>
    <s v="Vanity Wagon is India’s #1 Natural Organic Beauty Marketplace. Buy Ayurvedic Natural Beauty Products in India for skin, hair &amp; body care."/>
    <s v="Prateek Ruhail"/>
    <s v="Dhianu Das, Agility Venture Partners"/>
    <s v="2,00,000"/>
    <x v="0"/>
    <n v="1"/>
    <x v="0"/>
  </r>
  <r>
    <x v="606"/>
    <n v="2012"/>
    <x v="3"/>
    <s v="Gaming"/>
    <s v="NODWIN Gaming is a gaming solutions company and creator of e-sports events."/>
    <s v="Gautam Virk"/>
    <s v="Krafton"/>
    <s v="2,00,00,000"/>
    <x v="1"/>
    <n v="3"/>
    <x v="0"/>
  </r>
  <r>
    <x v="607"/>
    <n v="2015"/>
    <x v="3"/>
    <s v="Water purification"/>
    <s v="Swajal uses clean solar energy to purify drinking water at an affordable rate."/>
    <s v="Advait Kumar, Vibha Tripathi"/>
    <s v="Rajasthan Venture Capital Fund, ACPL Exports"/>
    <s v="16,00,000"/>
    <x v="8"/>
    <n v="2"/>
    <x v="0"/>
  </r>
  <r>
    <x v="608"/>
    <n v="2017"/>
    <x v="3"/>
    <s v="EdTech"/>
    <s v="Tekie is a live coding platform for kids that uses the power of storytelling, to make learning to code a movie-like experience."/>
    <s v="Anand Verma, Naman Mukund"/>
    <s v="GSV, Multiply Ventures"/>
    <s v="15,00,000"/>
    <x v="0"/>
    <n v="5"/>
    <x v="0"/>
  </r>
  <r>
    <x v="609"/>
    <n v="2018"/>
    <x v="3"/>
    <s v="Marketing"/>
    <s v="World's first shared economy platform for digital assets."/>
    <s v="Ankit Agarwal"/>
    <s v="Angelbay Holdings, Faad Network"/>
    <s v="15,00,000"/>
    <x v="1"/>
    <n v="4"/>
    <x v="0"/>
  </r>
  <r>
    <x v="610"/>
    <n v="2015"/>
    <x v="3"/>
    <s v="FinTech"/>
    <s v="OfBusiness is a financing platform that offers smart financing to SMEs."/>
    <s v="Asish Mohapatra, Bhuvan Gupta, Chandranshu Sinha, Nitin Jain, Ruchi Kalra, Ruchi Kalra, Srinath Ramakkrushnan, Vasant Sridhar"/>
    <s v="Falcon Edge India, Norwest Venture Partners"/>
    <s v="11,00,00,000"/>
    <x v="1"/>
    <n v="4"/>
    <x v="0"/>
  </r>
  <r>
    <x v="611"/>
    <n v="2018"/>
    <x v="3"/>
    <s v="Fashion"/>
    <s v="SOLETHREADS is a ‘Made in India’ footwear brand that’s creating a flip flop revolution."/>
    <s v="Vikram Iyer"/>
    <s v="DSG Consumer Partners, Saama Capital"/>
    <s v="10,00,000"/>
    <x v="6"/>
    <n v="4"/>
    <x v="0"/>
  </r>
  <r>
    <x v="612"/>
    <n v="2016"/>
    <x v="2"/>
    <s v="Drone"/>
    <s v="Transforming the mobility landscape using aerial transport. Currently, we build drones for industrial applications"/>
    <s v="Pranjal Mehta, Satyanarayanan Chakravarthy"/>
    <s v="Speciale Invest, Farid Ahsan"/>
    <s v="10,00,000"/>
    <x v="0"/>
    <n v="3"/>
    <x v="0"/>
  </r>
  <r>
    <x v="613"/>
    <n v="2019"/>
    <x v="3"/>
    <s v="E-commerce"/>
    <s v="Express Stores is a retail and omnichannel startup company"/>
    <s v="Apoorv Jain, Kartik Gupta"/>
    <s v="Venture Highway, Rohit Bansal"/>
    <s v="10,00,000"/>
    <x v="0"/>
    <n v="2"/>
    <x v="0"/>
  </r>
  <r>
    <x v="614"/>
    <n v="2018"/>
    <x v="3"/>
    <s v="EdTech"/>
    <s v="SplashLearn is an EdTech startup company providing game-based math and reading courses to students in pre-kindergarten to grade five."/>
    <s v="Arpit Jain, Joy Deep Nath, Mayank Jain, Umang Jain"/>
    <s v="Accel, Owl Ventures"/>
    <s v="1,80,00,000"/>
    <x v="9"/>
    <n v="2"/>
    <x v="0"/>
  </r>
  <r>
    <x v="615"/>
    <n v="2017"/>
    <x v="21"/>
    <s v="Housing Marketplace"/>
    <s v="Homversity is the digital ecosystem that aims to support the 93 BN USD student housing &amp; Co-living industry in India."/>
    <s v="Saurav Kumar Sinha"/>
    <m/>
    <s v="1,55,000"/>
    <x v="1"/>
    <n v="11"/>
    <x v="0"/>
  </r>
  <r>
    <x v="616"/>
    <n v="2011"/>
    <x v="2"/>
    <s v="Food Industry"/>
    <s v="TenderCuts is an online meat shop that delivers antibiotic-free, hygienic, and farm fresh chicken, free range goat, and seafood."/>
    <s v="Nishanth Chandran"/>
    <s v="Paragon Partners, NABVENTURES"/>
    <s v="1,50,00,000"/>
    <x v="1"/>
    <n v="2"/>
    <x v="0"/>
  </r>
  <r>
    <x v="617"/>
    <n v="2017"/>
    <x v="2"/>
    <s v="SpaceTech"/>
    <s v="Agnikul is a space tech startup that designs, manufactures, tests, and launch orbital class rockets for micro and nano satellites."/>
    <s v="Moin SPM, Satyanarayanan Chakravarthy, Srinath Ravichandran"/>
    <s v="Artha India Ventures, Sriram Krishnan"/>
    <s v="1,10,00,000"/>
    <x v="6"/>
    <n v="5"/>
    <x v="0"/>
  </r>
  <r>
    <x v="618"/>
    <n v="2019"/>
    <x v="3"/>
    <s v="E-commerce"/>
    <s v="CityMall is a social e-commerce platform that sells lifestyle and curated products via peer-to-peer referrals on WhatsApp."/>
    <s v="Angad Kikla, Divij Goyal"/>
    <s v="WaterBridge Ventures, SAIF Partners"/>
    <s v="1,10,00,000"/>
    <x v="6"/>
    <n v="3"/>
    <x v="0"/>
  </r>
  <r>
    <x v="619"/>
    <n v="2019"/>
    <x v="22"/>
    <s v="Milk startup"/>
    <s v="PUREandFRES-Milk delivers fresh milk directly from its farm to home. Fresh Milk without any trace of chemicals is packed and sealed in glass bottle."/>
    <s v="Manish Piyush, Ayush Kumar"/>
    <s v="Alfa Ventures, Agility Venture Partners"/>
    <s v="1,00,000"/>
    <x v="0"/>
    <n v="4"/>
    <x v="0"/>
  </r>
  <r>
    <x v="620"/>
    <n v="2017"/>
    <x v="3"/>
    <s v="FinTech"/>
    <s v="M1 an online exchange for TReDS set up under the approval RBI to facilitate discounting of invoices on a PAN India basis."/>
    <s v="Sundeep Mohindru"/>
    <s v="Amazon"/>
    <s v="1,00,00,000"/>
    <x v="1"/>
    <n v="4"/>
    <x v="0"/>
  </r>
  <r>
    <x v="621"/>
    <n v="2014"/>
    <x v="3"/>
    <s v="FinTech"/>
    <s v="True Balance is a digital wallet that enables users to access utility bill payment and other financial products."/>
    <s v="Cheolwon Lee, Jay Yi, Martin Lee"/>
    <s v="Bon Angels Venture Partners, Daesung Private Equity"/>
    <s v="1,00,00,000"/>
    <x v="2"/>
    <n v="3"/>
    <x v="0"/>
  </r>
  <r>
    <x v="622"/>
    <n v="2014"/>
    <x v="2"/>
    <s v="FinTech"/>
    <s v="YAP is the API Platform for Banking and Payments products in Asia. More than 200 Fintechs across Asia rely on YAP"/>
    <s v="Madhusudanan R, Prabhu R"/>
    <s v="Jitendra Gupta, Better Capital"/>
    <s v="1,00,00,000"/>
    <x v="4"/>
    <n v="3"/>
    <x v="0"/>
  </r>
  <r>
    <x v="623"/>
    <n v="2010"/>
    <x v="3"/>
    <s v="AgriTech"/>
    <s v="Origo Commodities, a complete post-harvest management financial solution for agricultural commodities."/>
    <s v="Sunoor Kaul, Mayank Dhanuka"/>
    <s v="YES Bank"/>
    <s v="1,00,00,000"/>
    <x v="2"/>
    <n v="2"/>
    <x v="0"/>
  </r>
  <r>
    <x v="624"/>
    <n v="2014"/>
    <x v="2"/>
    <s v="AgriTech"/>
    <s v="Samunnati is a specialized agriculture value chain enabler providing innovative and customized financial and non-financial solutions."/>
    <s v="Anil Kumar"/>
    <s v="U.S. International Development Finance Corp, responsAbility"/>
    <s v="1,00,00,000"/>
    <x v="2"/>
    <n v="1"/>
    <x v="0"/>
  </r>
  <r>
    <x v="140"/>
    <n v="2013"/>
    <x v="3"/>
    <s v="Hospitality"/>
    <s v="OYO is a global platform that empowers entrepreneurs and small businesses with hotels and homes by providing full-stack technology"/>
    <s v="Ritesh Agarwal"/>
    <s v="SoftBank Vision Fund, Hindustan Media Venture"/>
    <n v="660000000"/>
    <x v="1"/>
    <n v="7"/>
    <x v="0"/>
  </r>
  <r>
    <x v="625"/>
    <n v="2015"/>
    <x v="3"/>
    <s v="Automotive"/>
    <s v="CARS24 is proud to be a tech-first organisation, looking to make inroads into the global auto-tech market in groundbreaking ways."/>
    <s v="Mehul Agrawal, Vikram Chopra"/>
    <s v="DST Global, Falcon Edge, SoftBank Vision Fund 2"/>
    <n v="450000000"/>
    <x v="3"/>
    <n v="9"/>
    <x v="0"/>
  </r>
  <r>
    <x v="610"/>
    <n v="2015"/>
    <x v="3"/>
    <s v="Financial Services"/>
    <s v="OfBusiness is a new age commerce and fintech start up, and is technologically driven to provide smart procurement and smart financing to SMEs."/>
    <s v="Ruchi Kalra, Asish Mohapatra"/>
    <s v="Alpha Wave Ventures II, Tiger Global Management, SoftBank Vision Fund II"/>
    <n v="325000000"/>
    <x v="1"/>
    <n v="12"/>
    <x v="0"/>
  </r>
  <r>
    <x v="626"/>
    <n v="2011"/>
    <x v="3"/>
    <s v="Logistics"/>
    <s v="Delhivery is a supply chain services company that provides transportation, warehousing, freight, and order fulfillment services."/>
    <s v="Bhavesh Manglani, Kapil Bharati, Mohit Tandon, Sahil Barua, Suraj Saharan"/>
    <s v="Fidelity, GIC"/>
    <n v="270000000"/>
    <x v="5"/>
    <n v="6"/>
    <x v="0"/>
  </r>
  <r>
    <x v="593"/>
    <n v="2015"/>
    <x v="3"/>
    <s v="Automotive"/>
    <s v="Spinny is a new age used car end-to-end platform in India."/>
    <s v="Niraj Singh, Mohit Gupta, Ramanshu Mahaur"/>
    <s v="Abu Dhabi Growth Fund, Tiger Global"/>
    <n v="248000000"/>
    <x v="7"/>
    <n v="11"/>
    <x v="0"/>
  </r>
  <r>
    <x v="627"/>
    <n v="2014"/>
    <x v="3"/>
    <s v="Automobile"/>
    <s v="Droom is an AI and data science driven online transactional platform, which offers 21st century experience in buying &amp; selling used &amp; new automobiles in India"/>
    <s v="Sandeep Aggarwal"/>
    <m/>
    <n v="200000000"/>
    <x v="1"/>
    <n v="7"/>
    <x v="0"/>
  </r>
  <r>
    <x v="628"/>
    <n v="2018"/>
    <x v="2"/>
    <s v="Health, Wellness &amp; Fitness"/>
    <s v="Twin Health invented the Whole Body Digital Twin™ to help reverse and prevent chronic metabolic diseases."/>
    <s v="Jahangir Mohammed"/>
    <s v="Sequoia Capital India, ICONIQ Capital, Perceptive Advisors"/>
    <n v="140000000"/>
    <x v="9"/>
    <n v="10"/>
    <x v="0"/>
  </r>
  <r>
    <x v="626"/>
    <n v="2011"/>
    <x v="3"/>
    <s v="Logistics &amp; Supply Chain"/>
    <s v="Delhivery is a leading logistics and supply chain services company in India."/>
    <s v="Sahil Barua"/>
    <s v="Lee Fixel’s venture capital firm, Addition"/>
    <n v="125000000"/>
    <x v="1"/>
    <n v="9"/>
    <x v="0"/>
  </r>
  <r>
    <x v="629"/>
    <n v="2012"/>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x v="0"/>
  </r>
  <r>
    <x v="593"/>
    <n v="2015"/>
    <x v="3"/>
    <s v="Automotive"/>
    <s v="Spinny is a new age used car end-to-end platform in India."/>
    <s v="Niraj Singh, Mohit Gupta, Ramanshu Mahaur"/>
    <s v="Tiger Global"/>
    <n v="108000000"/>
    <x v="11"/>
    <n v="7"/>
    <x v="0"/>
  </r>
  <r>
    <x v="595"/>
    <n v="2018"/>
    <x v="3"/>
    <s v="Hospital &amp; Health Care"/>
    <s v="A new age health tech company that aims to simplify the surgery journey of a patient by offering care at every step."/>
    <s v="Harsimarbir (Harsh) Singh, Dr Vaibhav Kapoor, Dr Garima Sawhney"/>
    <s v="Kunal Shah, Deepinder Goyal, Abhiraj Singh Bhal"/>
    <n v="96000000"/>
    <x v="7"/>
    <n v="12"/>
    <x v="0"/>
  </r>
  <r>
    <x v="630"/>
    <n v="2017"/>
    <x v="2"/>
    <s v="FinTech"/>
    <s v="CredAvenue is an organization on a mission to deepen and power the 120Trillion global enterprise debt market which would unlock a GDP multiplier and thus create massive economic value."/>
    <s v="Gaurav Kumar"/>
    <s v="Sequoia Capital, Lightspeed, TVS Capital Funds"/>
    <n v="90000000"/>
    <x v="6"/>
    <n v="9"/>
    <x v="0"/>
  </r>
  <r>
    <x v="626"/>
    <n v="2011"/>
    <x v="3"/>
    <s v="Logistics &amp; Supply Chain"/>
    <s v="Delhivery is a leading logistics and supply chain services company in India."/>
    <s v="Sahil Barua"/>
    <s v="Addition"/>
    <n v="76000000"/>
    <x v="24"/>
    <n v="9"/>
    <x v="0"/>
  </r>
  <r>
    <x v="631"/>
    <n v="2016"/>
    <x v="3"/>
    <s v="Healthcare"/>
    <s v="A brand which develops products from world-class research and attempts to solve every little problem that we as parents face."/>
    <s v="Varun Alagh, Ghazal Alagh"/>
    <s v="Sofina Ventures SA"/>
    <n v="50000000"/>
    <x v="1"/>
    <n v="7"/>
    <x v="0"/>
  </r>
  <r>
    <x v="632"/>
    <n v="2015"/>
    <x v="3"/>
    <s v="Insuretech"/>
    <s v="Simplest way to renew car insurance. Get quote and insure car in couple of minutes"/>
    <s v="Balachander Sekhar, Sandeep Nanda"/>
    <s v="Lok Capital, IIFL Asset Management"/>
    <n v="45000000"/>
    <x v="9"/>
    <n v="6"/>
    <x v="0"/>
  </r>
  <r>
    <x v="633"/>
    <n v="2016"/>
    <x v="3"/>
    <s v="Automotive"/>
    <s v="GoMechanic is India’s leading multi-brand car service company, committed to making the car servicing experience hassle-free &amp; easy for everyone."/>
    <s v="Kushal Karwa"/>
    <s v="Tiger Global, Sequoia"/>
    <n v="42000000"/>
    <x v="9"/>
    <n v="6"/>
    <x v="0"/>
  </r>
  <r>
    <x v="594"/>
    <n v="2015"/>
    <x v="3"/>
    <s v="Financial Services"/>
    <s v="Indifi believes in helping small businesses grow by offering loans to those that have potential and intent."/>
    <s v="Alok Mittal"/>
    <s v="Omidyar Network, Flourish Ventures, Elevar Equity, Accel"/>
    <n v="40000000"/>
    <x v="1"/>
    <n v="11"/>
    <x v="0"/>
  </r>
  <r>
    <x v="634"/>
    <n v="2015"/>
    <x v="2"/>
    <s v="Financial Services"/>
    <s v="M2P fintech was born out of the need to build highly scalable, secure yet nimble technology stack at the intersection of Mobility, Commerce and payments."/>
    <s v="Madhusudanan R"/>
    <s v="Tiger Global"/>
    <n v="35000000"/>
    <x v="9"/>
    <n v="10"/>
    <x v="0"/>
  </r>
  <r>
    <x v="635"/>
    <n v="2015"/>
    <x v="21"/>
    <s v="Consumer Goods"/>
    <s v="Ninety One makes cycles, which the company claims are affordable and different from the ones available in the market."/>
    <s v="Sachin Chopra, Vishal Chopra"/>
    <s v="A91 Partners"/>
    <n v="30000000"/>
    <x v="6"/>
    <n v="12"/>
    <x v="0"/>
  </r>
  <r>
    <x v="621"/>
    <n v="2014"/>
    <x v="3"/>
    <s v="Financial Services"/>
    <s v="Balancehero India Private Limited (BHI), the wholly owned subsidiary of Balancehero Co. Ltd., Korea which runs and operates mobile App “True Balance”."/>
    <s v="Cheolwon Lee"/>
    <s v="Northern Arc, Arthmate, Shine Star, E clear, Hinduja"/>
    <n v="30000000"/>
    <x v="1"/>
    <n v="11"/>
    <x v="0"/>
  </r>
  <r>
    <x v="636"/>
    <n v="2014"/>
    <x v="3"/>
    <s v="Information Technology &amp; Services"/>
    <s v="‘ApplicateAI’ is an integrated AI BOT platform for Enterprise with defined and curated work-flows for Sales, Consumer Engagement and Employee support and engagement."/>
    <s v="Madhusudan Atmakuri, Ranjeet Kumar"/>
    <m/>
    <n v="30000000"/>
    <x v="6"/>
    <n v="10"/>
    <x v="0"/>
  </r>
  <r>
    <x v="637"/>
    <n v="2016"/>
    <x v="21"/>
    <s v="Hospital &amp; Health Care"/>
    <s v="STERLING ACCURIS WELLNESS PRIVATE LIMITED is a hospital &amp; health care company based out of 3-FLOOR HERITAGE COMPLEX, NR."/>
    <s v="Girish Patel"/>
    <s v="Morgan Stanley Private Equity Asia"/>
    <n v="30000000"/>
    <x v="1"/>
    <n v="9"/>
    <x v="0"/>
  </r>
  <r>
    <x v="638"/>
    <n v="2015"/>
    <x v="3"/>
    <s v="Computer Software"/>
    <s v="AI to help enterprises transform the employee experience."/>
    <s v="Mayank Goyal, Anand Prajapati"/>
    <s v="Bessemer Venture Partners"/>
    <n v="30000000"/>
    <x v="4"/>
    <n v="9"/>
    <x v="0"/>
  </r>
  <r>
    <x v="298"/>
    <n v="2018"/>
    <x v="3"/>
    <s v="Gaming"/>
    <s v="Mission to improve people’s lives by improving their learning ability, skills and mental aptitude through scientifically designed mental exercises, applications"/>
    <s v="Dilsher Singh, Siddhant Saurabh"/>
    <s v="WestCap Group, Tomales Bay Capital"/>
    <n v="30000000"/>
    <x v="1"/>
    <n v="8"/>
    <x v="0"/>
  </r>
  <r>
    <x v="639"/>
    <n v="2011"/>
    <x v="3"/>
    <s v="EdTech"/>
    <s v="Sunstone Eduversity is a one-of-its-kind business school operating in an asset-light model since 2011."/>
    <s v="Ashish Munjal, Piyush Nangru"/>
    <s v="WestBridge Capital"/>
    <n v="28000000"/>
    <x v="4"/>
    <n v="10"/>
    <x v="0"/>
  </r>
  <r>
    <x v="343"/>
    <n v="2015"/>
    <x v="3"/>
    <s v="EdTech"/>
    <s v="Collegedekho.com is Student’s Partner, Friend &amp; Confidante, To Help Him Take a Decision and Move On to His Career Goals."/>
    <s v="Ruchir Arora"/>
    <s v="Winter Capital, ETS, Man Capital"/>
    <n v="26000000"/>
    <x v="4"/>
    <n v="9"/>
    <x v="0"/>
  </r>
  <r>
    <x v="640"/>
    <n v="2014"/>
    <x v="3"/>
    <s v="Real Estate"/>
    <s v="India’s largest tech enabled Real Estate Brokerage and Mortgage Marketplace"/>
    <s v="Tanuj Shori"/>
    <s v="ADM Capital"/>
    <n v="25000000"/>
    <x v="1"/>
    <n v="7"/>
    <x v="0"/>
  </r>
  <r>
    <x v="618"/>
    <n v="2019"/>
    <x v="3"/>
    <s v="E-commerce"/>
    <s v="CityMall is a social e-commerce platform that sells lifestyle and curated products via peer-to-peer referrals on WhatsApp."/>
    <s v="Angad Kikla, Naisheel Verdhan"/>
    <s v="General Catalyst, Jungle Ventures"/>
    <n v="22000000"/>
    <x v="4"/>
    <n v="6"/>
    <x v="0"/>
  </r>
  <r>
    <x v="641"/>
    <n v="2016"/>
    <x v="3"/>
    <s v="E-learning"/>
    <s v="The multilingual edtech platform provides 360 degree learning solutions catering to all major educational needs of Tier II, tier III including online courses for competitive exams"/>
    <s v="Anil Nagar, Saurabh Bansal"/>
    <s v="WestBridge Capital"/>
    <n v="20000000"/>
    <x v="4"/>
    <n v="11"/>
    <x v="0"/>
  </r>
  <r>
    <x v="642"/>
    <n v="2015"/>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x v="0"/>
  </r>
  <r>
    <x v="643"/>
    <n v="2011"/>
    <x v="3"/>
    <s v="Food &amp; Beverages"/>
    <s v="Wingreens Farms is a fully integrated (farm to retail) Food Company in the business of making and selling a range of fresh, healthy, tasty and innovative food products."/>
    <s v="Anju C Srivastava, Arjun Srivastava"/>
    <s v="Investcorp, Omidyar Network"/>
    <n v="17000000"/>
    <x v="1"/>
    <n v="11"/>
    <x v="0"/>
  </r>
  <r>
    <x v="644"/>
    <n v="2018"/>
    <x v="3"/>
    <s v="Logistics"/>
    <s v="An end-to-end supply chain analytics company that provides execution and analytics solutions which are comprehensive and customized."/>
    <s v="Lalit, Sarita Das"/>
    <s v="GEF Capital’s South Asia Fund"/>
    <n v="15000000"/>
    <x v="4"/>
    <n v="7"/>
    <x v="0"/>
  </r>
  <r>
    <x v="645"/>
    <n v="2017"/>
    <x v="3"/>
    <s v="Education Management"/>
    <s v="PlanetSpark is building the World Leader in Communication Skills for children in the age groups of 4 to 14 years"/>
    <s v="Maneesh Dhooper, Kunal Malik"/>
    <s v="Binny Bansal, Deep Kalra, Dr Ashish Gupta, Gokul Rajaram, Shirish Nadkarni"/>
    <n v="13000000"/>
    <x v="4"/>
    <n v="12"/>
    <x v="0"/>
  </r>
  <r>
    <x v="646"/>
    <n v="2017"/>
    <x v="2"/>
    <s v="Information Technology &amp; Services"/>
    <s v="Building tech infrastructure to help NFT commerce go mainstream"/>
    <s v="Ramkumar Subramaniam, Kamesh Elangovan"/>
    <s v="Kalaari Capital"/>
    <n v="12000000"/>
    <x v="6"/>
    <n v="11"/>
    <x v="0"/>
  </r>
  <r>
    <x v="647"/>
    <n v="2010"/>
    <x v="3"/>
    <s v="EdTech"/>
    <s v="Camp K12 is a global online school for 21st century skills, teaching Coding and other STEAM subjects to kids age 6-18 via LIVE, interactive, gamified online sessions"/>
    <s v="Anshul Bhagi"/>
    <s v="Matrix Partners India, Elevation Capital"/>
    <n v="12000000"/>
    <x v="1"/>
    <n v="8"/>
    <x v="0"/>
  </r>
  <r>
    <x v="647"/>
    <n v="2010"/>
    <x v="3"/>
    <s v="EdTech"/>
    <s v="Camp K12 is a global online school for 21st century skills, teaching Coding and other STEAM subjects to kids age 6-18 via LIVE, interactive, gamified online sessions"/>
    <s v="Anshul Bhagi"/>
    <s v="Matrix Partners India, Elevation Capital"/>
    <n v="12000000"/>
    <x v="6"/>
    <n v="8"/>
    <x v="0"/>
  </r>
  <r>
    <x v="648"/>
    <n v="2015"/>
    <x v="3"/>
    <s v="Logistics &amp; Supply Chain"/>
    <s v="India's 1st Virtual Logistics solution catering to Global Brands/SMEs/Online sellers/AmazonSellers"/>
    <s v="Rhitiman Majumdar, Gaurav Mangla, Ankit Kaushik"/>
    <s v="IIFL, Amicus Capital, Ananta Capital"/>
    <n v="12000000"/>
    <x v="4"/>
    <n v="8"/>
    <x v="0"/>
  </r>
  <r>
    <x v="649"/>
    <n v="2016"/>
    <x v="2"/>
    <s v="Automation"/>
    <s v="Detect Technologies is a leading Industrial AI company that is building innovative solutions and cutting-edge technology for the industrial ecosystem."/>
    <s v="Daniel Raj David"/>
    <s v="Accel Partners, Elevation Capital"/>
    <n v="12000000"/>
    <x v="1"/>
    <n v="6"/>
    <x v="0"/>
  </r>
  <r>
    <x v="650"/>
    <n v="2018"/>
    <x v="23"/>
    <s v="Automotive"/>
    <s v="CHARGE+ZONE is a tech-driven EV Charging infrastructure company specializing in B2B and B2C charging services on both dedicated and opportunity based charging using smart-grid network."/>
    <s v="Kartikey Hariyani"/>
    <s v="Venture Catalysts"/>
    <n v="10000000"/>
    <x v="1"/>
    <n v="12"/>
    <x v="0"/>
  </r>
  <r>
    <x v="602"/>
    <n v="2015"/>
    <x v="3"/>
    <s v="Farming"/>
    <s v="FarMart is an agritech platform that helps businesses easily source high quality produce at reasonable prices."/>
    <s v="Alekh Sanghera, Mehtab Singh Hans"/>
    <s v="Matrix Partners India"/>
    <n v="10000000"/>
    <x v="6"/>
    <n v="10"/>
    <x v="0"/>
  </r>
  <r>
    <x v="651"/>
    <n v="2016"/>
    <x v="24"/>
    <s v="AgriTech"/>
    <s v="Create a difference in farming by bringing timely information, technology and right kind of inputs to achieve better yields for farmers."/>
    <s v="Tauseef Khan, Harshit Gupta"/>
    <s v="Z3Partners"/>
    <n v="10000000"/>
    <x v="1"/>
    <n v="10"/>
    <x v="0"/>
  </r>
  <r>
    <x v="652"/>
    <n v="2010"/>
    <x v="2"/>
    <s v="Legal Services"/>
    <s v="India's largest Legal, Compliance &amp; Tax services platform, and trusted partner in making legal simple!"/>
    <s v="Hrishikesh Datar"/>
    <s v="InCorp India"/>
    <n v="10000000"/>
    <x v="1"/>
    <n v="10"/>
    <x v="0"/>
  </r>
  <r>
    <x v="632"/>
    <n v="2015"/>
    <x v="3"/>
    <s v="FinTech"/>
    <s v="Simplify insurance and aim to take it to the last Indian, through our digitally enabled POSP advisors."/>
    <s v="Balachander Sekhar"/>
    <s v="Evolvence Capital"/>
    <n v="10000000"/>
    <x v="9"/>
    <n v="8"/>
    <x v="0"/>
  </r>
  <r>
    <x v="653"/>
    <n v="2018"/>
    <x v="3"/>
    <s v="Healthcare"/>
    <s v="Bella Vita Organic or ‘The Good Life’ is dedicated to creating handcrafted and organic beauty solutions inspired by the natural elements of the earth and age old beauty best practices."/>
    <s v="Aakash Anand"/>
    <s v="Ananta Capital"/>
    <n v="10000000"/>
    <x v="1"/>
    <n v="7"/>
    <x v="0"/>
  </r>
  <r>
    <x v="654"/>
    <n v="2018"/>
    <x v="3"/>
    <s v="FinTech"/>
    <s v="A blockchain products company, developing a proprietary product in the FinTech space"/>
    <s v="Mayank Tewari, Tushar Srivastava"/>
    <s v="Bertelsmann India"/>
    <n v="9500000"/>
    <x v="1"/>
    <n v="8"/>
    <x v="0"/>
  </r>
  <r>
    <x v="655"/>
    <n v="2017"/>
    <x v="3"/>
    <s v="Logistics &amp; Supply Chain"/>
    <s v="Zypp is working to convert all deliveries for e-commerce, grocery, medicine and food vertical to go electric with e-scooter sharing app."/>
    <s v="Akash Gupta, Rashi Agarwal"/>
    <s v="9Unicorns, Anthill Ventures"/>
    <n v="7000000"/>
    <x v="6"/>
    <n v="9"/>
    <x v="0"/>
  </r>
  <r>
    <x v="656"/>
    <n v="2018"/>
    <x v="3"/>
    <s v="Retail"/>
    <s v="India's First and Largest Network of Small-Town Kirana Stores"/>
    <s v="Abhishek Halder, Anilesh Yadav, Kumar Sangeetesh"/>
    <s v="Info Edge, FalconEdge"/>
    <n v="7000000"/>
    <x v="1"/>
    <n v="8"/>
    <x v="0"/>
  </r>
  <r>
    <x v="657"/>
    <n v="2019"/>
    <x v="3"/>
    <s v="Health, Wellness &amp; Fitness"/>
    <s v="Mindhouse is a Yoga &amp; Nutrition driven personalized healthcare platform."/>
    <s v="Pooja Khanna, Pankaj Chaddah"/>
    <s v="Binny Bansal, General Catalyst"/>
    <n v="6000000"/>
    <x v="0"/>
    <n v="11"/>
    <x v="0"/>
  </r>
  <r>
    <x v="658"/>
    <n v="2017"/>
    <x v="3"/>
    <s v="Information Technology &amp; Services"/>
    <s v="O4S SaaS helps Consumer Brands to Digitize and Automate their Supply Chain thereby increasing Sales and Performance."/>
    <s v="Divay Kumar, Shreyans Sipani"/>
    <s v="Think Investments, Venture Highway"/>
    <n v="6000000"/>
    <x v="6"/>
    <n v="10"/>
    <x v="0"/>
  </r>
  <r>
    <x v="659"/>
    <n v="2015"/>
    <x v="3"/>
    <s v="Consumer Goods"/>
    <s v="India's largest premium discovery and trial platform!"/>
    <s v="Swagat Sarangi, Siddhartha Nangia."/>
    <s v="Fireside Ventures"/>
    <n v="6000000"/>
    <x v="6"/>
    <n v="8"/>
    <x v="0"/>
  </r>
  <r>
    <x v="202"/>
    <n v="2018"/>
    <x v="3"/>
    <s v="Healthcare"/>
    <s v="Meddo (Arctern Healthcare) are re-defining how primary and secondary healthcare is provided in India through a connected care delivery platform."/>
    <s v="Saurabh Kochhar, Dr Naveen Nishchal"/>
    <s v="SRI Capital, Picus Capital, Alkemi Capital"/>
    <n v="6000000"/>
    <x v="1"/>
    <n v="6"/>
    <x v="0"/>
  </r>
  <r>
    <x v="518"/>
    <n v="2015"/>
    <x v="3"/>
    <s v="Health"/>
    <s v="Help people to prevent, manage or reverse Type 2 Diabetes through our clinically proven digital program."/>
    <s v="Rohan Verma, Aditya Kaicker"/>
    <s v="Accel"/>
    <n v="5500000"/>
    <x v="6"/>
    <n v="8"/>
    <x v="0"/>
  </r>
  <r>
    <x v="660"/>
    <n v="2019"/>
    <x v="3"/>
    <s v="IT startup"/>
    <s v="Airblack is on a mission to help people convert their passion to a livelihood."/>
    <s v="Videt Jaiswal, Vaibhav Raj Gupta"/>
    <s v="Edge Ventures, Elevation Capital"/>
    <n v="5200000"/>
    <x v="6"/>
    <n v="6"/>
    <x v="0"/>
  </r>
  <r>
    <x v="661"/>
    <n v="2014"/>
    <x v="21"/>
    <s v="Consumer Goods"/>
    <s v="The concept of R for Rabbit was conceived after the founder of the company was blessed with a baby."/>
    <s v="Kunal Popat"/>
    <s v="Xponentia Capital Partners"/>
    <n v="5000000"/>
    <x v="1"/>
    <n v="10"/>
    <x v="0"/>
  </r>
  <r>
    <x v="521"/>
    <n v="2017"/>
    <x v="3"/>
    <s v="FinTech"/>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x v="0"/>
  </r>
  <r>
    <x v="140"/>
    <n v="2013"/>
    <x v="3"/>
    <s v="Hospitality"/>
    <s v="OYO is a global travel tech company that connects its patrons and guests."/>
    <s v="Ritesh Agarwal"/>
    <s v="Microsoft"/>
    <n v="5000000"/>
    <x v="25"/>
    <n v="8"/>
    <x v="0"/>
  </r>
  <r>
    <x v="588"/>
    <n v="2019"/>
    <x v="3"/>
    <s v="Mobility"/>
    <s v="Zingbus is a renowned brand in the bus operating industry."/>
    <s v="Mratunjay, Prashant Kumar, Ravi Kumar Verma"/>
    <s v="Infoedge ventures"/>
    <n v="5000000"/>
    <x v="8"/>
    <n v="7"/>
    <x v="0"/>
  </r>
  <r>
    <x v="662"/>
    <n v="2011"/>
    <x v="9"/>
    <s v="EdTech"/>
    <s v="India's 1st Online Preschool with Blended Learning Model"/>
    <s v="Tamal Mukherjee"/>
    <s v="Aavishkaar Capital"/>
    <n v="5000000"/>
    <x v="1"/>
    <n v="6"/>
    <x v="0"/>
  </r>
  <r>
    <x v="663"/>
    <n v="2011"/>
    <x v="21"/>
    <s v="Information Technology &amp; Services"/>
    <s v="Petpooja is the largest next-generation PoS platform for the F&amp;B sector with more than 25,000+ clients across India and UAE."/>
    <s v="Apurv Patel, Parthiv Patel"/>
    <s v="Aroa Ventures, GVFL, Udaan"/>
    <n v="4500000"/>
    <x v="1"/>
    <n v="11"/>
    <x v="0"/>
  </r>
  <r>
    <x v="664"/>
    <n v="2018"/>
    <x v="9"/>
    <s v="Retail"/>
    <s v="Artisanal, Handmade, bio conscious crafts from South East Asia."/>
    <s v="Aditi Murarka Agrawal, Anurag Agrawal"/>
    <s v="Varun Alagh, Sahil Barua"/>
    <n v="4000000"/>
    <x v="6"/>
    <n v="12"/>
    <x v="0"/>
  </r>
  <r>
    <x v="665"/>
    <n v="2016"/>
    <x v="25"/>
    <s v="Retail"/>
    <s v="ClearDekho is India’s Leading Affordable Eyewear Brand."/>
    <s v="Saurabh Dayal, Shivi Singh"/>
    <s v="Aroa Ventures"/>
    <n v="4000000"/>
    <x v="8"/>
    <n v="10"/>
    <x v="0"/>
  </r>
  <r>
    <x v="666"/>
    <n v="2017"/>
    <x v="2"/>
    <s v="Fishery"/>
    <s v="Aquaconnect is a global full-stack aquaculture technology venture that provides data-driven farm advisory and marketplace solutions to fish and shrimp farmers"/>
    <s v="Rajamanohar"/>
    <s v="Rebright Partners, Flourish Ventures"/>
    <n v="4000000"/>
    <x v="8"/>
    <n v="7"/>
    <x v="0"/>
  </r>
  <r>
    <x v="667"/>
    <n v="2019"/>
    <x v="3"/>
    <s v="B2B marketplace"/>
    <s v="India’s first B2B online marketplace for building material."/>
    <s v="Anuj Jain"/>
    <s v="Info Edge Ventures"/>
    <n v="3800000"/>
    <x v="1"/>
    <n v="8"/>
    <x v="0"/>
  </r>
  <r>
    <x v="668"/>
    <n v="2017"/>
    <x v="3"/>
    <s v="Food &amp; Beverages"/>
    <s v="Make a meaningful impact to improve the protein consumption of people by enriching the lives of the rural egg farmers."/>
    <s v="Abhishek Negi, Uttam Kumar, Aditya Singh, Pankaj Pandey"/>
    <s v="Nabventures, Avaana Capital"/>
    <n v="3500000"/>
    <x v="6"/>
    <n v="12"/>
    <x v="0"/>
  </r>
  <r>
    <x v="486"/>
    <n v="2014"/>
    <x v="3"/>
    <s v="HR Tech"/>
    <s v="Advantage Club is India's largest employee engagement platform."/>
    <s v="Sourabh Deorah"/>
    <s v="Y Combinator, Jetty Ventures, Earlsfield Capital, SMC Advisors, Kunal Shah"/>
    <n v="3300000"/>
    <x v="8"/>
    <n v="11"/>
    <x v="0"/>
  </r>
  <r>
    <x v="669"/>
    <n v="2018"/>
    <x v="2"/>
    <s v="Tech startup"/>
    <s v="The next generation of web services that democratize access to finance for developers and businesses."/>
    <s v="Abhishek Rajagopal, Aravind Sriraman, Tholkappiyan Velavan"/>
    <s v="Stellaris Venture Partners"/>
    <n v="3000000"/>
    <x v="0"/>
    <n v="10"/>
    <x v="0"/>
  </r>
  <r>
    <x v="670"/>
    <n v="2019"/>
    <x v="3"/>
    <s v="Staffing &amp; Recruiting"/>
    <s v="A gig/on-demand staffing company."/>
    <s v="Chirag Mittal, Anirudh Syal"/>
    <s v="Endiya Partners"/>
    <n v="3000000"/>
    <x v="8"/>
    <n v="9"/>
    <x v="0"/>
  </r>
  <r>
    <x v="671"/>
    <n v="2012"/>
    <x v="2"/>
    <s v="EdTech"/>
    <s v="An innovative place to explore next-generation technologies for students and all tech enthusiasts."/>
    <s v="Sneha Priya, Pranavan S"/>
    <s v="Mount Judi India Growth Fund"/>
    <n v="3000000"/>
    <x v="6"/>
    <n v="7"/>
    <x v="0"/>
  </r>
  <r>
    <x v="672"/>
    <n v="2019"/>
    <x v="3"/>
    <s v="EdTech"/>
    <s v="Swiflearn provides online tuition classes to small batches to ensure personalised learning."/>
    <s v="Abhinav Agarwal, Anand Bakode"/>
    <s v="Venture Highway, Stellaris Venture Partners"/>
    <n v="3000000"/>
    <x v="8"/>
    <n v="6"/>
    <x v="0"/>
  </r>
  <r>
    <x v="673"/>
    <n v="2013"/>
    <x v="3"/>
    <s v="HealthCare"/>
    <s v="Redcliffe Hygiene Private Limited is India's fastest growing hygiene company."/>
    <s v="Dheeraj Jain, Srijana Bagaria, Vikas Bagaria"/>
    <s v="Shaival Desai, Alkemi Venture Partners"/>
    <n v="3000000"/>
    <x v="13"/>
    <n v="6"/>
    <x v="0"/>
  </r>
  <r>
    <x v="674"/>
    <n v="2019"/>
    <x v="3"/>
    <s v="FinTech"/>
    <s v="Bueno Gig Growth Technologies Pvt Ltd (&quot;Bueno Finance&quot;) is a financial services platform which aims is to help improve the financial health of customers."/>
    <s v="Saurav Gandhi, Sandeep Arora"/>
    <s v="Goat Capital, JAM Fund"/>
    <n v="3000000"/>
    <x v="0"/>
    <n v="6"/>
    <x v="0"/>
  </r>
  <r>
    <x v="675"/>
    <n v="2018"/>
    <x v="9"/>
    <s v="Healthcare"/>
    <s v="TABLT [Previously Sabse Sasta Dukaan] is one of India's most trusted online pharmacy dealing in medicines and other healthcare products."/>
    <s v="Anish Agarwal"/>
    <s v="Siti Cable"/>
    <n v="3000000"/>
    <x v="26"/>
    <n v="6"/>
    <x v="0"/>
  </r>
  <r>
    <x v="676"/>
    <n v="2018"/>
    <x v="3"/>
    <s v="Hospital &amp; Health Care"/>
    <s v="Connect different sectors of healthcare system and give the patients complete control over their information."/>
    <s v="Shubham Gupta, Rahul Kumar, Suresh Singh"/>
    <s v="Kalaari Capital, Incubate Fund India"/>
    <n v="2300000"/>
    <x v="0"/>
    <n v="9"/>
    <x v="0"/>
  </r>
  <r>
    <x v="677"/>
    <n v="2017"/>
    <x v="3"/>
    <s v="E-commerce"/>
    <s v="ANS Commerce is India’s #1 full-stack e-commerce enabler helping brands sell online."/>
    <s v="Amit Monga, Nakul Singh, Vibhor Sahare, Sushant Puri"/>
    <s v="Gokul Rajaram, Venture Catalysts"/>
    <n v="2200000"/>
    <x v="8"/>
    <n v="10"/>
    <x v="0"/>
  </r>
  <r>
    <x v="678"/>
    <n v="2017"/>
    <x v="3"/>
    <s v="Media"/>
    <s v="Khabri is India’s fastest growing vernacular audio platform targeted at next billion internet users."/>
    <s v="Pulkit Sharma, Aankit Roy, Sandeep Singh"/>
    <m/>
    <n v="2000000"/>
    <x v="8"/>
    <n v="8"/>
    <x v="0"/>
  </r>
  <r>
    <x v="679"/>
    <n v="2013"/>
    <x v="2"/>
    <s v="Automotive"/>
    <s v="Grinntech is an investor backed, growth phase start-up, leading on all front of battery design for EV applications."/>
    <s v="Nikhilesh Mishra, Puneet Jain"/>
    <m/>
    <n v="2000000"/>
    <x v="1"/>
    <n v="6"/>
    <x v="0"/>
  </r>
  <r>
    <x v="680"/>
    <n v="2015"/>
    <x v="2"/>
    <s v="Maritime"/>
    <s v="Planys is an Indian deep tech start-up creating a paradigm shift in the underwater inspection industry."/>
    <s v="Tanuj Jhunjhunwala, Vineet Upadhyay, Rakesh Sirikonda"/>
    <s v="Kieretsu Forum, Lets Venture, Shell"/>
    <n v="1600000"/>
    <x v="8"/>
    <n v="11"/>
    <x v="0"/>
  </r>
  <r>
    <x v="681"/>
    <n v="2019"/>
    <x v="21"/>
    <s v="Cosmetics"/>
    <s v="RENÉE Cosmetics is an Indian makeup brand empowering bold &amp; beautiful women with innovative, cruelty-free products."/>
    <s v="Priyank Shah, Ashutosh Valani, Aashka Goradia Goble"/>
    <s v="Equanimity Ventures, 9Unicorns"/>
    <n v="1500000"/>
    <x v="8"/>
    <n v="10"/>
    <x v="0"/>
  </r>
  <r>
    <x v="682"/>
    <n v="2017"/>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x v="0"/>
  </r>
  <r>
    <x v="683"/>
    <n v="2016"/>
    <x v="2"/>
    <s v="Consumer Goods"/>
    <s v="Consumer GoodsThe Indus Valley is a Direct to Consumer (D2C) healthy kitchenware brand."/>
    <s v="Jagadeesh Kumar, Madhumitha Udaykumar"/>
    <s v="Rukam Capital, DSG Consumer Partners, The Chennai Angels"/>
    <n v="1100000"/>
    <x v="1"/>
    <n v="10"/>
    <x v="0"/>
  </r>
  <r>
    <x v="684"/>
    <n v="2015"/>
    <x v="6"/>
    <s v="Education Management"/>
    <s v="Toppersnotes is an edtech company, primarily operating in the test preparation industry."/>
    <s v="Ayush Agarwal, Devendra Dhaka, Arpit Bansal"/>
    <s v="Inflection Point Ventures"/>
    <n v="1000000"/>
    <x v="0"/>
    <n v="11"/>
    <x v="0"/>
  </r>
  <r>
    <x v="685"/>
    <n v="2018"/>
    <x v="21"/>
    <s v="Computer Software"/>
    <s v="Sort to create value’ using #AI, #Robotics and #AirSorter to achieve a #circulareconomy with environmental benefits."/>
    <s v="Jitesh Dadlani"/>
    <s v="Inflection Point Ventures"/>
    <n v="1000000"/>
    <x v="8"/>
    <n v="10"/>
    <x v="0"/>
  </r>
  <r>
    <x v="686"/>
    <n v="2017"/>
    <x v="3"/>
    <s v="Entertainment"/>
    <s v="Totality with the goal of combining scalability through technology, innovation through design &amp; retention through content."/>
    <s v="Anshul Rustaggi"/>
    <s v="Leo Capital, Mayfield Fund"/>
    <n v="1000000"/>
    <x v="1"/>
    <n v="10"/>
    <x v="0"/>
  </r>
  <r>
    <x v="687"/>
    <n v="2018"/>
    <x v="2"/>
    <s v="MLOps platform"/>
    <s v="A full-stack MLOps platform built to create &amp; launch multi-cloud apps on the cloud"/>
    <s v="Anshuman Pandey, Rohan Pooniwala"/>
    <s v="Venture Catalysts"/>
    <n v="1000000"/>
    <x v="0"/>
    <n v="8"/>
    <x v="0"/>
  </r>
  <r>
    <x v="688"/>
    <n v="2018"/>
    <x v="3"/>
    <s v="Automotive"/>
    <s v="India's Most Trusted Automotive Repair Brand"/>
    <s v="Vivek Sharma, Abhishek Goyal, Inderjeet Rao"/>
    <m/>
    <n v="1000000"/>
    <x v="8"/>
    <n v="7"/>
    <x v="0"/>
  </r>
  <r>
    <x v="689"/>
    <n v="2016"/>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x v="0"/>
  </r>
  <r>
    <x v="690"/>
    <n v="2019"/>
    <x v="3"/>
    <s v="Retail"/>
    <s v="A 24x7 automated retail store filled with daily essentials."/>
    <s v="Ankur Agarwal, Amit Ahuja"/>
    <s v="Anicut Angel Fund, Sauce.VC"/>
    <n v="900000"/>
    <x v="8"/>
    <n v="9"/>
    <x v="0"/>
  </r>
  <r>
    <x v="691"/>
    <n v="2014"/>
    <x v="3"/>
    <s v="Community"/>
    <s v="A community-led professional network for women"/>
    <s v="Ragini Das, Anand Sinha"/>
    <s v="Enzia Ventures, Kunal Shah"/>
    <n v="810000"/>
    <x v="8"/>
    <n v="10"/>
    <x v="0"/>
  </r>
  <r>
    <x v="692"/>
    <n v="2015"/>
    <x v="6"/>
    <s v="EdTech"/>
    <s v="A STEM learning online-offline solutions provider that makes STEM learning &amp; Coding fun and interesting with superior pedagogy, blended learning, and play-based curriculum."/>
    <s v="O.P. Godara, Vivek Pathak, Kapil Arya, Sharad Bansal"/>
    <s v="Navneet Education"/>
    <n v="800000"/>
    <x v="1"/>
    <n v="9"/>
    <x v="0"/>
  </r>
  <r>
    <x v="693"/>
    <n v="2015"/>
    <x v="26"/>
    <s v="AgriTech"/>
    <s v="D2C Health and Wellness Brand for Fresh and Safe Fruits and Vegetables from farmers through traceable Supply Chain"/>
    <s v="Pradeep PS"/>
    <s v="IAN Fund, Malabar Angel Network, Native Angel Network"/>
    <n v="800000"/>
    <x v="8"/>
    <n v="9"/>
    <x v="0"/>
  </r>
  <r>
    <x v="694"/>
    <n v="2016"/>
    <x v="6"/>
    <s v="Apparel &amp; Fashion"/>
    <s v="India's top brand of artisanal &amp; contemporary fabrics, offering the largest catalog of both curated &amp; original designs."/>
    <s v="Vijay Sharma, Anupam Arya, Sandeep Sharma"/>
    <s v="Fluid Ventures, Mulberry Silks"/>
    <n v="700000"/>
    <x v="8"/>
    <n v="12"/>
    <x v="0"/>
  </r>
  <r>
    <x v="695"/>
    <n v="2018"/>
    <x v="2"/>
    <s v="AgriTech"/>
    <s v="Aqgormalin is a tech driven farm diversification platform enabling farmers to diversify into Animal Husbandry and Aquaculture."/>
    <s v="Prasanna Manogaran, Bharani CL"/>
    <s v="Zephyr Peacock"/>
    <n v="700000"/>
    <x v="0"/>
    <n v="7"/>
    <x v="0"/>
  </r>
  <r>
    <x v="696"/>
    <n v="2019"/>
    <x v="2"/>
    <s v="Automotive"/>
    <s v="Raptee Energy Inc. is looking to accelerate the transition to smart and sustainable mobility!"/>
    <s v="Phunith Kumar"/>
    <m/>
    <n v="700000"/>
    <x v="1"/>
    <n v="6"/>
    <x v="0"/>
  </r>
  <r>
    <x v="697"/>
    <n v="2018"/>
    <x v="2"/>
    <s v="Food &amp; Beverages"/>
    <s v="A wide range of exotic flavoured chai, in the most hygienic ambience at pocket-friendly prices."/>
    <s v="Vidur Maheswari"/>
    <s v="Sunil Sethia, Sunil Kumar Singhvi, Manish Mardia"/>
    <n v="600000"/>
    <x v="1"/>
    <n v="7"/>
    <x v="0"/>
  </r>
  <r>
    <x v="698"/>
    <n v="2017"/>
    <x v="3"/>
    <s v="EdTech"/>
    <s v="Vidyakul is a group of academic experts."/>
    <s v="Tarun Saini, Gaurav Singhvi"/>
    <s v="We Founder Circle"/>
    <n v="500000"/>
    <x v="23"/>
    <n v="9"/>
    <x v="0"/>
  </r>
  <r>
    <x v="699"/>
    <n v="2015"/>
    <x v="3"/>
    <s v="Aviation &amp; Aerospace"/>
    <s v="Safe, secure &amp; reliable On-Demand Drone delivery network for medical, parcel &amp; essential items"/>
    <s v="Vikram Singh Meena"/>
    <s v="India Accelerator"/>
    <n v="500000"/>
    <x v="0"/>
    <n v="9"/>
    <x v="0"/>
  </r>
  <r>
    <x v="700"/>
    <n v="2017"/>
    <x v="3"/>
    <s v="FinTech"/>
    <s v="GalaxyCard is a mobile based Instant Credit Card."/>
    <s v="Amit Kumar"/>
    <s v="JITO Angel Network"/>
    <n v="450000"/>
    <x v="1"/>
    <n v="7"/>
    <x v="0"/>
  </r>
  <r>
    <x v="701"/>
    <n v="2016"/>
    <x v="2"/>
    <s v="Mechanical Or Industrial Engineering"/>
    <s v="Developing new-age manufacturing and automation technologies that can increase human productivity by allowing deep personalization."/>
    <s v="Vidyashankar C, Parivarthan Reddy, Adithya Jain"/>
    <s v="Habitat for Humanity International"/>
    <n v="400000"/>
    <x v="1"/>
    <n v="10"/>
    <x v="0"/>
  </r>
  <r>
    <x v="702"/>
    <n v="2018"/>
    <x v="21"/>
    <s v="Media"/>
    <s v="NewsReach is a Mumbai based company that wants to create a disruptive ecosystem of original and local news content."/>
    <s v="Soniya Kundnani, Darshan Shah"/>
    <s v="JITO Angel Network"/>
    <n v="300000"/>
    <x v="0"/>
    <n v="7"/>
    <x v="0"/>
  </r>
  <r>
    <x v="703"/>
    <n v="2019"/>
    <x v="3"/>
    <s v="Apparel &amp; Fashion"/>
    <s v="Building India's version of Stitch Fix"/>
    <s v="Aditya B"/>
    <s v="Titan Capital, Sequoia Capital"/>
    <n v="300000"/>
    <x v="8"/>
    <n v="7"/>
    <x v="0"/>
  </r>
  <r>
    <x v="704"/>
    <n v="2014"/>
    <x v="2"/>
    <s v="Mobility"/>
    <s v="Meant to augment human power and not completely replace it"/>
    <s v="Abinesh Ekambaram"/>
    <s v="The Chennai Angels"/>
    <n v="300000"/>
    <x v="1"/>
    <n v="6"/>
    <x v="0"/>
  </r>
  <r>
    <x v="705"/>
    <n v="2019"/>
    <x v="3"/>
    <s v="Furniture"/>
    <s v="D2C furniture brand"/>
    <s v="Neha Indoria, Dhruvan Barar"/>
    <s v="Inflection Point Ventures"/>
    <n v="200000"/>
    <x v="0"/>
    <n v="11"/>
    <x v="0"/>
  </r>
  <r>
    <x v="706"/>
    <n v="2013"/>
    <x v="21"/>
    <s v="Information Technology &amp; Services"/>
    <s v="Enercomp Solutions Pvt Ltd provide drone based economically viable solutions for different sectors to improve efficiency and accuracy."/>
    <s v="SURESH SHAHDADPURI"/>
    <s v="ah! Ventures"/>
    <n v="200000"/>
    <x v="1"/>
    <n v="9"/>
    <x v="0"/>
  </r>
  <r>
    <x v="707"/>
    <n v="2016"/>
    <x v="2"/>
    <s v="SaaS startup"/>
    <s v="Fieldproxy is a no-code platform that helps field servicing companies digitize their processes to better manage their on-ground technicians"/>
    <s v="Swaroop Vijayakumar, Balakrishna B"/>
    <s v="LetsVenture, 2am VC, magic.fund"/>
    <n v="200000"/>
    <x v="0"/>
    <n v="9"/>
    <x v="0"/>
  </r>
  <r>
    <x v="708"/>
    <n v="2015"/>
    <x v="27"/>
    <s v="Retail"/>
    <s v="Kochi-based digital catalogue and marketplace IsGoingOnline"/>
    <s v="Eobin Alex"/>
    <s v="Unicorn India Ventures, SEA Fund, Devdatt Shah"/>
    <n v="200000"/>
    <x v="1"/>
    <n v="8"/>
    <x v="0"/>
  </r>
  <r>
    <x v="708"/>
    <n v="2015"/>
    <x v="27"/>
    <s v="Retail"/>
    <s v="Kochi-based digital catalogue and marketplace IsGoingOnline"/>
    <s v="Eobin Alex"/>
    <s v="Unicorn India Ventures, SEA Fund, Devdatt Shah"/>
    <n v="200000"/>
    <x v="8"/>
    <n v="8"/>
    <x v="0"/>
  </r>
  <r>
    <x v="709"/>
    <n v="2015"/>
    <x v="2"/>
    <s v="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1"/>
    <n v="7"/>
    <x v="0"/>
  </r>
  <r>
    <x v="605"/>
    <n v="2016"/>
    <x v="19"/>
    <s v="Online Media"/>
    <s v="Knocksense is a local news and recommendations platform."/>
    <s v="Varul Mayank, Vibhore Mayank"/>
    <s v="We Founder Circle, Appyhigh, Mumbai Angels"/>
    <n v="150000"/>
    <x v="1"/>
    <n v="11"/>
    <x v="0"/>
  </r>
  <r>
    <x v="710"/>
    <n v="2019"/>
    <x v="2"/>
    <s v="Drone"/>
    <s v="Helping Industries &amp; Organizations to seamlessly adopt drones in their workflow to elevate efficiency &amp; profitability"/>
    <s v="Rishabh Verma, Ashutosh Kumar, Divyanshu Pundir"/>
    <s v="SARA ELGI"/>
    <n v="100000"/>
    <x v="1"/>
    <n v="8"/>
    <x v="0"/>
  </r>
  <r>
    <x v="711"/>
    <n v="2016"/>
    <x v="3"/>
    <s v="Fashion"/>
    <s v="Ottoman, Stool, Brass Kitchen Solutions, Masala Box, Roti Box, Bar Accessories and Many Gifting Options at Nestroots."/>
    <s v="Chhavi Singh"/>
    <s v="We Founder Circle"/>
    <n v="100000"/>
    <x v="0"/>
    <n v="6"/>
    <x v="0"/>
  </r>
  <r>
    <x v="712"/>
    <n v="2014"/>
    <x v="28"/>
    <s v="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0"/>
    <n v="8"/>
    <x v="0"/>
  </r>
  <r>
    <x v="713"/>
    <n v="2016"/>
    <x v="29"/>
    <s v="Human Resources"/>
    <s v="Hyreo stands for delivering a ‘customer-like’ experience for candidates throughout the recruiting process."/>
    <s v="Arun Satyan, Mahesh Raju, Sreenath N"/>
    <s v="Callapina Capital"/>
    <s v="Undisclosed"/>
    <x v="8"/>
    <n v="7"/>
    <x v="0"/>
  </r>
  <r>
    <x v="714"/>
    <n v="2019"/>
    <x v="30"/>
    <s v="Renewables &amp; Environment"/>
    <s v="Indi Energy is an energy storage startup involved in R&amp;D of next generation battery technologies, with superior performance than current counterparts."/>
    <s v="Dr. ASIT SAHOO"/>
    <s v="Mumbai Angels Network"/>
    <s v="Undisclosed"/>
    <x v="0"/>
    <n v="7"/>
    <x v="0"/>
  </r>
  <r>
    <x v="715"/>
    <n v="2014"/>
    <x v="31"/>
    <s v="HealthCare"/>
    <s v="Juicy Chemistry operates as an eponymous consumer brand."/>
    <s v="Megha, Pritesh Asher"/>
    <s v="Spring Marketing Capital"/>
    <s v="Undisclosed"/>
    <x v="1"/>
    <n v="6"/>
    <x v="0"/>
  </r>
  <r>
    <x v="716"/>
    <n v="2019"/>
    <x v="32"/>
    <s v="EdTech"/>
    <s v="MicroDegree is an ed-tech platform working towards democratising technology and job ready skills for Bharat."/>
    <s v="Gaurav Kamath, Rakesh Kothari, Manikanta Nair"/>
    <s v="Research Innovation Incubation Design Labs"/>
    <s v="Undisclosed"/>
    <x v="1"/>
    <n v="6"/>
    <x v="0"/>
  </r>
  <r>
    <x v="717"/>
    <n v="2015"/>
    <x v="33"/>
    <s v="EdTech"/>
    <s v="India's fastest growing Pedagogy company, serving to school as an academic growth partner and provide 360° solutions to schools on Academic Strategies"/>
    <s v="Pedagogy"/>
    <s v="Sushil Agarwal"/>
    <s v="JITO Angel Network, LetsVenture"/>
    <x v="27"/>
    <n v="6"/>
    <x v="0"/>
  </r>
  <r>
    <x v="45"/>
    <n v="2010"/>
    <x v="34"/>
    <s v="Fashion"/>
    <s v="Lenskart is an India-based online shopping portal for eyewear."/>
    <s v="Amit Chaudhary, Peyush Bansal"/>
    <s v="Kohlberg Kravis Roberts, Temasek Holdings"/>
    <s v="9,50,00,000"/>
    <x v="1"/>
    <n v="5"/>
    <x v="0"/>
  </r>
  <r>
    <x v="715"/>
    <n v="2014"/>
    <x v="31"/>
    <s v="Healthcare"/>
    <s v="Juicy Chemistry operates as an eponymous consumer brand."/>
    <s v="Megha, Pritesh Asher."/>
    <s v="Akya Ventures"/>
    <s v="63,00,000"/>
    <x v="6"/>
    <n v="3"/>
    <x v="0"/>
  </r>
  <r>
    <x v="718"/>
    <n v="2017"/>
    <x v="28"/>
    <s v="FinTech"/>
    <s v="SafexPay is set up with the aim to build digital payments businesses and channel platforms encompassing payment gateways"/>
    <s v="Ravi Gupta"/>
    <s v="T Choithrams BVI, Ardor"/>
    <s v="60,00,000"/>
    <x v="1"/>
    <n v="4"/>
    <x v="0"/>
  </r>
  <r>
    <x v="719"/>
    <n v="2016"/>
    <x v="28"/>
    <s v="E-commerce"/>
    <s v="Infra.Market is an online procurement marketplace for every category of materials and products needed for building projects."/>
    <s v="Souvik Sengupta, Aaditya Sharda"/>
    <s v="InnoVen Capital"/>
    <s v="60,00,000"/>
    <x v="2"/>
    <n v="1"/>
    <x v="0"/>
  </r>
  <r>
    <x v="720"/>
    <n v="2017"/>
    <x v="35"/>
    <s v="HealthCare"/>
    <s v="An aggregator for Digital Health Clinics in low resource settings."/>
    <s v="Ajit Choudhury, Lalit Ranjan Manik, Manish Kumar Swain, Shashank Singhal, Siba Prasad Panda"/>
    <m/>
    <s v="50,00,000"/>
    <x v="8"/>
    <n v="5"/>
    <x v="0"/>
  </r>
  <r>
    <x v="721"/>
    <n v="2017"/>
    <x v="36"/>
    <s v="Tech Startup"/>
    <s v="Wireless cloud based access control platform"/>
    <s v="Rohin Parkar"/>
    <s v="Riso Capital"/>
    <s v="5,00,000"/>
    <x v="1"/>
    <n v="4"/>
    <x v="0"/>
  </r>
  <r>
    <x v="722"/>
    <n v="2017"/>
    <x v="37"/>
    <s v="Automation"/>
    <s v="AutomataPi is a next generation cognitive business process automation engine."/>
    <s v="Devesh Rao, Manjeet Khopkar, Rahul Hattangdi"/>
    <s v="Indian Angel Network"/>
    <s v="4,00,000"/>
    <x v="0"/>
    <n v="2"/>
    <x v="0"/>
  </r>
  <r>
    <x v="723"/>
    <n v="2012"/>
    <x v="38"/>
    <s v="AgriTech"/>
    <s v="Ergos is building an integrated supply chain platform that enables farmers to convert their grains to digital assets."/>
    <s v="Kishor Kumar Jha, Praveen Kumar"/>
    <s v="CDC Group, Aavishkaar Venture Capital"/>
    <s v="30,00,000"/>
    <x v="6"/>
    <n v="1"/>
    <x v="0"/>
  </r>
  <r>
    <x v="629"/>
    <n v="2012"/>
    <x v="39"/>
    <s v="AgriTech"/>
    <s v="DeHaat connects farmers to suppliers and buyers on a single platform."/>
    <s v="Shashank Kumar, Manish Kumar"/>
    <s v="Prosus Ventures, RTP Global"/>
    <s v="3,00,00,000"/>
    <x v="9"/>
    <n v="1"/>
    <x v="0"/>
  </r>
  <r>
    <x v="724"/>
    <n v="2017"/>
    <x v="33"/>
    <s v="Aeorspace"/>
    <s v="Long distance, multispectral Surveillance Equipment for Defense, Aerospace, Critical Asset Protection"/>
    <s v="Anil Yekkala, Dharin Shah, Kuldeep Saxena, Purvi Shah, Sandeep Shah"/>
    <s v="GVFL"/>
    <s v="18,00,000"/>
    <x v="8"/>
    <n v="4"/>
    <x v="0"/>
  </r>
  <r>
    <x v="725"/>
    <n v="2016"/>
    <x v="33"/>
    <s v="EdTech"/>
    <s v="LearnVern.com is a training portal where anyone can learn any course in vernacular languages for free."/>
    <s v="Niral Modi, Aditi Modi"/>
    <m/>
    <s v="10,00,000"/>
    <x v="1"/>
    <n v="4"/>
    <x v="0"/>
  </r>
  <r>
    <x v="719"/>
    <n v="2016"/>
    <x v="28"/>
    <s v="Construction"/>
    <s v="Infra.Market is an online procurement marketplace for every category of materials and products needed for building projects."/>
    <s v="Aaditya Sharda, Souvik Sengupta"/>
    <s v="InnoVen Capital, Nexus Venture Partners"/>
    <s v="10,00,00,000"/>
    <x v="9"/>
    <n v="2"/>
    <x v="0"/>
  </r>
  <r>
    <x v="726"/>
    <n v="2019"/>
    <x v="40"/>
    <s v="HealthCare"/>
    <s v="ThatMate is a sexual and mental wellness app for teens."/>
    <s v="Nishant Neeraj"/>
    <s v="Supriya Kumari, Premanshu Singh"/>
    <s v="1,40,000"/>
    <x v="1"/>
    <n v="5"/>
    <x v="0"/>
  </r>
  <r>
    <x v="719"/>
    <n v="2016"/>
    <x v="28"/>
    <s v="Construction"/>
    <s v="Infra.Market is a Construction Solutions company that leverages technology to provide an enhanced procurement experience for all players in the construction ecosystem."/>
    <s v="Souvik Sengupta, Aaditya Sharda"/>
    <s v="Tiger Global"/>
    <n v="125000000"/>
    <x v="11"/>
    <n v="8"/>
    <x v="0"/>
  </r>
  <r>
    <x v="727"/>
    <n v="2016"/>
    <x v="41"/>
    <s v="AgriTech"/>
    <s v="AgNext is a fast-growing AgTech company that aims to solve quality and trust in food value chains by making them safer, transparent and fairer."/>
    <s v="Taranjeet Singh Bhamra"/>
    <s v="Alpha Wave Incubation"/>
    <n v="21000000"/>
    <x v="6"/>
    <n v="8"/>
    <x v="0"/>
  </r>
  <r>
    <x v="728"/>
    <n v="2016"/>
    <x v="42"/>
    <s v="Financial Services"/>
    <s v="AVIOM India Housing Finance Pvt. Ltd. is a venture started by experienced professionals with a vision to improve the standard of living of families from the informal sector in rural areas"/>
    <s v="Kajal Ilmi"/>
    <s v="Sabre Partners"/>
    <n v="8000000"/>
    <x v="9"/>
    <n v="10"/>
    <x v="0"/>
  </r>
  <r>
    <x v="729"/>
    <n v="2010"/>
    <x v="28"/>
    <s v="Logistics"/>
    <s v="Kale Logistics Solutions is a global IT solutions provider focused on providing cutting-edge technology solutions to the Logistics industry."/>
    <s v="Amar More, Vipul Jain"/>
    <s v="Inflexor Ventures"/>
    <n v="5000000"/>
    <x v="6"/>
    <n v="6"/>
    <x v="0"/>
  </r>
  <r>
    <x v="730"/>
    <n v="2017"/>
    <x v="43"/>
    <s v="Fashion"/>
    <s v="XYXX Apparels,which runs an eponymous innerwear brand"/>
    <s v="Yogesh Kabra"/>
    <s v="https://sauce.vc/"/>
    <n v="4000000"/>
    <x v="6"/>
    <n v="6"/>
    <x v="0"/>
  </r>
  <r>
    <x v="731"/>
    <n v="2019"/>
    <x v="44"/>
    <s v="Fitness"/>
    <s v="A new age D2C health &amp; fitness brand with a mission to deliver products that taste good, feel good and do good."/>
    <s v="Mohammad Patel, Rahil Virani"/>
    <s v="9Unicorns"/>
    <n v="1000000"/>
    <x v="0"/>
    <n v="7"/>
    <x v="0"/>
  </r>
  <r>
    <x v="732"/>
    <n v="2014"/>
    <x v="33"/>
    <s v="Rental"/>
    <s v="MYBYK is an app that provides premium bicycle sharing and rental service."/>
    <s v="Arjit Soni"/>
    <s v="Avon Cycles"/>
    <n v="1000000"/>
    <x v="8"/>
    <n v="6"/>
    <x v="0"/>
  </r>
  <r>
    <x v="733"/>
    <n v="2019"/>
    <x v="45"/>
    <s v="EdTech"/>
    <s v="MSMEx connects micro and small Business Owners with curated Business Experts over live video."/>
    <s v="Amit Kumar, Vishal Kumar, Dilip Kumar, Khushboo Arora, Kumar Sambhav"/>
    <s v="TNF Ventures, Razorpay"/>
    <n v="1000000"/>
    <x v="8"/>
    <n v="6"/>
    <x v="0"/>
  </r>
  <r>
    <x v="734"/>
    <n v="2016"/>
    <x v="33"/>
    <s v="AR startup"/>
    <s v="Plutomen Technologies Pvt Ltd founded in Nov 2016 is recognized start-up by DIPP in the field of Emerging Technology."/>
    <s v="Keyur Bhalavat"/>
    <s v="GUSEC Seed Fund, DeVX Venture Fund"/>
    <n v="300000"/>
    <x v="1"/>
    <n v="6"/>
    <x v="0"/>
  </r>
  <r>
    <x v="735"/>
    <n v="2019"/>
    <x v="28"/>
    <s v="E-commerce"/>
    <s v="YODACART is an e-commerce startup offering real-time product discovery using AI/ML for appliances based on consumers’ needs with an AR-enabled browsing experience."/>
    <s v="Vikas Sharma"/>
    <s v="Ajith Daneil"/>
    <n v="225000"/>
    <x v="10"/>
    <n v="12"/>
    <x v="0"/>
  </r>
  <r>
    <x v="736"/>
    <n v="2016"/>
    <x v="46"/>
    <s v="Biotechnology"/>
    <s v="Prolgae Spirulina Supplies Pvt. Ltd. is a Nordic-India joint operating company."/>
    <s v="Aakas Sadasivam"/>
    <s v="Vijayan"/>
    <n v="200000"/>
    <x v="0"/>
    <n v="9"/>
    <x v="0"/>
  </r>
  <r>
    <x v="737"/>
    <n v="2019"/>
    <x v="47"/>
    <s v="AgriTech"/>
    <s v="InfyU Labs is a team of dedicated professionals from various fields of engineering with a common goal of making chemical-free fruits and vegetables accessible to everyone."/>
    <s v="Amit Srivastava, Ankit Chauhan"/>
    <s v="IAN"/>
    <n v="200000"/>
    <x v="0"/>
    <n v="9"/>
    <x v="0"/>
  </r>
  <r>
    <x v="738"/>
    <n v="2019"/>
    <x v="48"/>
    <s v="IT startup"/>
    <s v="IntelleWings develops Sanctions &amp; Anti-money laundering solutions with a clear, concise, and fresh perspective."/>
    <s v="Pramod Sharma"/>
    <m/>
    <n v="100000"/>
    <x v="0"/>
    <n v="6"/>
    <x v="0"/>
  </r>
  <r>
    <x v="698"/>
    <n v="2018"/>
    <x v="49"/>
    <s v="EdTech"/>
    <s v="Vidyakul is an vernacular e-learning platform that helps state board students to learn academics via pre-recorded and live lectures"/>
    <s v="Raman Garg, Tarun Saini"/>
    <s v="JITO Angel Network, SOSV"/>
    <s v="5,00,000"/>
    <x v="0"/>
    <n v="4"/>
    <x v="0"/>
  </r>
  <r>
    <x v="739"/>
    <n v="2019"/>
    <x v="50"/>
    <s v="Retail"/>
    <s v="SuperK is a full-stack solution to empower small format retail stores in India."/>
    <s v="Neeraj Menta"/>
    <s v="STRIVE VC"/>
    <s v="8,00,000"/>
    <x v="0"/>
    <n v="4"/>
    <x v="0"/>
  </r>
  <r>
    <x v="418"/>
    <n v="2018"/>
    <x v="51"/>
    <s v="EdTech"/>
    <s v="Making Learning personal, immersive and experiental"/>
    <s v="Subbarao Siddabattula"/>
    <s v="Siana Capital"/>
    <s v="40,00,000"/>
    <x v="13"/>
    <n v="1"/>
    <x v="0"/>
  </r>
  <r>
    <x v="740"/>
    <n v="2016"/>
    <x v="7"/>
    <s v="Solar"/>
    <s v="Prescinto is the brain of a solar plant delivering Actionable Intelligence to Increase Generation."/>
    <s v="Puneet Jaggi"/>
    <s v="Venture Catalysts, 9Unicorns Accelerator Fund"/>
    <s v="35,00,000"/>
    <x v="0"/>
    <n v="3"/>
    <x v="0"/>
  </r>
  <r>
    <x v="741"/>
    <n v="2016"/>
    <x v="52"/>
    <s v="Tech Startup"/>
    <s v="Developer of an energy management and transportation digital platform designed to streamline the energy supply chain"/>
    <s v="Yang Wang, Zhen Dai"/>
    <s v="Bain Capital"/>
    <s v="20,00,00,000"/>
    <x v="1"/>
    <n v="3"/>
    <x v="0"/>
  </r>
  <r>
    <x v="742"/>
    <n v="2018"/>
    <x v="53"/>
    <s v="AgriTech"/>
    <s v="Sustainable Agriculture by creating sustainable inputs solution for agriculture to save water and fertilizer with enhancing yield."/>
    <s v="Narayan Lal Gurjar"/>
    <s v="MTG Ventures"/>
    <s v="2,00,000"/>
    <x v="1"/>
    <n v="4"/>
    <x v="0"/>
  </r>
  <r>
    <x v="743"/>
    <n v="2014"/>
    <x v="54"/>
    <s v="HealthCare"/>
    <s v="Cancer Helpline is a source of information and support, helping with all the things that people affected by cancer want and need."/>
    <s v="Sonali Srungaram, Sasi Sunkara"/>
    <s v="Axilor"/>
    <s v="15,00,000"/>
    <x v="8"/>
    <n v="3"/>
    <x v="0"/>
  </r>
  <r>
    <x v="744"/>
    <n v="2019"/>
    <x v="55"/>
    <s v="EdTech"/>
    <s v="India's first online platform for mentors enabling them to translate their expertise into a profitable online course"/>
    <s v="Suraj Juneja, Vijay Rachh, and Aaquib Hussain"/>
    <m/>
    <s v="15,00,000"/>
    <x v="1"/>
    <n v="1"/>
    <x v="0"/>
  </r>
  <r>
    <x v="745"/>
    <n v="2016"/>
    <x v="56"/>
    <s v="BioTechnology"/>
    <s v="India's First Algal-seaweed Biotechnology Students' Startup in collaboration with ICAR- Central Institute of fisheries and Technology"/>
    <s v="Najeeb Bin Haneef"/>
    <s v="TCN International Commerce"/>
    <s v="1,00,00,000"/>
    <x v="1"/>
    <n v="3"/>
    <x v="0"/>
  </r>
  <r>
    <x v="746"/>
    <n v="2014"/>
    <x v="57"/>
    <s v="Manchester, Greater Manchester"/>
    <s v="Peak helps the world's smartest companies put the power of AI at the center of all commercial decision making with Decision Intelligence"/>
    <s v="Atul Sharma"/>
    <s v="SoftBank Vision Fund 2"/>
    <n v="75000000"/>
    <x v="9"/>
    <n v="9"/>
    <x v="0"/>
  </r>
  <r>
    <x v="747"/>
    <n v="2018"/>
    <x v="58"/>
    <s v="Financial Services"/>
    <s v="moneyHOP is India’s first cross-border neo bank."/>
    <s v="Mayank Goyal"/>
    <m/>
    <n v="1200000"/>
    <x v="0"/>
    <n v="9"/>
    <x v="0"/>
  </r>
  <r>
    <x v="748"/>
    <n v="2016"/>
    <x v="59"/>
    <s v="Consumer Goods"/>
    <s v="Green Soul is No.1 brand on Amazon India in Ergonomic chairs category in terms of customer reviews."/>
    <s v="Ravi Khushwani"/>
    <s v="https://velocity.in/"/>
    <n v="200000"/>
    <x v="1"/>
    <n v="7"/>
    <x v="0"/>
  </r>
  <r>
    <x v="749"/>
    <n v="2021"/>
    <x v="1"/>
    <s v="Financial Services"/>
    <s v="Celebrity NFT platform"/>
    <s v="Varun Chaudhary, Amit Kumar"/>
    <s v="Oasis Capital, Scorpio VC, DeltaHub Capital"/>
    <s v="Undisclosed"/>
    <x v="0"/>
    <n v="12"/>
    <x v="0"/>
  </r>
  <r>
    <x v="749"/>
    <n v="2021"/>
    <x v="1"/>
    <s v="Financial Services"/>
    <s v="Celebrity NFT platform"/>
    <s v="Varun Chaudhary, Amit Kumar"/>
    <s v="Oasis Capital, Scorpio VC, DeltaHub Capital"/>
    <s v="Undisclosed"/>
    <x v="0"/>
    <n v="12"/>
    <x v="0"/>
  </r>
  <r>
    <x v="750"/>
    <n v="2020"/>
    <x v="4"/>
    <s v="Health, Wellness &amp; Fitness"/>
    <s v="mHealth is AI based corporate wellness platform to spread happiness &amp; well-being"/>
    <s v="Rajesh Munjal, Balwinder Singh, Monika Garg"/>
    <s v="India Accelerator"/>
    <s v="Undisclosed"/>
    <x v="0"/>
    <n v="10"/>
    <x v="0"/>
  </r>
  <r>
    <x v="751"/>
    <n v="2021"/>
    <x v="15"/>
    <s v="Financial Services"/>
    <s v="A true Contactless &amp; Cashless and secure payment system reducing cash dependency"/>
    <s v="Vivek Kumar Choubey, Vivek Kumar"/>
    <s v="MaGEHold"/>
    <s v="Undisclosed"/>
    <x v="10"/>
    <n v="9"/>
    <x v="0"/>
  </r>
  <r>
    <x v="752"/>
    <n v="2020"/>
    <x v="0"/>
    <s v="Online Media"/>
    <s v="India’s Fastest Growing Streaming Social Network"/>
    <s v="Balkrishna Singh, Harvinderjit Singh Bhatia"/>
    <s v="SucSEED Indovation Fund"/>
    <s v="Undisclosed"/>
    <x v="0"/>
    <n v="9"/>
    <x v="0"/>
  </r>
  <r>
    <x v="753"/>
    <n v="2020"/>
    <x v="0"/>
    <s v="Healthtech"/>
    <s v="Neodocs is a part of India's prominent Social Impact Accelerator program, AISEA."/>
    <s v="Nikunj Malpani, Anurag Meena, Pratik Lodha"/>
    <s v="Y Combinator, 9Unicorns, Titan Capital"/>
    <s v="Undisclosed"/>
    <x v="1"/>
    <n v="8"/>
    <x v="0"/>
  </r>
  <r>
    <x v="753"/>
    <n v="2020"/>
    <x v="0"/>
    <s v="Healthtech"/>
    <s v="Neodocs is a part of India's prominent Social Impact Accelerator program, AISEA."/>
    <s v="Nikunj Malpani, Anurag Meena, Pratik Lodha"/>
    <s v="Y Combinator, 9Unicorns, Titan Capital"/>
    <s v="Undisclosed"/>
    <x v="10"/>
    <n v="8"/>
    <x v="0"/>
  </r>
  <r>
    <x v="754"/>
    <n v="2020"/>
    <x v="1"/>
    <s v="FinTech"/>
    <s v="Akudo is pioneering the concept of Learning-First Banking for Teenagers."/>
    <s v="Lavika Aggarwal, Sajal Khanna, Jagveer Gandhi"/>
    <s v="Y Combinator, Incubate Fund India"/>
    <s v="Undisclosed"/>
    <x v="10"/>
    <n v="8"/>
    <x v="0"/>
  </r>
  <r>
    <x v="755"/>
    <n v="2020"/>
    <x v="1"/>
    <s v="Transportation"/>
    <s v="Urban Mobility Affordable, Punctual &amp; Sustainable."/>
    <s v="Girish Nagpal, Kaaman Agarwal"/>
    <m/>
    <s v="Undisclosed"/>
    <x v="1"/>
    <n v="8"/>
    <x v="0"/>
  </r>
  <r>
    <x v="756"/>
    <n v="2020"/>
    <x v="8"/>
    <s v="Automotive"/>
    <s v="GODI is a technology innovation organization focused on the design and manufacturing of green energy storage solutions."/>
    <s v="Mahesh Godi"/>
    <s v="Blue Ashva Capital"/>
    <s v="Undisclosed"/>
    <x v="1"/>
    <n v="7"/>
    <x v="0"/>
  </r>
  <r>
    <x v="757"/>
    <n v="2020"/>
    <x v="4"/>
    <s v="B2B E-commerce"/>
    <s v="Tyreplex is digitizing the tyre dealers in India."/>
    <s v="Puneet Bhaskar, Rupendra Pratap Singh"/>
    <s v="AdvantEdge Founders"/>
    <s v="Undisclosed"/>
    <x v="0"/>
    <n v="7"/>
    <x v="0"/>
  </r>
  <r>
    <x v="758"/>
    <n v="2020"/>
    <x v="1"/>
    <s v="EdTech"/>
    <s v="A goal-oriented, outcome-driven platform to make leadership coaching accessible to all."/>
    <s v="Aishwarya Goel, Gaurav Jhunjhnuwala"/>
    <s v="Antler India"/>
    <s v="Undisclosed"/>
    <x v="28"/>
    <n v="7"/>
    <x v="0"/>
  </r>
  <r>
    <x v="759"/>
    <n v="2020"/>
    <x v="4"/>
    <s v="Computer software"/>
    <s v="Codedamn enables anyone to learn and practice real-world programming skills and become industry relevant through our learning paths."/>
    <s v="Mehul Mohan"/>
    <s v="Antler India"/>
    <s v="Undisclosed"/>
    <x v="10"/>
    <n v="7"/>
    <x v="0"/>
  </r>
  <r>
    <x v="760"/>
    <n v="2020"/>
    <x v="1"/>
    <s v="Industrial Automation"/>
    <s v="Accio Robotics is involved in the designing and manufacturing of state-of-the-art Robotics Automation solutions."/>
    <s v="Tuhin Sharma, Pranav Srinivasan"/>
    <s v="Uday Sodhi"/>
    <s v="Undisclosed"/>
    <x v="1"/>
    <n v="6"/>
    <x v="0"/>
  </r>
  <r>
    <x v="761"/>
    <n v="2020"/>
    <x v="1"/>
    <s v="HealthCare"/>
    <s v="Social Commerce Marketplace for health and wellness. Help people discover products suited to their health needs."/>
    <s v="Shrijit Venkatesh, Snigdha Kumar"/>
    <m/>
    <s v="Undisclosed"/>
    <x v="1"/>
    <n v="6"/>
    <x v="0"/>
  </r>
  <r>
    <x v="762"/>
    <n v="2020"/>
    <x v="4"/>
    <s v="Logistics"/>
    <s v="Wherehouse.io is a supply chain intelligence company, helping brands to move closer to their customers enabling faster and better deliveries and accelerating business growth."/>
    <s v="Vaibhav Chawla, Jeevan Prakash, Lavelesh Sharma"/>
    <s v="Better Capital"/>
    <s v="Undisclosed"/>
    <x v="0"/>
    <n v="6"/>
    <x v="0"/>
  </r>
  <r>
    <x v="763"/>
    <n v="2021"/>
    <x v="1"/>
    <s v="Insuretech"/>
    <s v="Paz Care is India's leading Employee Benefits &amp; Health insurance platform"/>
    <s v="Sanchit Malik"/>
    <s v="Ashish Hemrajani, Parikshit Dar"/>
    <s v="Undisclosed"/>
    <x v="1"/>
    <n v="6"/>
    <x v="0"/>
  </r>
  <r>
    <x v="764"/>
    <n v="2020"/>
    <x v="0"/>
    <s v="FinTech"/>
    <s v="DigiSparsh is India's first and only healthcare fintech platform which aims to make healthcare facilities accessible to everyone in the country."/>
    <s v="Saurabh Soni, Akhilesh Gandhi"/>
    <s v="GoAhead Ventures"/>
    <s v="Undisclosed"/>
    <x v="0"/>
    <n v="6"/>
    <x v="0"/>
  </r>
  <r>
    <x v="765"/>
    <n v="2020"/>
    <x v="1"/>
    <s v="E-commerce"/>
    <s v="Supporting independent businesses and retail entrepreneurs with better than market wholesale prices and supply chain."/>
    <s v="Shruti, Manish Kumar"/>
    <s v="Blume Ventures, Whiteboard Capital"/>
    <s v="Undisclosed"/>
    <x v="8"/>
    <n v="6"/>
    <x v="0"/>
  </r>
  <r>
    <x v="766"/>
    <n v="2020"/>
    <x v="1"/>
    <s v="Music"/>
    <s v="Humit is a social networking app for music sharing and discovery."/>
    <s v="Rohit Ganapathy, Prithvi Sankar, Ishaan Negi"/>
    <s v="Antler India"/>
    <s v="Undisclosed"/>
    <x v="10"/>
    <n v="6"/>
    <x v="0"/>
  </r>
  <r>
    <x v="767"/>
    <n v="2021"/>
    <x v="4"/>
    <s v="SaaS startup"/>
    <s v="World's fastest collaborative environment to take tech interviews."/>
    <s v="Rahul Arora, Pushpender Singh Rautela"/>
    <s v="Titan Capital, Kunal Shah"/>
    <s v="Undisclosed"/>
    <x v="0"/>
    <n v="6"/>
    <x v="0"/>
  </r>
  <r>
    <x v="768"/>
    <n v="2020"/>
    <x v="1"/>
    <s v="EdTech"/>
    <s v="Online courses to build creativity and confidence in children through extra-curricular learning"/>
    <s v="Anushree Goenka"/>
    <s v="Better Capital"/>
    <s v="Undisclosed"/>
    <x v="0"/>
    <n v="5"/>
    <x v="0"/>
  </r>
  <r>
    <x v="769"/>
    <n v="2020"/>
    <x v="0"/>
    <s v="Logistics"/>
    <s v="The “ONLINE” Cold Chain network for Reefer trucks and Cold storage facilities."/>
    <s v="Swarup Bose, Rajneesh Raman, Arbind Jain"/>
    <s v="Eaglewings Ventures"/>
    <s v="Undisclosed"/>
    <x v="0"/>
    <n v="5"/>
    <x v="0"/>
  </r>
  <r>
    <x v="770"/>
    <n v="2020"/>
    <x v="1"/>
    <s v="Tech Startup"/>
    <s v="Vitra.ai is an AI-based video translation platform"/>
    <s v="Akash Nidhi PS"/>
    <s v="Inflexor Ventures"/>
    <s v="Undisclosed"/>
    <x v="1"/>
    <n v="4"/>
    <x v="0"/>
  </r>
  <r>
    <x v="771"/>
    <n v="2020"/>
    <x v="1"/>
    <s v="EdTech"/>
    <s v="Uable offers role based programmes to empower children to explore different domains."/>
    <s v="Saurabh Saxena"/>
    <s v="Chiratae Ventures, JAFCO Asia"/>
    <s v="Undisclosed"/>
    <x v="0"/>
    <n v="4"/>
    <x v="0"/>
  </r>
  <r>
    <x v="772"/>
    <n v="2020"/>
    <x v="0"/>
    <s v="Tech Startup"/>
    <s v="Anar is a communications and networking platform for businesses around the world."/>
    <s v="Nishank Jain, Sanjay Bhat"/>
    <s v="Titan Capital, First Cheque"/>
    <s v="Undisclosed"/>
    <x v="1"/>
    <n v="3"/>
    <x v="0"/>
  </r>
  <r>
    <x v="773"/>
    <n v="2020"/>
    <x v="1"/>
    <s v="EdTech"/>
    <s v="Coding education platform for K-12 students"/>
    <s v="Satyam Baranwal, Vivek Prakash"/>
    <s v="Y Combinator, Rebright Partners"/>
    <s v="Undisclosed"/>
    <x v="1"/>
    <n v="2"/>
    <x v="0"/>
  </r>
  <r>
    <x v="774"/>
    <n v="2020"/>
    <x v="4"/>
    <s v="Content commerce"/>
    <s v="A shop worthy content platform, personalized!"/>
    <s v="Ashwarya Garg, Akshay Bhatnagar"/>
    <s v="ScoopWhoop"/>
    <s v="Undisclosed"/>
    <x v="10"/>
    <n v="2"/>
    <x v="0"/>
  </r>
  <r>
    <x v="775"/>
    <n v="2020"/>
    <x v="0"/>
    <s v="E-commerce"/>
    <s v="KIKO TV is an AI-based short live video e-commerce platform."/>
    <s v="Shivam Varshney"/>
    <s v="Sunil Kumar Singhvi, 9Unicorns Accelerator Fund"/>
    <s v="Undisclosed"/>
    <x v="8"/>
    <n v="1"/>
    <x v="0"/>
  </r>
  <r>
    <x v="776"/>
    <n v="2020"/>
    <x v="0"/>
    <s v="Human Resources"/>
    <s v="A Future of Work Platform for diffusing Employee Tacit Knowledge and enabling Peer Learning Networks"/>
    <s v="Backed by 100x.VC"/>
    <s v="Omkar Pandharkame, Ketaki Ogale"/>
    <s v="ITO Angel Network, LetsVenture"/>
    <x v="29"/>
    <n v="7"/>
    <x v="0"/>
  </r>
  <r>
    <x v="777"/>
    <n v="2020"/>
    <x v="4"/>
    <s v="EdTech"/>
    <s v="Soft Skills that make Smart Leaders"/>
    <s v="Holistic Development Programs for children in age range 5-15"/>
    <s v="Vishal Gupta"/>
    <s v="ah! Ventures"/>
    <x v="29"/>
    <n v="7"/>
    <x v="0"/>
  </r>
  <r>
    <x v="778"/>
    <n v="2020"/>
    <x v="1"/>
    <s v="Social platform"/>
    <s v="A platform for creators to build immersive connections with their fans and followers and monetize them."/>
    <s v="Vimal Singh Rathore, Aseem Gupta"/>
    <s v="Angel investors"/>
    <s v="8,00,000"/>
    <x v="0"/>
    <n v="3"/>
    <x v="0"/>
  </r>
  <r>
    <x v="779"/>
    <n v="2020"/>
    <x v="0"/>
    <s v="E-commerce"/>
    <s v="A better model for instant grocery delivery in India."/>
    <s v="Kaivalya Vohra, Aadit Palicha"/>
    <s v="Global Founders Capital"/>
    <s v="7,20,000"/>
    <x v="10"/>
    <n v="1"/>
    <x v="0"/>
  </r>
  <r>
    <x v="780"/>
    <n v="2020"/>
    <x v="0"/>
    <s v="FinTech"/>
    <s v="Make purchases online or at neighborhood store in easy EMIs through ShopSe."/>
    <s v="Pallav Jain, Abhishek Nimonkar, Yagnesh Desai"/>
    <s v="Chiratae Ventures, BEENEXT"/>
    <s v="55,00,000"/>
    <x v="1"/>
    <n v="4"/>
    <x v="0"/>
  </r>
  <r>
    <x v="781"/>
    <n v="2020"/>
    <x v="1"/>
    <s v="EdTech"/>
    <s v="An online-first, global academy for extracurricular learning | Private &amp; small group online classes for kids"/>
    <s v="Bhavik Rathod, Tripti Ahuja"/>
    <s v="Alpha Wave Incubation"/>
    <s v="50,00,000"/>
    <x v="6"/>
    <n v="1"/>
    <x v="0"/>
  </r>
  <r>
    <x v="782"/>
    <n v="2020"/>
    <x v="0"/>
    <s v="FinTech"/>
    <s v="Affordable insurance for the next billion Indians"/>
    <s v="Vikul Goyal"/>
    <s v="Titan Capital, Y Combinator"/>
    <s v="5,00,000"/>
    <x v="0"/>
    <n v="3"/>
    <x v="0"/>
  </r>
  <r>
    <x v="783"/>
    <n v="2020"/>
    <x v="4"/>
    <s v="EdTech"/>
    <s v="EMPOWER LEARNERS TO BE FUTURE READY USING AI"/>
    <s v="Kartik Sharma, Ashish Aggarwal"/>
    <s v="S Chand"/>
    <s v="5,00,000"/>
    <x v="1"/>
    <n v="1"/>
    <x v="0"/>
  </r>
  <r>
    <x v="784"/>
    <n v="2021"/>
    <x v="1"/>
    <s v="Clothing"/>
    <s v="Mensa scales brands leveraging its expertise in ecommerce, technology, marketing, category management &amp; demand planning."/>
    <s v="Ananth Narayanan"/>
    <s v="Accel Partners, Falcon Edge Capital, Norwest Venture Partners"/>
    <s v="5,00,00,000"/>
    <x v="6"/>
    <n v="5"/>
    <x v="0"/>
  </r>
  <r>
    <x v="785"/>
    <n v="2020"/>
    <x v="1"/>
    <s v="Blogging"/>
    <s v="Koo App operates as a microblogging app."/>
    <s v="Mayank Bidawatka, Aprameya Radhakrishna"/>
    <s v="3one4 Capital, Accel"/>
    <s v="41,00,000"/>
    <x v="6"/>
    <n v="2"/>
    <x v="0"/>
  </r>
  <r>
    <x v="786"/>
    <n v="2020"/>
    <x v="1"/>
    <s v="IT startup"/>
    <s v="AI-Powered Robotic Virtual Assistant (RVA) for Amplifying Performance of Poor quality leads and bring more MQL and SQL"/>
    <s v="Swapnil Jain, Sujit Das Biswas"/>
    <s v="Inflection Point Ventures"/>
    <s v="4,00,000"/>
    <x v="8"/>
    <n v="4"/>
    <x v="0"/>
  </r>
  <r>
    <x v="771"/>
    <n v="2020"/>
    <x v="1"/>
    <s v="EdTech"/>
    <s v="Uable are on a bold mission to redefine the future for millions of teenagers around the world."/>
    <s v="Saurabh saxena"/>
    <s v="JAFCO Asia, Chiratae Ventures"/>
    <s v="3,50,00,000"/>
    <x v="8"/>
    <n v="4"/>
    <x v="0"/>
  </r>
  <r>
    <x v="787"/>
    <n v="2020"/>
    <x v="1"/>
    <s v="EdTech"/>
    <s v="Mission to support young graduates in enhancing their learnings and transform them into big earnings."/>
    <s v="Ronak Agrawal, Rajat Agrawal, Deepak Kharol"/>
    <s v="Titan Capital"/>
    <s v="3,00,000"/>
    <x v="0"/>
    <n v="3"/>
    <x v="0"/>
  </r>
  <r>
    <x v="788"/>
    <n v="2020"/>
    <x v="1"/>
    <s v="Gaming"/>
    <s v="Video integrated social-gaming platform"/>
    <s v="Vipul Garg, Sourav Lashkari, Mehul Mittal"/>
    <s v="Titan Capital, iSeed, First Cheque, 3.0 Fund."/>
    <s v="3,00,000"/>
    <x v="10"/>
    <n v="3"/>
    <x v="0"/>
  </r>
  <r>
    <x v="789"/>
    <n v="2020"/>
    <x v="1"/>
    <s v="B2B service"/>
    <s v="Digitising the interactions between core industry and vendors for engineering services"/>
    <s v="Rajesh Reddy, Sandesh Paturi"/>
    <s v="Accel, Nexus Venture"/>
    <s v="3,00,000"/>
    <x v="0"/>
    <n v="1"/>
    <x v="0"/>
  </r>
  <r>
    <x v="785"/>
    <n v="2020"/>
    <x v="1"/>
    <s v="Social Media"/>
    <s v="Koo App operates as a microblogging app."/>
    <s v="Aprameya Radhakrishna, Mayank Bidawatka"/>
    <s v="Balaji Srinivasan, Naval Ravikant"/>
    <s v="3,00,00,000"/>
    <x v="4"/>
    <n v="5"/>
    <x v="0"/>
  </r>
  <r>
    <x v="790"/>
    <n v="2020"/>
    <x v="16"/>
    <s v="B2B Manufacturing"/>
    <s v="Fashinza is a B2B manufacturing marketplace that solves apparel/fashion supply chain challenges."/>
    <s v="Abhishek Sharma, Pawan Gupta"/>
    <s v="Accel Partners, Elevation Capital"/>
    <s v="26,00,000"/>
    <x v="0"/>
    <n v="1"/>
    <x v="0"/>
  </r>
  <r>
    <x v="791"/>
    <n v="2020"/>
    <x v="1"/>
    <s v="Fashion"/>
    <s v="BlissClub is a community first women’s activewear brand. It is a Direct-to-Consumer brand in the active lifestyle space, founded in 2020 by ISB Alum Minu Margeret"/>
    <s v="Minu Margeret"/>
    <s v="Elevation Capital"/>
    <s v="20,00,000"/>
    <x v="0"/>
    <n v="5"/>
    <x v="0"/>
  </r>
  <r>
    <x v="792"/>
    <n v="2020"/>
    <x v="0"/>
    <s v="FinTech"/>
    <s v="A global platform of founders for founders offering investment, network and business opportunities."/>
    <s v="Neeraj Tyagi"/>
    <s v="Geekster"/>
    <s v="20,00,000"/>
    <x v="10"/>
    <n v="5"/>
    <x v="0"/>
  </r>
  <r>
    <x v="793"/>
    <n v="2020"/>
    <x v="4"/>
    <s v="FinTech"/>
    <s v="CredFlow provides financial solutions to automate your cashflows."/>
    <s v="Kunal Aggarwal"/>
    <s v="Stellaris Venture Partners, Omidyar Network India, Flourish Ventures"/>
    <s v="20,00,000"/>
    <x v="0"/>
    <n v="4"/>
    <x v="0"/>
  </r>
  <r>
    <x v="794"/>
    <n v="2020"/>
    <x v="4"/>
    <s v="Consulting"/>
    <s v="Nexprt Solutions offers end-to-end and 100% customized import solutions."/>
    <s v="Harsha Vardhan K"/>
    <s v="Titan Capital"/>
    <s v="20,00,000"/>
    <x v="1"/>
    <n v="3"/>
    <x v="0"/>
  </r>
  <r>
    <x v="795"/>
    <n v="2020"/>
    <x v="0"/>
    <s v="Real Estate"/>
    <s v="Method &amp; Madness Technology operates as a real-estate tech company."/>
    <s v="Aditya Jhaveri"/>
    <s v="Justin Mateen"/>
    <s v="20,00,000"/>
    <x v="0"/>
    <n v="2"/>
    <x v="0"/>
  </r>
  <r>
    <x v="796"/>
    <n v="2020"/>
    <x v="1"/>
    <s v="FinTech"/>
    <s v="Building high-yield Debt assets for retail investors"/>
    <s v="Ajinkya Kulkarni, Abhik Patel"/>
    <s v="Zerodha's Rainmatter Capital, Better Capital"/>
    <s v="20,00,000"/>
    <x v="0"/>
    <n v="1"/>
    <x v="0"/>
  </r>
  <r>
    <x v="797"/>
    <n v="2020"/>
    <x v="0"/>
    <s v="EdTech"/>
    <s v="BeyondSkool is a live upskilling platform for kids"/>
    <s v="Payal Gaba"/>
    <s v="Tomorrow Capital"/>
    <s v="20,00,000"/>
    <x v="0"/>
    <n v="1"/>
    <x v="0"/>
  </r>
  <r>
    <x v="798"/>
    <n v="2020"/>
    <x v="4"/>
    <s v="EdTech"/>
    <s v="Instant learning platform for students while self study."/>
    <s v="Imbesat Ahmad, Shadman Anwer"/>
    <s v="Better Capital"/>
    <s v="2,60,000"/>
    <x v="10"/>
    <n v="2"/>
    <x v="0"/>
  </r>
  <r>
    <x v="799"/>
    <n v="2020"/>
    <x v="4"/>
    <s v="TaaS startup"/>
    <s v="A peer to peer support network, which would enable billions of users across the world"/>
    <s v="Imran Ladiwala, Mishu Ahluwalia"/>
    <s v="PointOne Capital, Core91 VC"/>
    <s v="2,50,000"/>
    <x v="0"/>
    <n v="1"/>
    <x v="0"/>
  </r>
  <r>
    <x v="800"/>
    <n v="2020"/>
    <x v="1"/>
    <s v="SaaS startup"/>
    <s v="India's #1 SaaS based Salon experience Software"/>
    <s v="Divyanshu Singh"/>
    <s v="Inflection Point Ventures"/>
    <s v="2,00,000"/>
    <x v="8"/>
    <n v="5"/>
    <x v="0"/>
  </r>
  <r>
    <x v="801"/>
    <n v="2020"/>
    <x v="1"/>
    <s v="Human Resources"/>
    <s v="Help startups to find interns who are verified on their software development skills and problem-solving abilities."/>
    <s v="Atul Singhal, Sudhanshu Singh"/>
    <s v="Varun Alagh, Harish Daiya"/>
    <s v="18,00,000"/>
    <x v="0"/>
    <n v="5"/>
    <x v="0"/>
  </r>
  <r>
    <x v="802"/>
    <n v="2020"/>
    <x v="1"/>
    <s v="AgriTech"/>
    <s v="India's 1st award winning technology led digital ecosystem for Silk"/>
    <s v="Utkarsh Apoorva"/>
    <s v="Omnivore, Strive Ventures"/>
    <s v="17,00,000"/>
    <x v="0"/>
    <n v="3"/>
    <x v="0"/>
  </r>
  <r>
    <x v="803"/>
    <n v="2020"/>
    <x v="1"/>
    <s v="Gaming"/>
    <s v="Turnip is a live game streaming and community platform."/>
    <s v="Aditya Sharma, Pooja Dubey"/>
    <s v="Elevation Capital"/>
    <s v="16,00,000"/>
    <x v="0"/>
    <n v="1"/>
    <x v="0"/>
  </r>
  <r>
    <x v="804"/>
    <n v="2020"/>
    <x v="4"/>
    <s v="Health care"/>
    <s v="Jeevam Health is an Online Medical Clinic to Cure Root Cause of Chronic Issues in India."/>
    <s v="Kamran alam, Piyush vishwakarma"/>
    <s v="Y Combinator"/>
    <s v="15,00,000"/>
    <x v="10"/>
    <n v="3"/>
    <x v="0"/>
  </r>
  <r>
    <x v="805"/>
    <n v="2020"/>
    <x v="1"/>
    <s v="FinTech"/>
    <s v="Velocity provides revenue-based-financing to online businesses. It aims to build the future of banking and financial services for new age businesses in India."/>
    <s v="Abhiroop Medhekar, Atul Khichariya, Saurav Swaroop"/>
    <s v="Valar Ventures"/>
    <s v="13,00,000"/>
    <x v="0"/>
    <n v="3"/>
    <x v="0"/>
  </r>
  <r>
    <x v="806"/>
    <n v="2021"/>
    <x v="1"/>
    <s v="Gaming"/>
    <s v="A competitive game publishing platform to help developers in India and Southeast Asia to publish their games, and compete with the global incumbents."/>
    <s v="Ravi Vyas"/>
    <m/>
    <s v="11,00,000"/>
    <x v="0"/>
    <n v="4"/>
    <x v="0"/>
  </r>
  <r>
    <x v="807"/>
    <n v="2020"/>
    <x v="15"/>
    <s v="IoT platform"/>
    <s v="Thingsup is an Enterprise Grade IoT Platform."/>
    <s v="Akshay Ghadage, Pranav Naiknavare"/>
    <s v="GSF Accelerator"/>
    <s v="10,00,000"/>
    <x v="1"/>
    <n v="5"/>
    <x v="0"/>
  </r>
  <r>
    <x v="808"/>
    <n v="2020"/>
    <x v="0"/>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x v="0"/>
  </r>
  <r>
    <x v="809"/>
    <n v="2020"/>
    <x v="1"/>
    <s v="Heathcare"/>
    <s v="Janani.ai is a fertility care provider."/>
    <s v="Nilay Mehrotra"/>
    <s v="Sweta Rau, 9Unicorns Accelerator Fund"/>
    <s v="10,00,000"/>
    <x v="0"/>
    <n v="3"/>
    <x v="0"/>
  </r>
  <r>
    <x v="810"/>
    <n v="2020"/>
    <x v="1"/>
    <s v="FinTech"/>
    <s v="Youth Neobank enabling financial solutions for the teenagers and young people"/>
    <s v="Mukund V Rao"/>
    <m/>
    <s v="10,00,000"/>
    <x v="0"/>
    <n v="3"/>
    <x v="0"/>
  </r>
  <r>
    <x v="811"/>
    <n v="2020"/>
    <x v="0"/>
    <s v="FemTech"/>
    <s v="Say Cheese is the first holistic women-happiness platform in India, focused to increase the happiness of women through personalized solutions"/>
    <s v="Rajpreet Kaur"/>
    <m/>
    <s v="10,00,000"/>
    <x v="0"/>
    <n v="3"/>
    <x v="0"/>
  </r>
  <r>
    <x v="812"/>
    <n v="2020"/>
    <x v="1"/>
    <s v="FinTech"/>
    <s v="Siply Services operates as a micro-savings platform."/>
    <s v="Sousthav Chakrabarty, Anil Bhat"/>
    <s v="Inflection Point Ventures"/>
    <s v="10,00,000"/>
    <x v="0"/>
    <n v="2"/>
    <x v="0"/>
  </r>
  <r>
    <x v="813"/>
    <n v="2020"/>
    <x v="4"/>
    <s v="Tech Startup"/>
    <s v="Leverages artificial intelligence (AI) to build products for the education sector"/>
    <s v="Shivam Sood, Lark Aakarshan"/>
    <s v="Jimmy Singh"/>
    <s v="10,00,000"/>
    <x v="0"/>
    <n v="1"/>
    <x v="0"/>
  </r>
  <r>
    <x v="814"/>
    <n v="2020"/>
    <x v="4"/>
    <s v="EdTech"/>
    <s v="Junio is a kids-focused digital pocket money-smart card."/>
    <s v="Shankar Nath"/>
    <s v="Kunal Shah, Deepak Abbot"/>
    <s v="10,00,000"/>
    <x v="1"/>
    <n v="1"/>
    <x v="0"/>
  </r>
  <r>
    <x v="812"/>
    <n v="2020"/>
    <x v="1"/>
    <s v="FinTech"/>
    <s v="Siply Services operates as a micro-savings platform."/>
    <s v="Sousthav Chakrabarty"/>
    <s v="Inflection Point Ventures"/>
    <s v="10,00,000"/>
    <x v="0"/>
    <n v="1"/>
    <x v="0"/>
  </r>
  <r>
    <x v="815"/>
    <n v="2020"/>
    <x v="1"/>
    <s v="EdTech"/>
    <s v="Teachmint is an online learning platform that focuses on tutor-student connectivity."/>
    <s v="Anshuman Kumar, Divyansh Bordia, Mihir Gupta, Payoj Jain"/>
    <s v="Lightspeed India Partners, CM Ventures"/>
    <s v="1,65,00,000"/>
    <x v="6"/>
    <n v="5"/>
    <x v="0"/>
  </r>
  <r>
    <x v="816"/>
    <n v="2020"/>
    <x v="1"/>
    <s v="FinTech"/>
    <s v="Zolve Innovations operates as a neo-banking startup."/>
    <s v="Raghunandan G"/>
    <s v="Kunal Shah, Greg Kidd"/>
    <s v="1,50,00,000"/>
    <x v="0"/>
    <n v="2"/>
    <x v="0"/>
  </r>
  <r>
    <x v="817"/>
    <n v="2020"/>
    <x v="4"/>
    <s v="FinTech"/>
    <s v="Ruptok operates as a fintech platform for gold loans"/>
    <s v="Ankur Gupta, Akshita Gupta, Yashwardhan Aeren"/>
    <s v="Wurk"/>
    <s v="1,00,00,000"/>
    <x v="1"/>
    <n v="1"/>
    <x v="0"/>
  </r>
  <r>
    <x v="818"/>
    <n v="2021"/>
    <x v="1"/>
    <s v="Automotive"/>
    <s v="Create and Inspire the future of sustainable urban transportation through Accelerated Innovation."/>
    <s v="Subramaniam Narayan, Niraj Rajmohan"/>
    <s v="TVS Motor, Zoho"/>
    <n v="150000000"/>
    <x v="9"/>
    <n v="12"/>
    <x v="0"/>
  </r>
  <r>
    <x v="818"/>
    <n v="2021"/>
    <x v="1"/>
    <s v="Automotive"/>
    <s v="Create and Inspire the future of sustainable urban transportation through Accelerated Innovation."/>
    <s v="Subramaniam Narayan, Niraj Rajmohan"/>
    <s v="TVS Motor, Zoho"/>
    <n v="150000000"/>
    <x v="9"/>
    <n v="12"/>
    <x v="0"/>
  </r>
  <r>
    <x v="819"/>
    <n v="2021"/>
    <x v="15"/>
    <s v="Information Technology &amp; Services"/>
    <s v="South Asia’s largest Content-to-Commerce scale-up investing 100 million in fast-growing beauty &amp; personal care brands."/>
    <s v="Darpan Sanghvi, Priyanka Gill, Naiyya saggi"/>
    <s v="Warburg Pincus , Prosus Ventures"/>
    <n v="150000000"/>
    <x v="11"/>
    <n v="11"/>
    <x v="0"/>
  </r>
  <r>
    <x v="820"/>
    <n v="2021"/>
    <x v="4"/>
    <s v="D2C Business"/>
    <s v="Globalbees partners with entrepreneurs who have built an online-first business. Our team scales up D2C businesses in India and abroad."/>
    <s v="Nitin Agarwal"/>
    <s v="FirstCry, Lightspeed Venture Partners"/>
    <n v="150000000"/>
    <x v="6"/>
    <n v="7"/>
    <x v="0"/>
  </r>
  <r>
    <x v="821"/>
    <n v="2021"/>
    <x v="1"/>
    <s v="D2C"/>
    <s v="Mensa scales brands leveraging its expertise in ecommerce, technology, marketing, category management &amp; demand planning."/>
    <s v="Ananth Narayanan"/>
    <s v="Alpha Wave Ventures, Falcon Edge Capital"/>
    <n v="135000000"/>
    <x v="4"/>
    <n v="11"/>
    <x v="0"/>
  </r>
  <r>
    <x v="822"/>
    <n v="2021"/>
    <x v="1"/>
    <s v="E-commerce"/>
    <s v="Ability to consistently deliver 2,500+ products in 10 minutes flat."/>
    <s v="Aadit Palicha, Kaivalya Vohra"/>
    <s v="Y-Combinator"/>
    <n v="100000000"/>
    <x v="1"/>
    <n v="12"/>
    <x v="0"/>
  </r>
  <r>
    <x v="815"/>
    <n v="2020"/>
    <x v="1"/>
    <s v="E-learning"/>
    <s v="Teachmint is an education infrastructure provider and India’s largest teaching platform."/>
    <s v="Divyansh Bordia, Mihir Gupta"/>
    <s v="Rocketship.vc, Vulcan Capital"/>
    <n v="78000000"/>
    <x v="4"/>
    <n v="10"/>
    <x v="0"/>
  </r>
  <r>
    <x v="823"/>
    <n v="2020"/>
    <x v="1"/>
    <s v="Financial Services"/>
    <s v="Uni Card splits your payments into 3 parts, over 3 months, at 0 extra costs."/>
    <s v="Nitin Gupta, Prateek Jindal, Laxmikant Vyas"/>
    <s v="General Catalyst, Eight Roads Ventures, Elevation Capital"/>
    <n v="70000000"/>
    <x v="6"/>
    <n v="12"/>
    <x v="0"/>
  </r>
  <r>
    <x v="822"/>
    <n v="2021"/>
    <x v="0"/>
    <s v="E-commerce"/>
    <s v="Grocery delivery startup"/>
    <s v="Aadit Palicha, Kaivalya Vohra"/>
    <s v="Glade Brook Capital, Nexus, Y Combinator"/>
    <n v="60000000"/>
    <x v="1"/>
    <n v="11"/>
    <x v="0"/>
  </r>
  <r>
    <x v="824"/>
    <n v="2020"/>
    <x v="0"/>
    <s v="Food &amp; Beverages"/>
    <s v="FRAAZO is Mumbai's favourite App for Fresh Vegetables and Fruits coming straight from the Farm to your Doorstep within 18 Hours."/>
    <s v="Atul Kumar, Aashish Krishnatre"/>
    <s v="WestBridge Capital"/>
    <n v="50000000"/>
    <x v="4"/>
    <n v="10"/>
    <x v="0"/>
  </r>
  <r>
    <x v="816"/>
    <n v="2020"/>
    <x v="1"/>
    <s v="Financial Services"/>
    <s v="World's first cross-border Neobank"/>
    <s v="Raghunandan G"/>
    <s v="DST Global"/>
    <n v="40000000"/>
    <x v="6"/>
    <n v="10"/>
    <x v="0"/>
  </r>
  <r>
    <x v="825"/>
    <n v="2021"/>
    <x v="1"/>
    <s v="D2C"/>
    <s v="G.O.A.T Brand Labs provides a tech-enabled platform for D2C brands to scale."/>
    <s v="Rishi Vasudev, Rameswar Misra"/>
    <s v="Tiger Global, Flipkart Ventures"/>
    <n v="36000000"/>
    <x v="6"/>
    <n v="7"/>
    <x v="0"/>
  </r>
  <r>
    <x v="802"/>
    <n v="2020"/>
    <x v="1"/>
    <s v="B2B"/>
    <s v="ReshaMandi provides a full-stack digital ecosystem in the form of a super app, from FARM to RETAIL."/>
    <s v="Utkarsh Apoorva"/>
    <s v="9Unicorns, Venture Catalysts, Sandeep Singhal"/>
    <n v="30000000"/>
    <x v="6"/>
    <n v="10"/>
    <x v="0"/>
  </r>
  <r>
    <x v="826"/>
    <n v="2020"/>
    <x v="1"/>
    <s v="Community platform"/>
    <s v="Kutumb is a social community enabler."/>
    <s v="Mohit Sharma, Naveen Dewangan, Vipul Allawadhi"/>
    <s v="Tiger Global Management, DST Global"/>
    <n v="26000000"/>
    <x v="6"/>
    <n v="6"/>
    <x v="0"/>
  </r>
  <r>
    <x v="805"/>
    <n v="2020"/>
    <x v="1"/>
    <s v="Financial Services"/>
    <s v="Velocity provides revenue based financing, up to Rs 3 crores, for marketing and inventory spends of online businesses."/>
    <s v="Saurav Swaroop, Abhiroop Medhekar, Atul Khichariya"/>
    <s v="Valar Ventures"/>
    <n v="20000000"/>
    <x v="6"/>
    <n v="11"/>
    <x v="0"/>
  </r>
  <r>
    <x v="815"/>
    <n v="2020"/>
    <x v="1"/>
    <s v="EdTech"/>
    <s v="Teachmint is an all-in-one education technology platform created specifically for the tutors of the digital age."/>
    <s v="Mihir Gupta, Payoj Jain, Divyansh Bordia, Anshuman Kumar"/>
    <s v="Learn Capital"/>
    <n v="20000000"/>
    <x v="13"/>
    <n v="7"/>
    <x v="0"/>
  </r>
  <r>
    <x v="827"/>
    <n v="2020"/>
    <x v="1"/>
    <s v="FinTech"/>
    <s v="Refyne partners with organisations to extend on-demand Earned Wage Access (EWA) to employees."/>
    <s v="Chitresh Sharma, Apoorv Kumar"/>
    <s v="DST Global, RTP Global"/>
    <n v="20000000"/>
    <x v="6"/>
    <n v="6"/>
    <x v="0"/>
  </r>
  <r>
    <x v="828"/>
    <n v="2020"/>
    <x v="1"/>
    <s v="Healthcare"/>
    <s v="Ultrahuman is a global health and fitness platform that aids our user to achieve their true physical and mental potential."/>
    <s v="Mohit Kumar, Vatsal Singhal"/>
    <s v="Tiger Global’s Scott Schleifer"/>
    <n v="17500000"/>
    <x v="1"/>
    <n v="8"/>
    <x v="0"/>
  </r>
  <r>
    <x v="829"/>
    <n v="2020"/>
    <x v="1"/>
    <s v="Healthcare"/>
    <s v="Onsurity is a HealthTech &amp; Employee Benefits organization, disrupting the SME and startup healthcare market with technology and innovation!"/>
    <s v="Yogesh Agarwal, Kulin Shah"/>
    <s v="Nexus Venture Partners"/>
    <n v="16000000"/>
    <x v="6"/>
    <n v="8"/>
    <x v="0"/>
  </r>
  <r>
    <x v="830"/>
    <n v="2020"/>
    <x v="4"/>
    <s v="Information Technology &amp; Services"/>
    <s v="GoKwik is a platform for solving shopping experience problems on e-commerce websites on the internet."/>
    <s v="Chirag, Vivek Bajpai, Ankush Talwar"/>
    <s v="Sequoia Capital India"/>
    <n v="15000000"/>
    <x v="6"/>
    <n v="11"/>
    <x v="0"/>
  </r>
  <r>
    <x v="831"/>
    <n v="2020"/>
    <x v="1"/>
    <s v="E-learning"/>
    <s v="FrontRow enables everyone to pursue their passions - get better, learn from the best and get noticed!"/>
    <s v="Shubhadit Sharma, Mikhil Raj, Ishaan Preet Singh"/>
    <s v="Eight Roads Ventures, GSV"/>
    <n v="14000000"/>
    <x v="6"/>
    <n v="9"/>
    <x v="0"/>
  </r>
  <r>
    <x v="832"/>
    <n v="2020"/>
    <x v="1"/>
    <s v="Food &amp; Beverages"/>
    <s v="Healthy &amp; nutritious foods and cold pressed juices produced in Edinburgh. Currently distributing wholesale within the Edinburgh region."/>
    <s v="Ankit Nagori"/>
    <s v="Iron Pillar, Nordstar, Binny Bansal"/>
    <n v="13000000"/>
    <x v="1"/>
    <n v="8"/>
    <x v="0"/>
  </r>
  <r>
    <x v="832"/>
    <n v="2020"/>
    <x v="1"/>
    <s v="Food &amp; Beverages"/>
    <s v="Healthy &amp; nutritious foods and cold pressed juices produced in Edinburgh. Currently distributing wholesale within the Edinburgh region."/>
    <s v="Ankit Nagori"/>
    <s v="Iron Pillar, Nordstar, Binny Bansal"/>
    <n v="13000000"/>
    <x v="1"/>
    <n v="8"/>
    <x v="0"/>
  </r>
  <r>
    <x v="833"/>
    <n v="2020"/>
    <x v="1"/>
    <s v="Farming"/>
    <s v="Vegrow is in the business of fresh fruits &amp; vegetables with addressable market size of 43 Billion."/>
    <s v="Praneeth Kumar, Shobhit Jain, Mrudhukar Batchu, Kiran Naik"/>
    <s v="Lightspeed Venture Partners, Elevation Capital"/>
    <n v="13000000"/>
    <x v="1"/>
    <n v="7"/>
    <x v="0"/>
  </r>
  <r>
    <x v="834"/>
    <n v="2020"/>
    <x v="1"/>
    <s v="Retail"/>
    <s v="Help forward thinking entrepreneurs by providing them the platform to start, grow, and manage their business online."/>
    <s v="Suumit Shah, Subhash Choudhary"/>
    <s v="HOF Capital, Old Well Ventures, LetsVenture, 9Unicorns"/>
    <n v="11000000"/>
    <x v="6"/>
    <n v="9"/>
    <x v="0"/>
  </r>
  <r>
    <x v="824"/>
    <n v="2020"/>
    <x v="0"/>
    <s v="Food &amp; Beverages"/>
    <s v="FRAAZO is Mumbai's favourite App for Fresh Vegetables and Fruits coming straight from the Farm to your Doorstep within 18 Hours."/>
    <s v="Atul Kumar, Aashish Krishnatre"/>
    <s v="Sixth Sense Ventures, NABVENTURES"/>
    <n v="11000000"/>
    <x v="6"/>
    <n v="7"/>
    <x v="0"/>
  </r>
  <r>
    <x v="835"/>
    <n v="2020"/>
    <x v="1"/>
    <s v="Health, Wellness &amp; Fitness"/>
    <s v="Nova Benefits is the one stop tech platform for providing the best health and wellness benefits to employees."/>
    <s v="Saransh Garg, Yash Gupta"/>
    <s v="Susquehanna International Group, Bessemer Venture Partners"/>
    <n v="10000000"/>
    <x v="6"/>
    <n v="9"/>
    <x v="0"/>
  </r>
  <r>
    <x v="836"/>
    <n v="2020"/>
    <x v="1"/>
    <s v="Product studio"/>
    <s v="A mission to assist a billion Indians in their spiritual journey, through a range of products &amp; services"/>
    <s v="Prashant Sachan"/>
    <s v="Elevation Capital"/>
    <n v="10000000"/>
    <x v="6"/>
    <n v="9"/>
    <x v="0"/>
  </r>
  <r>
    <x v="837"/>
    <n v="2021"/>
    <x v="1"/>
    <s v="Health"/>
    <s v="Innovative technology, compassionate diabetes experts and personalised plans, which will help lead a normal life once more."/>
    <s v="Shivtosh Kumar, Madan Somasundaram"/>
    <s v="Cure.fit, Endiya Partners, Tanglin Venture"/>
    <n v="10000000"/>
    <x v="1"/>
    <n v="9"/>
    <x v="0"/>
  </r>
  <r>
    <x v="838"/>
    <n v="2021"/>
    <x v="5"/>
    <s v="E-learning"/>
    <s v="AI powered teaching assistant for 100 Mn teachers across the world"/>
    <m/>
    <s v="Aditya Singhal, Nishant Sinha"/>
    <n v="9500000"/>
    <x v="0"/>
    <n v="12"/>
    <x v="0"/>
  </r>
  <r>
    <x v="839"/>
    <n v="2020"/>
    <x v="0"/>
    <s v="Marketing &amp; Advertising"/>
    <s v="India's largest platform-first martech startup"/>
    <s v="Saurabh Varma"/>
    <s v="Pi Ventures LLP, Tanas Capital, Prodapt Holdings"/>
    <n v="7000000"/>
    <x v="8"/>
    <n v="10"/>
    <x v="0"/>
  </r>
  <r>
    <x v="840"/>
    <n v="2021"/>
    <x v="0"/>
    <s v="Investment Management"/>
    <s v="Integrated Portfolios designed by experts with decades of investing, Unique access to pre-IPO and startup investing"/>
    <s v="Sandeep Jethwani, Vaibhav Porwal, Sahil Contractor"/>
    <s v="Elevation Capital, Matrix Partners India"/>
    <n v="7000000"/>
    <x v="0"/>
    <n v="9"/>
    <x v="0"/>
  </r>
  <r>
    <x v="841"/>
    <n v="2021"/>
    <x v="1"/>
    <s v="Capital Markets"/>
    <s v="Trinkerr is India's first social trading platform."/>
    <s v="Manvendra Singh, Gaurav Agarwal"/>
    <s v="Accel India"/>
    <n v="6600000"/>
    <x v="6"/>
    <n v="12"/>
    <x v="0"/>
  </r>
  <r>
    <x v="841"/>
    <n v="2021"/>
    <x v="1"/>
    <s v="Capital Markets"/>
    <s v="Trinkerr is India's first social trading platform."/>
    <s v="Manvendra Singh, Gaurav Agarwal"/>
    <s v="Accel India"/>
    <n v="6600000"/>
    <x v="6"/>
    <n v="12"/>
    <x v="0"/>
  </r>
  <r>
    <x v="842"/>
    <n v="2021"/>
    <x v="1"/>
    <s v="Financial Services"/>
    <s v="Building India's first social crypto exchange"/>
    <s v="Bhagaban Behera, Sriharsha Setty, Nakul Kelkar"/>
    <s v="Y Combinator, Goat VC, JAM Fund, Goodwater Capital"/>
    <n v="5500000"/>
    <x v="1"/>
    <n v="11"/>
    <x v="0"/>
  </r>
  <r>
    <x v="843"/>
    <n v="2020"/>
    <x v="1"/>
    <s v="Construction"/>
    <s v="Powerplay helps simplify end to end Construction and Architecture project management."/>
    <s v="Shubham Goyal, Lesh Dixit"/>
    <s v="Sequoia’s Surge, Accel Partners"/>
    <n v="5200000"/>
    <x v="1"/>
    <n v="7"/>
    <x v="0"/>
  </r>
  <r>
    <x v="844"/>
    <n v="2020"/>
    <x v="1"/>
    <s v="Automotive"/>
    <s v="Simplifying energy for EVs by building a Flexible Energy Stack."/>
    <s v="Arun Vinayak, Sanjay Byalal"/>
    <s v="YourNest VC"/>
    <n v="5000000"/>
    <x v="8"/>
    <n v="12"/>
    <x v="0"/>
  </r>
  <r>
    <x v="845"/>
    <n v="2020"/>
    <x v="1"/>
    <s v="E-learning"/>
    <s v="21K School is India's First Online School that provides a complete online school experience and personalized learning – anytime, anywhere."/>
    <s v="Santosh Kumar, Yeshwanth Raj Parasmal, Dinesh Kumar, Joshi Kumar"/>
    <s v="Ronnie Screwvala"/>
    <n v="5000000"/>
    <x v="8"/>
    <n v="11"/>
    <x v="0"/>
  </r>
  <r>
    <x v="846"/>
    <n v="2020"/>
    <x v="15"/>
    <s v="Computer Software"/>
    <s v="Lio is the one app for all data where you can create, keep records and track all the records"/>
    <s v="Anupam Vijayvergia"/>
    <s v="Lightspeed, Sequioa"/>
    <n v="5000000"/>
    <x v="0"/>
    <n v="9"/>
    <x v="0"/>
  </r>
  <r>
    <x v="830"/>
    <n v="2020"/>
    <x v="4"/>
    <s v="Information Technology &amp; Services"/>
    <s v="GoKwik is a platform for solving shopping experience problems on e-commerce websites on the internet."/>
    <s v="Ankush Talwar, Chirag Taneja, Vivek Bajpai"/>
    <s v="Matrix Partners India, Jitendra Gupta, RTP Global"/>
    <n v="5000000"/>
    <x v="8"/>
    <n v="9"/>
    <x v="0"/>
  </r>
  <r>
    <x v="847"/>
    <n v="2020"/>
    <x v="1"/>
    <s v="FinTech"/>
    <s v="Making Investment Social- India's First Social Trading Platform"/>
    <s v="Ajay Lakhotia"/>
    <s v="Roots Ventures, Velo Partners"/>
    <n v="5000000"/>
    <x v="8"/>
    <n v="8"/>
    <x v="0"/>
  </r>
  <r>
    <x v="848"/>
    <n v="2020"/>
    <x v="1"/>
    <s v="Healthcare"/>
    <s v="One monthly subscription to cover all your healthcare needs."/>
    <s v="Mayank Banerjee, Matilde Giglio, Alessandro Davide Ialongo"/>
    <s v="Khosla Ventures"/>
    <n v="5000000"/>
    <x v="0"/>
    <n v="7"/>
    <x v="0"/>
  </r>
  <r>
    <x v="849"/>
    <n v="2020"/>
    <x v="1"/>
    <s v="Internet"/>
    <s v="OneCode is a platform which connects new age digital first brands with &quot;relevant&quot; sellers (aka OneCoders) to sell their products and services"/>
    <s v="Manish Shara, Yash Desai"/>
    <s v="Sequoia’s Surge, Nexus Venture Partners"/>
    <n v="5000000"/>
    <x v="1"/>
    <n v="7"/>
    <x v="0"/>
  </r>
  <r>
    <x v="850"/>
    <n v="2021"/>
    <x v="8"/>
    <s v="HealthCare"/>
    <s v="Full Stack Digital Health Clinic"/>
    <s v="Samarth Sindhi"/>
    <s v="Khosla Ventures"/>
    <n v="5000000"/>
    <x v="1"/>
    <n v="6"/>
    <x v="0"/>
  </r>
  <r>
    <x v="851"/>
    <n v="2021"/>
    <x v="1"/>
    <s v="Financial Services"/>
    <s v="PayGlocal is a FinTech solving for global payments acceptance"/>
    <s v="Prachi Dharani, Rohit Sukhija, Yogesh Lokhande"/>
    <s v="Sequoia Capital India"/>
    <n v="4900000"/>
    <x v="6"/>
    <n v="12"/>
    <x v="0"/>
  </r>
  <r>
    <x v="852"/>
    <n v="2020"/>
    <x v="1"/>
    <s v="Financial Services"/>
    <s v="Stack is an investing platform set to put money to work and help invest like some of the world’s biggest money-makers"/>
    <s v="Smriti Tomar, Tushar Vyas"/>
    <s v="Y Combinator, Harvard Management"/>
    <n v="4500000"/>
    <x v="0"/>
    <n v="12"/>
    <x v="0"/>
  </r>
  <r>
    <x v="853"/>
    <n v="2021"/>
    <x v="1"/>
    <s v="FinTech"/>
    <s v="A daily gold-savings app that saves spare change &amp; auto-invests."/>
    <s v="Nishchay AG, Misbah Ashraf"/>
    <s v="Tribe Capital, Arkam Ventures, WEH, Kunal Shah"/>
    <n v="4500000"/>
    <x v="8"/>
    <n v="9"/>
    <x v="0"/>
  </r>
  <r>
    <x v="854"/>
    <n v="2020"/>
    <x v="1"/>
    <s v="Healthcare"/>
    <s v="A digitally enabled and connected healthcare ecosystem for better health outcomes."/>
    <s v="Vikalp Sahni"/>
    <s v="Deep Kalra, Ashish Kashyap, Rajesh Magow"/>
    <n v="4500000"/>
    <x v="1"/>
    <n v="7"/>
    <x v="0"/>
  </r>
  <r>
    <x v="855"/>
    <n v="2020"/>
    <x v="1"/>
    <s v="Recruitment"/>
    <s v="Smartstaff (previously Qikwork) is a full stack blue-collar workforce management platform."/>
    <s v="Arpit Dave, Viral Chhajer, Gnanesh Chilukuri, Aravind Reddy"/>
    <s v="Blume Ventures, Nexus Venture Partners"/>
    <n v="4300000"/>
    <x v="1"/>
    <n v="10"/>
    <x v="0"/>
  </r>
  <r>
    <x v="754"/>
    <n v="2020"/>
    <x v="1"/>
    <s v="Financial Services"/>
    <s v="A Learning-First Neobank for teenagers - Enable practical financial education for child today"/>
    <s v="Lavika Aggarwal, Sajal Khanna, Jgaveer Gandhi"/>
    <s v="Y Combinator, JAFCO Asia, Incubate Fund India, marquee angels"/>
    <n v="4200000"/>
    <x v="0"/>
    <n v="9"/>
    <x v="0"/>
  </r>
  <r>
    <x v="836"/>
    <n v="2020"/>
    <x v="1"/>
    <s v="Spiritual"/>
    <s v="A mission to assist a billion Indians in their spiritual journey and help them feel happier, peaceful &amp; more content."/>
    <s v="Prashant Sachan"/>
    <s v="Sequoia Capital India, BEENEXT"/>
    <n v="4000000"/>
    <x v="0"/>
    <n v="8"/>
    <x v="0"/>
  </r>
  <r>
    <x v="856"/>
    <n v="2020"/>
    <x v="0"/>
    <s v="Healthcare"/>
    <s v="I am Love came into existence in early 2020, with the aim of redefining the relationship we have with our health."/>
    <s v="Shilpa Rathi"/>
    <s v="Xentel Investments"/>
    <n v="4000000"/>
    <x v="0"/>
    <n v="7"/>
    <x v="0"/>
  </r>
  <r>
    <x v="763"/>
    <n v="2020"/>
    <x v="1"/>
    <s v="Insurance"/>
    <s v="Paz Care is India's leading Employee Benefits &amp; Health insurance platform"/>
    <s v="Sanchit Malik, Manish Mishra"/>
    <s v="BEENEXT, 3one4 Capital"/>
    <n v="3500000"/>
    <x v="0"/>
    <n v="10"/>
    <x v="0"/>
  </r>
  <r>
    <x v="857"/>
    <n v="2021"/>
    <x v="1"/>
    <s v="Financial Services"/>
    <s v="Embedding personal credit products into leading consumer internet platforms."/>
    <s v="Aditya Kumar, Sankalp Mathur"/>
    <s v="Elevar Equity"/>
    <n v="3500000"/>
    <x v="0"/>
    <n v="10"/>
    <x v="0"/>
  </r>
  <r>
    <x v="858"/>
    <n v="2020"/>
    <x v="4"/>
    <s v="Tobacco"/>
    <s v="Hash is a new startup in consumer goods."/>
    <s v="Shwetank Jain"/>
    <s v="Amrac Investment Trust"/>
    <n v="3500000"/>
    <x v="1"/>
    <n v="8"/>
    <x v="0"/>
  </r>
  <r>
    <x v="765"/>
    <n v="2020"/>
    <x v="1"/>
    <s v="Wholesale"/>
    <s v="Apnaklub is India's most trusted wholesale platform that empowers people to set up their own retail and sales businesses by providing better-than-industry margins"/>
    <s v="Shruti, Manish Kumar"/>
    <s v="Sequoia’s Surge"/>
    <n v="3500000"/>
    <x v="0"/>
    <n v="8"/>
    <x v="0"/>
  </r>
  <r>
    <x v="812"/>
    <n v="2020"/>
    <x v="1"/>
    <s v="Financial Services"/>
    <s v="A tech-enabled micro-savings platform, for the underserved masses, that makes it possible to save starting at Re. 1"/>
    <s v="Sousthav Chakrabarty, Anil Bhat"/>
    <s v="LetsVenture, AngelList India, Founder's Room Circle"/>
    <n v="3200000"/>
    <x v="8"/>
    <n v="10"/>
    <x v="0"/>
  </r>
  <r>
    <x v="859"/>
    <n v="2021"/>
    <x v="1"/>
    <s v="NFT"/>
    <s v="Lysto is building APIs, Tools &amp; Infrastructure to enable the creation &amp; distribution of NFTs across platforms with a few clicks or few lines of code."/>
    <s v="Sadiq Ahamed"/>
    <s v="BEENEXT"/>
    <n v="3000000"/>
    <x v="0"/>
    <n v="11"/>
    <x v="0"/>
  </r>
  <r>
    <x v="860"/>
    <n v="2021"/>
    <x v="1"/>
    <s v="EV"/>
    <s v="India's largest Electric Vehicle Charging Platform"/>
    <s v="Avinash Sharma, Raghav Rohila"/>
    <s v="Blume Ventures, Micelio Fund"/>
    <n v="3000000"/>
    <x v="0"/>
    <n v="11"/>
    <x v="0"/>
  </r>
  <r>
    <x v="861"/>
    <n v="2021"/>
    <x v="0"/>
    <s v="Equity Management"/>
    <s v="Powering private markets - A technology platform for startups and investors."/>
    <s v="Nimesh Kampani"/>
    <s v="LetsVenture"/>
    <n v="3000000"/>
    <x v="0"/>
    <n v="10"/>
    <x v="0"/>
  </r>
  <r>
    <x v="862"/>
    <n v="2020"/>
    <x v="0"/>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0"/>
    <n v="10"/>
    <x v="0"/>
  </r>
  <r>
    <x v="863"/>
    <n v="2020"/>
    <x v="0"/>
    <s v="Entertainment"/>
    <s v="Tamasha, the next-generation interactive entertainment platform."/>
    <s v="Saurabh Gupta, Siddharth Swarnkar"/>
    <s v="Chiratae Ventures"/>
    <n v="3000000"/>
    <x v="8"/>
    <n v="10"/>
    <x v="0"/>
  </r>
  <r>
    <x v="864"/>
    <n v="2020"/>
    <x v="1"/>
    <s v="Automotive"/>
    <s v="BeepKart is building a platform to digitize and organize the used two-wheeler market."/>
    <s v="Hemir Doshi, Abhishek Saraf"/>
    <s v="Stellaris Venture Partners, Chiratae Ventures"/>
    <n v="3000000"/>
    <x v="0"/>
    <n v="9"/>
    <x v="0"/>
  </r>
  <r>
    <x v="865"/>
    <n v="2020"/>
    <x v="1"/>
    <s v="EdTech"/>
    <s v="Crejo.Fun is a digital extracurricular learning platform being built with an intent to help children discover their passions and interests through creative learning."/>
    <s v="Vikas Bansal"/>
    <s v="Matrix Partners India, 021 Capital"/>
    <n v="3000000"/>
    <x v="0"/>
    <n v="6"/>
    <x v="0"/>
  </r>
  <r>
    <x v="866"/>
    <n v="2020"/>
    <x v="4"/>
    <s v="Social commerce"/>
    <s v="Redefining social commerce for Tier 2+ cities in India - making e-commerce SOCIAL!"/>
    <s v="Roshan Farhan, Kulapradip Bharali"/>
    <s v="YCombinator, Justin Mateen, Pioneer Fund"/>
    <n v="2900000"/>
    <x v="0"/>
    <n v="12"/>
    <x v="0"/>
  </r>
  <r>
    <x v="867"/>
    <n v="2021"/>
    <x v="1"/>
    <s v="Pet care"/>
    <s v="Supertails is building a digital pet care platform which offers expert led healthcare services and products."/>
    <s v="Vineet Khanna, Varun Sadana, Aman Tekriwal"/>
    <s v="Saama Capital, DSG Consumer Partners"/>
    <n v="2600000"/>
    <x v="8"/>
    <n v="6"/>
    <x v="0"/>
  </r>
  <r>
    <x v="868"/>
    <n v="2021"/>
    <x v="1"/>
    <s v="Computer Software"/>
    <s v="Toplyne helps sales teams at product-led companies convert their freemium users!"/>
    <s v="Rishen Kapoor and Ruchin Kulkarni, Rohit Khanna"/>
    <s v="Sequoia Capital , Together Fund"/>
    <n v="2500000"/>
    <x v="1"/>
    <n v="11"/>
    <x v="0"/>
  </r>
  <r>
    <x v="869"/>
    <n v="2020"/>
    <x v="1"/>
    <s v="FinTech"/>
    <s v="TWID is shaping the future of Digital Currencies, delivering new-age fintech solutions"/>
    <s v="Amit Sharma, Amit Koshal, Rishi Batra"/>
    <s v="BEENEXT, Sequoia’s Surge"/>
    <n v="2500000"/>
    <x v="1"/>
    <n v="7"/>
    <x v="0"/>
  </r>
  <r>
    <x v="782"/>
    <n v="2020"/>
    <x v="1"/>
    <s v="Insuretech"/>
    <s v="Affordable insurance for the next billion Indians"/>
    <s v="Vikul Goyal"/>
    <s v="Roshan Abbas, Ritesh Malik"/>
    <n v="2500000"/>
    <x v="8"/>
    <n v="6"/>
    <x v="0"/>
  </r>
  <r>
    <x v="870"/>
    <n v="2021"/>
    <x v="1"/>
    <s v="Computer Software"/>
    <s v="A startup solving inefficiencies in the agri supply chain"/>
    <s v="Vedant Katiyar, Ashish Jindal"/>
    <s v="Vertex Ventures, Omnivore"/>
    <n v="2200000"/>
    <x v="1"/>
    <n v="10"/>
    <x v="0"/>
  </r>
  <r>
    <x v="871"/>
    <n v="2020"/>
    <x v="4"/>
    <s v="Financial Services"/>
    <s v="Ruptok fintech Pvt. Ltd. is an online gold loan service provider , with attractive interests rate ."/>
    <s v="Ankur Gupta"/>
    <s v="Manuvel Malabar Jewellers"/>
    <n v="2000000"/>
    <x v="8"/>
    <n v="11"/>
    <x v="0"/>
  </r>
  <r>
    <x v="872"/>
    <n v="2020"/>
    <x v="1"/>
    <s v="Automotive"/>
    <s v="Building India’s strongest and smartest electric 2 wheelers"/>
    <s v="Siddharth Janghu, Kartik Gupta, Anupriya"/>
    <s v="Let’s Venture, Better Capital"/>
    <n v="2000000"/>
    <x v="0"/>
    <n v="10"/>
    <x v="0"/>
  </r>
  <r>
    <x v="873"/>
    <n v="2020"/>
    <x v="8"/>
    <s v="Computer Software"/>
    <s v="Just-in-time Sales Enablement Platform"/>
    <s v="Sreedhar Peddineni, Santa Thounaojam, Sundar Vellaichamy, Chandramani Tiwary"/>
    <s v="Stellaris Venture Partners"/>
    <n v="2000000"/>
    <x v="0"/>
    <n v="9"/>
    <x v="0"/>
  </r>
  <r>
    <x v="874"/>
    <n v="2020"/>
    <x v="5"/>
    <s v="Gaming"/>
    <s v="An online platform on which developers can host their games and gamers can come together as a community to enjoy experiences, compete, challenge and win!"/>
    <s v="Amardeep Bajpai"/>
    <s v="Aditya Duggar"/>
    <n v="2000000"/>
    <x v="0"/>
    <n v="9"/>
    <x v="0"/>
  </r>
  <r>
    <x v="875"/>
    <n v="2020"/>
    <x v="1"/>
    <s v="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1"/>
    <n v="8"/>
    <x v="0"/>
  </r>
  <r>
    <x v="876"/>
    <n v="2020"/>
    <x v="0"/>
    <s v="SportsTech"/>
    <s v="A one stop destination to build a successful career in the Indian sports industry!"/>
    <s v="G Srinivvasan"/>
    <s v="Punit Balan"/>
    <n v="2000000"/>
    <x v="1"/>
    <n v="8"/>
    <x v="0"/>
  </r>
  <r>
    <x v="876"/>
    <n v="2020"/>
    <x v="0"/>
    <s v="SportsTech"/>
    <s v="A one stop destination to build a successful career in the Indian sports industry!"/>
    <s v="G Srinivvasan"/>
    <s v="Punit Balan"/>
    <n v="2000000"/>
    <x v="8"/>
    <n v="8"/>
    <x v="0"/>
  </r>
  <r>
    <x v="877"/>
    <n v="2020"/>
    <x v="1"/>
    <s v="AgriTech"/>
    <s v="FAARMS™ is a new age digital platform which aims to offer a one-stop solution to farmers."/>
    <s v="Taranbir Singh, Alok Duggal"/>
    <m/>
    <n v="2000000"/>
    <x v="0"/>
    <n v="8"/>
    <x v="0"/>
  </r>
  <r>
    <x v="878"/>
    <n v="2020"/>
    <x v="5"/>
    <s v="EdTech"/>
    <s v="Edukemy is the first EdTech company in the country, in the non –STEM segment, offering an immersive learning experience to the students, supported by cutting-edge technology and an AI-based evaluation system."/>
    <s v="Chandrahas Panigrahi"/>
    <s v="Auxano, Falcon5"/>
    <n v="2000000"/>
    <x v="8"/>
    <n v="7"/>
    <x v="0"/>
  </r>
  <r>
    <x v="879"/>
    <n v="2020"/>
    <x v="1"/>
    <s v="Marketing &amp; Advertising"/>
    <s v="Mailmodo is a complete email marketing solution enabling users to create and send app-like interactive emails to improve email conversions."/>
    <s v="Aquibur Rahman, Apurv Gupta, Devyesh Tandon"/>
    <s v="Sequoia’s Surge, Y Combinator"/>
    <n v="2000000"/>
    <x v="0"/>
    <n v="7"/>
    <x v="0"/>
  </r>
  <r>
    <x v="880"/>
    <n v="2020"/>
    <x v="8"/>
    <s v="IT startup"/>
    <s v="HESA is connecting Bharat with India and India with Bharat Phygitally. We are bridging the gap for the world’s largest customer base that resides in rural India."/>
    <s v="Vamsi Udayagiri, Hema Nandiraju"/>
    <s v="Venture Catalysts, 9Unicorns"/>
    <n v="2000000"/>
    <x v="0"/>
    <n v="6"/>
    <x v="0"/>
  </r>
  <r>
    <x v="881"/>
    <n v="2021"/>
    <x v="1"/>
    <s v="Consulting"/>
    <s v="Help small businesses grow their sales via our customer interaction and growth platform."/>
    <s v="Pradeep Dodle, Nikhil Goenka"/>
    <s v="021 Capital, Sparrow Capital"/>
    <n v="1800000"/>
    <x v="0"/>
    <n v="7"/>
    <x v="0"/>
  </r>
  <r>
    <x v="882"/>
    <n v="2020"/>
    <x v="1"/>
    <s v="EdTech"/>
    <s v="A mission to educate India and make its young and dynamic population job ready."/>
    <s v="Shailesh Daxini, Akash Senapaty, Muthukaleeshwaran Subbiah"/>
    <s v="Sequoia Surge"/>
    <n v="1800000"/>
    <x v="1"/>
    <n v="7"/>
    <x v="0"/>
  </r>
  <r>
    <x v="883"/>
    <n v="2020"/>
    <x v="1"/>
    <s v="Software"/>
    <s v="SimpliContract is an Enterprise SaaS offering, focused on end to end Contract Life-cycle Management."/>
    <s v="Guru Venkatesan, Jinaraj PG, Makesh Kumar"/>
    <s v="Kalaari Capital"/>
    <n v="1800000"/>
    <x v="0"/>
    <n v="6"/>
    <x v="0"/>
  </r>
  <r>
    <x v="884"/>
    <n v="2020"/>
    <x v="1"/>
    <s v="Computer software"/>
    <s v="AI-Based Platform Built Exclusively for Remote Selling"/>
    <s v="Srinivasan Narayan"/>
    <s v="Chiratae Ventures"/>
    <n v="1700000"/>
    <x v="6"/>
    <n v="8"/>
    <x v="0"/>
  </r>
  <r>
    <x v="885"/>
    <n v="2021"/>
    <x v="0"/>
    <s v="Music"/>
    <s v="THE BEST ROYALTY-FREE MUSIC TO CREATE TRENDING VIDEOS"/>
    <s v="Gaurav Dagaonkar, Meghna Mittal"/>
    <s v="9Unicorns, Ashneer Grover"/>
    <n v="1500000"/>
    <x v="0"/>
    <n v="12"/>
    <x v="0"/>
  </r>
  <r>
    <x v="885"/>
    <n v="2021"/>
    <x v="0"/>
    <s v="Music"/>
    <s v="THE BEST ROYALTY-FREE MUSIC TO CREATE TRENDING VIDEOS"/>
    <s v="Gaurav Dagaonkar, Meghna Mittal"/>
    <s v="9Unicorns, Ashneer Grover"/>
    <n v="1500000"/>
    <x v="0"/>
    <n v="12"/>
    <x v="0"/>
  </r>
  <r>
    <x v="886"/>
    <n v="2021"/>
    <x v="4"/>
    <s v="Retail"/>
    <s v="LMCE handholds brands and enables their reach across the UNSERVED &amp; UNDER-SERVED pockets of the country in a SUSTAINABLE manner to drive MEASURABLE growth."/>
    <s v="Sanjay Kaul"/>
    <s v="Akash Prakash, Madhu Jayakumar, Dipinder Sandhu, Shagun Khandelwal"/>
    <n v="1500000"/>
    <x v="8"/>
    <n v="11"/>
    <x v="0"/>
  </r>
  <r>
    <x v="887"/>
    <n v="2021"/>
    <x v="0"/>
    <s v="Crypto"/>
    <s v="AcknoLedger is a Global platform that distributes Web 3.0 Digital Assets Seamlessly across all the Metaverses and Gaming"/>
    <s v="Yash Dahenkar"/>
    <s v="Momentum 6, Basics Capital, Krypital Capital, Shima Capital, Magnus Capital"/>
    <n v="1500000"/>
    <x v="0"/>
    <n v="10"/>
    <x v="0"/>
  </r>
  <r>
    <x v="888"/>
    <n v="2020"/>
    <x v="4"/>
    <s v="Financial Services"/>
    <s v="Paytail is revolutionizing the offline commerce by enabling instant paperless EMI's to consumers"/>
    <s v="AMIT CHATURVEDI, Vikas Garg"/>
    <s v="Cholamandalam"/>
    <n v="1500000"/>
    <x v="0"/>
    <n v="9"/>
    <x v="0"/>
  </r>
  <r>
    <x v="889"/>
    <n v="2020"/>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1"/>
    <n v="8"/>
    <x v="0"/>
  </r>
  <r>
    <x v="889"/>
    <n v="2020"/>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x v="0"/>
  </r>
  <r>
    <x v="890"/>
    <n v="2020"/>
    <x v="1"/>
    <s v="SaaS startup"/>
    <s v="Murf AI is working on simplifying voice audio and making high-quality voice overs accessible to everyone, using artificial intelligence."/>
    <s v="Sneha Roy, Ankur Edkie, Divyanshu Pandey"/>
    <s v="Elevation Capital"/>
    <n v="1500000"/>
    <x v="0"/>
    <n v="7"/>
    <x v="0"/>
  </r>
  <r>
    <x v="891"/>
    <n v="2021"/>
    <x v="1"/>
    <s v="Information Technology &amp; Services"/>
    <s v="Empowering Brands and Fintechs to offer banking products contextually to their customers."/>
    <s v="Ramanathan RV, Aishwarya Jaishankar"/>
    <s v="Kunal Shah, Better Capital"/>
    <n v="1300000"/>
    <x v="1"/>
    <n v="10"/>
    <x v="0"/>
  </r>
  <r>
    <x v="892"/>
    <n v="2021"/>
    <x v="1"/>
    <s v="E-learning"/>
    <s v="Kafqa Academy is a global performing arts academy that offers classes in dancing, singing, and speech &amp; drama."/>
    <s v="Shariq Plasticwala"/>
    <s v="Global Founders Capital, Enzia Ventures, Better Capital"/>
    <n v="1300000"/>
    <x v="0"/>
    <n v="10"/>
    <x v="0"/>
  </r>
  <r>
    <x v="893"/>
    <n v="2020"/>
    <x v="0"/>
    <s v="Real Estate"/>
    <s v="PropReturns is a platform for users to invest in Indian Real Estate backed by data."/>
    <s v="Jayant Panwar, Kenish Shah"/>
    <s v="Y Combinator , Goodwater Capital"/>
    <n v="1200000"/>
    <x v="1"/>
    <n v="12"/>
    <x v="0"/>
  </r>
  <r>
    <x v="894"/>
    <n v="2021"/>
    <x v="0"/>
    <s v="Professional Training &amp; Coaching"/>
    <s v="One to One Personal Fitness Coaching"/>
    <s v="Ketan Mavinkurve"/>
    <s v="Jani Ventures INC"/>
    <n v="1200000"/>
    <x v="1"/>
    <n v="9"/>
    <x v="0"/>
  </r>
  <r>
    <x v="773"/>
    <n v="2020"/>
    <x v="1"/>
    <s v="EdTech"/>
    <s v="Codingal is on a mission to inspire school kids to fall in love with coding. Backed by Y Combinator!"/>
    <s v="Vivek Prakash, Satyam Baranwal"/>
    <m/>
    <n v="1200000"/>
    <x v="0"/>
    <n v="9"/>
    <x v="0"/>
  </r>
  <r>
    <x v="895"/>
    <n v="2020"/>
    <x v="1"/>
    <s v="Information Technology"/>
    <s v="MedPay® is building the real-time claims adjudication platform for health insurers."/>
    <s v="Arun Bhatia, Ravi Chandra"/>
    <s v="Entrepreneur First (EF), GrowX Ventures"/>
    <n v="1200000"/>
    <x v="0"/>
    <n v="7"/>
    <x v="0"/>
  </r>
  <r>
    <x v="896"/>
    <n v="2021"/>
    <x v="15"/>
    <s v="Financial Services"/>
    <s v="4Fin is a Fintech Platform catering to needs of Smart Bharat."/>
    <s v="Amit Tewary, Ajit Sinha"/>
    <s v="Curesense Therapeutics"/>
    <n v="1100000"/>
    <x v="10"/>
    <n v="9"/>
    <x v="0"/>
  </r>
  <r>
    <x v="171"/>
    <n v="2020"/>
    <x v="1"/>
    <s v="Financial Services"/>
    <s v="Embedded Lending for Small Businesses"/>
    <s v="Jawaid Iqbal, Dhruv Bhushan"/>
    <s v="Alteria Capital"/>
    <n v="1000000"/>
    <x v="2"/>
    <n v="10"/>
    <x v="0"/>
  </r>
  <r>
    <x v="897"/>
    <n v="2021"/>
    <x v="5"/>
    <s v="Hospital &amp; Health Care"/>
    <s v="Medpho is a healthcare service provider in India that connects doctors and patients at the click of a call."/>
    <s v="Shashank Saini"/>
    <s v="Cygnus Medicare Group, Probal Ghoshal, Shuchin Bajaj"/>
    <n v="1000000"/>
    <x v="1"/>
    <n v="9"/>
    <x v="0"/>
  </r>
  <r>
    <x v="898"/>
    <n v="2020"/>
    <x v="0"/>
    <s v="FinTech"/>
    <s v="A Fintech startup, offering fast &amp; easy digital processing of Home Loans in a completely reimagined and delightful way."/>
    <s v="Pramod Kathuria, Vishal Dawda"/>
    <s v="Tomorrow Capital"/>
    <n v="1000000"/>
    <x v="1"/>
    <n v="9"/>
    <x v="0"/>
  </r>
  <r>
    <x v="899"/>
    <n v="2020"/>
    <x v="1"/>
    <s v="Biotechnology"/>
    <s v="Perform Antibody Discovery using Artificial Intelligence."/>
    <s v="Aridni Shah, Trisha Chatterjee"/>
    <s v="pi Ventures"/>
    <n v="1000000"/>
    <x v="0"/>
    <n v="9"/>
    <x v="0"/>
  </r>
  <r>
    <x v="900"/>
    <n v="2021"/>
    <x v="1"/>
    <s v="Internet"/>
    <s v="Fleek helps track &amp; manage subscriptions in one place."/>
    <s v="Aditya Uttaravalli, Arvind Eashwar"/>
    <s v="Axilor"/>
    <n v="1000000"/>
    <x v="0"/>
    <n v="9"/>
    <x v="0"/>
  </r>
  <r>
    <x v="817"/>
    <n v="2020"/>
    <x v="4"/>
    <s v="FinTech"/>
    <s v="Ruptok fintech Pvt. Ltd. is an online gold loan service provider , with attractive interests rate ."/>
    <s v="Ankur Gupta"/>
    <s v="Eclear Leasing"/>
    <n v="1000000"/>
    <x v="1"/>
    <n v="8"/>
    <x v="0"/>
  </r>
  <r>
    <x v="817"/>
    <n v="2020"/>
    <x v="4"/>
    <s v="FinTech"/>
    <s v="Ruptok fintech Pvt. Ltd. is an online gold loan service provider , with attractive interests rate ."/>
    <s v="Ankur Gupta"/>
    <s v="Eclear Leasing"/>
    <n v="1000000"/>
    <x v="1"/>
    <n v="8"/>
    <x v="0"/>
  </r>
  <r>
    <x v="901"/>
    <n v="2020"/>
    <x v="1"/>
    <s v="EV startup"/>
    <s v="Kazam provides end to end Electric Vehicle charging solutions for Office Spaces, Apartments, Restaurants, Shops"/>
    <s v="Akshay Shekhar, Vaibhav Tyagi"/>
    <s v="Inflection Point Ventures"/>
    <n v="900000"/>
    <x v="0"/>
    <n v="6"/>
    <x v="0"/>
  </r>
  <r>
    <x v="902"/>
    <n v="2020"/>
    <x v="1"/>
    <s v="Deeptech"/>
    <s v="NeuroPixel.AI Labs is a deep tech start-up that works in application of advanced AI/ML and statistical learning theory in Computer Vision and Image Processing area for online retail storefronts."/>
    <m/>
    <s v="Arvind Venugopal Nair, Amritendu Mukherjee"/>
    <n v="800000"/>
    <x v="0"/>
    <n v="9"/>
    <x v="0"/>
  </r>
  <r>
    <x v="903"/>
    <n v="2020"/>
    <x v="1"/>
    <s v="Computer Games"/>
    <s v="Studio Sirah is founded with a belief in the increasing sophistication of the Indian gamer and the whitespace of midcore India-first games."/>
    <s v="Abhaas Shah, Prateek Shah"/>
    <s v="Lumikai"/>
    <n v="800000"/>
    <x v="1"/>
    <n v="8"/>
    <x v="0"/>
  </r>
  <r>
    <x v="904"/>
    <n v="2021"/>
    <x v="1"/>
    <s v="Fitness"/>
    <s v="Mainstream fitness formats are a primitive solution to the modern problems of a sedentary lifestyle."/>
    <s v="Anurag Mundhada, Jayesh Hannurkar, Sourabh Agrawal"/>
    <s v="pi Ventures"/>
    <n v="800000"/>
    <x v="0"/>
    <n v="7"/>
    <x v="0"/>
  </r>
  <r>
    <x v="905"/>
    <n v="2021"/>
    <x v="0"/>
    <s v="Music"/>
    <s v="Artium Academy is an Online Music Education platform that makes learning fun and accessible to people of all ages."/>
    <s v="Ashish Joshi, Nithya Sudhir"/>
    <s v="Sonu Nigam, Whiteboard Capital"/>
    <n v="750000"/>
    <x v="0"/>
    <n v="9"/>
    <x v="0"/>
  </r>
  <r>
    <x v="906"/>
    <n v="2020"/>
    <x v="1"/>
    <s v="Information Technology &amp; Services"/>
    <s v="Unremot is a personal office for consultants!"/>
    <s v="Shiju Radhakrishnan"/>
    <s v="Inflection Point Ventures"/>
    <n v="700000"/>
    <x v="0"/>
    <n v="12"/>
    <x v="0"/>
  </r>
  <r>
    <x v="906"/>
    <n v="2020"/>
    <x v="1"/>
    <s v="Information Technology &amp; Services"/>
    <s v="Unremot is a personal office for consultants!"/>
    <s v="Shiju Radhakrishnan"/>
    <s v="Inflection Point Ventures"/>
    <n v="700000"/>
    <x v="0"/>
    <n v="12"/>
    <x v="0"/>
  </r>
  <r>
    <x v="907"/>
    <n v="2020"/>
    <x v="4"/>
    <s v="Consumer Goods"/>
    <s v="Koparo is a direct-to-consumer brand that is addressing the needs of modern Indian families and their homes."/>
    <s v="Simran Khara"/>
    <s v="Saama Capital , Titan Capital , DSG Consumer Partners"/>
    <n v="700000"/>
    <x v="0"/>
    <n v="11"/>
    <x v="0"/>
  </r>
  <r>
    <x v="908"/>
    <n v="2020"/>
    <x v="1"/>
    <s v="Media"/>
    <s v="Crater is where you join 5000+ mentors, creators &amp; experts while they stream their knowledge and skills live."/>
    <s v="Vignesh Prasad, Vivan Puri"/>
    <s v="LC Nueva AIF"/>
    <n v="700000"/>
    <x v="0"/>
    <n v="10"/>
    <x v="0"/>
  </r>
  <r>
    <x v="867"/>
    <n v="2021"/>
    <x v="1"/>
    <s v="Consumer Services"/>
    <s v="Supertails is building a digital pet care platform which offers expert led healthcare services and products."/>
    <s v="Vineet Khanna, Varun Sadana, Aman Tekriwal"/>
    <s v="Alteria Capital"/>
    <n v="700000"/>
    <x v="1"/>
    <n v="9"/>
    <x v="0"/>
  </r>
  <r>
    <x v="909"/>
    <n v="2020"/>
    <x v="1"/>
    <s v="FinTech"/>
    <s v="GoSats is a bitcoin stacking app that lets users earn bitcoin cashbacks when they shop with our partnered merchants."/>
    <s v="Mohammed Roshan, Roshni Aslam"/>
    <s v="Alphabit Fund, Fulgur Ventures, Stacks Accelerator, SBX Capital"/>
    <n v="700000"/>
    <x v="0"/>
    <n v="8"/>
    <x v="0"/>
  </r>
  <r>
    <x v="910"/>
    <n v="2020"/>
    <x v="4"/>
    <s v="Networking"/>
    <s v="A video first global platform of senior professionals, connecting 1:1, virtually or over coffee, building a powerful, long-lasting relationship."/>
    <s v="Abhishek Sharma, Dipti Tandon"/>
    <s v="Paradigm Shift Capital, AngelList India"/>
    <n v="620000"/>
    <x v="10"/>
    <n v="6"/>
    <x v="0"/>
  </r>
  <r>
    <x v="761"/>
    <n v="2020"/>
    <x v="1"/>
    <s v="Health, Wellness &amp; Fitness"/>
    <s v="Social commerce marketplace for everyday health and wellness."/>
    <s v="Snigdha Kumar, Shrijit Venkatesh"/>
    <s v="Indian Angel Network"/>
    <n v="600000"/>
    <x v="0"/>
    <n v="11"/>
    <x v="0"/>
  </r>
  <r>
    <x v="911"/>
    <n v="2020"/>
    <x v="1"/>
    <s v="FinTech"/>
    <s v="HappyCredit is on a mission to make online shopping delightful for 400mn bharat shoppers with credit, rewards, shopping inspiration and more."/>
    <s v="Jitendra Kumar, Ashish Virmani"/>
    <s v="Kunal Shah, Krishna Kumar"/>
    <n v="600000"/>
    <x v="10"/>
    <n v="9"/>
    <x v="0"/>
  </r>
  <r>
    <x v="814"/>
    <n v="2020"/>
    <x v="4"/>
    <s v="FinTech"/>
    <s v="Junio is a kids-focused digital pocket money-smart card."/>
    <s v="Ankit Gera"/>
    <s v="Amit Lakhotia, Pravin Jadhav"/>
    <n v="600000"/>
    <x v="0"/>
    <n v="6"/>
    <x v="0"/>
  </r>
  <r>
    <x v="912"/>
    <n v="2020"/>
    <x v="0"/>
    <s v="Textiles"/>
    <s v="Artisans handcraft exquisite and environment-friendly home linens using only the most sustainable fabrics like linen, hemp, and lyocell."/>
    <s v="Nimisha, Manav Dhanda"/>
    <s v="Apoorva Sharma, The Chennai Angels, Karthik Bhat"/>
    <n v="570000"/>
    <x v="0"/>
    <n v="10"/>
    <x v="0"/>
  </r>
  <r>
    <x v="913"/>
    <n v="2020"/>
    <x v="1"/>
    <s v="Construction"/>
    <s v="Home construction app for finding ideas and service providers near you"/>
    <s v="Pranav Garg, Jery Althaf"/>
    <s v="Better Capital"/>
    <n v="550000"/>
    <x v="10"/>
    <n v="9"/>
    <x v="0"/>
  </r>
  <r>
    <x v="914"/>
    <n v="2020"/>
    <x v="0"/>
    <s v="Consumer Goods"/>
    <s v="Identify and partner with the upcoming eCommerce-1st brands that sell on marketplaces and have a successful track record of positive reviews &amp; ratings"/>
    <s v="Utsav Agarwal, Pulkit Chhabra"/>
    <m/>
    <n v="500000"/>
    <x v="1"/>
    <n v="12"/>
    <x v="0"/>
  </r>
  <r>
    <x v="914"/>
    <n v="2020"/>
    <x v="0"/>
    <s v="Consumer Goods"/>
    <s v="Identify and partner with the upcoming eCommerce-1st brands that sell on marketplaces and have a successful track record of positive reviews &amp; ratings"/>
    <s v="Utsav Agarwal, Pulkit Chhabra"/>
    <m/>
    <n v="500000"/>
    <x v="1"/>
    <n v="12"/>
    <x v="0"/>
  </r>
  <r>
    <x v="915"/>
    <n v="2020"/>
    <x v="1"/>
    <s v="Real Estate"/>
    <s v="Settl. is a technology-driven accommodation platform focused on providing a convenient and high-quality living experience for young millennials."/>
    <s v="Abhishek Tripathi, Bharath Bhaskar, Ashok Reddy"/>
    <s v="ah! Ventures, We Founder Circle"/>
    <n v="500000"/>
    <x v="0"/>
    <n v="11"/>
    <x v="0"/>
  </r>
  <r>
    <x v="916"/>
    <n v="2021"/>
    <x v="1"/>
    <s v="E-learning"/>
    <s v="Playto Labs provides robotics toys and online classes for kids to help them develop the key 21st century skills. Book a free trial for your child today at www.playtolabs.com"/>
    <s v="Pavan Ponnaganti"/>
    <s v="Inflection Point Ventures"/>
    <n v="500000"/>
    <x v="0"/>
    <n v="10"/>
    <x v="0"/>
  </r>
  <r>
    <x v="231"/>
    <n v="2020"/>
    <x v="4"/>
    <s v="Financial Services"/>
    <s v="BankSathi is a Fintech platform to empower consumers to save money and time on financial products through safe, easy, and trustable shopping experience."/>
    <s v="Jitendra Dhaka"/>
    <s v="Dinesh Godara, Anuj Ahuja, Aditya"/>
    <n v="500000"/>
    <x v="1"/>
    <n v="10"/>
    <x v="0"/>
  </r>
  <r>
    <x v="917"/>
    <n v="2020"/>
    <x v="1"/>
    <s v="EdTech"/>
    <s v="FlashPrep is the smart way to master learning."/>
    <s v="Dhiresh Nagwani, Ashwini Dhekane"/>
    <s v="Venture Highway"/>
    <n v="500000"/>
    <x v="10"/>
    <n v="8"/>
    <x v="0"/>
  </r>
  <r>
    <x v="769"/>
    <n v="2020"/>
    <x v="0"/>
    <s v="Logistics"/>
    <s v="Celcius is a asset light startup with a web and app based SaaS platform which brings the complete cold chain solution network ONLINE"/>
    <s v="Swarup Bose"/>
    <s v="Mumbai Angels Network, Huddle, Lumis Partners"/>
    <n v="500000"/>
    <x v="1"/>
    <n v="8"/>
    <x v="0"/>
  </r>
  <r>
    <x v="918"/>
    <n v="2020"/>
    <x v="0"/>
    <s v="Healthcare"/>
    <s v="India’s First Digital Admission Desk for Hospitalisation."/>
    <s v="Manoj Gupta, Gunjali Kothari"/>
    <s v="Venture Catalysts"/>
    <n v="500000"/>
    <x v="0"/>
    <n v="7"/>
    <x v="0"/>
  </r>
  <r>
    <x v="919"/>
    <n v="2020"/>
    <x v="1"/>
    <s v="EdTech"/>
    <s v="Cohort based extracurricular course for kids"/>
    <s v="Ashish Gupta, Ankit Hetamsaria"/>
    <s v="HNIs, Angels"/>
    <n v="500000"/>
    <x v="0"/>
    <n v="6"/>
    <x v="0"/>
  </r>
  <r>
    <x v="920"/>
    <n v="2020"/>
    <x v="0"/>
    <s v="FinTech"/>
    <s v="BimaPe demystifies Insurance and its Management for individuals and families across India. 'BimaPe Bharosa Karo'"/>
    <s v="Rahul Mathur"/>
    <s v="iSeed, Titan Capital"/>
    <n v="500000"/>
    <x v="10"/>
    <n v="6"/>
    <x v="0"/>
  </r>
  <r>
    <x v="921"/>
    <n v="2020"/>
    <x v="8"/>
    <s v="E-commerce"/>
    <s v="Convert Instagram Page Into an Online Store in under 2-minutes. Create a free online store and automate your sales."/>
    <s v="Silus Reddy Chintapalli, Rakesh Vaddadi"/>
    <s v="Unicorn India Ventures"/>
    <n v="500000"/>
    <x v="0"/>
    <n v="6"/>
    <x v="0"/>
  </r>
  <r>
    <x v="922"/>
    <n v="2021"/>
    <x v="1"/>
    <s v="E-learning"/>
    <s v="The ultimate 1:1 live e-learning platform providing personalized hands-on learning for kids"/>
    <s v="Asit Biswal"/>
    <s v="Aroa Ventures"/>
    <n v="400000"/>
    <x v="1"/>
    <n v="10"/>
    <x v="0"/>
  </r>
  <r>
    <x v="923"/>
    <n v="2021"/>
    <x v="0"/>
    <s v="sports"/>
    <s v="SportZchain is India's first blockchain based platform poised to disrupt a multi-billion dollar fan engagement industry."/>
    <s v="Siddharth Jaiswal"/>
    <s v="Darq Capital, Jagadeesh Atukuri"/>
    <n v="400000"/>
    <x v="10"/>
    <n v="10"/>
    <x v="0"/>
  </r>
  <r>
    <x v="924"/>
    <n v="2020"/>
    <x v="0"/>
    <s v="E-learning"/>
    <s v="Make great conversations accessible to everyone through a vibrant, small, safe, and easy real-time audio platform"/>
    <s v="Anurag Vaish, Tapasi Mittal, Fareesh Vijayarangam, Anand Parameswaran, Divya Balakrishnan"/>
    <s v="Inflection Point Ventures"/>
    <n v="400000"/>
    <x v="0"/>
    <n v="9"/>
    <x v="0"/>
  </r>
  <r>
    <x v="925"/>
    <n v="2021"/>
    <x v="8"/>
    <s v="Financial Services"/>
    <s v="Collateralised NFT &amp; DeFi Liquidity Protocol With Interest Rate Discovery."/>
    <s v="Varun Satyam, Yuvraj Chhibber, Yash Jejani"/>
    <s v="Old Fashion Research, Nothing Research, Tenzor capital"/>
    <n v="400000"/>
    <x v="0"/>
    <n v="9"/>
    <x v="0"/>
  </r>
  <r>
    <x v="926"/>
    <n v="2021"/>
    <x v="0"/>
    <s v="Food &amp; Beverages"/>
    <s v="A mission to make every day eating guilt-free and change the way the world consumes comfort foods."/>
    <s v="Bhuman Dani"/>
    <s v="Titan Capital, Archana Priyadarshini, Gaurav Ahuja"/>
    <n v="340000"/>
    <x v="10"/>
    <n v="9"/>
    <x v="0"/>
  </r>
  <r>
    <x v="927"/>
    <n v="2020"/>
    <x v="1"/>
    <s v="Healthcare"/>
    <s v="Digital health platform delivering personalized care for women’s sexual and reproductive health concerns"/>
    <s v="Mehak Malik"/>
    <s v="Titan Capital"/>
    <n v="330000"/>
    <x v="10"/>
    <n v="7"/>
    <x v="0"/>
  </r>
  <r>
    <x v="928"/>
    <n v="2020"/>
    <x v="1"/>
    <s v="EdTech"/>
    <s v="Habbit is online learning community for anyone looking to get mentored in a skill or hobby of their choice."/>
    <s v="Somnath Sandeep, Raghav Goyal"/>
    <s v="Ashok Goyal"/>
    <n v="320000"/>
    <x v="10"/>
    <n v="9"/>
    <x v="0"/>
  </r>
  <r>
    <x v="929"/>
    <n v="2020"/>
    <x v="0"/>
    <s v="Health, Wellness &amp; Fitness"/>
    <s v="An endurance-first fitness tech platform focussed on enabling you to learn, eat, work out and live better."/>
    <s v="Vikas Singh"/>
    <s v="Astra Ventures, Gaurav Jaitly"/>
    <n v="300000"/>
    <x v="1"/>
    <n v="12"/>
    <x v="0"/>
  </r>
  <r>
    <x v="930"/>
    <n v="2020"/>
    <x v="1"/>
    <s v="SaaS startup"/>
    <s v="Supercharge files with enterprise-grade security, page-by-page analytics and powerful content automations."/>
    <s v="Vishesh Singhal, Ankit Gupta, Siddharth Garg"/>
    <s v="Titan Capital"/>
    <n v="300000"/>
    <x v="10"/>
    <n v="11"/>
    <x v="0"/>
  </r>
  <r>
    <x v="931"/>
    <n v="2021"/>
    <x v="4"/>
    <s v="Business Supplies &amp; Equipment"/>
    <s v="Prodo is an e-commerce platform that provides manufacturing of made-to-order, readymade and white labeled consumables for medium and large enterprises."/>
    <s v="Sameen Husain, Abhiroop Srivastava"/>
    <s v="Titan Capital, LetsVenture"/>
    <n v="300000"/>
    <x v="10"/>
    <n v="11"/>
    <x v="0"/>
  </r>
  <r>
    <x v="932"/>
    <n v="2020"/>
    <x v="4"/>
    <s v="EdTech"/>
    <s v="Revolutionizing learning experience that goes beyond academia"/>
    <s v="Natasha Jain, Sonia Agarwal Bajaj"/>
    <s v="ITI Growth Opportunities"/>
    <n v="300000"/>
    <x v="1"/>
    <n v="8"/>
    <x v="0"/>
  </r>
  <r>
    <x v="933"/>
    <n v="2020"/>
    <x v="1"/>
    <s v="E-commerce"/>
    <s v="A curated online marketplace for all things sustainable!"/>
    <s v="Pallavi Srivastava"/>
    <s v="VANS Group"/>
    <n v="300000"/>
    <x v="0"/>
    <n v="7"/>
    <x v="0"/>
  </r>
  <r>
    <x v="934"/>
    <n v="2020"/>
    <x v="0"/>
    <s v="EdTech"/>
    <s v="Provide Remediation, Occupational Therapy, Speech Therapy and Socio-emotional coaching for children with Learning Disabilities like Dyslexia, Dysgraphia, Dyscalculia"/>
    <s v="Dhaval Mody"/>
    <m/>
    <n v="300000"/>
    <x v="1"/>
    <n v="7"/>
    <x v="0"/>
  </r>
  <r>
    <x v="935"/>
    <n v="2021"/>
    <x v="15"/>
    <s v="E-learning"/>
    <s v="PingoLearn offers language learning courses with snackable videos."/>
    <s v="Mohit Menghani, Shubham Maheshwari"/>
    <s v="Titan Capital, Haresh Chawla, AngelList Syndicate"/>
    <n v="200000"/>
    <x v="1"/>
    <n v="12"/>
    <x v="0"/>
  </r>
  <r>
    <x v="935"/>
    <n v="2021"/>
    <x v="15"/>
    <s v="E-learning"/>
    <s v="PingoLearn offers language learning courses with snackable videos."/>
    <s v="Mohit Menghani, Shubham Maheshwari"/>
    <s v="Titan Capital, Haresh Chawla, AngelList Syndicate"/>
    <n v="200000"/>
    <x v="1"/>
    <n v="12"/>
    <x v="0"/>
  </r>
  <r>
    <x v="936"/>
    <n v="2021"/>
    <x v="5"/>
    <s v="Digital platform"/>
    <s v="ShopMyLooks turns social media photos &amp; videos into shop-the-look thus helping creators monetize their entire content."/>
    <s v="Rohit Jaiswal"/>
    <s v="Capital A, Collective Artists Network"/>
    <n v="200000"/>
    <x v="1"/>
    <n v="12"/>
    <x v="0"/>
  </r>
  <r>
    <x v="937"/>
    <n v="2020"/>
    <x v="1"/>
    <s v="Online Media"/>
    <s v="A one-stop solution for aggregated content in vernacular languages"/>
    <s v="Sanjyot Bhosale, Devakrishna Asokar, Kishore Garimella"/>
    <s v="Titan Capital, AngelList's syndicate"/>
    <n v="200000"/>
    <x v="10"/>
    <n v="9"/>
    <x v="0"/>
  </r>
  <r>
    <x v="938"/>
    <n v="2020"/>
    <x v="1"/>
    <s v="Financial Services"/>
    <s v="TRDR is an all-new approach to investing."/>
    <s v="Ricky Jacob"/>
    <s v="Kunal Shah, Snehal Fulzele"/>
    <n v="150000"/>
    <x v="1"/>
    <n v="11"/>
    <x v="0"/>
  </r>
  <r>
    <x v="939"/>
    <n v="2020"/>
    <x v="4"/>
    <s v="Job discovery platform"/>
    <s v="India's first District level/ Hyper Local Job discovery platform"/>
    <s v="Atul Pratap Singh"/>
    <s v="SucSEED Indovation Fund"/>
    <n v="140000"/>
    <x v="0"/>
    <n v="6"/>
    <x v="0"/>
  </r>
  <r>
    <x v="940"/>
    <n v="2020"/>
    <x v="1"/>
    <s v="SaaS startup"/>
    <s v="Samaaro is a virtual event platform designed to help organizations host scalable, secure, and effective virtual events for a global audience"/>
    <s v="Mayank Banka, Purnank Prakash, Skandha Gopalan"/>
    <s v="Chaitanya Kalipatnapu, Kedar Gavane"/>
    <n v="125000"/>
    <x v="1"/>
    <n v="6"/>
    <x v="0"/>
  </r>
  <r>
    <x v="941"/>
    <n v="2020"/>
    <x v="0"/>
    <s v="Commercial Real Estate"/>
    <s v="Democratising Real Estate Ownership"/>
    <s v="Own rent yielding commercial properties"/>
    <s v="Aryaman Vir"/>
    <m/>
    <x v="30"/>
    <n v="6"/>
    <x v="0"/>
  </r>
  <r>
    <x v="829"/>
    <n v="2020"/>
    <x v="1"/>
    <s v="HealthCare"/>
    <s v="Onsurity is an employee healthcare platform providing a monthly healthcare membership with group health insurance to emerging businesses."/>
    <s v="Kulin Shah, Yogesh Agarwal"/>
    <s v="Jitendra Gupta, Harsh Shah"/>
    <m/>
    <x v="1"/>
    <n v="4"/>
    <x v="0"/>
  </r>
  <r>
    <x v="942"/>
    <n v="2020"/>
    <x v="6"/>
    <s v="E-learning"/>
    <s v="Trying to solve the problem of unemployment in young graduates, who, despite having college degrees, don't have the skills for the real world."/>
    <s v="Kamal Kant Gupta"/>
    <s v="IAN"/>
    <s v="undisclosed"/>
    <x v="0"/>
    <n v="7"/>
    <x v="0"/>
  </r>
  <r>
    <x v="943"/>
    <n v="2021"/>
    <x v="3"/>
    <s v="NFT Marketplace"/>
    <s v="NFT Marketplace to buy or sell NFT tokens in minutes or set up your own NFT store, website, a storefront in minutes."/>
    <s v="Toshendra Sharma"/>
    <s v="Jayanti Kanani"/>
    <s v="Undisclosed"/>
    <x v="0"/>
    <n v="7"/>
    <x v="0"/>
  </r>
  <r>
    <x v="944"/>
    <n v="2021"/>
    <x v="3"/>
    <s v="Consumer Goods"/>
    <s v="The Ayurveda Co. represents things that are all Ayurvedic at heart and are suited for the contemporary landscape."/>
    <s v="Param Bhargava, Shreedha Singh"/>
    <s v="GetVantage, Velocity, Shiprocket Capital"/>
    <s v="Undisclosed"/>
    <x v="1"/>
    <n v="7"/>
    <x v="0"/>
  </r>
  <r>
    <x v="945"/>
    <n v="2020"/>
    <x v="3"/>
    <s v="D2C Fashion"/>
    <s v="Almo is a Premium Men's essentianls wear brand focused on bringing sophisticated yet functional designs to wardrobe."/>
    <s v="Abhishek Shah"/>
    <s v="Angelist India"/>
    <s v="Undisclosed"/>
    <x v="0"/>
    <n v="6"/>
    <x v="0"/>
  </r>
  <r>
    <x v="946"/>
    <n v="2020"/>
    <x v="2"/>
    <s v="SpaceTech"/>
    <s v="GalaxEye enables businesses to make better Decisions &amp; perform operations efficiently via Space Technology."/>
    <s v="Denil Chawda, Kishan Thakkar, Pranit Mehta, Satyanarayanan Chakravarthy, Suyash Singh"/>
    <s v="Speciale Invest"/>
    <s v="Undisclosed"/>
    <x v="10"/>
    <n v="6"/>
    <x v="0"/>
  </r>
  <r>
    <x v="947"/>
    <n v="2020"/>
    <x v="3"/>
    <s v="Food &amp; Beverages"/>
    <s v="Kwik Foods is one of the fastest-growing D2C fresh food brands that is disrupting the food industry"/>
    <s v="Prabhleen Kaur, Harshal Patel"/>
    <s v="9Unicorns"/>
    <s v="Undisclosed"/>
    <x v="0"/>
    <n v="6"/>
    <x v="0"/>
  </r>
  <r>
    <x v="948"/>
    <n v="2020"/>
    <x v="3"/>
    <s v="Consumer goods"/>
    <s v="A tech-driven company that acquires, operates, and scales outstanding ecommerce brands in India."/>
    <s v="Shashwat Diesh, Aqib Mohammed"/>
    <s v="Crossbeam Venture Partners"/>
    <s v="Undisclosed"/>
    <x v="0"/>
    <n v="6"/>
    <x v="0"/>
  </r>
  <r>
    <x v="949"/>
    <n v="2020"/>
    <x v="3"/>
    <s v="Fantasy sports"/>
    <s v="Fantasy Akhada offers fantasy sports platform for cricket and football."/>
    <s v="Amit Purohit"/>
    <s v="Harsha Bhogle"/>
    <s v="6,00,000"/>
    <x v="1"/>
    <n v="4"/>
    <x v="0"/>
  </r>
  <r>
    <x v="950"/>
    <n v="2020"/>
    <x v="2"/>
    <s v="AI startup"/>
    <s v="SuperOps.ai is an early stage startup in the MSP space."/>
    <s v="Arvind Parthiban, Jayakumar Karumbasalam"/>
    <s v="Ramakant Sharma, Elevation Capital"/>
    <s v="30,00,000"/>
    <x v="0"/>
    <n v="5"/>
    <x v="0"/>
  </r>
  <r>
    <x v="951"/>
    <n v="2020"/>
    <x v="60"/>
    <s v="HealthTech"/>
    <s v="YourPhysio is a healthcare company on a mission to deliver 10x better patient experience in the domain of physiotherapy."/>
    <s v="Dr Sheetal Mundhada, Ashutosh Mundhada"/>
    <s v="Better Capital, Titan Capital"/>
    <s v="3,50,000"/>
    <x v="10"/>
    <n v="2"/>
    <x v="0"/>
  </r>
  <r>
    <x v="952"/>
    <n v="2021"/>
    <x v="3"/>
    <s v="FinTech"/>
    <s v="FypMoney is Digital NEO Bank for Teenagers, empowering them with financial literacy and ease of secured financial transactions."/>
    <s v="Kapil Banwari"/>
    <s v="Liberatha Kallat, Mukesh Yadav, Dinesh Nagpal"/>
    <s v="20,00,000"/>
    <x v="0"/>
    <n v="4"/>
    <x v="0"/>
  </r>
  <r>
    <x v="953"/>
    <n v="2020"/>
    <x v="3"/>
    <s v="Trading platform"/>
    <s v="One-stop solution for all your procurement needs"/>
    <s v="Ashish Chandra, Shaily Garg"/>
    <s v="Saama Capital, India Quotient"/>
    <s v="20,00,000"/>
    <x v="0"/>
    <n v="2"/>
    <x v="0"/>
  </r>
  <r>
    <x v="954"/>
    <n v="2020"/>
    <x v="24"/>
    <s v="Software company"/>
    <s v="Build your next app or website with our exclusive network of certified IT companies."/>
    <s v="Mayank Pratap Singh, Aditi Chaurasia"/>
    <s v="Vijay Shekhar Sharma, Dr Ritesh Malik"/>
    <s v="2,00,000"/>
    <x v="0"/>
    <n v="2"/>
    <x v="0"/>
  </r>
  <r>
    <x v="955"/>
    <n v="2020"/>
    <x v="3"/>
    <s v="E-commerce"/>
    <s v="Shop packaged drinking water, beverages from your favorite brands i.e. Kinley, Bisleri, Aquafina, Coca-cola, Pepsi etc"/>
    <s v="Hardev Sahu"/>
    <s v="ah! Ventures"/>
    <s v="2,00,000"/>
    <x v="1"/>
    <n v="2"/>
    <x v="0"/>
  </r>
  <r>
    <x v="956"/>
    <n v="2021"/>
    <x v="3"/>
    <s v="Logistics"/>
    <s v="Delivering clean, cost-effective and efficient mobility solutions."/>
    <s v="VIKASH MISHRA"/>
    <m/>
    <s v="10,00,000"/>
    <x v="0"/>
    <n v="4"/>
    <x v="0"/>
  </r>
  <r>
    <x v="957"/>
    <n v="2020"/>
    <x v="3"/>
    <s v="Skill development"/>
    <s v="Offer accelerated career experiences for women by Enabling, Engaging &amp; Employing them to be in decision making roles."/>
    <s v="Anuranjita Kumar"/>
    <s v="CitiusTech"/>
    <s v="10,00,000"/>
    <x v="0"/>
    <n v="4"/>
    <x v="0"/>
  </r>
  <r>
    <x v="958"/>
    <n v="2020"/>
    <x v="3"/>
    <s v="EdTech"/>
    <s v="Questt is a homework app that allows teachers to allocate objective and subjective homework based on selected content."/>
    <s v="Akhil Singh, Mohsin, Rohit Pande"/>
    <s v="Chiratae Ventures, AET Fund"/>
    <s v="10,00,000"/>
    <x v="0"/>
    <n v="3"/>
    <x v="0"/>
  </r>
  <r>
    <x v="959"/>
    <n v="2020"/>
    <x v="3"/>
    <s v="Celebrity Engagement"/>
    <s v="Personalised Video Shoutout from top celebrities"/>
    <s v="Akshay Pruthi, Anurag Dalia, Himanshu Periwal, Vipul Agrawal"/>
    <s v="EXPERT DOJO"/>
    <s v="10,00,000"/>
    <x v="0"/>
    <n v="2"/>
    <x v="0"/>
  </r>
  <r>
    <x v="960"/>
    <n v="2020"/>
    <x v="25"/>
    <s v="Transportation"/>
    <s v="Real Time Intercity City Transit Platform For 1.25 Bn People In India"/>
    <s v="Akhilesh Sagar, Harsh Vardhan Sharma"/>
    <s v="Jesse Lucas"/>
    <s v="1,50,000"/>
    <x v="1"/>
    <n v="2"/>
    <x v="0"/>
  </r>
  <r>
    <x v="961"/>
    <n v="2020"/>
    <x v="6"/>
    <s v="AI startup"/>
    <s v="Neodove is an AI-powered, end to end tech-enabled customer communication and reporting solution."/>
    <s v="Aprit Khandelwal"/>
    <s v="India Quotient"/>
    <s v="1,50,00,000"/>
    <x v="0"/>
    <n v="3"/>
    <x v="0"/>
  </r>
  <r>
    <x v="962"/>
    <n v="2020"/>
    <x v="21"/>
    <s v="Software Startup"/>
    <s v="Hubilo is the leading hybrid event platform built for engagement and event excellence."/>
    <s v="Mayank Agarwal, Vaibhav Jain"/>
    <s v="Alkeon Capital"/>
    <n v="125000000"/>
    <x v="4"/>
    <n v="10"/>
    <x v="0"/>
  </r>
  <r>
    <x v="963"/>
    <n v="2021"/>
    <x v="3"/>
    <s v="E-commerce"/>
    <s v="UpScalio is India’s next generation, data-driven consumer goods company."/>
    <s v="Gautam Kshatriya"/>
    <m/>
    <n v="42000000"/>
    <x v="1"/>
    <n v="8"/>
    <x v="0"/>
  </r>
  <r>
    <x v="964"/>
    <n v="2021"/>
    <x v="3"/>
    <s v="Social network"/>
    <s v="Pseudonymous social network platform"/>
    <s v="Jasveer Singh, Abhishek Asthana, Deepak Kumar"/>
    <s v="Vijay Shekhar Sharma, Ritesh Agarwal, Ankiti Bose"/>
    <n v="32000000"/>
    <x v="0"/>
    <n v="12"/>
    <x v="0"/>
  </r>
  <r>
    <x v="964"/>
    <n v="2021"/>
    <x v="3"/>
    <s v="Social network"/>
    <s v="Pseudonymous social network platform"/>
    <s v="Jasveer Singh, Abhishek Asthana, Deepak Kumar"/>
    <s v="Vijay Shekhar Sharma, Ritesh Agarwal, Ankiti Bose"/>
    <n v="32000000"/>
    <x v="0"/>
    <n v="12"/>
    <x v="0"/>
  </r>
  <r>
    <x v="790"/>
    <n v="2020"/>
    <x v="3"/>
    <s v="Apparel &amp; Fashion"/>
    <s v="A new-age supply chain and product development platform for the fashion industry."/>
    <s v="Pawan Gupta, Abhishek Sharma"/>
    <s v="Accel Partners, Elevation Capital"/>
    <n v="20000000"/>
    <x v="6"/>
    <n v="8"/>
    <x v="0"/>
  </r>
  <r>
    <x v="965"/>
    <n v="2020"/>
    <x v="3"/>
    <s v="Food &amp; Beverages"/>
    <s v="Otipy helps the farmer to deliver farm fresh vegetables &amp; fruits at doorstep."/>
    <s v="Varun Khurana"/>
    <s v="Omidyar Network India, Innoven Capital"/>
    <n v="10200000"/>
    <x v="6"/>
    <n v="7"/>
    <x v="0"/>
  </r>
  <r>
    <x v="966"/>
    <n v="2020"/>
    <x v="6"/>
    <s v="Cosmetics"/>
    <s v="Affordable skincare for all"/>
    <s v="Mohit, Rahul Yadav"/>
    <s v="Sequoia Capital"/>
    <n v="10000000"/>
    <x v="6"/>
    <n v="7"/>
    <x v="0"/>
  </r>
  <r>
    <x v="967"/>
    <n v="2021"/>
    <x v="20"/>
    <s v="Professional Training &amp; Coaching"/>
    <s v="GenLeap is India’s first self-discovery and career lifecycle management platform."/>
    <s v="Sachin Sandhir, Nimish Gupta, Nitin Thakur, Shweta Kataria"/>
    <s v="Vivek Vaidya, Kevin Donlon, Ayush Singh"/>
    <n v="8000000"/>
    <x v="0"/>
    <n v="11"/>
    <x v="0"/>
  </r>
  <r>
    <x v="958"/>
    <n v="2020"/>
    <x v="3"/>
    <s v="EdTech"/>
    <s v="Questt is a Free online homework app that lets teachers assign gamified homework to students."/>
    <s v="Akhil, Mohsin M, Rohit Pande"/>
    <s v="Celesta Capital"/>
    <n v="6750000"/>
    <x v="6"/>
    <n v="10"/>
    <x v="0"/>
  </r>
  <r>
    <x v="968"/>
    <n v="2020"/>
    <x v="3"/>
    <s v="EdTech"/>
    <s v="Yellow Class is a new-age fun-learning platform where kids between 2-12 years can learn from a wide range of classes like dancing, drawing, personality development, creative writing and so on"/>
    <s v="Anshul Gupta, Arpit Mittal"/>
    <s v="Elevation Capital"/>
    <n v="6000000"/>
    <x v="1"/>
    <n v="8"/>
    <x v="0"/>
  </r>
  <r>
    <x v="969"/>
    <n v="2020"/>
    <x v="3"/>
    <s v="E-learning"/>
    <s v="Act as the bridge for skills providing access to learning and developing these skills at a younger age from the comfort and security of home."/>
    <s v="Shaurya Joshi, Shashank Patidar, Praneet Agarwal"/>
    <s v="Shrishti Sahu, Umang Vohra"/>
    <n v="4000000"/>
    <x v="10"/>
    <n v="12"/>
    <x v="0"/>
  </r>
  <r>
    <x v="970"/>
    <n v="2020"/>
    <x v="3"/>
    <s v="Financial Services"/>
    <s v="SalaryBox is solution that makes employee management effortless."/>
    <s v="Nikhil Goel, Peeyush Goyal"/>
    <s v="Y-Combinator, AME Cloud Ventures, Gokul Rajaram"/>
    <n v="4000000"/>
    <x v="0"/>
    <n v="11"/>
    <x v="0"/>
  </r>
  <r>
    <x v="971"/>
    <n v="2020"/>
    <x v="3"/>
    <s v="Financial Services"/>
    <s v="BASIC Home Loan is India's first automated platform for secured lending with special focus on the affordable housing segment."/>
    <s v="Atul Monga, Kalyan Josyula"/>
    <s v="Venture Catalysts, Gruhas Proptech"/>
    <n v="3500000"/>
    <x v="6"/>
    <n v="10"/>
    <x v="0"/>
  </r>
  <r>
    <x v="972"/>
    <n v="2020"/>
    <x v="2"/>
    <s v="Logistics &amp; Supply Chain"/>
    <s v="Wiz is a tech-enabled freight forwarding platform. We make global shipping efficient, hassle-free and highly visible for businesses."/>
    <s v="Ramkumar Govindarajan, Ramkumar Ramachandran"/>
    <s v="Axilor"/>
    <n v="3500000"/>
    <x v="0"/>
    <n v="8"/>
    <x v="0"/>
  </r>
  <r>
    <x v="973"/>
    <n v="2021"/>
    <x v="3"/>
    <s v="Information Technology &amp; Services"/>
    <s v="Building a platform for exporters to digitize their workflows and help them grow and manage their business."/>
    <s v="Divyaanshu Makkar, Vikas, Mayur"/>
    <s v="Blume, Alpha Wave Incubation"/>
    <n v="3000000"/>
    <x v="0"/>
    <n v="10"/>
    <x v="0"/>
  </r>
  <r>
    <x v="974"/>
    <n v="2020"/>
    <x v="3"/>
    <s v="Financial Services"/>
    <s v="Grip offers investment opportunities to invest in physical assets leased to corporates, to earn fixed monthly returns."/>
    <s v="Nikhil Aggarwal, Vivek Gulati"/>
    <s v="Venture Highway, Endiya Partners"/>
    <n v="3000000"/>
    <x v="6"/>
    <n v="8"/>
    <x v="0"/>
  </r>
  <r>
    <x v="975"/>
    <n v="2020"/>
    <x v="3"/>
    <s v="FinTech"/>
    <s v="CashBook is a digital record-keeping app using which businesses can add entries, segregate records, and find overall balance instantly."/>
    <s v="Vivek, Ashutosh Pathak"/>
    <s v="JAM, Better Tomorrow Ventures"/>
    <n v="2300000"/>
    <x v="0"/>
    <n v="9"/>
    <x v="0"/>
  </r>
  <r>
    <x v="976"/>
    <n v="2021"/>
    <x v="3"/>
    <s v="Eyewear"/>
    <s v="Shop the latest Eyeglasses, Sunglasses, Power Sunglasses, Contact Lens and more."/>
    <s v="Ganesh Iyer"/>
    <n v="2000000"/>
    <n v="2000000"/>
    <x v="8"/>
    <n v="11"/>
    <x v="0"/>
  </r>
  <r>
    <x v="949"/>
    <n v="2020"/>
    <x v="3"/>
    <s v="sports"/>
    <s v="Fantasy Akhada is one of India's fastest growing Fantasy Sports Platform."/>
    <s v="Amit Purohit, Sumit Kumar Jha"/>
    <s v="Prime Securities Limited"/>
    <n v="2000000"/>
    <x v="6"/>
    <n v="9"/>
    <x v="0"/>
  </r>
  <r>
    <x v="977"/>
    <n v="2021"/>
    <x v="3"/>
    <s v="B2B"/>
    <s v="Transforming global sourcing for retailers &amp; suppliers in furniture, hard goods &amp; fashion industry using technology."/>
    <s v="Amit Sharma, Tanuj Gangwani"/>
    <s v="Info Edge Ventures"/>
    <n v="2000000"/>
    <x v="1"/>
    <n v="9"/>
    <x v="0"/>
  </r>
  <r>
    <x v="978"/>
    <n v="2020"/>
    <x v="3"/>
    <s v="Management Consulting"/>
    <s v="PredictiVu's AI-enabled dashboard integrated with India's largest, proprietary, weekly consumer purchase data, market intelligence and web insights"/>
    <m/>
    <s v="Kunal Sarkar"/>
    <n v="1500000"/>
    <x v="10"/>
    <n v="9"/>
    <x v="0"/>
  </r>
  <r>
    <x v="979"/>
    <n v="2020"/>
    <x v="20"/>
    <s v="Tech Startup"/>
    <s v="Anvidha Technologies Private Limited is a HARYANA based private ltd."/>
    <s v="Ganesh ranganathan iyer"/>
    <m/>
    <n v="1500000"/>
    <x v="0"/>
    <n v="6"/>
    <x v="0"/>
  </r>
  <r>
    <x v="980"/>
    <n v="2020"/>
    <x v="3"/>
    <s v="Cosmetics"/>
    <s v="A mission to make customers healthier and Earth a little greener."/>
    <s v="Harini Sivakumar"/>
    <s v="Anicut Angel Fund"/>
    <n v="1200000"/>
    <x v="0"/>
    <n v="7"/>
    <x v="0"/>
  </r>
  <r>
    <x v="981"/>
    <n v="2020"/>
    <x v="3"/>
    <s v="Commerce"/>
    <s v="Video-based social commerce startup"/>
    <s v="Alok Chawla, Shivam"/>
    <s v="Dinesh Agarwal, Amarjit Batra"/>
    <n v="1000000"/>
    <x v="8"/>
    <n v="11"/>
    <x v="0"/>
  </r>
  <r>
    <x v="943"/>
    <n v="2021"/>
    <x v="3"/>
    <s v="NFT"/>
    <s v="NFTically is a global B2B SaaS that enables celebrities, influencers, gamers, clubs &amp; enterprises to launch their own white-label NFT store or NFT Marketplace without any technical knowledge."/>
    <s v="Toshendra Sharma"/>
    <s v="Nitish Mittersain, Gaurav Munjal"/>
    <n v="1000000"/>
    <x v="0"/>
    <n v="10"/>
    <x v="0"/>
  </r>
  <r>
    <x v="982"/>
    <n v="2020"/>
    <x v="3"/>
    <s v="Food &amp; Beverages"/>
    <s v="Re-imagining Packaged Foods with Natural Ingredients &amp; ZERO Preservatives"/>
    <s v="Bharat Bhalla, Varun Kapur"/>
    <s v="Manish Choksi, Varun Vakil"/>
    <n v="1000000"/>
    <x v="8"/>
    <n v="10"/>
    <x v="0"/>
  </r>
  <r>
    <x v="983"/>
    <n v="2020"/>
    <x v="3"/>
    <s v="E-learning"/>
    <s v="CuriousJr is a platform to answer kids' curiosity and prepare them for 21st-century skills."/>
    <s v="Amit Shekhar, Janishar Ali, Mridul Ranjan Sahu"/>
    <s v="WaterBridge Ventures, Enzia Ventures"/>
    <n v="1000000"/>
    <x v="0"/>
    <n v="9"/>
    <x v="0"/>
  </r>
  <r>
    <x v="984"/>
    <n v="2020"/>
    <x v="3"/>
    <s v="IT"/>
    <s v="Bringing ease of eCommerce to Construction for builders, infrastructure companies, contractors and workers"/>
    <s v="Prashant Gupta, Sridhar Sundaram"/>
    <s v="Unitus Ventures"/>
    <n v="1000000"/>
    <x v="1"/>
    <n v="7"/>
    <x v="0"/>
  </r>
  <r>
    <x v="985"/>
    <n v="2020"/>
    <x v="2"/>
    <s v="Blockchain"/>
    <s v="A consulting firm focused mainly on Data Analytics and DevOps."/>
    <s v="Saravanan Jaichandaran"/>
    <s v="Covalent, Double Peak, GenBlock Capital, Ledger Prime, MEXC Global, Synaps"/>
    <n v="700000"/>
    <x v="0"/>
    <n v="9"/>
    <x v="0"/>
  </r>
  <r>
    <x v="986"/>
    <n v="2020"/>
    <x v="3"/>
    <s v="Consumer Goods"/>
    <s v="D2C personal hygiene startup"/>
    <s v="Ishan, Jaideep Mahajan"/>
    <s v="Nueva"/>
    <n v="400000"/>
    <x v="0"/>
    <n v="10"/>
    <x v="0"/>
  </r>
  <r>
    <x v="987"/>
    <n v="2020"/>
    <x v="3"/>
    <s v="Consumer Goods"/>
    <s v="ChefKart is an end to end kitchen aide that plans, shops and cooks for you in your home kitchen."/>
    <s v="Vaibhav Gupta, Arpit Gupta, Aman Gupta"/>
    <s v="Lead Angels, Titan Capital, Pravega Ventures"/>
    <n v="300000"/>
    <x v="10"/>
    <n v="8"/>
    <x v="0"/>
  </r>
  <r>
    <x v="988"/>
    <n v="2021"/>
    <x v="3"/>
    <s v="Consumer Goods"/>
    <s v="Building a disruptive, modern, and functional oral care brand for consumers in India and globally."/>
    <s v="Tushar Khurana, Jatan Bawa"/>
    <s v="Sauce.vc"/>
    <n v="260000"/>
    <x v="10"/>
    <n v="12"/>
    <x v="0"/>
  </r>
  <r>
    <x v="989"/>
    <n v="2020"/>
    <x v="3"/>
    <s v="Marketing"/>
    <s v="The platform for marketers to find and work with influencers"/>
    <s v="Ishan Jindal"/>
    <s v="Alok Kohli, Sanjeev Bhargava"/>
    <n v="200000"/>
    <x v="10"/>
    <n v="10"/>
    <x v="0"/>
  </r>
  <r>
    <x v="990"/>
    <n v="2020"/>
    <x v="3"/>
    <s v="EdTech"/>
    <s v="Rocket Skills is the #1 Platform for learning skills which will bring a high positive impact on your business and life skills."/>
    <s v="Vibhu Bahuguna, Mohit Jain"/>
    <s v="Better Capital, First Cheque, Titan Capital"/>
    <n v="200000"/>
    <x v="10"/>
    <n v="8"/>
    <x v="0"/>
  </r>
  <r>
    <x v="991"/>
    <n v="2021"/>
    <x v="3"/>
    <s v="Information Technology &amp; Services"/>
    <s v="EV charging station aggregator platform"/>
    <s v="Manish Narang, Kapil Narang, Ashwani Arora"/>
    <m/>
    <n v="150000"/>
    <x v="1"/>
    <n v="9"/>
    <x v="0"/>
  </r>
  <r>
    <x v="992"/>
    <n v="2021"/>
    <x v="61"/>
    <s v="Farming"/>
    <s v="Full stack solution on agri advisory, input purchase and market linkage"/>
    <s v="Ravi Dasoundhi"/>
    <s v="EKKI"/>
    <s v="Undisclosed"/>
    <x v="1"/>
    <n v="10"/>
    <x v="0"/>
  </r>
  <r>
    <x v="993"/>
    <n v="2020"/>
    <x v="41"/>
    <s v="Gaming"/>
    <s v="Oneiric Gaming connects to fellow dreamers around the globe over cult favorite games like Bluff and Cricket."/>
    <s v="Avneet Singh"/>
    <s v="Trishneet Arora"/>
    <s v="Undisclosed"/>
    <x v="1"/>
    <n v="1"/>
    <x v="0"/>
  </r>
  <r>
    <x v="956"/>
    <n v="2021"/>
    <x v="62"/>
    <s v="MoEVing is India's only Electric Mobility focused Technology Platform with a vision to accelerate EV adoption in India."/>
    <s v="Vikash Mishra, Mragank Jain"/>
    <s v="Anshuman Maheshwary, Dr Srihari Raju Kalidindi"/>
    <n v="5000000"/>
    <s v="Seed"/>
    <x v="1"/>
    <n v="12"/>
    <x v="0"/>
  </r>
  <r>
    <x v="994"/>
    <n v="2020"/>
    <x v="34"/>
    <s v="AI Chatbot"/>
    <s v="Limechat provides a personalised shopping experience for D2C companies on chat platforms using L3 conversational AI."/>
    <s v="Aniket Bajpai, Nikhil Gupta"/>
    <s v="Stellaris Venture Partners, Ramakant Sharma"/>
    <s v="75,00,000"/>
    <x v="0"/>
    <n v="4"/>
    <x v="0"/>
  </r>
  <r>
    <x v="995"/>
    <n v="2020"/>
    <x v="41"/>
    <s v="HealthTech"/>
    <s v="Explore a range of kids nutrition supplements formulated using highest quality ingredients, that are Deliciously Healthy and super fun to consume."/>
    <s v="Rohit Anand, Sachin Goel"/>
    <s v="Anicut Angel Fund"/>
    <s v="4,00,000"/>
    <x v="1"/>
    <n v="2"/>
    <x v="0"/>
  </r>
  <r>
    <x v="996"/>
    <n v="2021"/>
    <x v="33"/>
    <s v="Consulting"/>
    <s v="A consultancy platform for startups"/>
    <s v="Yash Shah, Kapil Mathrani, Ishit Desai"/>
    <s v="Pravesh Mehta"/>
    <s v="2,00,000"/>
    <x v="1"/>
    <n v="5"/>
    <x v="0"/>
  </r>
  <r>
    <x v="997"/>
    <n v="2020"/>
    <x v="41"/>
    <s v="AI startup"/>
    <s v="Enthu.AI operates as a conversation intelligence startup."/>
    <s v="Tushar Jain, Vishal Verma"/>
    <s v="Appit Simple Infotek"/>
    <s v="2,00,000"/>
    <x v="1"/>
    <n v="5"/>
    <x v="0"/>
  </r>
  <r>
    <x v="998"/>
    <n v="2020"/>
    <x v="63"/>
    <s v="HealthCare"/>
    <s v="Offer a range of services like lab tests, consultation at home, nursing services, emergency services, and appointment management."/>
    <s v="Aditi Poyam"/>
    <m/>
    <s v="1,00,000"/>
    <x v="0"/>
    <n v="5"/>
    <x v="0"/>
  </r>
  <r>
    <x v="999"/>
    <n v="2021"/>
    <x v="41"/>
    <s v="Blockchain"/>
    <s v="CoinShift helps businesses and decentralised autonomous organisations (DAO's) manage their crypto easily"/>
    <s v="Tarun Gupta"/>
    <s v="Sequoia Capital, Sandeep Nailwal"/>
    <n v="2500000"/>
    <x v="0"/>
    <n v="9"/>
    <x v="0"/>
  </r>
  <r>
    <x v="1000"/>
    <n v="2020"/>
    <x v="36"/>
    <s v="EdTech"/>
    <s v="Building India's largest student community. Learn, network, and grow together with 40,000+ students!"/>
    <s v="Harish Uthayakumar, Shreyans Sancheti"/>
    <s v="100X.VC , Titan Capital, Rahul Mathur, Gaurav Mandlecha"/>
    <n v="400000"/>
    <x v="10"/>
    <n v="8"/>
    <x v="0"/>
  </r>
  <r>
    <x v="1001"/>
    <n v="2021"/>
    <x v="64"/>
    <s v="E-learning"/>
    <s v="Inzpira is India's only Live online 1:1 platform for Language Learning &amp; Test Preparation that lets users instantly connect with expert trainers and learn anytime, from anywhere."/>
    <s v="Rohith Namboothiri, Sruthy Ramesh"/>
    <s v="Raj Nair, Gopinath Latpate"/>
    <n v="300000"/>
    <x v="0"/>
    <n v="11"/>
    <x v="0"/>
  </r>
  <r>
    <x v="1002"/>
    <n v="2020"/>
    <x v="31"/>
    <s v="Oil &amp; Energy"/>
    <s v="Green Fuels Marketplace"/>
    <s v="Kishan Karunakaran, Venkateswaran Selvan, Sumanth Kumar"/>
    <s v="Inflection Point Ventures"/>
    <n v="100000"/>
    <x v="0"/>
    <n v="11"/>
    <x v="0"/>
  </r>
  <r>
    <x v="1003"/>
    <n v="2020"/>
    <x v="43"/>
    <s v="E-learning"/>
    <s v="EdTech platform upskilling candidates to bag deserving finance job roles."/>
    <s v="Pratik Bajaj, Kunal Shah, Mahip Gupta"/>
    <s v="Ashish Jain, Ajay Surana"/>
    <n v="100000"/>
    <x v="10"/>
    <n v="11"/>
    <x v="0"/>
  </r>
  <r>
    <x v="1004"/>
    <n v="2020"/>
    <x v="65"/>
    <s v="Computer Games"/>
    <s v="A real money game app specializing in trivia games"/>
    <s v="YC W21"/>
    <s v="Pritesh Kumar, Bharat Gupta"/>
    <s v="Upsparks"/>
    <x v="31"/>
    <n v="8"/>
    <x v="0"/>
  </r>
  <r>
    <x v="1004"/>
    <n v="2020"/>
    <x v="65"/>
    <s v="Computer Games"/>
    <s v="A real money game app specializing in trivia games"/>
    <s v="YC W21"/>
    <s v="Pritesh Kumar, Bharat Gupta"/>
    <s v="Upsparks"/>
    <x v="31"/>
    <n v="8"/>
    <x v="0"/>
  </r>
  <r>
    <x v="1005"/>
    <n v="2021"/>
    <x v="66"/>
    <s v="Computer Software"/>
    <s v="Finance technology"/>
    <s v="Caesar Sengupta"/>
    <s v="Sequoia Capital"/>
    <s v="Undisclosed"/>
    <x v="1"/>
    <n v="11"/>
    <x v="0"/>
  </r>
  <r>
    <x v="1006"/>
    <n v="2020"/>
    <x v="7"/>
    <s v="FinTech"/>
    <s v="Changing the way Indians evaluate and plan higher education"/>
    <s v="Arindam Sengupta, Eela Dubey"/>
    <s v="View Trade Holding Corp"/>
    <s v="3,00,000"/>
    <x v="10"/>
    <n v="2"/>
    <x v="0"/>
  </r>
  <r>
    <x v="1007"/>
    <n v="2020"/>
    <x v="67"/>
    <s v="Company-as-a-Service"/>
    <s v="The ultimate One-Stop-Shop™️ to help US and Non-US Founders to turn an idea into their dream US Business"/>
    <s v="Arjun Mahadevan, JP Pincheira"/>
    <s v="Nexus Venture Partners"/>
    <n v="3000000"/>
    <x v="1"/>
    <n v="11"/>
    <x v="0"/>
  </r>
  <r>
    <x v="1008"/>
    <n v="2020"/>
    <x v="68"/>
    <s v="Hauz Khas"/>
    <s v="A ready-to-cook Asian cuisine brand"/>
    <s v="Vidur Kataria, Sidhanth Madan"/>
    <s v="WEH Ventures"/>
    <n v="461000"/>
    <x v="0"/>
    <n v="12"/>
    <x v="0"/>
  </r>
  <r>
    <x v="1008"/>
    <n v="2020"/>
    <x v="68"/>
    <s v="Hauz Khas"/>
    <s v="A ready-to-cook Asian cuisine brand"/>
    <s v="Vidur Kataria, Sidhanth Madan"/>
    <s v="WEH Ventures"/>
    <n v="461000"/>
    <x v="0"/>
    <n v="12"/>
    <x v="0"/>
  </r>
  <r>
    <x v="1009"/>
    <n v="2020"/>
    <x v="69"/>
    <s v="Sochcast is an Audio experiences company that give the listener and creators an Immersive Audio experience"/>
    <s v="CA Harvinderjit Singh Bhatia, Garima Surana, Anil Srivatsa"/>
    <s v="Vinners, Raj Nayak, Amritaanshu Agrawal"/>
    <s v="Undisclosed"/>
    <m/>
    <x v="1"/>
    <n v="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 Table 5" cacheId="12" applyNumberFormats="0" applyBorderFormats="0" applyFontFormats="0" applyPatternFormats="0" applyAlignmentFormats="0" applyWidthHeightFormats="0" dataCaption="" updatedVersion="6" rowGrandTotals="0" colGrandTotals="0" compact="0" compactData="0">
  <location ref="A1:B8" firstHeaderRow="1" firstDataRow="2" firstDataCol="1"/>
  <pivotFields count="11">
    <pivotField name="Company/Brand" compact="0" outline="0" multipleItemSelectionAllowed="1" showAll="0"/>
    <pivotField name="Founded" compact="0" outline="0" multipleItemSelectionAllowed="1" showAll="0"/>
    <pivotField name="Headquarters" axis="axisRow" compact="0" outline="0" multipleItemSelectionAllowed="1" showAll="0" sortType="ascending">
      <items count="71">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 t="default"/>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Col" compact="0" outline="0" multipleItemSelectionAllowed="1" showAll="0" sortType="ascending">
      <items count="33">
        <item h="1" x="29"/>
        <item h="1" x="27"/>
        <item h="1" x="31"/>
        <item h="1" x="30"/>
        <item h="1" x="23"/>
        <item h="1" x="2"/>
        <item h="1" x="28"/>
        <item h="1" x="14"/>
        <item h="1" x="10"/>
        <item h="1" x="19"/>
        <item h="1" x="8"/>
        <item h="1" x="16"/>
        <item h="1" x="13"/>
        <item h="1" x="0"/>
        <item h="1" x="22"/>
        <item h="1" x="26"/>
        <item h="1" x="6"/>
        <item h="1" x="21"/>
        <item h="1" x="20"/>
        <item h="1" x="4"/>
        <item h="1" x="15"/>
        <item h="1" x="9"/>
        <item x="11"/>
        <item h="1" x="18"/>
        <item h="1" x="7"/>
        <item h="1" x="3"/>
        <item h="1" x="12"/>
        <item h="1" x="25"/>
        <item h="1" x="17"/>
        <item h="1" x="5"/>
        <item h="1" x="24"/>
        <item h="1" x="1"/>
        <item t="default"/>
      </items>
    </pivotField>
    <pivotField name="Month" compact="0" outline="0" multipleItemSelectionAllowed="1" showAll="0"/>
    <pivotField name="Tier" compact="0" outline="0" multipleItemSelectionAllowed="1" showAll="0"/>
  </pivotFields>
  <rowFields count="1">
    <field x="2"/>
  </rowFields>
  <rowItems count="6">
    <i>
      <x v="4"/>
    </i>
    <i>
      <x v="21"/>
    </i>
    <i>
      <x v="39"/>
    </i>
    <i>
      <x v="41"/>
    </i>
    <i>
      <x v="51"/>
    </i>
    <i>
      <x v="63"/>
    </i>
  </rowItems>
  <colFields count="1">
    <field x="8"/>
  </colFields>
  <colItems count="1">
    <i>
      <x v="22"/>
    </i>
  </colItems>
  <dataFields count="1">
    <dataField name="AVERAGE of Amount(in dollars)" fld="7"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 Table 4" cacheId="12" applyNumberFormats="0" applyBorderFormats="0" applyFontFormats="0" applyPatternFormats="0" applyAlignmentFormats="0" applyWidthHeightFormats="0" dataCaption="" updatedVersion="6" compact="0" compactData="0">
  <location ref="A1:B3" firstHeaderRow="1" firstDataRow="1" firstDataCol="1"/>
  <pivotFields count="11">
    <pivotField name="Company/Brand" compact="0" outline="0" multipleItemSelectionAllowed="1" showAll="0"/>
    <pivotField name="Founded"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 name="Tier" axis="axisRow" compact="0" outline="0" multipleItemSelectionAllowed="1" showAll="0" sortType="ascending">
      <items count="7">
        <item m="1" x="2"/>
        <item m="1" x="4"/>
        <item m="1" x="5"/>
        <item m="1" x="3"/>
        <item x="0"/>
        <item m="1" x="1"/>
        <item t="default"/>
      </items>
    </pivotField>
  </pivotFields>
  <rowFields count="1">
    <field x="10"/>
  </rowFields>
  <rowItems count="2">
    <i>
      <x v="4"/>
    </i>
    <i t="grand">
      <x/>
    </i>
  </rowItems>
  <colItems count="1">
    <i/>
  </colItems>
  <dataFields count="1">
    <dataField name="SUM of Amount(in dollar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 Table 3" cacheId="12" applyNumberFormats="0" applyBorderFormats="0" applyFontFormats="0" applyPatternFormats="0" applyAlignmentFormats="0" applyWidthHeightFormats="0" dataCaption="" updatedVersion="6" compact="0" compactData="0">
  <location ref="A1:C1013" firstHeaderRow="1" firstDataRow="2" firstDataCol="1"/>
  <pivotFields count="11">
    <pivotField name="Company/Brand" axis="axisRow"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 name="Tier" compact="0" outline="0" multipleItemSelectionAllowed="1"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 of Amount(in dollars)" fld="7" subtotal="countNums" baseField="0"/>
    <dataField name="SUM of Amount(in dollar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heet5 2" cacheId="6" applyNumberFormats="0" applyBorderFormats="0" applyFontFormats="0" applyPatternFormats="0" applyAlignmentFormats="0" applyWidthHeightFormats="0" dataCaption="" updatedVersion="6" compact="0" compactData="0">
  <location ref="K2:K3" firstHeaderRow="1" firstDataRow="1" firstDataCol="0"/>
  <pivotFields count="10">
    <pivotField name="Company/Brand" compact="0" outline="0" multipleItemSelectionAllowed="1" showAll="0"/>
    <pivotField name="Founded"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Items count="1">
    <i/>
  </rowItems>
  <colItems count="1">
    <i/>
  </colItems>
  <dataFields count="1">
    <dataField name="SUM of Amount(in dollar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heet5 3" cacheId="6" applyNumberFormats="0" applyBorderFormats="0" applyFontFormats="0" applyPatternFormats="0" applyAlignmentFormats="0" applyWidthHeightFormats="0" dataCaption="" updatedVersion="6" rowGrandTotals="0" compact="0" compactData="0">
  <location ref="O2:Q200" firstHeaderRow="1" firstDataRow="1" firstDataCol="2"/>
  <pivotFields count="10">
    <pivotField name="Company/Brand" compact="0" outline="0" multipleItemSelectionAllowed="1" showAll="0"/>
    <pivotField name="Founded" compact="0" outline="0" multipleItemSelectionAllowed="1" showAll="0"/>
    <pivotField name="Headquarters" axis="axisRow" compact="0" outline="0" multipleItemSelectionAllowed="1" showAll="0" sortType="ascending" defaultSubtotal="0">
      <items count="70">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Row" compact="0" outline="0" multipleItemSelectionAllowed="1" showAll="0" sortType="ascending">
      <items count="33">
        <item x="29"/>
        <item x="27"/>
        <item x="31"/>
        <item x="30"/>
        <item x="23"/>
        <item x="2"/>
        <item x="28"/>
        <item x="14"/>
        <item x="10"/>
        <item x="19"/>
        <item x="8"/>
        <item x="16"/>
        <item x="13"/>
        <item x="0"/>
        <item x="22"/>
        <item x="26"/>
        <item x="6"/>
        <item x="21"/>
        <item x="20"/>
        <item x="4"/>
        <item x="15"/>
        <item x="9"/>
        <item x="11"/>
        <item x="18"/>
        <item x="7"/>
        <item x="3"/>
        <item x="12"/>
        <item x="25"/>
        <item x="17"/>
        <item x="5"/>
        <item x="24"/>
        <item x="1"/>
        <item t="default"/>
      </items>
    </pivotField>
    <pivotField name="Month" compact="0" outline="0" multipleItemSelectionAllowed="1" showAll="0"/>
  </pivotFields>
  <rowFields count="2">
    <field x="2"/>
    <field x="8"/>
  </rowFields>
  <rowItems count="198">
    <i>
      <x/>
      <x v="1"/>
    </i>
    <i r="1">
      <x v="10"/>
    </i>
    <i r="1">
      <x v="31"/>
    </i>
    <i>
      <x v="1"/>
      <x v="10"/>
    </i>
    <i r="1">
      <x v="13"/>
    </i>
    <i r="1">
      <x v="16"/>
    </i>
    <i r="1">
      <x v="19"/>
    </i>
    <i r="1">
      <x v="31"/>
    </i>
    <i>
      <x v="2"/>
      <x v="31"/>
    </i>
    <i>
      <x v="3"/>
      <x v="10"/>
    </i>
    <i>
      <x v="4"/>
      <x v="5"/>
    </i>
    <i r="1">
      <x v="6"/>
    </i>
    <i r="1">
      <x v="8"/>
    </i>
    <i r="1">
      <x v="9"/>
    </i>
    <i r="1">
      <x v="10"/>
    </i>
    <i r="1">
      <x v="12"/>
    </i>
    <i r="1">
      <x v="13"/>
    </i>
    <i r="1">
      <x v="16"/>
    </i>
    <i r="1">
      <x v="17"/>
    </i>
    <i r="1">
      <x v="18"/>
    </i>
    <i r="1">
      <x v="19"/>
    </i>
    <i r="1">
      <x v="20"/>
    </i>
    <i r="1">
      <x v="21"/>
    </i>
    <i r="1">
      <x v="22"/>
    </i>
    <i r="1">
      <x v="24"/>
    </i>
    <i r="1">
      <x v="25"/>
    </i>
    <i r="1">
      <x v="28"/>
    </i>
    <i r="1">
      <x v="29"/>
    </i>
    <i r="1">
      <x v="31"/>
    </i>
    <i>
      <x v="5"/>
      <x v="31"/>
    </i>
    <i>
      <x v="6"/>
      <x v="21"/>
    </i>
    <i>
      <x v="7"/>
      <x v="31"/>
    </i>
    <i>
      <x v="8"/>
      <x v="13"/>
    </i>
    <i r="1">
      <x v="16"/>
    </i>
    <i r="1">
      <x v="31"/>
    </i>
    <i>
      <x v="9"/>
      <x v="5"/>
    </i>
    <i r="1">
      <x v="8"/>
    </i>
    <i r="1">
      <x v="10"/>
    </i>
    <i r="1">
      <x v="13"/>
    </i>
    <i r="1">
      <x v="16"/>
    </i>
    <i r="1">
      <x v="19"/>
    </i>
    <i r="1">
      <x v="21"/>
    </i>
    <i r="1">
      <x v="31"/>
    </i>
    <i>
      <x v="10"/>
      <x v="10"/>
    </i>
    <i r="1">
      <x v="31"/>
    </i>
    <i>
      <x v="11"/>
      <x v="13"/>
    </i>
    <i r="1">
      <x v="16"/>
    </i>
    <i r="1">
      <x v="31"/>
    </i>
    <i>
      <x v="12"/>
      <x v="2"/>
    </i>
    <i>
      <x v="13"/>
      <x v="31"/>
    </i>
    <i>
      <x v="14"/>
      <x v="13"/>
    </i>
    <i r="1">
      <x v="31"/>
    </i>
    <i>
      <x v="15"/>
      <x v="13"/>
    </i>
    <i>
      <x v="16"/>
      <x v="13"/>
    </i>
    <i>
      <x v="17"/>
      <x v="10"/>
    </i>
    <i r="1">
      <x v="31"/>
    </i>
    <i>
      <x v="18"/>
      <x v="8"/>
    </i>
    <i r="1">
      <x v="31"/>
    </i>
    <i>
      <x v="19"/>
      <x v="5"/>
    </i>
    <i r="1">
      <x v="8"/>
    </i>
    <i r="1">
      <x v="13"/>
    </i>
    <i>
      <x v="20"/>
      <x v="10"/>
    </i>
    <i r="1">
      <x v="13"/>
    </i>
    <i r="1">
      <x v="19"/>
    </i>
    <i r="1">
      <x v="26"/>
    </i>
    <i r="1">
      <x v="31"/>
    </i>
    <i>
      <x v="21"/>
      <x v="4"/>
    </i>
    <i r="1">
      <x v="5"/>
    </i>
    <i r="1">
      <x v="8"/>
    </i>
    <i r="1">
      <x v="10"/>
    </i>
    <i r="1">
      <x v="12"/>
    </i>
    <i r="1">
      <x v="13"/>
    </i>
    <i r="1">
      <x v="16"/>
    </i>
    <i r="1">
      <x v="19"/>
    </i>
    <i r="1">
      <x v="21"/>
    </i>
    <i r="1">
      <x v="22"/>
    </i>
    <i r="1">
      <x v="24"/>
    </i>
    <i r="1">
      <x v="25"/>
    </i>
    <i r="1">
      <x v="27"/>
    </i>
    <i r="1">
      <x v="29"/>
    </i>
    <i r="1">
      <x v="30"/>
    </i>
    <i r="1">
      <x v="31"/>
    </i>
    <i>
      <x v="22"/>
      <x v="31"/>
    </i>
    <i>
      <x v="23"/>
      <x v="10"/>
    </i>
    <i>
      <x v="24"/>
      <x v="10"/>
    </i>
    <i r="1">
      <x v="13"/>
    </i>
    <i>
      <x v="25"/>
      <x v="8"/>
    </i>
    <i r="1">
      <x v="10"/>
    </i>
    <i r="1">
      <x v="13"/>
    </i>
    <i r="1">
      <x v="14"/>
    </i>
    <i r="1">
      <x v="16"/>
    </i>
    <i r="1">
      <x v="24"/>
    </i>
    <i r="1">
      <x v="31"/>
    </i>
    <i>
      <x v="26"/>
      <x v="13"/>
    </i>
    <i r="1">
      <x v="31"/>
    </i>
    <i>
      <x v="27"/>
      <x v="21"/>
    </i>
    <i>
      <x v="28"/>
      <x v="5"/>
    </i>
    <i r="1">
      <x v="10"/>
    </i>
    <i r="1">
      <x v="13"/>
    </i>
    <i r="1">
      <x v="16"/>
    </i>
    <i r="1">
      <x v="24"/>
    </i>
    <i r="1">
      <x v="25"/>
    </i>
    <i r="1">
      <x v="31"/>
    </i>
    <i>
      <x v="29"/>
      <x v="31"/>
    </i>
    <i>
      <x v="30"/>
      <x v="13"/>
    </i>
    <i>
      <x v="31"/>
      <x v="31"/>
    </i>
    <i>
      <x v="32"/>
      <x v="10"/>
    </i>
    <i>
      <x v="33"/>
      <x v="15"/>
    </i>
    <i r="1">
      <x v="16"/>
    </i>
    <i r="1">
      <x v="21"/>
    </i>
    <i r="1">
      <x v="31"/>
    </i>
    <i>
      <x v="34"/>
      <x v="31"/>
    </i>
    <i>
      <x v="35"/>
      <x v="13"/>
    </i>
    <i>
      <x v="36"/>
      <x v="10"/>
    </i>
    <i r="1">
      <x v="31"/>
    </i>
    <i>
      <x v="37"/>
      <x v="31"/>
    </i>
    <i>
      <x v="38"/>
      <x v="31"/>
    </i>
    <i>
      <x v="39"/>
      <x/>
    </i>
    <i r="1">
      <x v="3"/>
    </i>
    <i r="1">
      <x v="5"/>
    </i>
    <i r="1">
      <x v="7"/>
    </i>
    <i r="1">
      <x v="8"/>
    </i>
    <i r="1">
      <x v="9"/>
    </i>
    <i r="1">
      <x v="10"/>
    </i>
    <i r="1">
      <x v="11"/>
    </i>
    <i r="1">
      <x v="12"/>
    </i>
    <i r="1">
      <x v="13"/>
    </i>
    <i r="1">
      <x v="16"/>
    </i>
    <i r="1">
      <x v="19"/>
    </i>
    <i r="1">
      <x v="21"/>
    </i>
    <i r="1">
      <x v="22"/>
    </i>
    <i r="1">
      <x v="24"/>
    </i>
    <i r="1">
      <x v="25"/>
    </i>
    <i r="1">
      <x v="31"/>
    </i>
    <i>
      <x v="40"/>
      <x v="8"/>
    </i>
    <i>
      <x v="41"/>
      <x/>
    </i>
    <i r="1">
      <x v="4"/>
    </i>
    <i r="1">
      <x v="5"/>
    </i>
    <i r="1">
      <x v="8"/>
    </i>
    <i r="1">
      <x v="10"/>
    </i>
    <i r="1">
      <x v="12"/>
    </i>
    <i r="1">
      <x v="13"/>
    </i>
    <i r="1">
      <x v="16"/>
    </i>
    <i r="1">
      <x v="19"/>
    </i>
    <i r="1">
      <x v="21"/>
    </i>
    <i r="1">
      <x v="22"/>
    </i>
    <i r="1">
      <x v="23"/>
    </i>
    <i r="1">
      <x v="24"/>
    </i>
    <i r="1">
      <x v="25"/>
    </i>
    <i r="1">
      <x v="31"/>
    </i>
    <i>
      <x v="42"/>
      <x v="31"/>
    </i>
    <i>
      <x v="43"/>
      <x v="8"/>
    </i>
    <i r="1">
      <x v="10"/>
    </i>
    <i r="1">
      <x v="13"/>
    </i>
    <i r="1">
      <x v="16"/>
    </i>
    <i r="1">
      <x v="21"/>
    </i>
    <i r="1">
      <x v="31"/>
    </i>
    <i>
      <x v="44"/>
      <x v="31"/>
    </i>
    <i>
      <x v="45"/>
      <x v="10"/>
    </i>
    <i>
      <x v="46"/>
      <x v="10"/>
    </i>
    <i>
      <x v="47"/>
      <x v="13"/>
    </i>
    <i>
      <x v="48"/>
      <x v="21"/>
    </i>
    <i>
      <x v="49"/>
      <x v="31"/>
    </i>
    <i>
      <x v="50"/>
      <x v="13"/>
    </i>
    <i>
      <x v="51"/>
      <x v="8"/>
    </i>
    <i r="1">
      <x v="10"/>
    </i>
    <i r="1">
      <x v="11"/>
    </i>
    <i r="1">
      <x v="13"/>
    </i>
    <i r="1">
      <x v="16"/>
    </i>
    <i r="1">
      <x v="19"/>
    </i>
    <i r="1">
      <x v="21"/>
    </i>
    <i r="1">
      <x v="22"/>
    </i>
    <i r="1">
      <x v="31"/>
    </i>
    <i>
      <x v="52"/>
      <x v="31"/>
    </i>
    <i>
      <x v="53"/>
      <x v="13"/>
    </i>
    <i>
      <x v="54"/>
      <x v="13"/>
    </i>
    <i>
      <x v="55"/>
      <x v="16"/>
    </i>
    <i>
      <x v="56"/>
      <x v="31"/>
    </i>
    <i>
      <x v="57"/>
      <x v="31"/>
    </i>
    <i>
      <x v="58"/>
      <x v="13"/>
    </i>
    <i>
      <x v="59"/>
      <x v="13"/>
    </i>
    <i>
      <x v="60"/>
      <x v="8"/>
    </i>
    <i r="1">
      <x v="16"/>
    </i>
    <i>
      <x v="61"/>
      <x v="12"/>
    </i>
    <i>
      <x v="62"/>
      <x v="10"/>
    </i>
    <i>
      <x v="63"/>
      <x v="5"/>
    </i>
    <i r="1">
      <x v="8"/>
    </i>
    <i r="1">
      <x v="13"/>
    </i>
    <i r="1">
      <x v="16"/>
    </i>
    <i r="1">
      <x v="21"/>
    </i>
    <i r="1">
      <x v="22"/>
    </i>
    <i r="1">
      <x v="31"/>
    </i>
    <i>
      <x v="64"/>
      <x v="13"/>
    </i>
    <i>
      <x v="65"/>
      <x v="10"/>
    </i>
    <i>
      <x v="66"/>
      <x v="13"/>
    </i>
    <i>
      <x v="67"/>
      <x v="31"/>
    </i>
    <i>
      <x v="68"/>
      <x v="31"/>
    </i>
    <i>
      <x v="69"/>
      <x v="13"/>
    </i>
  </rowItems>
  <colItems count="1">
    <i/>
  </colItems>
  <dataFields count="1">
    <dataField name="AVERAGE of Amount(in dollars)" fld="7"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heet5" cacheId="6" applyNumberFormats="0" applyBorderFormats="0" applyFontFormats="0" applyPatternFormats="0" applyAlignmentFormats="0" applyWidthHeightFormats="0" dataCaption="" updatedVersion="6" compact="0" compactData="0">
  <location ref="D2:F1014" firstHeaderRow="1" firstDataRow="2" firstDataCol="1"/>
  <pivotFields count="10">
    <pivotField name="Company/Brand" axis="axisRow" dataField="1"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A of Company/Brand" fld="0" subtotal="count" baseField="0"/>
    <dataField name="SUM of Amount(in dollar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 Table 2" cacheId="6" applyNumberFormats="0" applyBorderFormats="0" applyFontFormats="0" applyPatternFormats="0" applyAlignmentFormats="0" applyWidthHeightFormats="0" dataCaption="" updatedVersion="6" rowGrandTotals="0" colGrandTotals="0" compact="0" compactData="0">
  <location ref="A1:AG72" firstHeaderRow="1" firstDataRow="2" firstDataCol="1"/>
  <pivotFields count="10">
    <pivotField name="Company/Brand" compact="0" outline="0" multipleItemSelectionAllowed="1" showAll="0"/>
    <pivotField name="Founded" compact="0" outline="0" multipleItemSelectionAllowed="1" showAll="0"/>
    <pivotField name="Headquarters" axis="axisRow" compact="0" outline="0" multipleItemSelectionAllowed="1" showAll="0" sortType="ascending">
      <items count="71">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 t="default"/>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Col" compact="0" outline="0" multipleItemSelectionAllowed="1" showAll="0" sortType="ascending">
      <items count="33">
        <item x="29"/>
        <item x="27"/>
        <item x="31"/>
        <item x="30"/>
        <item x="23"/>
        <item x="2"/>
        <item x="28"/>
        <item x="14"/>
        <item x="10"/>
        <item x="19"/>
        <item x="8"/>
        <item x="16"/>
        <item x="13"/>
        <item x="0"/>
        <item x="22"/>
        <item x="26"/>
        <item x="6"/>
        <item x="21"/>
        <item x="20"/>
        <item x="4"/>
        <item x="15"/>
        <item x="9"/>
        <item x="11"/>
        <item x="18"/>
        <item x="7"/>
        <item x="3"/>
        <item x="12"/>
        <item x="25"/>
        <item x="17"/>
        <item x="5"/>
        <item x="24"/>
        <item x="1"/>
        <item t="default"/>
      </items>
    </pivotField>
    <pivotField name="Month" compact="0" outline="0" multipleItemSelectionAllowed="1" showAll="0"/>
  </pivotFields>
  <rowFields count="1">
    <field x="2"/>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rowItems>
  <colFields count="1">
    <field x="8"/>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colItems>
  <dataFields count="1">
    <dataField name="AVERAGE of Amount(in dollars)" fld="7"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 Table 1" cacheId="6" applyNumberFormats="0" applyBorderFormats="0" applyFontFormats="0" applyPatternFormats="0" applyAlignmentFormats="0" applyWidthHeightFormats="0" dataCaption="" updatedVersion="6" rowGrandTotals="0" compact="0" compactData="0">
  <location ref="A1:C1012" firstHeaderRow="1" firstDataRow="2" firstDataCol="1"/>
  <pivotFields count="10">
    <pivotField name="Company/Brand" axis="axisRow"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Fields count="1">
    <field x="0"/>
  </rowFields>
  <rowItems count="10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rowItems>
  <colFields count="1">
    <field x="-2"/>
  </colFields>
  <colItems count="2">
    <i>
      <x/>
    </i>
    <i i="1">
      <x v="1"/>
    </i>
  </colItems>
  <dataFields count="2">
    <dataField name="COUNT of Amount(in dollars)" fld="7" subtotal="countNums" baseField="0"/>
    <dataField name="SUM of Amount(in dollar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iie.co/" TargetMode="External"/><Relationship Id="rId13" Type="http://schemas.openxmlformats.org/officeDocument/2006/relationships/hyperlink" Target="http://nobroker.com/" TargetMode="External"/><Relationship Id="rId18" Type="http://schemas.openxmlformats.org/officeDocument/2006/relationships/hyperlink" Target="http://nimblebox.ai/" TargetMode="External"/><Relationship Id="rId26" Type="http://schemas.openxmlformats.org/officeDocument/2006/relationships/hyperlink" Target="http://coffeemug.ai/" TargetMode="External"/><Relationship Id="rId3" Type="http://schemas.openxmlformats.org/officeDocument/2006/relationships/hyperlink" Target="http://pathfndr.io/" TargetMode="External"/><Relationship Id="rId21" Type="http://schemas.openxmlformats.org/officeDocument/2006/relationships/hyperlink" Target="http://wherehouse.io/" TargetMode="External"/><Relationship Id="rId7" Type="http://schemas.openxmlformats.org/officeDocument/2006/relationships/hyperlink" Target="http://100x.vc/" TargetMode="External"/><Relationship Id="rId12" Type="http://schemas.openxmlformats.org/officeDocument/2006/relationships/hyperlink" Target="http://wiggles.in/" TargetMode="External"/><Relationship Id="rId17" Type="http://schemas.openxmlformats.org/officeDocument/2006/relationships/hyperlink" Target="http://legalwiz.in/" TargetMode="External"/><Relationship Id="rId25" Type="http://schemas.openxmlformats.org/officeDocument/2006/relationships/hyperlink" Target="http://neuropixel.ai/" TargetMode="External"/><Relationship Id="rId2" Type="http://schemas.openxmlformats.org/officeDocument/2006/relationships/hyperlink" Target="http://saarthi.ai/" TargetMode="External"/><Relationship Id="rId16" Type="http://schemas.openxmlformats.org/officeDocument/2006/relationships/hyperlink" Target="http://phool.co/" TargetMode="External"/><Relationship Id="rId20" Type="http://schemas.openxmlformats.org/officeDocument/2006/relationships/hyperlink" Target="https://velocity.in/" TargetMode="External"/><Relationship Id="rId29" Type="http://schemas.openxmlformats.org/officeDocument/2006/relationships/hyperlink" Target="http://enthu.ai/" TargetMode="External"/><Relationship Id="rId1" Type="http://schemas.openxmlformats.org/officeDocument/2006/relationships/hyperlink" Target="https://velocity.in/" TargetMode="External"/><Relationship Id="rId6" Type="http://schemas.openxmlformats.org/officeDocument/2006/relationships/hyperlink" Target="http://superpro.ai/" TargetMode="External"/><Relationship Id="rId11" Type="http://schemas.openxmlformats.org/officeDocument/2006/relationships/hyperlink" Target="http://toch.ai/" TargetMode="External"/><Relationship Id="rId24" Type="http://schemas.openxmlformats.org/officeDocument/2006/relationships/hyperlink" Target="http://murf.ai/" TargetMode="External"/><Relationship Id="rId5" Type="http://schemas.openxmlformats.org/officeDocument/2006/relationships/hyperlink" Target="http://betterhalf.ai/" TargetMode="External"/><Relationship Id="rId15" Type="http://schemas.openxmlformats.org/officeDocument/2006/relationships/hyperlink" Target="http://ciie.co/" TargetMode="External"/><Relationship Id="rId23" Type="http://schemas.openxmlformats.org/officeDocument/2006/relationships/hyperlink" Target="http://factors.ai/" TargetMode="External"/><Relationship Id="rId28" Type="http://schemas.openxmlformats.org/officeDocument/2006/relationships/hyperlink" Target="http://sauce.vc/" TargetMode="External"/><Relationship Id="rId10" Type="http://schemas.openxmlformats.org/officeDocument/2006/relationships/hyperlink" Target="http://apna.co/" TargetMode="External"/><Relationship Id="rId19" Type="http://schemas.openxmlformats.org/officeDocument/2006/relationships/hyperlink" Target="https://sauce.vc/" TargetMode="External"/><Relationship Id="rId4" Type="http://schemas.openxmlformats.org/officeDocument/2006/relationships/hyperlink" Target="http://rezo.ai/" TargetMode="External"/><Relationship Id="rId9" Type="http://schemas.openxmlformats.org/officeDocument/2006/relationships/hyperlink" Target="http://karkhana.io/" TargetMode="External"/><Relationship Id="rId14" Type="http://schemas.openxmlformats.org/officeDocument/2006/relationships/hyperlink" Target="http://locale.ai/" TargetMode="External"/><Relationship Id="rId22" Type="http://schemas.openxmlformats.org/officeDocument/2006/relationships/hyperlink" Target="http://vitra.ai/" TargetMode="External"/><Relationship Id="rId27" Type="http://schemas.openxmlformats.org/officeDocument/2006/relationships/hyperlink" Target="http://superops.ai/"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8" Type="http://schemas.openxmlformats.org/officeDocument/2006/relationships/hyperlink" Target="http://legalwiz.in/" TargetMode="External"/><Relationship Id="rId13" Type="http://schemas.openxmlformats.org/officeDocument/2006/relationships/hyperlink" Target="http://nobroker.com/" TargetMode="External"/><Relationship Id="rId18" Type="http://schemas.openxmlformats.org/officeDocument/2006/relationships/hyperlink" Target="http://superops.ai/" TargetMode="External"/><Relationship Id="rId3" Type="http://schemas.openxmlformats.org/officeDocument/2006/relationships/hyperlink" Target="http://betterhalf.ai/" TargetMode="External"/><Relationship Id="rId21" Type="http://schemas.openxmlformats.org/officeDocument/2006/relationships/hyperlink" Target="http://vitra.ai/" TargetMode="External"/><Relationship Id="rId7" Type="http://schemas.openxmlformats.org/officeDocument/2006/relationships/hyperlink" Target="http://karkhana.io/" TargetMode="External"/><Relationship Id="rId12" Type="http://schemas.openxmlformats.org/officeDocument/2006/relationships/hyperlink" Target="http://nimblebox.ai/" TargetMode="External"/><Relationship Id="rId17" Type="http://schemas.openxmlformats.org/officeDocument/2006/relationships/hyperlink" Target="http://saarthi.ai/" TargetMode="External"/><Relationship Id="rId2" Type="http://schemas.openxmlformats.org/officeDocument/2006/relationships/hyperlink" Target="http://apna.co/" TargetMode="External"/><Relationship Id="rId16" Type="http://schemas.openxmlformats.org/officeDocument/2006/relationships/hyperlink" Target="http://rezo.ai/" TargetMode="External"/><Relationship Id="rId20" Type="http://schemas.openxmlformats.org/officeDocument/2006/relationships/hyperlink" Target="http://toch.ai/" TargetMode="External"/><Relationship Id="rId1" Type="http://schemas.openxmlformats.org/officeDocument/2006/relationships/pivotTable" Target="../pivotTables/pivotTable3.xml"/><Relationship Id="rId6" Type="http://schemas.openxmlformats.org/officeDocument/2006/relationships/hyperlink" Target="http://factors.ai/" TargetMode="External"/><Relationship Id="rId11" Type="http://schemas.openxmlformats.org/officeDocument/2006/relationships/hyperlink" Target="http://neuropixel.ai/" TargetMode="External"/><Relationship Id="rId5" Type="http://schemas.openxmlformats.org/officeDocument/2006/relationships/hyperlink" Target="http://enthu.ai/" TargetMode="External"/><Relationship Id="rId15" Type="http://schemas.openxmlformats.org/officeDocument/2006/relationships/hyperlink" Target="http://phool.co/" TargetMode="External"/><Relationship Id="rId23" Type="http://schemas.openxmlformats.org/officeDocument/2006/relationships/hyperlink" Target="http://wiggles.in/" TargetMode="External"/><Relationship Id="rId10" Type="http://schemas.openxmlformats.org/officeDocument/2006/relationships/hyperlink" Target="http://murf.ai/" TargetMode="External"/><Relationship Id="rId19" Type="http://schemas.openxmlformats.org/officeDocument/2006/relationships/hyperlink" Target="http://superpro.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14" Type="http://schemas.openxmlformats.org/officeDocument/2006/relationships/hyperlink" Target="http://pathfndr.io/" TargetMode="External"/><Relationship Id="rId22" Type="http://schemas.openxmlformats.org/officeDocument/2006/relationships/hyperlink" Target="http://wherehouse.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actors.ai/" TargetMode="External"/><Relationship Id="rId13" Type="http://schemas.openxmlformats.org/officeDocument/2006/relationships/hyperlink" Target="http://neuropixel.ai/" TargetMode="External"/><Relationship Id="rId18" Type="http://schemas.openxmlformats.org/officeDocument/2006/relationships/hyperlink" Target="http://rezo.ai/" TargetMode="External"/><Relationship Id="rId3" Type="http://schemas.openxmlformats.org/officeDocument/2006/relationships/pivotTable" Target="../pivotTables/pivotTable6.xml"/><Relationship Id="rId21" Type="http://schemas.openxmlformats.org/officeDocument/2006/relationships/hyperlink" Target="http://superpro.ai/" TargetMode="External"/><Relationship Id="rId7" Type="http://schemas.openxmlformats.org/officeDocument/2006/relationships/hyperlink" Target="http://enthu.ai/" TargetMode="External"/><Relationship Id="rId12" Type="http://schemas.openxmlformats.org/officeDocument/2006/relationships/hyperlink" Target="http://murf.ai/" TargetMode="External"/><Relationship Id="rId17" Type="http://schemas.openxmlformats.org/officeDocument/2006/relationships/hyperlink" Target="http://phool.co/" TargetMode="External"/><Relationship Id="rId25" Type="http://schemas.openxmlformats.org/officeDocument/2006/relationships/hyperlink" Target="http://wiggles.in/" TargetMode="External"/><Relationship Id="rId2" Type="http://schemas.openxmlformats.org/officeDocument/2006/relationships/pivotTable" Target="../pivotTables/pivotTable5.xml"/><Relationship Id="rId16" Type="http://schemas.openxmlformats.org/officeDocument/2006/relationships/hyperlink" Target="http://pathfndr.io/" TargetMode="External"/><Relationship Id="rId20" Type="http://schemas.openxmlformats.org/officeDocument/2006/relationships/hyperlink" Target="http://superops.ai/" TargetMode="External"/><Relationship Id="rId1" Type="http://schemas.openxmlformats.org/officeDocument/2006/relationships/pivotTable" Target="../pivotTables/pivotTable4.xml"/><Relationship Id="rId6" Type="http://schemas.openxmlformats.org/officeDocument/2006/relationships/hyperlink" Target="http://coffeemug.ai/" TargetMode="External"/><Relationship Id="rId11" Type="http://schemas.openxmlformats.org/officeDocument/2006/relationships/hyperlink" Target="http://locale.ai/" TargetMode="External"/><Relationship Id="rId24" Type="http://schemas.openxmlformats.org/officeDocument/2006/relationships/hyperlink" Target="http://wherehouse.io/" TargetMode="External"/><Relationship Id="rId5" Type="http://schemas.openxmlformats.org/officeDocument/2006/relationships/hyperlink" Target="http://betterhalf.ai/" TargetMode="External"/><Relationship Id="rId15" Type="http://schemas.openxmlformats.org/officeDocument/2006/relationships/hyperlink" Target="http://nobroker.com/" TargetMode="External"/><Relationship Id="rId23" Type="http://schemas.openxmlformats.org/officeDocument/2006/relationships/hyperlink" Target="http://vitra.ai/" TargetMode="External"/><Relationship Id="rId10" Type="http://schemas.openxmlformats.org/officeDocument/2006/relationships/hyperlink" Target="http://legalwiz.in/" TargetMode="External"/><Relationship Id="rId19" Type="http://schemas.openxmlformats.org/officeDocument/2006/relationships/hyperlink" Target="http://saarthi.ai/" TargetMode="External"/><Relationship Id="rId4" Type="http://schemas.openxmlformats.org/officeDocument/2006/relationships/hyperlink" Target="http://apna.co/" TargetMode="External"/><Relationship Id="rId9" Type="http://schemas.openxmlformats.org/officeDocument/2006/relationships/hyperlink" Target="http://karkhana.io/" TargetMode="External"/><Relationship Id="rId14" Type="http://schemas.openxmlformats.org/officeDocument/2006/relationships/hyperlink" Target="http://nimblebox.ai/" TargetMode="External"/><Relationship Id="rId22" Type="http://schemas.openxmlformats.org/officeDocument/2006/relationships/hyperlink" Target="http://toch.ai/"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8" Type="http://schemas.openxmlformats.org/officeDocument/2006/relationships/hyperlink" Target="http://legalwiz.in/" TargetMode="External"/><Relationship Id="rId13" Type="http://schemas.openxmlformats.org/officeDocument/2006/relationships/hyperlink" Target="http://nobroker.com/" TargetMode="External"/><Relationship Id="rId18" Type="http://schemas.openxmlformats.org/officeDocument/2006/relationships/hyperlink" Target="http://superops.ai/" TargetMode="External"/><Relationship Id="rId3" Type="http://schemas.openxmlformats.org/officeDocument/2006/relationships/hyperlink" Target="http://betterhalf.ai/" TargetMode="External"/><Relationship Id="rId21" Type="http://schemas.openxmlformats.org/officeDocument/2006/relationships/hyperlink" Target="http://vitra.ai/" TargetMode="External"/><Relationship Id="rId7" Type="http://schemas.openxmlformats.org/officeDocument/2006/relationships/hyperlink" Target="http://karkhana.io/" TargetMode="External"/><Relationship Id="rId12" Type="http://schemas.openxmlformats.org/officeDocument/2006/relationships/hyperlink" Target="http://nimblebox.ai/" TargetMode="External"/><Relationship Id="rId17" Type="http://schemas.openxmlformats.org/officeDocument/2006/relationships/hyperlink" Target="http://saarthi.ai/" TargetMode="External"/><Relationship Id="rId2" Type="http://schemas.openxmlformats.org/officeDocument/2006/relationships/hyperlink" Target="http://apna.co/" TargetMode="External"/><Relationship Id="rId16" Type="http://schemas.openxmlformats.org/officeDocument/2006/relationships/hyperlink" Target="http://rezo.ai/" TargetMode="External"/><Relationship Id="rId20" Type="http://schemas.openxmlformats.org/officeDocument/2006/relationships/hyperlink" Target="http://toch.ai/" TargetMode="External"/><Relationship Id="rId1" Type="http://schemas.openxmlformats.org/officeDocument/2006/relationships/pivotTable" Target="../pivotTables/pivotTable8.xml"/><Relationship Id="rId6" Type="http://schemas.openxmlformats.org/officeDocument/2006/relationships/hyperlink" Target="http://factors.ai/" TargetMode="External"/><Relationship Id="rId11" Type="http://schemas.openxmlformats.org/officeDocument/2006/relationships/hyperlink" Target="http://neuropixel.ai/" TargetMode="External"/><Relationship Id="rId5" Type="http://schemas.openxmlformats.org/officeDocument/2006/relationships/hyperlink" Target="http://enthu.ai/" TargetMode="External"/><Relationship Id="rId15" Type="http://schemas.openxmlformats.org/officeDocument/2006/relationships/hyperlink" Target="http://phool.co/" TargetMode="External"/><Relationship Id="rId23" Type="http://schemas.openxmlformats.org/officeDocument/2006/relationships/hyperlink" Target="http://wiggles.in/" TargetMode="External"/><Relationship Id="rId10" Type="http://schemas.openxmlformats.org/officeDocument/2006/relationships/hyperlink" Target="http://murf.ai/" TargetMode="External"/><Relationship Id="rId19" Type="http://schemas.openxmlformats.org/officeDocument/2006/relationships/hyperlink" Target="http://superpro.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14" Type="http://schemas.openxmlformats.org/officeDocument/2006/relationships/hyperlink" Target="http://pathfndr.io/" TargetMode="External"/><Relationship Id="rId22" Type="http://schemas.openxmlformats.org/officeDocument/2006/relationships/hyperlink" Target="http://wherehous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195"/>
  <sheetViews>
    <sheetView tabSelected="1" workbookViewId="0">
      <pane ySplit="1" topLeftCell="A2" activePane="bottomLeft" state="frozen"/>
      <selection activeCell="G1" sqref="G1"/>
      <selection pane="bottomLeft" activeCell="N3" sqref="N3"/>
    </sheetView>
  </sheetViews>
  <sheetFormatPr defaultColWidth="12.5703125" defaultRowHeight="15.75" customHeight="1" x14ac:dyDescent="0.2"/>
  <cols>
    <col min="1" max="1" width="29.42578125" style="37" bestFit="1" customWidth="1"/>
    <col min="2" max="2" width="13.42578125" style="36" bestFit="1" customWidth="1"/>
    <col min="3" max="3" width="32.42578125" style="36" bestFit="1" customWidth="1"/>
    <col min="4" max="4" width="130.7109375" style="36" bestFit="1" customWidth="1"/>
    <col min="5" max="5" width="229.42578125" style="36" bestFit="1" customWidth="1"/>
    <col min="6" max="6" width="116.7109375" style="36" bestFit="1" customWidth="1"/>
    <col min="7" max="7" width="88" style="36" bestFit="1" customWidth="1"/>
    <col min="8" max="8" width="31" style="36" bestFit="1" customWidth="1"/>
    <col min="9" max="9" width="12.7109375" style="36" bestFit="1" customWidth="1"/>
    <col min="10" max="10" width="151.85546875" style="36" bestFit="1" customWidth="1"/>
    <col min="11" max="11" width="12.140625" style="36" bestFit="1" customWidth="1"/>
    <col min="12" max="12" width="13.42578125" style="36" bestFit="1" customWidth="1"/>
    <col min="13" max="13" width="11.5703125" style="36" bestFit="1" customWidth="1"/>
    <col min="14" max="14" width="9.140625" style="36" bestFit="1" customWidth="1"/>
    <col min="15" max="24" width="0" style="36" hidden="1" customWidth="1"/>
    <col min="25" max="16384" width="12.5703125" style="36"/>
  </cols>
  <sheetData>
    <row r="1" spans="1:24" s="35" customFormat="1" ht="15.75" customHeight="1" x14ac:dyDescent="0.25">
      <c r="A1" s="38" t="s">
        <v>0</v>
      </c>
      <c r="B1" s="39" t="s">
        <v>1</v>
      </c>
      <c r="C1" s="39" t="s">
        <v>2</v>
      </c>
      <c r="D1" s="39" t="s">
        <v>3</v>
      </c>
      <c r="E1" s="39" t="s">
        <v>4</v>
      </c>
      <c r="F1" s="39" t="s">
        <v>5</v>
      </c>
      <c r="G1" s="39" t="s">
        <v>6</v>
      </c>
      <c r="H1" s="39" t="s">
        <v>7</v>
      </c>
      <c r="I1" s="39" t="s">
        <v>8</v>
      </c>
      <c r="J1" s="39" t="s">
        <v>4623</v>
      </c>
      <c r="K1" s="39" t="s">
        <v>4617</v>
      </c>
      <c r="L1" s="39" t="s">
        <v>4624</v>
      </c>
      <c r="M1" s="39" t="s">
        <v>9</v>
      </c>
      <c r="N1" s="40" t="s">
        <v>10</v>
      </c>
      <c r="O1" s="34"/>
      <c r="P1" s="34"/>
      <c r="Q1" s="34"/>
      <c r="R1" s="34"/>
      <c r="S1" s="34"/>
      <c r="T1" s="34"/>
      <c r="U1" s="34"/>
      <c r="V1" s="34"/>
      <c r="W1" s="34"/>
      <c r="X1" s="34"/>
    </row>
    <row r="2" spans="1:24" ht="15.75" customHeight="1" x14ac:dyDescent="0.25">
      <c r="A2" s="41" t="s">
        <v>18</v>
      </c>
      <c r="B2" s="43">
        <v>1963</v>
      </c>
      <c r="C2" s="42" t="s">
        <v>19</v>
      </c>
      <c r="D2" s="42" t="s">
        <v>20</v>
      </c>
      <c r="E2" s="42" t="s">
        <v>21</v>
      </c>
      <c r="F2" s="42" t="s">
        <v>22</v>
      </c>
      <c r="G2" s="42" t="s">
        <v>23</v>
      </c>
      <c r="H2" s="43">
        <v>60000000</v>
      </c>
      <c r="I2" s="42"/>
      <c r="J2" s="42" t="str">
        <f>_xlfn.CONCAT($C2,"-",$D2)</f>
        <v>Bangalore-Furniture</v>
      </c>
      <c r="K2" s="42">
        <f>IF(AND($B2&gt;=1960,$B2&lt;1970),196,(IF(AND($B2&gt;=1970,$B2&lt;1980),197,(IF(AND($B2&gt;=1980,$B2&lt;1990),198,(IF(AND($B2&gt;=1990,$B2&lt;2000),199,(IF(AND($B2&gt;=2000,$B2&lt;2010),200,(IF(AND($B2&gt;=2010,$B2&lt;2020),201,(IF(AND($B2&gt;=2020,$B2&lt;2030),202,"Founded After 2030")))))))))))))</f>
        <v>196</v>
      </c>
      <c r="L2" s="42" t="str">
        <f>IF(AND($H2&gt;4500000, OR($C2="Delhi", $C2="Bangalore", $C2="Pune", $C2="Mumbai")), "CAT A", IF(AND($H2&gt;450000, OR($C2="Gurugram", $C2="Surat", $C2="Jaipur", $C2="Hyderabad")), "CAT B", "CAT C"))</f>
        <v>CAT A</v>
      </c>
      <c r="M2" s="43">
        <v>10</v>
      </c>
      <c r="N2" t="str">
        <f>VLOOKUP($C2,Tier!$A$1:$B$71,2)</f>
        <v>Tier 1</v>
      </c>
    </row>
    <row r="3" spans="1:24" ht="15.75" customHeight="1" x14ac:dyDescent="0.25">
      <c r="A3" s="41" t="s">
        <v>11</v>
      </c>
      <c r="B3" s="42">
        <v>1961</v>
      </c>
      <c r="C3" s="42" t="s">
        <v>12</v>
      </c>
      <c r="D3" s="42" t="s">
        <v>13</v>
      </c>
      <c r="E3" s="42" t="s">
        <v>14</v>
      </c>
      <c r="F3" s="42" t="s">
        <v>15</v>
      </c>
      <c r="G3" s="42" t="s">
        <v>16</v>
      </c>
      <c r="H3" s="43">
        <v>1000</v>
      </c>
      <c r="I3" s="53" t="s">
        <v>17</v>
      </c>
      <c r="J3" s="42" t="str">
        <f>_xlfn.CONCAT($C3,"-",$D3)</f>
        <v>Mumbai-Logistics</v>
      </c>
      <c r="K3" s="42">
        <f>IF(AND($B3&gt;=1960,$B3&lt;1970),196,(IF(AND($B3&gt;=1970,$B3&lt;1980),197,(IF(AND($B3&gt;=1980,$B3&lt;1990),198,(IF(AND($B3&gt;=1990,$B3&lt;2000),199,(IF(AND($B3&gt;=2000,$B3&lt;2010),200,(IF(AND($B3&gt;=2010,$B3&lt;2020),201,(IF(AND($B3&gt;=2020,$B3&lt;2030),202,"Founded After 2030")))))))))))))</f>
        <v>196</v>
      </c>
      <c r="L3" s="42" t="str">
        <f>IF(AND($H3&gt;4500000, OR($C3="Delhi", $C3="Bangalore", $C3="Pune", $C3="Mumbai")), "CAT A", IF(AND($H3&gt;450000, OR($C3="Gurugram", $C3="Surat", $C3="Jaipur", $C3="Hyderabad")), "CAT B", "CAT C"))</f>
        <v>CAT C</v>
      </c>
      <c r="M3" s="43">
        <v>8</v>
      </c>
      <c r="N3" t="str">
        <f>VLOOKUP($C3,Tier!$A$1:$B$71,2)</f>
        <v>Tier 3</v>
      </c>
    </row>
    <row r="4" spans="1:24" ht="15.75" customHeight="1" x14ac:dyDescent="0.25">
      <c r="A4" s="41" t="s">
        <v>24</v>
      </c>
      <c r="B4" s="43">
        <v>1978</v>
      </c>
      <c r="C4" s="42" t="s">
        <v>19</v>
      </c>
      <c r="D4" s="42" t="s">
        <v>25</v>
      </c>
      <c r="E4" s="42" t="s">
        <v>26</v>
      </c>
      <c r="F4" s="42" t="s">
        <v>27</v>
      </c>
      <c r="G4" s="42" t="s">
        <v>28</v>
      </c>
      <c r="H4" s="43" t="s">
        <v>29</v>
      </c>
      <c r="I4" s="42"/>
      <c r="J4" s="42" t="str">
        <f>_xlfn.CONCAT($C4,"-",$D4)</f>
        <v>Bangalore-BioTechnology</v>
      </c>
      <c r="K4" s="42">
        <f>IF(AND($B4&gt;=1960,$B4&lt;1970),196,(IF(AND($B4&gt;=1970,$B4&lt;1980),197,(IF(AND($B4&gt;=1980,$B4&lt;1990),198,(IF(AND($B4&gt;=1990,$B4&lt;2000),199,(IF(AND($B4&gt;=2000,$B4&lt;2010),200,(IF(AND($B4&gt;=2010,$B4&lt;2020),201,(IF(AND($B4&gt;=2020,$B4&lt;2030),202,"Founded After 2030")))))))))))))</f>
        <v>197</v>
      </c>
      <c r="L4" s="42" t="str">
        <f>IF(AND($H4&gt;4500000, OR($C4="Delhi", $C4="Bangalore", $C4="Pune", $C4="Mumbai")), "CAT A", IF(AND($H4&gt;450000, OR($C4="Gurugram", $C4="Surat", $C4="Jaipur", $C4="Hyderabad")), "CAT B", "CAT C"))</f>
        <v>CAT A</v>
      </c>
      <c r="M4" s="43">
        <v>1</v>
      </c>
      <c r="N4" t="str">
        <f>VLOOKUP($C4,Tier!$A$1:$B$71,2)</f>
        <v>Tier 1</v>
      </c>
    </row>
    <row r="5" spans="1:24" ht="15.75" customHeight="1" x14ac:dyDescent="0.25">
      <c r="A5" s="41" t="s">
        <v>36</v>
      </c>
      <c r="B5" s="43">
        <v>1984</v>
      </c>
      <c r="C5" s="42" t="s">
        <v>37</v>
      </c>
      <c r="D5" s="42" t="s">
        <v>38</v>
      </c>
      <c r="E5" s="42" t="s">
        <v>39</v>
      </c>
      <c r="F5" s="42" t="s">
        <v>40</v>
      </c>
      <c r="G5" s="42" t="s">
        <v>41</v>
      </c>
      <c r="H5" s="43" t="s">
        <v>42</v>
      </c>
      <c r="I5" s="42"/>
      <c r="J5" s="42" t="str">
        <f>_xlfn.CONCAT($C5,"-",$D5)</f>
        <v>Chennai-FinTech</v>
      </c>
      <c r="K5" s="42">
        <f>IF(AND($B5&gt;=1960,$B5&lt;1970),196,(IF(AND($B5&gt;=1970,$B5&lt;1980),197,(IF(AND($B5&gt;=1980,$B5&lt;1990),198,(IF(AND($B5&gt;=1990,$B5&lt;2000),199,(IF(AND($B5&gt;=2000,$B5&lt;2010),200,(IF(AND($B5&gt;=2010,$B5&lt;2020),201,(IF(AND($B5&gt;=2020,$B5&lt;2030),202,"Founded After 2030")))))))))))))</f>
        <v>198</v>
      </c>
      <c r="L5" s="42" t="str">
        <f>IF(AND($H5&gt;4500000, OR($C5="Delhi", $C5="Bangalore", $C5="Pune", $C5="Mumbai")), "CAT A", IF(AND($H5&gt;450000, OR($C5="Gurugram", $C5="Surat", $C5="Jaipur", $C5="Hyderabad")), "CAT B", "CAT C"))</f>
        <v>CAT C</v>
      </c>
      <c r="M5" s="43">
        <v>3</v>
      </c>
      <c r="N5" t="str">
        <f>VLOOKUP($C5,Tier!$A$1:$B$71,2)</f>
        <v>Tier 1</v>
      </c>
    </row>
    <row r="6" spans="1:24" ht="15.75" customHeight="1" x14ac:dyDescent="0.25">
      <c r="A6" s="49" t="s">
        <v>43</v>
      </c>
      <c r="B6" s="43">
        <v>1989</v>
      </c>
      <c r="C6" s="42" t="s">
        <v>44</v>
      </c>
      <c r="D6" s="42" t="s">
        <v>45</v>
      </c>
      <c r="E6" s="42" t="s">
        <v>46</v>
      </c>
      <c r="F6" s="42" t="s">
        <v>47</v>
      </c>
      <c r="G6" s="42"/>
      <c r="H6" s="43">
        <v>4000000</v>
      </c>
      <c r="I6" s="42"/>
      <c r="J6" s="42" t="str">
        <f>_xlfn.CONCAT($C6,"-",$D6)</f>
        <v>Gurugram-Health, Wellness &amp; Fitness</v>
      </c>
      <c r="K6" s="42">
        <f>IF(AND($B6&gt;=1960,$B6&lt;1970),196,(IF(AND($B6&gt;=1970,$B6&lt;1980),197,(IF(AND($B6&gt;=1980,$B6&lt;1990),198,(IF(AND($B6&gt;=1990,$B6&lt;2000),199,(IF(AND($B6&gt;=2000,$B6&lt;2010),200,(IF(AND($B6&gt;=2010,$B6&lt;2020),201,(IF(AND($B6&gt;=2020,$B6&lt;2030),202,"Founded After 2030")))))))))))))</f>
        <v>198</v>
      </c>
      <c r="L6" s="42" t="str">
        <f>IF(AND($H6&gt;4500000, OR($C6="Delhi", $C6="Bangalore", $C6="Pune", $C6="Mumbai")), "CAT A", IF(AND($H6&gt;450000, OR($C6="Gurugram", $C6="Surat", $C6="Jaipur", $C6="Hyderabad")), "CAT B", "CAT C"))</f>
        <v>CAT B</v>
      </c>
      <c r="M6" s="43">
        <v>10</v>
      </c>
      <c r="N6" t="str">
        <f>VLOOKUP($C6,Tier!$A$1:$B$71,2)</f>
        <v>Tier 2</v>
      </c>
    </row>
    <row r="7" spans="1:24" ht="15.75" customHeight="1" x14ac:dyDescent="0.25">
      <c r="A7" s="41" t="s">
        <v>30</v>
      </c>
      <c r="B7" s="43">
        <v>1989</v>
      </c>
      <c r="C7" s="42" t="s">
        <v>12</v>
      </c>
      <c r="D7" s="42" t="s">
        <v>31</v>
      </c>
      <c r="E7" s="42" t="s">
        <v>32</v>
      </c>
      <c r="F7" s="42" t="s">
        <v>33</v>
      </c>
      <c r="G7" s="42" t="s">
        <v>34</v>
      </c>
      <c r="H7" s="43" t="s">
        <v>35</v>
      </c>
      <c r="I7" s="42" t="s">
        <v>17</v>
      </c>
      <c r="J7" s="42" t="str">
        <f>_xlfn.CONCAT($C7,"-",$D7)</f>
        <v>Mumbai-Renewable Energy</v>
      </c>
      <c r="K7" s="42">
        <f>IF(AND($B7&gt;=1960,$B7&lt;1970),196,(IF(AND($B7&gt;=1970,$B7&lt;1980),197,(IF(AND($B7&gt;=1980,$B7&lt;1990),198,(IF(AND($B7&gt;=1990,$B7&lt;2000),199,(IF(AND($B7&gt;=2000,$B7&lt;2010),200,(IF(AND($B7&gt;=2010,$B7&lt;2020),201,(IF(AND($B7&gt;=2020,$B7&lt;2030),202,"Founded After 2030")))))))))))))</f>
        <v>198</v>
      </c>
      <c r="L7" s="42" t="str">
        <f>IF(AND($H7&gt;4500000, OR($C7="Delhi", $C7="Bangalore", $C7="Pune", $C7="Mumbai")), "CAT A", IF(AND($H7&gt;450000, OR($C7="Gurugram", $C7="Surat", $C7="Jaipur", $C7="Hyderabad")), "CAT B", "CAT C"))</f>
        <v>CAT A</v>
      </c>
      <c r="M7" s="43">
        <v>4</v>
      </c>
      <c r="N7" t="str">
        <f>VLOOKUP($C7,Tier!$A$1:$B$71,2)</f>
        <v>Tier 3</v>
      </c>
    </row>
    <row r="8" spans="1:24" ht="15.75" customHeight="1" x14ac:dyDescent="0.25">
      <c r="A8" s="41" t="s">
        <v>55</v>
      </c>
      <c r="B8" s="43">
        <v>1993</v>
      </c>
      <c r="C8" s="42" t="s">
        <v>19</v>
      </c>
      <c r="D8" s="42" t="s">
        <v>56</v>
      </c>
      <c r="E8" s="42" t="s">
        <v>57</v>
      </c>
      <c r="F8" s="42" t="s">
        <v>58</v>
      </c>
      <c r="G8" s="42" t="s">
        <v>59</v>
      </c>
      <c r="H8" s="43" t="s">
        <v>60</v>
      </c>
      <c r="I8" s="42"/>
      <c r="J8" s="42" t="str">
        <f>_xlfn.CONCAT($C8,"-",$D8)</f>
        <v>Bangalore-Electronics</v>
      </c>
      <c r="K8" s="42">
        <f>IF(AND($B8&gt;=1960,$B8&lt;1970),196,(IF(AND($B8&gt;=1970,$B8&lt;1980),197,(IF(AND($B8&gt;=1980,$B8&lt;1990),198,(IF(AND($B8&gt;=1990,$B8&lt;2000),199,(IF(AND($B8&gt;=2000,$B8&lt;2010),200,(IF(AND($B8&gt;=2010,$B8&lt;2020),201,(IF(AND($B8&gt;=2020,$B8&lt;2030),202,"Founded After 2030")))))))))))))</f>
        <v>199</v>
      </c>
      <c r="L8" s="42" t="str">
        <f>IF(AND($H8&gt;4500000, OR($C8="Delhi", $C8="Bangalore", $C8="Pune", $C8="Mumbai")), "CAT A", IF(AND($H8&gt;450000, OR($C8="Gurugram", $C8="Surat", $C8="Jaipur", $C8="Hyderabad")), "CAT B", "CAT C"))</f>
        <v>CAT A</v>
      </c>
      <c r="M8" s="43">
        <v>4</v>
      </c>
      <c r="N8" t="str">
        <f>VLOOKUP($C8,Tier!$A$1:$B$71,2)</f>
        <v>Tier 1</v>
      </c>
    </row>
    <row r="9" spans="1:24" ht="15.75" customHeight="1" x14ac:dyDescent="0.25">
      <c r="A9" s="41" t="s">
        <v>87</v>
      </c>
      <c r="B9" s="43">
        <v>1999</v>
      </c>
      <c r="C9" s="42" t="s">
        <v>88</v>
      </c>
      <c r="D9" s="42" t="s">
        <v>38</v>
      </c>
      <c r="E9" s="42" t="s">
        <v>89</v>
      </c>
      <c r="F9" s="42" t="s">
        <v>90</v>
      </c>
      <c r="G9" s="42" t="s">
        <v>91</v>
      </c>
      <c r="H9" s="43" t="s">
        <v>92</v>
      </c>
      <c r="I9" s="42" t="s">
        <v>66</v>
      </c>
      <c r="J9" s="42" t="str">
        <f>_xlfn.CONCAT($C9,"-",$D9)</f>
        <v>Gujarat-FinTech</v>
      </c>
      <c r="K9" s="42">
        <f>IF(AND($B9&gt;=1960,$B9&lt;1970),196,(IF(AND($B9&gt;=1970,$B9&lt;1980),197,(IF(AND($B9&gt;=1980,$B9&lt;1990),198,(IF(AND($B9&gt;=1990,$B9&lt;2000),199,(IF(AND($B9&gt;=2000,$B9&lt;2010),200,(IF(AND($B9&gt;=2010,$B9&lt;2020),201,(IF(AND($B9&gt;=2020,$B9&lt;2030),202,"Founded After 2030")))))))))))))</f>
        <v>199</v>
      </c>
      <c r="L9" s="42" t="str">
        <f>IF(AND($H9&gt;4500000, OR($C9="Delhi", $C9="Bangalore", $C9="Pune", $C9="Mumbai")), "CAT A", IF(AND($H9&gt;450000, OR($C9="Gurugram", $C9="Surat", $C9="Jaipur", $C9="Hyderabad")), "CAT B", "CAT C"))</f>
        <v>CAT C</v>
      </c>
      <c r="M9" s="43">
        <v>4</v>
      </c>
      <c r="N9" t="str">
        <f>VLOOKUP($C9,Tier!$A$1:$B$71,2)</f>
        <v>Tier 2</v>
      </c>
    </row>
    <row r="10" spans="1:24" ht="15.75" customHeight="1" x14ac:dyDescent="0.25">
      <c r="A10" s="41" t="s">
        <v>80</v>
      </c>
      <c r="B10" s="43">
        <v>1994</v>
      </c>
      <c r="C10" s="42" t="s">
        <v>81</v>
      </c>
      <c r="D10" s="42" t="s">
        <v>82</v>
      </c>
      <c r="E10" s="42" t="s">
        <v>83</v>
      </c>
      <c r="F10" s="42" t="s">
        <v>84</v>
      </c>
      <c r="G10" s="42" t="s">
        <v>85</v>
      </c>
      <c r="H10" s="43">
        <v>53000000</v>
      </c>
      <c r="I10" s="42" t="s">
        <v>86</v>
      </c>
      <c r="J10" s="42" t="str">
        <f>_xlfn.CONCAT($C10,"-",$D10)</f>
        <v>Jaipur-Financial Services</v>
      </c>
      <c r="K10" s="42">
        <f>IF(AND($B10&gt;=1960,$B10&lt;1970),196,(IF(AND($B10&gt;=1970,$B10&lt;1980),197,(IF(AND($B10&gt;=1980,$B10&lt;1990),198,(IF(AND($B10&gt;=1990,$B10&lt;2000),199,(IF(AND($B10&gt;=2000,$B10&lt;2010),200,(IF(AND($B10&gt;=2010,$B10&lt;2020),201,(IF(AND($B10&gt;=2020,$B10&lt;2030),202,"Founded After 2030")))))))))))))</f>
        <v>199</v>
      </c>
      <c r="L10" s="42" t="str">
        <f>IF(AND($H10&gt;4500000, OR($C10="Delhi", $C10="Bangalore", $C10="Pune", $C10="Mumbai")), "CAT A", IF(AND($H10&gt;450000, OR($C10="Gurugram", $C10="Surat", $C10="Jaipur", $C10="Hyderabad")), "CAT B", "CAT C"))</f>
        <v>CAT B</v>
      </c>
      <c r="M10" s="43">
        <v>12</v>
      </c>
      <c r="N10" t="str">
        <f>VLOOKUP($C10,Tier!$A$1:$B$71,2)</f>
        <v>Tier 2</v>
      </c>
    </row>
    <row r="11" spans="1:24" ht="15.75" customHeight="1" x14ac:dyDescent="0.25">
      <c r="A11" s="41" t="s">
        <v>48</v>
      </c>
      <c r="B11" s="43">
        <v>1991</v>
      </c>
      <c r="C11" s="42" t="s">
        <v>49</v>
      </c>
      <c r="D11" s="42" t="s">
        <v>50</v>
      </c>
      <c r="E11" s="42" t="s">
        <v>51</v>
      </c>
      <c r="F11" s="42" t="s">
        <v>52</v>
      </c>
      <c r="G11" s="42" t="s">
        <v>53</v>
      </c>
      <c r="H11" s="43" t="s">
        <v>54</v>
      </c>
      <c r="I11" s="42"/>
      <c r="J11" s="42" t="str">
        <f>_xlfn.CONCAT($C11,"-",$D11)</f>
        <v>New Delhi-AgriTech</v>
      </c>
      <c r="K11" s="42">
        <f>IF(AND($B11&gt;=1960,$B11&lt;1970),196,(IF(AND($B11&gt;=1970,$B11&lt;1980),197,(IF(AND($B11&gt;=1980,$B11&lt;1990),198,(IF(AND($B11&gt;=1990,$B11&lt;2000),199,(IF(AND($B11&gt;=2000,$B11&lt;2010),200,(IF(AND($B11&gt;=2010,$B11&lt;2020),201,(IF(AND($B11&gt;=2020,$B11&lt;2030),202,"Founded After 2030")))))))))))))</f>
        <v>199</v>
      </c>
      <c r="L11" s="42" t="str">
        <f>IF(AND($H11&gt;4500000, OR($C11="Delhi", $C11="Bangalore", $C11="Pune", $C11="Mumbai")), "CAT A", IF(AND($H11&gt;450000, OR($C11="Gurugram", $C11="Surat", $C11="Jaipur", $C11="Hyderabad")), "CAT B", "CAT C"))</f>
        <v>CAT C</v>
      </c>
      <c r="M11" s="43">
        <v>3</v>
      </c>
      <c r="N11" t="str">
        <f>VLOOKUP($C11,Tier!$A$1:$B$71,2)</f>
        <v>Tier 3</v>
      </c>
    </row>
    <row r="12" spans="1:24" ht="15.75" customHeight="1" x14ac:dyDescent="0.25">
      <c r="A12" s="41" t="s">
        <v>61</v>
      </c>
      <c r="B12" s="43">
        <v>1994</v>
      </c>
      <c r="C12" s="42" t="s">
        <v>12</v>
      </c>
      <c r="D12" s="42" t="s">
        <v>38</v>
      </c>
      <c r="E12" s="42" t="s">
        <v>62</v>
      </c>
      <c r="F12" s="42" t="s">
        <v>63</v>
      </c>
      <c r="G12" s="42" t="s">
        <v>64</v>
      </c>
      <c r="H12" s="43" t="s">
        <v>65</v>
      </c>
      <c r="I12" s="42" t="s">
        <v>66</v>
      </c>
      <c r="J12" s="42" t="str">
        <f>_xlfn.CONCAT($C12,"-",$D12)</f>
        <v>Mumbai-FinTech</v>
      </c>
      <c r="K12" s="42">
        <f>IF(AND($B12&gt;=1960,$B12&lt;1970),196,(IF(AND($B12&gt;=1970,$B12&lt;1980),197,(IF(AND($B12&gt;=1980,$B12&lt;1990),198,(IF(AND($B12&gt;=1990,$B12&lt;2000),199,(IF(AND($B12&gt;=2000,$B12&lt;2010),200,(IF(AND($B12&gt;=2010,$B12&lt;2020),201,(IF(AND($B12&gt;=2020,$B12&lt;2030),202,"Founded After 2030")))))))))))))</f>
        <v>199</v>
      </c>
      <c r="L12" s="42" t="str">
        <f>IF(AND($H12&gt;4500000, OR($C12="Delhi", $C12="Bangalore", $C12="Pune", $C12="Mumbai")), "CAT A", IF(AND($H12&gt;450000, OR($C12="Gurugram", $C12="Surat", $C12="Jaipur", $C12="Hyderabad")), "CAT B", "CAT C"))</f>
        <v>CAT A</v>
      </c>
      <c r="M12" s="43">
        <v>3</v>
      </c>
      <c r="N12" t="str">
        <f>VLOOKUP($C12,Tier!$A$1:$B$71,2)</f>
        <v>Tier 3</v>
      </c>
    </row>
    <row r="13" spans="1:24" ht="15.75" customHeight="1" x14ac:dyDescent="0.25">
      <c r="A13" s="41" t="s">
        <v>67</v>
      </c>
      <c r="B13" s="43">
        <v>1998</v>
      </c>
      <c r="C13" s="42" t="s">
        <v>68</v>
      </c>
      <c r="D13" s="42" t="s">
        <v>69</v>
      </c>
      <c r="E13" s="42" t="s">
        <v>70</v>
      </c>
      <c r="F13" s="42" t="s">
        <v>71</v>
      </c>
      <c r="G13" s="42" t="s">
        <v>72</v>
      </c>
      <c r="H13" s="43">
        <v>100000000</v>
      </c>
      <c r="I13" s="42"/>
      <c r="J13" s="42" t="str">
        <f>_xlfn.CONCAT($C13,"-",$D13)</f>
        <v>Noida-Information Technology &amp; Services</v>
      </c>
      <c r="K13" s="42">
        <f>IF(AND($B13&gt;=1960,$B13&lt;1970),196,(IF(AND($B13&gt;=1970,$B13&lt;1980),197,(IF(AND($B13&gt;=1980,$B13&lt;1990),198,(IF(AND($B13&gt;=1990,$B13&lt;2000),199,(IF(AND($B13&gt;=2000,$B13&lt;2010),200,(IF(AND($B13&gt;=2010,$B13&lt;2020),201,(IF(AND($B13&gt;=2020,$B13&lt;2030),202,"Founded After 2030")))))))))))))</f>
        <v>199</v>
      </c>
      <c r="L13" s="42" t="str">
        <f>IF(AND($H13&gt;4500000, OR($C13="Delhi", $C13="Bangalore", $C13="Pune", $C13="Mumbai")), "CAT A", IF(AND($H13&gt;450000, OR($C13="Gurugram", $C13="Surat", $C13="Jaipur", $C13="Hyderabad")), "CAT B", "CAT C"))</f>
        <v>CAT C</v>
      </c>
      <c r="M13" s="43">
        <v>9</v>
      </c>
      <c r="N13" t="str">
        <f>VLOOKUP($C13,Tier!$A$1:$B$71,2)</f>
        <v>Tier 3</v>
      </c>
    </row>
    <row r="14" spans="1:24" ht="15.75" customHeight="1" x14ac:dyDescent="0.25">
      <c r="A14" s="41" t="s">
        <v>73</v>
      </c>
      <c r="B14" s="43">
        <v>1999</v>
      </c>
      <c r="C14" s="42" t="s">
        <v>12</v>
      </c>
      <c r="D14" s="42" t="s">
        <v>74</v>
      </c>
      <c r="E14" s="42" t="s">
        <v>75</v>
      </c>
      <c r="F14" s="42" t="s">
        <v>76</v>
      </c>
      <c r="G14" s="42" t="s">
        <v>77</v>
      </c>
      <c r="H14" s="43">
        <v>60000000</v>
      </c>
      <c r="I14" s="42"/>
      <c r="J14" s="42" t="str">
        <f>_xlfn.CONCAT($C14,"-",$D14)</f>
        <v>Mumbai-Healthcare</v>
      </c>
      <c r="K14" s="42">
        <f>IF(AND($B14&gt;=1960,$B14&lt;1970),196,(IF(AND($B14&gt;=1970,$B14&lt;1980),197,(IF(AND($B14&gt;=1980,$B14&lt;1990),198,(IF(AND($B14&gt;=1990,$B14&lt;2000),199,(IF(AND($B14&gt;=2000,$B14&lt;2010),200,(IF(AND($B14&gt;=2010,$B14&lt;2020),201,(IF(AND($B14&gt;=2020,$B14&lt;2030),202,"Founded After 2030")))))))))))))</f>
        <v>199</v>
      </c>
      <c r="L14" s="42" t="str">
        <f>IF(AND($H14&gt;4500000, OR($C14="Delhi", $C14="Bangalore", $C14="Pune", $C14="Mumbai")), "CAT A", IF(AND($H14&gt;450000, OR($C14="Gurugram", $C14="Surat", $C14="Jaipur", $C14="Hyderabad")), "CAT B", "CAT C"))</f>
        <v>CAT A</v>
      </c>
      <c r="M14" s="43">
        <v>6</v>
      </c>
      <c r="N14" t="str">
        <f>VLOOKUP($C14,Tier!$A$1:$B$71,2)</f>
        <v>Tier 3</v>
      </c>
    </row>
    <row r="15" spans="1:24" ht="15.75" customHeight="1" x14ac:dyDescent="0.25">
      <c r="A15" s="41" t="s">
        <v>67</v>
      </c>
      <c r="B15" s="43">
        <v>1998</v>
      </c>
      <c r="C15" s="42" t="s">
        <v>68</v>
      </c>
      <c r="D15" s="42" t="s">
        <v>78</v>
      </c>
      <c r="E15" s="42" t="s">
        <v>70</v>
      </c>
      <c r="F15" s="42" t="s">
        <v>71</v>
      </c>
      <c r="G15" s="42" t="s">
        <v>79</v>
      </c>
      <c r="H15" s="43">
        <v>600000</v>
      </c>
      <c r="I15" s="42"/>
      <c r="J15" s="42" t="str">
        <f>_xlfn.CONCAT($C15,"-",$D15)</f>
        <v>Noida-Information Technology</v>
      </c>
      <c r="K15" s="42">
        <f>IF(AND($B15&gt;=1960,$B15&lt;1970),196,(IF(AND($B15&gt;=1970,$B15&lt;1980),197,(IF(AND($B15&gt;=1980,$B15&lt;1990),198,(IF(AND($B15&gt;=1990,$B15&lt;2000),199,(IF(AND($B15&gt;=2000,$B15&lt;2010),200,(IF(AND($B15&gt;=2010,$B15&lt;2020),201,(IF(AND($B15&gt;=2020,$B15&lt;2030),202,"Founded After 2030")))))))))))))</f>
        <v>199</v>
      </c>
      <c r="L15" s="42" t="str">
        <f>IF(AND($H15&gt;4500000, OR($C15="Delhi", $C15="Bangalore", $C15="Pune", $C15="Mumbai")), "CAT A", IF(AND($H15&gt;450000, OR($C15="Gurugram", $C15="Surat", $C15="Jaipur", $C15="Hyderabad")), "CAT B", "CAT C"))</f>
        <v>CAT C</v>
      </c>
      <c r="M15" s="43">
        <v>7</v>
      </c>
      <c r="N15" t="str">
        <f>VLOOKUP($C15,Tier!$A$1:$B$71,2)</f>
        <v>Tier 3</v>
      </c>
    </row>
    <row r="16" spans="1:24" ht="15.75" customHeight="1" x14ac:dyDescent="0.25">
      <c r="A16" s="41" t="s">
        <v>93</v>
      </c>
      <c r="B16" s="43">
        <v>2008</v>
      </c>
      <c r="C16" s="42" t="s">
        <v>19</v>
      </c>
      <c r="D16" s="42" t="s">
        <v>94</v>
      </c>
      <c r="E16" s="42" t="s">
        <v>95</v>
      </c>
      <c r="F16" s="42" t="s">
        <v>96</v>
      </c>
      <c r="G16" s="42" t="s">
        <v>97</v>
      </c>
      <c r="H16" s="42" t="s">
        <v>98</v>
      </c>
      <c r="I16" s="42"/>
      <c r="J16" s="42" t="str">
        <f>_xlfn.CONCAT($C16,"-",$D16)</f>
        <v>Bangalore-Food &amp; Beverages</v>
      </c>
      <c r="K16" s="42">
        <f>IF(AND($B16&gt;=1960,$B16&lt;1970),196,(IF(AND($B16&gt;=1970,$B16&lt;1980),197,(IF(AND($B16&gt;=1980,$B16&lt;1990),198,(IF(AND($B16&gt;=1990,$B16&lt;2000),199,(IF(AND($B16&gt;=2000,$B16&lt;2010),200,(IF(AND($B16&gt;=2010,$B16&lt;2020),201,(IF(AND($B16&gt;=2020,$B16&lt;2030),202,"Founded After 2030")))))))))))))</f>
        <v>200</v>
      </c>
      <c r="L16" s="42" t="str">
        <f>IF(AND($H16&gt;4500000, OR($C16="Delhi", $C16="Bangalore", $C16="Pune", $C16="Mumbai")), "CAT A", IF(AND($H16&gt;450000, OR($C16="Gurugram", $C16="Surat", $C16="Jaipur", $C16="Hyderabad")), "CAT B", "CAT C"))</f>
        <v>CAT A</v>
      </c>
      <c r="M16" s="43">
        <v>7</v>
      </c>
      <c r="N16" t="str">
        <f>VLOOKUP($C16,Tier!$A$1:$B$71,2)</f>
        <v>Tier 1</v>
      </c>
    </row>
    <row r="17" spans="1:14" ht="15.75" customHeight="1" x14ac:dyDescent="0.25">
      <c r="A17" s="41" t="s">
        <v>221</v>
      </c>
      <c r="B17" s="43">
        <v>2008</v>
      </c>
      <c r="C17" s="42" t="s">
        <v>37</v>
      </c>
      <c r="D17" s="42" t="s">
        <v>38</v>
      </c>
      <c r="E17" s="42" t="s">
        <v>222</v>
      </c>
      <c r="F17" s="42" t="s">
        <v>223</v>
      </c>
      <c r="G17" s="42" t="s">
        <v>224</v>
      </c>
      <c r="H17" s="43" t="s">
        <v>225</v>
      </c>
      <c r="I17" s="42"/>
      <c r="J17" s="42" t="str">
        <f>_xlfn.CONCAT($C17,"-",$D17)</f>
        <v>Chennai-FinTech</v>
      </c>
      <c r="K17" s="42">
        <f>IF(AND($B17&gt;=1960,$B17&lt;1970),196,(IF(AND($B17&gt;=1970,$B17&lt;1980),197,(IF(AND($B17&gt;=1980,$B17&lt;1990),198,(IF(AND($B17&gt;=1990,$B17&lt;2000),199,(IF(AND($B17&gt;=2000,$B17&lt;2010),200,(IF(AND($B17&gt;=2010,$B17&lt;2020),201,(IF(AND($B17&gt;=2020,$B17&lt;2030),202,"Founded After 2030")))))))))))))</f>
        <v>200</v>
      </c>
      <c r="L17" s="42" t="str">
        <f>IF(AND($H17&gt;4500000, OR($C17="Delhi", $C17="Bangalore", $C17="Pune", $C17="Mumbai")), "CAT A", IF(AND($H17&gt;450000, OR($C17="Gurugram", $C17="Surat", $C17="Jaipur", $C17="Hyderabad")), "CAT B", "CAT C"))</f>
        <v>CAT C</v>
      </c>
      <c r="M17" s="43">
        <v>4</v>
      </c>
      <c r="N17" t="str">
        <f>VLOOKUP($C17,Tier!$A$1:$B$71,2)</f>
        <v>Tier 1</v>
      </c>
    </row>
    <row r="18" spans="1:14" ht="15.75" customHeight="1" x14ac:dyDescent="0.25">
      <c r="A18" s="41" t="s">
        <v>221</v>
      </c>
      <c r="B18" s="43">
        <v>2008</v>
      </c>
      <c r="C18" s="42" t="s">
        <v>37</v>
      </c>
      <c r="D18" s="42" t="s">
        <v>38</v>
      </c>
      <c r="E18" s="42" t="s">
        <v>226</v>
      </c>
      <c r="F18" s="42" t="s">
        <v>223</v>
      </c>
      <c r="G18" s="42" t="s">
        <v>227</v>
      </c>
      <c r="H18" s="43" t="s">
        <v>54</v>
      </c>
      <c r="I18" s="42" t="s">
        <v>66</v>
      </c>
      <c r="J18" s="42" t="str">
        <f>_xlfn.CONCAT($C18,"-",$D18)</f>
        <v>Chennai-FinTech</v>
      </c>
      <c r="K18" s="42">
        <f>IF(AND($B18&gt;=1960,$B18&lt;1970),196,(IF(AND($B18&gt;=1970,$B18&lt;1980),197,(IF(AND($B18&gt;=1980,$B18&lt;1990),198,(IF(AND($B18&gt;=1990,$B18&lt;2000),199,(IF(AND($B18&gt;=2000,$B18&lt;2010),200,(IF(AND($B18&gt;=2010,$B18&lt;2020),201,(IF(AND($B18&gt;=2020,$B18&lt;2030),202,"Founded After 2030")))))))))))))</f>
        <v>200</v>
      </c>
      <c r="L18" s="42" t="str">
        <f>IF(AND($H18&gt;4500000, OR($C18="Delhi", $C18="Bangalore", $C18="Pune", $C18="Mumbai")), "CAT A", IF(AND($H18&gt;450000, OR($C18="Gurugram", $C18="Surat", $C18="Jaipur", $C18="Hyderabad")), "CAT B", "CAT C"))</f>
        <v>CAT C</v>
      </c>
      <c r="M18" s="43">
        <v>3</v>
      </c>
      <c r="N18" t="str">
        <f>VLOOKUP($C18,Tier!$A$1:$B$71,2)</f>
        <v>Tier 1</v>
      </c>
    </row>
    <row r="19" spans="1:14" ht="15.75" customHeight="1" x14ac:dyDescent="0.25">
      <c r="A19" s="41" t="s">
        <v>110</v>
      </c>
      <c r="B19" s="43">
        <v>2000</v>
      </c>
      <c r="C19" s="42" t="s">
        <v>19</v>
      </c>
      <c r="D19" s="42" t="s">
        <v>111</v>
      </c>
      <c r="E19" s="42" t="s">
        <v>112</v>
      </c>
      <c r="F19" s="42" t="s">
        <v>113</v>
      </c>
      <c r="G19" s="42" t="s">
        <v>114</v>
      </c>
      <c r="H19" s="43" t="s">
        <v>60</v>
      </c>
      <c r="I19" s="42" t="s">
        <v>115</v>
      </c>
      <c r="J19" s="42" t="str">
        <f>_xlfn.CONCAT($C19,"-",$D19)</f>
        <v>Bangalore-HealthTech</v>
      </c>
      <c r="K19" s="42">
        <f>IF(AND($B19&gt;=1960,$B19&lt;1970),196,(IF(AND($B19&gt;=1970,$B19&lt;1980),197,(IF(AND($B19&gt;=1980,$B19&lt;1990),198,(IF(AND($B19&gt;=1990,$B19&lt;2000),199,(IF(AND($B19&gt;=2000,$B19&lt;2010),200,(IF(AND($B19&gt;=2010,$B19&lt;2020),201,(IF(AND($B19&gt;=2020,$B19&lt;2030),202,"Founded After 2030")))))))))))))</f>
        <v>200</v>
      </c>
      <c r="L19" s="42" t="str">
        <f>IF(AND($H19&gt;4500000, OR($C19="Delhi", $C19="Bangalore", $C19="Pune", $C19="Mumbai")), "CAT A", IF(AND($H19&gt;450000, OR($C19="Gurugram", $C19="Surat", $C19="Jaipur", $C19="Hyderabad")), "CAT B", "CAT C"))</f>
        <v>CAT A</v>
      </c>
      <c r="M19" s="43">
        <v>2</v>
      </c>
      <c r="N19" t="str">
        <f>VLOOKUP($C19,Tier!$A$1:$B$71,2)</f>
        <v>Tier 1</v>
      </c>
    </row>
    <row r="20" spans="1:14" ht="15.75" customHeight="1" x14ac:dyDescent="0.25">
      <c r="A20" s="41" t="s">
        <v>110</v>
      </c>
      <c r="B20" s="43">
        <v>2000</v>
      </c>
      <c r="C20" s="42" t="s">
        <v>19</v>
      </c>
      <c r="D20" s="42" t="s">
        <v>116</v>
      </c>
      <c r="E20" s="42" t="s">
        <v>117</v>
      </c>
      <c r="F20" s="42" t="s">
        <v>118</v>
      </c>
      <c r="G20" s="42" t="s">
        <v>119</v>
      </c>
      <c r="H20" s="43" t="s">
        <v>65</v>
      </c>
      <c r="I20" s="42" t="s">
        <v>66</v>
      </c>
      <c r="J20" s="42" t="str">
        <f>_xlfn.CONCAT($C20,"-",$D20)</f>
        <v>Bangalore-EdTech</v>
      </c>
      <c r="K20" s="42">
        <f>IF(AND($B20&gt;=1960,$B20&lt;1970),196,(IF(AND($B20&gt;=1970,$B20&lt;1980),197,(IF(AND($B20&gt;=1980,$B20&lt;1990),198,(IF(AND($B20&gt;=1990,$B20&lt;2000),199,(IF(AND($B20&gt;=2000,$B20&lt;2010),200,(IF(AND($B20&gt;=2010,$B20&lt;2020),201,(IF(AND($B20&gt;=2020,$B20&lt;2030),202,"Founded After 2030")))))))))))))</f>
        <v>200</v>
      </c>
      <c r="L20" s="42" t="str">
        <f>IF(AND($H20&gt;4500000, OR($C20="Delhi", $C20="Bangalore", $C20="Pune", $C20="Mumbai")), "CAT A", IF(AND($H20&gt;450000, OR($C20="Gurugram", $C20="Surat", $C20="Jaipur", $C20="Hyderabad")), "CAT B", "CAT C"))</f>
        <v>CAT A</v>
      </c>
      <c r="M20" s="43">
        <v>2</v>
      </c>
      <c r="N20" t="str">
        <f>VLOOKUP($C20,Tier!$A$1:$B$71,2)</f>
        <v>Tier 1</v>
      </c>
    </row>
    <row r="21" spans="1:14" ht="15.75" customHeight="1" x14ac:dyDescent="0.25">
      <c r="A21" s="41" t="s">
        <v>290</v>
      </c>
      <c r="B21" s="43">
        <v>2009</v>
      </c>
      <c r="C21" s="42" t="s">
        <v>291</v>
      </c>
      <c r="D21" s="42" t="s">
        <v>38</v>
      </c>
      <c r="E21" s="42" t="s">
        <v>292</v>
      </c>
      <c r="F21" s="42" t="s">
        <v>293</v>
      </c>
      <c r="G21" s="42" t="s">
        <v>294</v>
      </c>
      <c r="H21" s="43" t="s">
        <v>124</v>
      </c>
      <c r="I21" s="42"/>
      <c r="J21" s="42" t="str">
        <f>_xlfn.CONCAT($C21,"-",$D21)</f>
        <v>Bhubaneswar-FinTech</v>
      </c>
      <c r="K21" s="42">
        <f>IF(AND($B21&gt;=1960,$B21&lt;1970),196,(IF(AND($B21&gt;=1970,$B21&lt;1980),197,(IF(AND($B21&gt;=1980,$B21&lt;1990),198,(IF(AND($B21&gt;=1990,$B21&lt;2000),199,(IF(AND($B21&gt;=2000,$B21&lt;2010),200,(IF(AND($B21&gt;=2010,$B21&lt;2020),201,(IF(AND($B21&gt;=2020,$B21&lt;2030),202,"Founded After 2030")))))))))))))</f>
        <v>200</v>
      </c>
      <c r="L21" s="42" t="str">
        <f>IF(AND($H21&gt;4500000, OR($C21="Delhi", $C21="Bangalore", $C21="Pune", $C21="Mumbai")), "CAT A", IF(AND($H21&gt;450000, OR($C21="Gurugram", $C21="Surat", $C21="Jaipur", $C21="Hyderabad")), "CAT B", "CAT C"))</f>
        <v>CAT C</v>
      </c>
      <c r="M21" s="43">
        <v>3</v>
      </c>
      <c r="N21" t="str">
        <f>VLOOKUP($C21,Tier!$A$1:$B$71,2)</f>
        <v>Tier 1</v>
      </c>
    </row>
    <row r="22" spans="1:14" ht="15.75" customHeight="1" x14ac:dyDescent="0.25">
      <c r="A22" s="41" t="s">
        <v>130</v>
      </c>
      <c r="B22" s="43">
        <v>2007</v>
      </c>
      <c r="C22" s="42" t="s">
        <v>19</v>
      </c>
      <c r="D22" s="42" t="s">
        <v>25</v>
      </c>
      <c r="E22" s="42" t="s">
        <v>131</v>
      </c>
      <c r="F22" s="42" t="s">
        <v>132</v>
      </c>
      <c r="G22" s="42" t="s">
        <v>133</v>
      </c>
      <c r="H22" s="43" t="s">
        <v>134</v>
      </c>
      <c r="I22" s="42" t="s">
        <v>115</v>
      </c>
      <c r="J22" s="42" t="str">
        <f>_xlfn.CONCAT($C22,"-",$D22)</f>
        <v>Bangalore-BioTechnology</v>
      </c>
      <c r="K22" s="42">
        <f>IF(AND($B22&gt;=1960,$B22&lt;1970),196,(IF(AND($B22&gt;=1970,$B22&lt;1980),197,(IF(AND($B22&gt;=1980,$B22&lt;1990),198,(IF(AND($B22&gt;=1990,$B22&lt;2000),199,(IF(AND($B22&gt;=2000,$B22&lt;2010),200,(IF(AND($B22&gt;=2010,$B22&lt;2020),201,(IF(AND($B22&gt;=2020,$B22&lt;2030),202,"Founded After 2030")))))))))))))</f>
        <v>200</v>
      </c>
      <c r="L22" s="42" t="str">
        <f>IF(AND($H22&gt;4500000, OR($C22="Delhi", $C22="Bangalore", $C22="Pune", $C22="Mumbai")), "CAT A", IF(AND($H22&gt;450000, OR($C22="Gurugram", $C22="Surat", $C22="Jaipur", $C22="Hyderabad")), "CAT B", "CAT C"))</f>
        <v>CAT A</v>
      </c>
      <c r="M22" s="43">
        <v>3</v>
      </c>
      <c r="N22" t="str">
        <f>VLOOKUP($C22,Tier!$A$1:$B$71,2)</f>
        <v>Tier 1</v>
      </c>
    </row>
    <row r="23" spans="1:14" ht="15.75" customHeight="1" x14ac:dyDescent="0.25">
      <c r="A23" s="41" t="s">
        <v>140</v>
      </c>
      <c r="B23" s="43">
        <v>2008</v>
      </c>
      <c r="C23" s="42" t="s">
        <v>19</v>
      </c>
      <c r="D23" s="42" t="s">
        <v>141</v>
      </c>
      <c r="E23" s="42" t="s">
        <v>142</v>
      </c>
      <c r="F23" s="42" t="s">
        <v>143</v>
      </c>
      <c r="G23" s="42" t="s">
        <v>144</v>
      </c>
      <c r="H23" s="43" t="s">
        <v>92</v>
      </c>
      <c r="I23" s="42" t="s">
        <v>115</v>
      </c>
      <c r="J23" s="42" t="str">
        <f>_xlfn.CONCAT($C23,"-",$D23)</f>
        <v>Bangalore-Consulting</v>
      </c>
      <c r="K23" s="42">
        <f>IF(AND($B23&gt;=1960,$B23&lt;1970),196,(IF(AND($B23&gt;=1970,$B23&lt;1980),197,(IF(AND($B23&gt;=1980,$B23&lt;1990),198,(IF(AND($B23&gt;=1990,$B23&lt;2000),199,(IF(AND($B23&gt;=2000,$B23&lt;2010),200,(IF(AND($B23&gt;=2010,$B23&lt;2020),201,(IF(AND($B23&gt;=2020,$B23&lt;2030),202,"Founded After 2030")))))))))))))</f>
        <v>200</v>
      </c>
      <c r="L23" s="42" t="str">
        <f>IF(AND($H23&gt;4500000, OR($C23="Delhi", $C23="Bangalore", $C23="Pune", $C23="Mumbai")), "CAT A", IF(AND($H23&gt;450000, OR($C23="Gurugram", $C23="Surat", $C23="Jaipur", $C23="Hyderabad")), "CAT B", "CAT C"))</f>
        <v>CAT A</v>
      </c>
      <c r="M23" s="43">
        <v>5</v>
      </c>
      <c r="N23" t="str">
        <f>VLOOKUP($C23,Tier!$A$1:$B$71,2)</f>
        <v>Tier 1</v>
      </c>
    </row>
    <row r="24" spans="1:14" ht="15.75" customHeight="1" x14ac:dyDescent="0.25">
      <c r="A24" s="41" t="s">
        <v>228</v>
      </c>
      <c r="B24" s="43">
        <v>2007</v>
      </c>
      <c r="C24" s="42" t="s">
        <v>37</v>
      </c>
      <c r="D24" s="42" t="s">
        <v>38</v>
      </c>
      <c r="E24" s="42" t="s">
        <v>229</v>
      </c>
      <c r="F24" s="42" t="s">
        <v>230</v>
      </c>
      <c r="G24" s="42" t="s">
        <v>231</v>
      </c>
      <c r="H24" s="43" t="s">
        <v>92</v>
      </c>
      <c r="I24" s="42"/>
      <c r="J24" s="42" t="str">
        <f>_xlfn.CONCAT($C24,"-",$D24)</f>
        <v>Chennai-FinTech</v>
      </c>
      <c r="K24" s="42">
        <f>IF(AND($B24&gt;=1960,$B24&lt;1970),196,(IF(AND($B24&gt;=1970,$B24&lt;1980),197,(IF(AND($B24&gt;=1980,$B24&lt;1990),198,(IF(AND($B24&gt;=1990,$B24&lt;2000),199,(IF(AND($B24&gt;=2000,$B24&lt;2010),200,(IF(AND($B24&gt;=2010,$B24&lt;2020),201,(IF(AND($B24&gt;=2020,$B24&lt;2030),202,"Founded After 2030")))))))))))))</f>
        <v>200</v>
      </c>
      <c r="L24" s="42" t="str">
        <f>IF(AND($H24&gt;4500000, OR($C24="Delhi", $C24="Bangalore", $C24="Pune", $C24="Mumbai")), "CAT A", IF(AND($H24&gt;450000, OR($C24="Gurugram", $C24="Surat", $C24="Jaipur", $C24="Hyderabad")), "CAT B", "CAT C"))</f>
        <v>CAT C</v>
      </c>
      <c r="M24" s="43">
        <v>5</v>
      </c>
      <c r="N24" t="str">
        <f>VLOOKUP($C24,Tier!$A$1:$B$71,2)</f>
        <v>Tier 1</v>
      </c>
    </row>
    <row r="25" spans="1:14" ht="15" x14ac:dyDescent="0.25">
      <c r="A25" s="41" t="s">
        <v>221</v>
      </c>
      <c r="B25" s="43">
        <v>2008</v>
      </c>
      <c r="C25" s="42" t="s">
        <v>37</v>
      </c>
      <c r="D25" s="42" t="s">
        <v>38</v>
      </c>
      <c r="E25" s="42" t="s">
        <v>226</v>
      </c>
      <c r="F25" s="42" t="s">
        <v>223</v>
      </c>
      <c r="G25" s="42" t="s">
        <v>237</v>
      </c>
      <c r="H25" s="43" t="s">
        <v>146</v>
      </c>
      <c r="I25" s="42" t="s">
        <v>66</v>
      </c>
      <c r="J25" s="42" t="str">
        <f>_xlfn.CONCAT($C25,"-",$D25)</f>
        <v>Chennai-FinTech</v>
      </c>
      <c r="K25" s="42">
        <f>IF(AND($B25&gt;=1960,$B25&lt;1970),196,(IF(AND($B25&gt;=1970,$B25&lt;1980),197,(IF(AND($B25&gt;=1980,$B25&lt;1990),198,(IF(AND($B25&gt;=1990,$B25&lt;2000),199,(IF(AND($B25&gt;=2000,$B25&lt;2010),200,(IF(AND($B25&gt;=2010,$B25&lt;2020),201,(IF(AND($B25&gt;=2020,$B25&lt;2030),202,"Founded After 2030")))))))))))))</f>
        <v>200</v>
      </c>
      <c r="L25" s="42" t="str">
        <f>IF(AND($H25&gt;4500000, OR($C25="Delhi", $C25="Bangalore", $C25="Pune", $C25="Mumbai")), "CAT A", IF(AND($H25&gt;450000, OR($C25="Gurugram", $C25="Surat", $C25="Jaipur", $C25="Hyderabad")), "CAT B", "CAT C"))</f>
        <v>CAT C</v>
      </c>
      <c r="M25" s="43">
        <v>3</v>
      </c>
      <c r="N25" t="str">
        <f>VLOOKUP($C25,Tier!$A$1:$B$71,2)</f>
        <v>Tier 1</v>
      </c>
    </row>
    <row r="26" spans="1:14" ht="15" x14ac:dyDescent="0.25">
      <c r="A26" s="41" t="s">
        <v>147</v>
      </c>
      <c r="B26" s="43">
        <v>2007</v>
      </c>
      <c r="C26" s="42" t="s">
        <v>19</v>
      </c>
      <c r="D26" s="42" t="s">
        <v>148</v>
      </c>
      <c r="E26" s="42" t="s">
        <v>149</v>
      </c>
      <c r="F26" s="42" t="s">
        <v>150</v>
      </c>
      <c r="G26" s="42" t="s">
        <v>151</v>
      </c>
      <c r="H26" s="43" t="s">
        <v>152</v>
      </c>
      <c r="I26" s="42" t="s">
        <v>153</v>
      </c>
      <c r="J26" s="42" t="str">
        <f>_xlfn.CONCAT($C26,"-",$D26)</f>
        <v>Bangalore-Innovation Management</v>
      </c>
      <c r="K26" s="42">
        <f>IF(AND($B26&gt;=1960,$B26&lt;1970),196,(IF(AND($B26&gt;=1970,$B26&lt;1980),197,(IF(AND($B26&gt;=1980,$B26&lt;1990),198,(IF(AND($B26&gt;=1990,$B26&lt;2000),199,(IF(AND($B26&gt;=2000,$B26&lt;2010),200,(IF(AND($B26&gt;=2010,$B26&lt;2020),201,(IF(AND($B26&gt;=2020,$B26&lt;2030),202,"Founded After 2030")))))))))))))</f>
        <v>200</v>
      </c>
      <c r="L26" s="42" t="str">
        <f>IF(AND($H26&gt;4500000, OR($C26="Delhi", $C26="Bangalore", $C26="Pune", $C26="Mumbai")), "CAT A", IF(AND($H26&gt;450000, OR($C26="Gurugram", $C26="Surat", $C26="Jaipur", $C26="Hyderabad")), "CAT B", "CAT C"))</f>
        <v>CAT A</v>
      </c>
      <c r="M26" s="43">
        <v>2</v>
      </c>
      <c r="N26" t="str">
        <f>VLOOKUP($C26,Tier!$A$1:$B$71,2)</f>
        <v>Tier 1</v>
      </c>
    </row>
    <row r="27" spans="1:14" ht="15" x14ac:dyDescent="0.25">
      <c r="A27" s="41" t="s">
        <v>247</v>
      </c>
      <c r="B27" s="43">
        <v>2004</v>
      </c>
      <c r="C27" s="42" t="s">
        <v>37</v>
      </c>
      <c r="D27" s="42" t="s">
        <v>248</v>
      </c>
      <c r="E27" s="42" t="s">
        <v>249</v>
      </c>
      <c r="F27" s="42" t="s">
        <v>250</v>
      </c>
      <c r="G27" s="42" t="s">
        <v>251</v>
      </c>
      <c r="H27" s="43">
        <v>30000000</v>
      </c>
      <c r="I27" s="42"/>
      <c r="J27" s="42" t="str">
        <f>_xlfn.CONCAT($C27,"-",$D27)</f>
        <v>Chennai-Biotechnology</v>
      </c>
      <c r="K27" s="42">
        <f>IF(AND($B27&gt;=1960,$B27&lt;1970),196,(IF(AND($B27&gt;=1970,$B27&lt;1980),197,(IF(AND($B27&gt;=1980,$B27&lt;1990),198,(IF(AND($B27&gt;=1990,$B27&lt;2000),199,(IF(AND($B27&gt;=2000,$B27&lt;2010),200,(IF(AND($B27&gt;=2010,$B27&lt;2020),201,(IF(AND($B27&gt;=2020,$B27&lt;2030),202,"Founded After 2030")))))))))))))</f>
        <v>200</v>
      </c>
      <c r="L27" s="42" t="str">
        <f>IF(AND($H27&gt;4500000, OR($C27="Delhi", $C27="Bangalore", $C27="Pune", $C27="Mumbai")), "CAT A", IF(AND($H27&gt;450000, OR($C27="Gurugram", $C27="Surat", $C27="Jaipur", $C27="Hyderabad")), "CAT B", "CAT C"))</f>
        <v>CAT C</v>
      </c>
      <c r="M27" s="43">
        <v>9</v>
      </c>
      <c r="N27" t="str">
        <f>VLOOKUP($C27,Tier!$A$1:$B$71,2)</f>
        <v>Tier 1</v>
      </c>
    </row>
    <row r="28" spans="1:14" ht="15" x14ac:dyDescent="0.25">
      <c r="A28" s="41" t="s">
        <v>258</v>
      </c>
      <c r="B28" s="43">
        <v>2005</v>
      </c>
      <c r="C28" s="42" t="s">
        <v>37</v>
      </c>
      <c r="D28" s="42" t="s">
        <v>69</v>
      </c>
      <c r="E28" s="42" t="s">
        <v>259</v>
      </c>
      <c r="F28" s="42" t="s">
        <v>260</v>
      </c>
      <c r="G28" s="42" t="s">
        <v>261</v>
      </c>
      <c r="H28" s="43">
        <v>4000000</v>
      </c>
      <c r="I28" s="42"/>
      <c r="J28" s="42" t="str">
        <f>_xlfn.CONCAT($C28,"-",$D28)</f>
        <v>Chennai-Information Technology &amp; Services</v>
      </c>
      <c r="K28" s="42">
        <f>IF(AND($B28&gt;=1960,$B28&lt;1970),196,(IF(AND($B28&gt;=1970,$B28&lt;1980),197,(IF(AND($B28&gt;=1980,$B28&lt;1990),198,(IF(AND($B28&gt;=1990,$B28&lt;2000),199,(IF(AND($B28&gt;=2000,$B28&lt;2010),200,(IF(AND($B28&gt;=2010,$B28&lt;2020),201,(IF(AND($B28&gt;=2020,$B28&lt;2030),202,"Founded After 2030")))))))))))))</f>
        <v>200</v>
      </c>
      <c r="L28" s="42" t="str">
        <f>IF(AND($H28&gt;4500000, OR($C28="Delhi", $C28="Bangalore", $C28="Pune", $C28="Mumbai")), "CAT A", IF(AND($H28&gt;450000, OR($C28="Gurugram", $C28="Surat", $C28="Jaipur", $C28="Hyderabad")), "CAT B", "CAT C"))</f>
        <v>CAT C</v>
      </c>
      <c r="M28" s="43">
        <v>10</v>
      </c>
      <c r="N28" t="str">
        <f>VLOOKUP($C28,Tier!$A$1:$B$71,2)</f>
        <v>Tier 1</v>
      </c>
    </row>
    <row r="29" spans="1:14" ht="15" x14ac:dyDescent="0.25">
      <c r="A29" s="41" t="s">
        <v>110</v>
      </c>
      <c r="B29" s="43">
        <v>2000</v>
      </c>
      <c r="C29" s="42" t="s">
        <v>19</v>
      </c>
      <c r="D29" s="42" t="s">
        <v>204</v>
      </c>
      <c r="E29" s="42" t="s">
        <v>117</v>
      </c>
      <c r="F29" s="42" t="s">
        <v>205</v>
      </c>
      <c r="G29" s="42" t="s">
        <v>206</v>
      </c>
      <c r="H29" s="43">
        <v>3000000</v>
      </c>
      <c r="I29" s="42"/>
      <c r="J29" s="42" t="str">
        <f>_xlfn.CONCAT($C29,"-",$D29)</f>
        <v>Bangalore-Heathcare</v>
      </c>
      <c r="K29" s="42">
        <f>IF(AND($B29&gt;=1960,$B29&lt;1970),196,(IF(AND($B29&gt;=1970,$B29&lt;1980),197,(IF(AND($B29&gt;=1980,$B29&lt;1990),198,(IF(AND($B29&gt;=1990,$B29&lt;2000),199,(IF(AND($B29&gt;=2000,$B29&lt;2010),200,(IF(AND($B29&gt;=2010,$B29&lt;2020),201,(IF(AND($B29&gt;=2020,$B29&lt;2030),202,"Founded After 2030")))))))))))))</f>
        <v>200</v>
      </c>
      <c r="L29" s="42" t="str">
        <f>IF(AND($H29&gt;4500000, OR($C29="Delhi", $C29="Bangalore", $C29="Pune", $C29="Mumbai")), "CAT A", IF(AND($H29&gt;450000, OR($C29="Gurugram", $C29="Surat", $C29="Jaipur", $C29="Hyderabad")), "CAT B", "CAT C"))</f>
        <v>CAT C</v>
      </c>
      <c r="M29" s="43">
        <v>6</v>
      </c>
      <c r="N29" t="str">
        <f>VLOOKUP($C29,Tier!$A$1:$B$71,2)</f>
        <v>Tier 1</v>
      </c>
    </row>
    <row r="30" spans="1:14" ht="15" x14ac:dyDescent="0.25">
      <c r="A30" s="41" t="s">
        <v>207</v>
      </c>
      <c r="B30" s="43">
        <v>2006</v>
      </c>
      <c r="C30" s="42" t="s">
        <v>19</v>
      </c>
      <c r="D30" s="42" t="s">
        <v>69</v>
      </c>
      <c r="E30" s="42" t="s">
        <v>208</v>
      </c>
      <c r="F30" s="42" t="s">
        <v>209</v>
      </c>
      <c r="G30" s="42"/>
      <c r="H30" s="43">
        <v>1000000</v>
      </c>
      <c r="I30" s="42" t="s">
        <v>210</v>
      </c>
      <c r="J30" s="42" t="str">
        <f>_xlfn.CONCAT($C30,"-",$D30)</f>
        <v>Bangalore-Information Technology &amp; Services</v>
      </c>
      <c r="K30" s="42">
        <f>IF(AND($B30&gt;=1960,$B30&lt;1970),196,(IF(AND($B30&gt;=1970,$B30&lt;1980),197,(IF(AND($B30&gt;=1980,$B30&lt;1990),198,(IF(AND($B30&gt;=1990,$B30&lt;2000),199,(IF(AND($B30&gt;=2000,$B30&lt;2010),200,(IF(AND($B30&gt;=2010,$B30&lt;2020),201,(IF(AND($B30&gt;=2020,$B30&lt;2030),202,"Founded After 2030")))))))))))))</f>
        <v>200</v>
      </c>
      <c r="L30" s="42" t="str">
        <f>IF(AND($H30&gt;4500000, OR($C30="Delhi", $C30="Bangalore", $C30="Pune", $C30="Mumbai")), "CAT A", IF(AND($H30&gt;450000, OR($C30="Gurugram", $C30="Surat", $C30="Jaipur", $C30="Hyderabad")), "CAT B", "CAT C"))</f>
        <v>CAT C</v>
      </c>
      <c r="M30" s="43">
        <v>10</v>
      </c>
      <c r="N30" t="str">
        <f>VLOOKUP($C30,Tier!$A$1:$B$71,2)</f>
        <v>Tier 1</v>
      </c>
    </row>
    <row r="31" spans="1:14" ht="15" x14ac:dyDescent="0.25">
      <c r="A31" s="41" t="s">
        <v>216</v>
      </c>
      <c r="B31" s="43">
        <v>2008</v>
      </c>
      <c r="C31" s="42" t="s">
        <v>44</v>
      </c>
      <c r="D31" s="42" t="s">
        <v>187</v>
      </c>
      <c r="E31" s="42" t="s">
        <v>217</v>
      </c>
      <c r="F31" s="42" t="s">
        <v>218</v>
      </c>
      <c r="G31" s="42" t="s">
        <v>219</v>
      </c>
      <c r="H31" s="43" t="s">
        <v>220</v>
      </c>
      <c r="I31" s="42"/>
      <c r="J31" s="42" t="str">
        <f>_xlfn.CONCAT($C31,"-",$D31)</f>
        <v>Gurugram-Insurance</v>
      </c>
      <c r="K31" s="42">
        <f>IF(AND($B31&gt;=1960,$B31&lt;1970),196,(IF(AND($B31&gt;=1970,$B31&lt;1980),197,(IF(AND($B31&gt;=1980,$B31&lt;1990),198,(IF(AND($B31&gt;=1990,$B31&lt;2000),199,(IF(AND($B31&gt;=2000,$B31&lt;2010),200,(IF(AND($B31&gt;=2010,$B31&lt;2020),201,(IF(AND($B31&gt;=2020,$B31&lt;2030),202,"Founded After 2030")))))))))))))</f>
        <v>200</v>
      </c>
      <c r="L31" s="42" t="str">
        <f>IF(AND($H31&gt;4500000, OR($C31="Delhi", $C31="Bangalore", $C31="Pune", $C31="Mumbai")), "CAT A", IF(AND($H31&gt;450000, OR($C31="Gurugram", $C31="Surat", $C31="Jaipur", $C31="Hyderabad")), "CAT B", "CAT C"))</f>
        <v>CAT B</v>
      </c>
      <c r="M31" s="43">
        <v>3</v>
      </c>
      <c r="N31" t="str">
        <f>VLOOKUP($C31,Tier!$A$1:$B$71,2)</f>
        <v>Tier 2</v>
      </c>
    </row>
    <row r="32" spans="1:14" ht="15" x14ac:dyDescent="0.25">
      <c r="A32" s="41" t="s">
        <v>266</v>
      </c>
      <c r="B32" s="43">
        <v>2004</v>
      </c>
      <c r="C32" s="42" t="s">
        <v>267</v>
      </c>
      <c r="D32" s="42" t="s">
        <v>268</v>
      </c>
      <c r="E32" s="42" t="s">
        <v>269</v>
      </c>
      <c r="F32" s="42" t="s">
        <v>270</v>
      </c>
      <c r="G32" s="42" t="s">
        <v>271</v>
      </c>
      <c r="H32" s="43" t="s">
        <v>272</v>
      </c>
      <c r="I32" s="42" t="s">
        <v>273</v>
      </c>
      <c r="J32" s="42" t="str">
        <f>_xlfn.CONCAT($C32,"-",$D32)</f>
        <v>Panaji-Tourism</v>
      </c>
      <c r="K32" s="42">
        <f>IF(AND($B32&gt;=1960,$B32&lt;1970),196,(IF(AND($B32&gt;=1970,$B32&lt;1980),197,(IF(AND($B32&gt;=1980,$B32&lt;1990),198,(IF(AND($B32&gt;=1990,$B32&lt;2000),199,(IF(AND($B32&gt;=2000,$B32&lt;2010),200,(IF(AND($B32&gt;=2010,$B32&lt;2020),201,(IF(AND($B32&gt;=2020,$B32&lt;2030),202,"Founded After 2030")))))))))))))</f>
        <v>200</v>
      </c>
      <c r="L32" s="42" t="str">
        <f>IF(AND($H32&gt;4500000, OR($C32="Delhi", $C32="Bangalore", $C32="Pune", $C32="Mumbai")), "CAT A", IF(AND($H32&gt;450000, OR($C32="Gurugram", $C32="Surat", $C32="Jaipur", $C32="Hyderabad")), "CAT B", "CAT C"))</f>
        <v>CAT C</v>
      </c>
      <c r="M32" s="43">
        <v>3</v>
      </c>
      <c r="N32" t="str">
        <f>VLOOKUP($C32,Tier!$A$1:$B$71,2)</f>
        <v>Tier 2</v>
      </c>
    </row>
    <row r="33" spans="1:14" ht="15" x14ac:dyDescent="0.25">
      <c r="A33" s="41" t="s">
        <v>232</v>
      </c>
      <c r="B33" s="43">
        <v>2009</v>
      </c>
      <c r="C33" s="42" t="s">
        <v>44</v>
      </c>
      <c r="D33" s="42" t="s">
        <v>233</v>
      </c>
      <c r="E33" s="42" t="s">
        <v>234</v>
      </c>
      <c r="F33" s="42" t="s">
        <v>235</v>
      </c>
      <c r="G33" s="42" t="s">
        <v>236</v>
      </c>
      <c r="H33" s="43" t="s">
        <v>92</v>
      </c>
      <c r="I33" s="42"/>
      <c r="J33" s="42" t="str">
        <f>_xlfn.CONCAT($C33,"-",$D33)</f>
        <v>Gurugram-E-commerce</v>
      </c>
      <c r="K33" s="42">
        <f>IF(AND($B33&gt;=1960,$B33&lt;1970),196,(IF(AND($B33&gt;=1970,$B33&lt;1980),197,(IF(AND($B33&gt;=1980,$B33&lt;1990),198,(IF(AND($B33&gt;=1990,$B33&lt;2000),199,(IF(AND($B33&gt;=2000,$B33&lt;2010),200,(IF(AND($B33&gt;=2010,$B33&lt;2020),201,(IF(AND($B33&gt;=2020,$B33&lt;2030),202,"Founded After 2030")))))))))))))</f>
        <v>200</v>
      </c>
      <c r="L33" s="42" t="str">
        <f>IF(AND($H33&gt;4500000, OR($C33="Delhi", $C33="Bangalore", $C33="Pune", $C33="Mumbai")), "CAT A", IF(AND($H33&gt;450000, OR($C33="Gurugram", $C33="Surat", $C33="Jaipur", $C33="Hyderabad")), "CAT B", "CAT C"))</f>
        <v>CAT B</v>
      </c>
      <c r="M33" s="43">
        <v>3</v>
      </c>
      <c r="N33" t="str">
        <f>VLOOKUP($C33,Tier!$A$1:$B$71,2)</f>
        <v>Tier 2</v>
      </c>
    </row>
    <row r="34" spans="1:14" ht="15" x14ac:dyDescent="0.25">
      <c r="A34" s="41" t="s">
        <v>238</v>
      </c>
      <c r="B34" s="43">
        <v>2008</v>
      </c>
      <c r="C34" s="42" t="s">
        <v>81</v>
      </c>
      <c r="D34" s="42" t="s">
        <v>239</v>
      </c>
      <c r="E34" s="42" t="s">
        <v>240</v>
      </c>
      <c r="F34" s="42" t="s">
        <v>241</v>
      </c>
      <c r="G34" s="42"/>
      <c r="H34" s="43">
        <v>250000000</v>
      </c>
      <c r="I34" s="42" t="s">
        <v>175</v>
      </c>
      <c r="J34" s="42" t="str">
        <f>_xlfn.CONCAT($C34,"-",$D34)</f>
        <v>Jaipur-Automotive</v>
      </c>
      <c r="K34" s="42">
        <f>IF(AND($B34&gt;=1960,$B34&lt;1970),196,(IF(AND($B34&gt;=1970,$B34&lt;1980),197,(IF(AND($B34&gt;=1980,$B34&lt;1990),198,(IF(AND($B34&gt;=1990,$B34&lt;2000),199,(IF(AND($B34&gt;=2000,$B34&lt;2010),200,(IF(AND($B34&gt;=2010,$B34&lt;2020),201,(IF(AND($B34&gt;=2020,$B34&lt;2030),202,"Founded After 2030")))))))))))))</f>
        <v>200</v>
      </c>
      <c r="L34" s="42" t="str">
        <f>IF(AND($H34&gt;4500000, OR($C34="Delhi", $C34="Bangalore", $C34="Pune", $C34="Mumbai")), "CAT A", IF(AND($H34&gt;450000, OR($C34="Gurugram", $C34="Surat", $C34="Jaipur", $C34="Hyderabad")), "CAT B", "CAT C"))</f>
        <v>CAT B</v>
      </c>
      <c r="M34" s="43">
        <v>10</v>
      </c>
      <c r="N34" t="str">
        <f>VLOOKUP($C34,Tier!$A$1:$B$71,2)</f>
        <v>Tier 2</v>
      </c>
    </row>
    <row r="35" spans="1:14" ht="15" x14ac:dyDescent="0.25">
      <c r="A35" s="41" t="s">
        <v>274</v>
      </c>
      <c r="B35" s="43">
        <v>2008</v>
      </c>
      <c r="C35" s="42" t="s">
        <v>275</v>
      </c>
      <c r="D35" s="42" t="s">
        <v>276</v>
      </c>
      <c r="E35" s="42" t="s">
        <v>277</v>
      </c>
      <c r="F35" s="42" t="s">
        <v>278</v>
      </c>
      <c r="G35" s="42" t="s">
        <v>279</v>
      </c>
      <c r="H35" s="43">
        <v>220000000</v>
      </c>
      <c r="I35" s="42"/>
      <c r="J35" s="42" t="str">
        <f>_xlfn.CONCAT($C35,"-",$D35)</f>
        <v>Faridabad-Eyewear</v>
      </c>
      <c r="K35" s="42">
        <f>IF(AND($B35&gt;=1960,$B35&lt;1970),196,(IF(AND($B35&gt;=1970,$B35&lt;1980),197,(IF(AND($B35&gt;=1980,$B35&lt;1990),198,(IF(AND($B35&gt;=1990,$B35&lt;2000),199,(IF(AND($B35&gt;=2000,$B35&lt;2010),200,(IF(AND($B35&gt;=2010,$B35&lt;2020),201,(IF(AND($B35&gt;=2020,$B35&lt;2030),202,"Founded After 2030")))))))))))))</f>
        <v>200</v>
      </c>
      <c r="L35" s="42" t="str">
        <f>IF(AND($H35&gt;4500000, OR($C35="Delhi", $C35="Bangalore", $C35="Pune", $C35="Mumbai")), "CAT A", IF(AND($H35&gt;450000, OR($C35="Gurugram", $C35="Surat", $C35="Jaipur", $C35="Hyderabad")), "CAT B", "CAT C"))</f>
        <v>CAT C</v>
      </c>
      <c r="M35" s="43">
        <v>7</v>
      </c>
      <c r="N35" t="str">
        <f>VLOOKUP($C35,Tier!$A$1:$B$71,2)</f>
        <v>Tier 2</v>
      </c>
    </row>
    <row r="36" spans="1:14" ht="15" x14ac:dyDescent="0.25">
      <c r="A36" s="41" t="s">
        <v>242</v>
      </c>
      <c r="B36" s="43">
        <v>2007</v>
      </c>
      <c r="C36" s="42" t="s">
        <v>44</v>
      </c>
      <c r="D36" s="42" t="s">
        <v>243</v>
      </c>
      <c r="E36" s="42" t="s">
        <v>244</v>
      </c>
      <c r="F36" s="42" t="s">
        <v>245</v>
      </c>
      <c r="G36" s="42" t="s">
        <v>246</v>
      </c>
      <c r="H36" s="43">
        <v>53000000</v>
      </c>
      <c r="I36" s="42"/>
      <c r="J36" s="42" t="str">
        <f>_xlfn.CONCAT($C36,"-",$D36)</f>
        <v>Gurugram-IT</v>
      </c>
      <c r="K36" s="42">
        <f>IF(AND($B36&gt;=1960,$B36&lt;1970),196,(IF(AND($B36&gt;=1970,$B36&lt;1980),197,(IF(AND($B36&gt;=1980,$B36&lt;1990),198,(IF(AND($B36&gt;=1990,$B36&lt;2000),199,(IF(AND($B36&gt;=2000,$B36&lt;2010),200,(IF(AND($B36&gt;=2010,$B36&lt;2020),201,(IF(AND($B36&gt;=2020,$B36&lt;2030),202,"Founded After 2030")))))))))))))</f>
        <v>200</v>
      </c>
      <c r="L36" s="42" t="str">
        <f>IF(AND($H36&gt;4500000, OR($C36="Delhi", $C36="Bangalore", $C36="Pune", $C36="Mumbai")), "CAT A", IF(AND($H36&gt;450000, OR($C36="Gurugram", $C36="Surat", $C36="Jaipur", $C36="Hyderabad")), "CAT B", "CAT C"))</f>
        <v>CAT B</v>
      </c>
      <c r="M36" s="43">
        <v>7</v>
      </c>
      <c r="N36" t="str">
        <f>VLOOKUP($C36,Tier!$A$1:$B$71,2)</f>
        <v>Tier 2</v>
      </c>
    </row>
    <row r="37" spans="1:14" ht="15" x14ac:dyDescent="0.25">
      <c r="A37" s="41" t="s">
        <v>169</v>
      </c>
      <c r="B37" s="43">
        <v>2009</v>
      </c>
      <c r="C37" s="42" t="s">
        <v>170</v>
      </c>
      <c r="D37" s="42" t="s">
        <v>171</v>
      </c>
      <c r="E37" s="42" t="s">
        <v>172</v>
      </c>
      <c r="F37" s="42" t="s">
        <v>173</v>
      </c>
      <c r="G37" s="42" t="s">
        <v>174</v>
      </c>
      <c r="H37" s="43">
        <v>24000000</v>
      </c>
      <c r="I37" s="42" t="s">
        <v>175</v>
      </c>
      <c r="J37" s="42" t="str">
        <f>_xlfn.CONCAT($C37,"-",$D37)</f>
        <v>Hyderabad-Hospital &amp; Health Care</v>
      </c>
      <c r="K37" s="42">
        <f>IF(AND($B37&gt;=1960,$B37&lt;1970),196,(IF(AND($B37&gt;=1970,$B37&lt;1980),197,(IF(AND($B37&gt;=1980,$B37&lt;1990),198,(IF(AND($B37&gt;=1990,$B37&lt;2000),199,(IF(AND($B37&gt;=2000,$B37&lt;2010),200,(IF(AND($B37&gt;=2010,$B37&lt;2020),201,(IF(AND($B37&gt;=2020,$B37&lt;2030),202,"Founded After 2030")))))))))))))</f>
        <v>200</v>
      </c>
      <c r="L37" s="42" t="str">
        <f>IF(AND($H37&gt;4500000, OR($C37="Delhi", $C37="Bangalore", $C37="Pune", $C37="Mumbai")), "CAT A", IF(AND($H37&gt;450000, OR($C37="Gurugram", $C37="Surat", $C37="Jaipur", $C37="Hyderabad")), "CAT B", "CAT C"))</f>
        <v>CAT B</v>
      </c>
      <c r="M37" s="43">
        <v>12</v>
      </c>
      <c r="N37" t="str">
        <f>VLOOKUP($C37,Tier!$A$1:$B$71,2)</f>
        <v>Tier 2</v>
      </c>
    </row>
    <row r="38" spans="1:14" ht="15" x14ac:dyDescent="0.25">
      <c r="A38" s="41" t="s">
        <v>169</v>
      </c>
      <c r="B38" s="43">
        <v>2009</v>
      </c>
      <c r="C38" s="42" t="s">
        <v>170</v>
      </c>
      <c r="D38" s="42" t="s">
        <v>171</v>
      </c>
      <c r="E38" s="42" t="s">
        <v>172</v>
      </c>
      <c r="F38" s="42" t="s">
        <v>173</v>
      </c>
      <c r="G38" s="42" t="s">
        <v>174</v>
      </c>
      <c r="H38" s="43">
        <v>24000000</v>
      </c>
      <c r="I38" s="42" t="s">
        <v>175</v>
      </c>
      <c r="J38" s="42" t="str">
        <f>_xlfn.CONCAT($C38,"-",$D38)</f>
        <v>Hyderabad-Hospital &amp; Health Care</v>
      </c>
      <c r="K38" s="42">
        <f>IF(AND($B38&gt;=1960,$B38&lt;1970),196,(IF(AND($B38&gt;=1970,$B38&lt;1980),197,(IF(AND($B38&gt;=1980,$B38&lt;1990),198,(IF(AND($B38&gt;=1990,$B38&lt;2000),199,(IF(AND($B38&gt;=2000,$B38&lt;2010),200,(IF(AND($B38&gt;=2010,$B38&lt;2020),201,(IF(AND($B38&gt;=2020,$B38&lt;2030),202,"Founded After 2030")))))))))))))</f>
        <v>200</v>
      </c>
      <c r="L38" s="42" t="str">
        <f>IF(AND($H38&gt;4500000, OR($C38="Delhi", $C38="Bangalore", $C38="Pune", $C38="Mumbai")), "CAT A", IF(AND($H38&gt;450000, OR($C38="Gurugram", $C38="Surat", $C38="Jaipur", $C38="Hyderabad")), "CAT B", "CAT C"))</f>
        <v>CAT B</v>
      </c>
      <c r="M38" s="43">
        <v>12</v>
      </c>
      <c r="N38" t="str">
        <f>VLOOKUP($C38,Tier!$A$1:$B$71,2)</f>
        <v>Tier 2</v>
      </c>
    </row>
    <row r="39" spans="1:14" ht="15" x14ac:dyDescent="0.25">
      <c r="A39" s="41" t="s">
        <v>252</v>
      </c>
      <c r="B39" s="43">
        <v>2008</v>
      </c>
      <c r="C39" s="42" t="s">
        <v>253</v>
      </c>
      <c r="D39" s="42" t="s">
        <v>94</v>
      </c>
      <c r="E39" s="42" t="s">
        <v>254</v>
      </c>
      <c r="F39" s="42" t="s">
        <v>255</v>
      </c>
      <c r="G39" s="42" t="s">
        <v>256</v>
      </c>
      <c r="H39" s="43">
        <v>15000000</v>
      </c>
      <c r="I39" s="42" t="s">
        <v>257</v>
      </c>
      <c r="J39" s="42" t="str">
        <f>_xlfn.CONCAT($C39,"-",$D39)</f>
        <v>Kolkata-Food &amp; Beverages</v>
      </c>
      <c r="K39" s="42">
        <f>IF(AND($B39&gt;=1960,$B39&lt;1970),196,(IF(AND($B39&gt;=1970,$B39&lt;1980),197,(IF(AND($B39&gt;=1980,$B39&lt;1990),198,(IF(AND($B39&gt;=1990,$B39&lt;2000),199,(IF(AND($B39&gt;=2000,$B39&lt;2010),200,(IF(AND($B39&gt;=2010,$B39&lt;2020),201,(IF(AND($B39&gt;=2020,$B39&lt;2030),202,"Founded After 2030")))))))))))))</f>
        <v>200</v>
      </c>
      <c r="L39" s="42" t="str">
        <f>IF(AND($H39&gt;4500000, OR($C39="Delhi", $C39="Bangalore", $C39="Pune", $C39="Mumbai")), "CAT A", IF(AND($H39&gt;450000, OR($C39="Gurugram", $C39="Surat", $C39="Jaipur", $C39="Hyderabad")), "CAT B", "CAT C"))</f>
        <v>CAT C</v>
      </c>
      <c r="M39" s="43">
        <v>9</v>
      </c>
      <c r="N39" t="str">
        <f>VLOOKUP($C39,Tier!$A$1:$B$71,2)</f>
        <v>Tier 2</v>
      </c>
    </row>
    <row r="40" spans="1:14" ht="15" x14ac:dyDescent="0.25">
      <c r="A40" s="41" t="s">
        <v>191</v>
      </c>
      <c r="B40" s="43">
        <v>2007</v>
      </c>
      <c r="C40" s="42" t="s">
        <v>170</v>
      </c>
      <c r="D40" s="42" t="s">
        <v>192</v>
      </c>
      <c r="E40" s="42" t="s">
        <v>193</v>
      </c>
      <c r="F40" s="42" t="s">
        <v>194</v>
      </c>
      <c r="G40" s="42" t="s">
        <v>195</v>
      </c>
      <c r="H40" s="43">
        <v>5000000</v>
      </c>
      <c r="I40" s="42" t="s">
        <v>163</v>
      </c>
      <c r="J40" s="42" t="str">
        <f>_xlfn.CONCAT($C40,"-",$D40)</f>
        <v>Hyderabad-Telecommunications</v>
      </c>
      <c r="K40" s="42">
        <f>IF(AND($B40&gt;=1960,$B40&lt;1970),196,(IF(AND($B40&gt;=1970,$B40&lt;1980),197,(IF(AND($B40&gt;=1980,$B40&lt;1990),198,(IF(AND($B40&gt;=1990,$B40&lt;2000),199,(IF(AND($B40&gt;=2000,$B40&lt;2010),200,(IF(AND($B40&gt;=2010,$B40&lt;2020),201,(IF(AND($B40&gt;=2020,$B40&lt;2030),202,"Founded After 2030")))))))))))))</f>
        <v>200</v>
      </c>
      <c r="L40" s="42" t="str">
        <f>IF(AND($H40&gt;4500000, OR($C40="Delhi", $C40="Bangalore", $C40="Pune", $C40="Mumbai")), "CAT A", IF(AND($H40&gt;450000, OR($C40="Gurugram", $C40="Surat", $C40="Jaipur", $C40="Hyderabad")), "CAT B", "CAT C"))</f>
        <v>CAT B</v>
      </c>
      <c r="M40" s="43">
        <v>10</v>
      </c>
      <c r="N40" t="str">
        <f>VLOOKUP($C40,Tier!$A$1:$B$71,2)</f>
        <v>Tier 2</v>
      </c>
    </row>
    <row r="41" spans="1:14" ht="15" x14ac:dyDescent="0.25">
      <c r="A41" s="41" t="s">
        <v>262</v>
      </c>
      <c r="B41" s="43">
        <v>2008</v>
      </c>
      <c r="C41" s="42" t="s">
        <v>253</v>
      </c>
      <c r="D41" s="42" t="s">
        <v>116</v>
      </c>
      <c r="E41" s="42" t="s">
        <v>263</v>
      </c>
      <c r="F41" s="42" t="s">
        <v>264</v>
      </c>
      <c r="G41" s="42" t="s">
        <v>265</v>
      </c>
      <c r="H41" s="43">
        <v>1000000</v>
      </c>
      <c r="I41" s="42"/>
      <c r="J41" s="42" t="str">
        <f>_xlfn.CONCAT($C41,"-",$D41)</f>
        <v>Kolkata-EdTech</v>
      </c>
      <c r="K41" s="42">
        <f>IF(AND($B41&gt;=1960,$B41&lt;1970),196,(IF(AND($B41&gt;=1970,$B41&lt;1980),197,(IF(AND($B41&gt;=1980,$B41&lt;1990),198,(IF(AND($B41&gt;=1990,$B41&lt;2000),199,(IF(AND($B41&gt;=2000,$B41&lt;2010),200,(IF(AND($B41&gt;=2010,$B41&lt;2020),201,(IF(AND($B41&gt;=2020,$B41&lt;2030),202,"Founded After 2030")))))))))))))</f>
        <v>200</v>
      </c>
      <c r="L41" s="42" t="str">
        <f>IF(AND($H41&gt;4500000, OR($C41="Delhi", $C41="Bangalore", $C41="Pune", $C41="Mumbai")), "CAT A", IF(AND($H41&gt;450000, OR($C41="Gurugram", $C41="Surat", $C41="Jaipur", $C41="Hyderabad")), "CAT B", "CAT C"))</f>
        <v>CAT C</v>
      </c>
      <c r="M41" s="43">
        <v>7</v>
      </c>
      <c r="N41" t="str">
        <f>VLOOKUP($C41,Tier!$A$1:$B$71,2)</f>
        <v>Tier 2</v>
      </c>
    </row>
    <row r="42" spans="1:14" ht="15" x14ac:dyDescent="0.25">
      <c r="A42" s="41" t="s">
        <v>285</v>
      </c>
      <c r="B42" s="43">
        <v>2009</v>
      </c>
      <c r="C42" s="42" t="s">
        <v>286</v>
      </c>
      <c r="D42" s="42" t="s">
        <v>287</v>
      </c>
      <c r="E42" s="42" t="s">
        <v>288</v>
      </c>
      <c r="F42" s="42" t="s">
        <v>289</v>
      </c>
      <c r="G42" s="43">
        <v>22000000</v>
      </c>
      <c r="H42" s="42" t="s">
        <v>257</v>
      </c>
      <c r="I42" s="42"/>
      <c r="J42" s="42" t="str">
        <f>_xlfn.CONCAT($C42,"-",$D42)</f>
        <v>Pharmaceuticals #REF!-Primary Business is Development and Manufacturing of Novel Healthcare Products in Effervescent forms using imported propriety ingredients.</v>
      </c>
      <c r="K42" s="42">
        <f>IF(AND($B42&gt;=1960,$B42&lt;1970),196,(IF(AND($B42&gt;=1970,$B42&lt;1980),197,(IF(AND($B42&gt;=1980,$B42&lt;1990),198,(IF(AND($B42&gt;=1990,$B42&lt;2000),199,(IF(AND($B42&gt;=2000,$B42&lt;2010),200,(IF(AND($B42&gt;=2010,$B42&lt;2020),201,(IF(AND($B42&gt;=2020,$B42&lt;2030),202,"Founded After 2030")))))))))))))</f>
        <v>200</v>
      </c>
      <c r="L42" s="42" t="str">
        <f>IF(AND($H42&gt;4500000, OR($C42="Delhi", $C42="Bangalore", $C42="Pune", $C42="Mumbai")), "CAT A", IF(AND($H42&gt;450000, OR($C42="Gurugram", $C42="Surat", $C42="Jaipur", $C42="Hyderabad")), "CAT B", "CAT C"))</f>
        <v>CAT C</v>
      </c>
      <c r="M42" s="43">
        <v>12</v>
      </c>
      <c r="N42" t="str">
        <f>VLOOKUP($C42,Tier!$A$1:$B$71,2)</f>
        <v>Tier 3</v>
      </c>
    </row>
    <row r="43" spans="1:14" ht="15" x14ac:dyDescent="0.25">
      <c r="A43" s="41" t="s">
        <v>285</v>
      </c>
      <c r="B43" s="43">
        <v>2009</v>
      </c>
      <c r="C43" s="42" t="s">
        <v>286</v>
      </c>
      <c r="D43" s="42" t="s">
        <v>287</v>
      </c>
      <c r="E43" s="42" t="s">
        <v>288</v>
      </c>
      <c r="F43" s="42" t="s">
        <v>289</v>
      </c>
      <c r="G43" s="43">
        <v>22000000</v>
      </c>
      <c r="H43" s="42" t="s">
        <v>257</v>
      </c>
      <c r="I43" s="42"/>
      <c r="J43" s="42" t="str">
        <f>_xlfn.CONCAT($C43,"-",$D43)</f>
        <v>Pharmaceuticals #REF!-Primary Business is Development and Manufacturing of Novel Healthcare Products in Effervescent forms using imported propriety ingredients.</v>
      </c>
      <c r="K43" s="42">
        <f>IF(AND($B43&gt;=1960,$B43&lt;1970),196,(IF(AND($B43&gt;=1970,$B43&lt;1980),197,(IF(AND($B43&gt;=1980,$B43&lt;1990),198,(IF(AND($B43&gt;=1990,$B43&lt;2000),199,(IF(AND($B43&gt;=2000,$B43&lt;2010),200,(IF(AND($B43&gt;=2010,$B43&lt;2020),201,(IF(AND($B43&gt;=2020,$B43&lt;2030),202,"Founded After 2030")))))))))))))</f>
        <v>200</v>
      </c>
      <c r="L43" s="42" t="str">
        <f>IF(AND($H43&gt;4500000, OR($C43="Delhi", $C43="Bangalore", $C43="Pune", $C43="Mumbai")), "CAT A", IF(AND($H43&gt;450000, OR($C43="Gurugram", $C43="Surat", $C43="Jaipur", $C43="Hyderabad")), "CAT B", "CAT C"))</f>
        <v>CAT C</v>
      </c>
      <c r="M43" s="43">
        <v>12</v>
      </c>
      <c r="N43" t="str">
        <f>VLOOKUP($C43,Tier!$A$1:$B$71,2)</f>
        <v>Tier 3</v>
      </c>
    </row>
    <row r="44" spans="1:14" ht="15" x14ac:dyDescent="0.25">
      <c r="A44" s="41" t="s">
        <v>99</v>
      </c>
      <c r="B44" s="43">
        <v>2008</v>
      </c>
      <c r="C44" s="42" t="s">
        <v>12</v>
      </c>
      <c r="D44" s="42" t="s">
        <v>38</v>
      </c>
      <c r="E44" s="42" t="s">
        <v>100</v>
      </c>
      <c r="F44" s="42" t="s">
        <v>101</v>
      </c>
      <c r="G44" s="42" t="s">
        <v>102</v>
      </c>
      <c r="H44" s="43" t="s">
        <v>103</v>
      </c>
      <c r="I44" s="42"/>
      <c r="J44" s="42" t="str">
        <f>_xlfn.CONCAT($C44,"-",$D44)</f>
        <v>Mumbai-FinTech</v>
      </c>
      <c r="K44" s="42">
        <f>IF(AND($B44&gt;=1960,$B44&lt;1970),196,(IF(AND($B44&gt;=1970,$B44&lt;1980),197,(IF(AND($B44&gt;=1980,$B44&lt;1990),198,(IF(AND($B44&gt;=1990,$B44&lt;2000),199,(IF(AND($B44&gt;=2000,$B44&lt;2010),200,(IF(AND($B44&gt;=2010,$B44&lt;2020),201,(IF(AND($B44&gt;=2020,$B44&lt;2030),202,"Founded After 2030")))))))))))))</f>
        <v>200</v>
      </c>
      <c r="L44" s="42" t="str">
        <f>IF(AND($H44&gt;4500000, OR($C44="Delhi", $C44="Bangalore", $C44="Pune", $C44="Mumbai")), "CAT A", IF(AND($H44&gt;450000, OR($C44="Gurugram", $C44="Surat", $C44="Jaipur", $C44="Hyderabad")), "CAT B", "CAT C"))</f>
        <v>CAT A</v>
      </c>
      <c r="M44" s="43">
        <v>3</v>
      </c>
      <c r="N44" t="str">
        <f>VLOOKUP($C44,Tier!$A$1:$B$71,2)</f>
        <v>Tier 3</v>
      </c>
    </row>
    <row r="45" spans="1:14" ht="15" x14ac:dyDescent="0.25">
      <c r="A45" s="41" t="s">
        <v>104</v>
      </c>
      <c r="B45" s="43">
        <v>2008</v>
      </c>
      <c r="C45" s="42" t="s">
        <v>12</v>
      </c>
      <c r="D45" s="42" t="s">
        <v>105</v>
      </c>
      <c r="E45" s="42" t="s">
        <v>106</v>
      </c>
      <c r="F45" s="42" t="s">
        <v>107</v>
      </c>
      <c r="G45" s="42" t="s">
        <v>108</v>
      </c>
      <c r="H45" s="43" t="s">
        <v>109</v>
      </c>
      <c r="I45" s="42"/>
      <c r="J45" s="42" t="str">
        <f>_xlfn.CONCAT($C45,"-",$D45)</f>
        <v>Mumbai-Gaming</v>
      </c>
      <c r="K45" s="42">
        <f>IF(AND($B45&gt;=1960,$B45&lt;1970),196,(IF(AND($B45&gt;=1970,$B45&lt;1980),197,(IF(AND($B45&gt;=1980,$B45&lt;1990),198,(IF(AND($B45&gt;=1990,$B45&lt;2000),199,(IF(AND($B45&gt;=2000,$B45&lt;2010),200,(IF(AND($B45&gt;=2010,$B45&lt;2020),201,(IF(AND($B45&gt;=2020,$B45&lt;2030),202,"Founded After 2030")))))))))))))</f>
        <v>200</v>
      </c>
      <c r="L45" s="42" t="str">
        <f>IF(AND($H45&gt;4500000, OR($C45="Delhi", $C45="Bangalore", $C45="Pune", $C45="Mumbai")), "CAT A", IF(AND($H45&gt;450000, OR($C45="Gurugram", $C45="Surat", $C45="Jaipur", $C45="Hyderabad")), "CAT B", "CAT C"))</f>
        <v>CAT A</v>
      </c>
      <c r="M45" s="43">
        <v>3</v>
      </c>
      <c r="N45" t="str">
        <f>VLOOKUP($C45,Tier!$A$1:$B$71,2)</f>
        <v>Tier 3</v>
      </c>
    </row>
    <row r="46" spans="1:14" ht="15" x14ac:dyDescent="0.25">
      <c r="A46" s="41" t="s">
        <v>120</v>
      </c>
      <c r="B46" s="43">
        <v>2000</v>
      </c>
      <c r="C46" s="42" t="s">
        <v>12</v>
      </c>
      <c r="D46" s="42" t="s">
        <v>105</v>
      </c>
      <c r="E46" s="42" t="s">
        <v>121</v>
      </c>
      <c r="F46" s="42" t="s">
        <v>122</v>
      </c>
      <c r="G46" s="42" t="s">
        <v>123</v>
      </c>
      <c r="H46" s="43" t="s">
        <v>124</v>
      </c>
      <c r="I46" s="42"/>
      <c r="J46" s="42" t="str">
        <f>_xlfn.CONCAT($C46,"-",$D46)</f>
        <v>Mumbai-Gaming</v>
      </c>
      <c r="K46" s="42">
        <f>IF(AND($B46&gt;=1960,$B46&lt;1970),196,(IF(AND($B46&gt;=1970,$B46&lt;1980),197,(IF(AND($B46&gt;=1980,$B46&lt;1990),198,(IF(AND($B46&gt;=1990,$B46&lt;2000),199,(IF(AND($B46&gt;=2000,$B46&lt;2010),200,(IF(AND($B46&gt;=2010,$B46&lt;2020),201,(IF(AND($B46&gt;=2020,$B46&lt;2030),202,"Founded After 2030")))))))))))))</f>
        <v>200</v>
      </c>
      <c r="L46" s="42" t="str">
        <f>IF(AND($H46&gt;4500000, OR($C46="Delhi", $C46="Bangalore", $C46="Pune", $C46="Mumbai")), "CAT A", IF(AND($H46&gt;450000, OR($C46="Gurugram", $C46="Surat", $C46="Jaipur", $C46="Hyderabad")), "CAT B", "CAT C"))</f>
        <v>CAT A</v>
      </c>
      <c r="M46" s="43">
        <v>3</v>
      </c>
      <c r="N46" t="str">
        <f>VLOOKUP($C46,Tier!$A$1:$B$71,2)</f>
        <v>Tier 3</v>
      </c>
    </row>
    <row r="47" spans="1:14" ht="15" x14ac:dyDescent="0.25">
      <c r="A47" s="41" t="s">
        <v>125</v>
      </c>
      <c r="B47" s="43">
        <v>2007</v>
      </c>
      <c r="C47" s="42" t="s">
        <v>12</v>
      </c>
      <c r="D47" s="42" t="s">
        <v>126</v>
      </c>
      <c r="E47" s="42" t="s">
        <v>127</v>
      </c>
      <c r="F47" s="42" t="s">
        <v>128</v>
      </c>
      <c r="G47" s="42" t="s">
        <v>129</v>
      </c>
      <c r="H47" s="43" t="s">
        <v>35</v>
      </c>
      <c r="I47" s="42"/>
      <c r="J47" s="42" t="str">
        <f>_xlfn.CONCAT($C47,"-",$D47)</f>
        <v>Mumbai-Drone</v>
      </c>
      <c r="K47" s="42">
        <f>IF(AND($B47&gt;=1960,$B47&lt;1970),196,(IF(AND($B47&gt;=1970,$B47&lt;1980),197,(IF(AND($B47&gt;=1980,$B47&lt;1990),198,(IF(AND($B47&gt;=1990,$B47&lt;2000),199,(IF(AND($B47&gt;=2000,$B47&lt;2010),200,(IF(AND($B47&gt;=2010,$B47&lt;2020),201,(IF(AND($B47&gt;=2020,$B47&lt;2030),202,"Founded After 2030")))))))))))))</f>
        <v>200</v>
      </c>
      <c r="L47" s="42" t="str">
        <f>IF(AND($H47&gt;4500000, OR($C47="Delhi", $C47="Bangalore", $C47="Pune", $C47="Mumbai")), "CAT A", IF(AND($H47&gt;450000, OR($C47="Gurugram", $C47="Surat", $C47="Jaipur", $C47="Hyderabad")), "CAT B", "CAT C"))</f>
        <v>CAT A</v>
      </c>
      <c r="M47" s="43">
        <v>3</v>
      </c>
      <c r="N47" t="str">
        <f>VLOOKUP($C47,Tier!$A$1:$B$71,2)</f>
        <v>Tier 3</v>
      </c>
    </row>
    <row r="48" spans="1:14" ht="15" x14ac:dyDescent="0.25">
      <c r="A48" s="41" t="s">
        <v>135</v>
      </c>
      <c r="B48" s="43">
        <v>2000</v>
      </c>
      <c r="C48" s="42" t="s">
        <v>49</v>
      </c>
      <c r="D48" s="42" t="s">
        <v>74</v>
      </c>
      <c r="E48" s="42" t="s">
        <v>136</v>
      </c>
      <c r="F48" s="42" t="s">
        <v>137</v>
      </c>
      <c r="G48" s="42" t="s">
        <v>138</v>
      </c>
      <c r="H48" s="43" t="s">
        <v>139</v>
      </c>
      <c r="I48" s="42"/>
      <c r="J48" s="42" t="str">
        <f>_xlfn.CONCAT($C48,"-",$D48)</f>
        <v>New Delhi-Healthcare</v>
      </c>
      <c r="K48" s="42">
        <f>IF(AND($B48&gt;=1960,$B48&lt;1970),196,(IF(AND($B48&gt;=1970,$B48&lt;1980),197,(IF(AND($B48&gt;=1980,$B48&lt;1990),198,(IF(AND($B48&gt;=1990,$B48&lt;2000),199,(IF(AND($B48&gt;=2000,$B48&lt;2010),200,(IF(AND($B48&gt;=2010,$B48&lt;2020),201,(IF(AND($B48&gt;=2020,$B48&lt;2030),202,"Founded After 2030")))))))))))))</f>
        <v>200</v>
      </c>
      <c r="L48" s="42" t="str">
        <f>IF(AND($H48&gt;4500000, OR($C48="Delhi", $C48="Bangalore", $C48="Pune", $C48="Mumbai")), "CAT A", IF(AND($H48&gt;450000, OR($C48="Gurugram", $C48="Surat", $C48="Jaipur", $C48="Hyderabad")), "CAT B", "CAT C"))</f>
        <v>CAT C</v>
      </c>
      <c r="M48" s="43">
        <v>3</v>
      </c>
      <c r="N48" t="str">
        <f>VLOOKUP($C48,Tier!$A$1:$B$71,2)</f>
        <v>Tier 3</v>
      </c>
    </row>
    <row r="49" spans="1:14" ht="15" x14ac:dyDescent="0.25">
      <c r="A49" s="41" t="s">
        <v>120</v>
      </c>
      <c r="B49" s="43">
        <v>2000</v>
      </c>
      <c r="C49" s="42" t="s">
        <v>12</v>
      </c>
      <c r="D49" s="42" t="s">
        <v>105</v>
      </c>
      <c r="E49" s="42" t="s">
        <v>121</v>
      </c>
      <c r="F49" s="42" t="s">
        <v>122</v>
      </c>
      <c r="G49" s="42" t="s">
        <v>145</v>
      </c>
      <c r="H49" s="43" t="s">
        <v>146</v>
      </c>
      <c r="I49" s="42"/>
      <c r="J49" s="42" t="str">
        <f>_xlfn.CONCAT($C49,"-",$D49)</f>
        <v>Mumbai-Gaming</v>
      </c>
      <c r="K49" s="42">
        <f>IF(AND($B49&gt;=1960,$B49&lt;1970),196,(IF(AND($B49&gt;=1970,$B49&lt;1980),197,(IF(AND($B49&gt;=1980,$B49&lt;1990),198,(IF(AND($B49&gt;=1990,$B49&lt;2000),199,(IF(AND($B49&gt;=2000,$B49&lt;2010),200,(IF(AND($B49&gt;=2010,$B49&lt;2020),201,(IF(AND($B49&gt;=2020,$B49&lt;2030),202,"Founded After 2030")))))))))))))</f>
        <v>200</v>
      </c>
      <c r="L49" s="42" t="str">
        <f>IF(AND($H49&gt;4500000, OR($C49="Delhi", $C49="Bangalore", $C49="Pune", $C49="Mumbai")), "CAT A", IF(AND($H49&gt;450000, OR($C49="Gurugram", $C49="Surat", $C49="Jaipur", $C49="Hyderabad")), "CAT B", "CAT C"))</f>
        <v>CAT A</v>
      </c>
      <c r="M49" s="43">
        <v>2</v>
      </c>
      <c r="N49" t="str">
        <f>VLOOKUP($C49,Tier!$A$1:$B$71,2)</f>
        <v>Tier 3</v>
      </c>
    </row>
    <row r="50" spans="1:14" ht="15" x14ac:dyDescent="0.25">
      <c r="A50" s="41" t="s">
        <v>104</v>
      </c>
      <c r="B50" s="43">
        <v>2008</v>
      </c>
      <c r="C50" s="42" t="s">
        <v>12</v>
      </c>
      <c r="D50" s="42" t="s">
        <v>154</v>
      </c>
      <c r="E50" s="42" t="s">
        <v>155</v>
      </c>
      <c r="F50" s="42" t="s">
        <v>156</v>
      </c>
      <c r="G50" s="42" t="s">
        <v>157</v>
      </c>
      <c r="H50" s="43">
        <v>840000000</v>
      </c>
      <c r="I50" s="42"/>
      <c r="J50" s="42" t="str">
        <f>_xlfn.CONCAT($C50,"-",$D50)</f>
        <v>Mumbai-Sports</v>
      </c>
      <c r="K50" s="42">
        <f>IF(AND($B50&gt;=1960,$B50&lt;1970),196,(IF(AND($B50&gt;=1970,$B50&lt;1980),197,(IF(AND($B50&gt;=1980,$B50&lt;1990),198,(IF(AND($B50&gt;=1990,$B50&lt;2000),199,(IF(AND($B50&gt;=2000,$B50&lt;2010),200,(IF(AND($B50&gt;=2010,$B50&lt;2020),201,(IF(AND($B50&gt;=2020,$B50&lt;2030),202,"Founded After 2030")))))))))))))</f>
        <v>200</v>
      </c>
      <c r="L50" s="42" t="str">
        <f>IF(AND($H50&gt;4500000, OR($C50="Delhi", $C50="Bangalore", $C50="Pune", $C50="Mumbai")), "CAT A", IF(AND($H50&gt;450000, OR($C50="Gurugram", $C50="Surat", $C50="Jaipur", $C50="Hyderabad")), "CAT B", "CAT C"))</f>
        <v>CAT A</v>
      </c>
      <c r="M50" s="43">
        <v>11</v>
      </c>
      <c r="N50" t="str">
        <f>VLOOKUP($C50,Tier!$A$1:$B$71,2)</f>
        <v>Tier 3</v>
      </c>
    </row>
    <row r="51" spans="1:14" ht="15" x14ac:dyDescent="0.25">
      <c r="A51" s="41" t="s">
        <v>158</v>
      </c>
      <c r="B51" s="43">
        <v>2008</v>
      </c>
      <c r="C51" s="42" t="s">
        <v>49</v>
      </c>
      <c r="D51" s="42" t="s">
        <v>159</v>
      </c>
      <c r="E51" s="42" t="s">
        <v>160</v>
      </c>
      <c r="F51" s="42" t="s">
        <v>161</v>
      </c>
      <c r="G51" s="42" t="s">
        <v>162</v>
      </c>
      <c r="H51" s="43">
        <v>37000000</v>
      </c>
      <c r="I51" s="42" t="s">
        <v>163</v>
      </c>
      <c r="J51" s="42" t="str">
        <f>_xlfn.CONCAT($C51,"-",$D51)</f>
        <v>New Delhi-Pet care</v>
      </c>
      <c r="K51" s="42">
        <f>IF(AND($B51&gt;=1960,$B51&lt;1970),196,(IF(AND($B51&gt;=1970,$B51&lt;1980),197,(IF(AND($B51&gt;=1980,$B51&lt;1990),198,(IF(AND($B51&gt;=1990,$B51&lt;2000),199,(IF(AND($B51&gt;=2000,$B51&lt;2010),200,(IF(AND($B51&gt;=2010,$B51&lt;2020),201,(IF(AND($B51&gt;=2020,$B51&lt;2030),202,"Founded After 2030")))))))))))))</f>
        <v>200</v>
      </c>
      <c r="L51" s="42" t="str">
        <f>IF(AND($H51&gt;4500000, OR($C51="Delhi", $C51="Bangalore", $C51="Pune", $C51="Mumbai")), "CAT A", IF(AND($H51&gt;450000, OR($C51="Gurugram", $C51="Surat", $C51="Jaipur", $C51="Hyderabad")), "CAT B", "CAT C"))</f>
        <v>CAT C</v>
      </c>
      <c r="M51" s="43">
        <v>8</v>
      </c>
      <c r="N51" t="str">
        <f>VLOOKUP($C51,Tier!$A$1:$B$71,2)</f>
        <v>Tier 3</v>
      </c>
    </row>
    <row r="52" spans="1:14" ht="15" x14ac:dyDescent="0.25">
      <c r="A52" s="41" t="s">
        <v>164</v>
      </c>
      <c r="B52" s="43">
        <v>2002</v>
      </c>
      <c r="C52" s="42" t="s">
        <v>68</v>
      </c>
      <c r="D52" s="42" t="s">
        <v>165</v>
      </c>
      <c r="E52" s="42" t="s">
        <v>166</v>
      </c>
      <c r="F52" s="42" t="s">
        <v>167</v>
      </c>
      <c r="G52" s="42" t="s">
        <v>168</v>
      </c>
      <c r="H52" s="43">
        <v>32000000</v>
      </c>
      <c r="I52" s="42" t="s">
        <v>163</v>
      </c>
      <c r="J52" s="42" t="str">
        <f>_xlfn.CONCAT($C52,"-",$D52)</f>
        <v>Noida-Cosmetics</v>
      </c>
      <c r="K52" s="42">
        <f>IF(AND($B52&gt;=1960,$B52&lt;1970),196,(IF(AND($B52&gt;=1970,$B52&lt;1980),197,(IF(AND($B52&gt;=1980,$B52&lt;1990),198,(IF(AND($B52&gt;=1990,$B52&lt;2000),199,(IF(AND($B52&gt;=2000,$B52&lt;2010),200,(IF(AND($B52&gt;=2010,$B52&lt;2020),201,(IF(AND($B52&gt;=2020,$B52&lt;2030),202,"Founded After 2030")))))))))))))</f>
        <v>200</v>
      </c>
      <c r="L52" s="42" t="str">
        <f>IF(AND($H52&gt;4500000, OR($C52="Delhi", $C52="Bangalore", $C52="Pune", $C52="Mumbai")), "CAT A", IF(AND($H52&gt;450000, OR($C52="Gurugram", $C52="Surat", $C52="Jaipur", $C52="Hyderabad")), "CAT B", "CAT C"))</f>
        <v>CAT C</v>
      </c>
      <c r="M52" s="43">
        <v>12</v>
      </c>
      <c r="N52" t="str">
        <f>VLOOKUP($C52,Tier!$A$1:$B$71,2)</f>
        <v>Tier 3</v>
      </c>
    </row>
    <row r="53" spans="1:14" ht="15" x14ac:dyDescent="0.25">
      <c r="A53" s="41" t="s">
        <v>176</v>
      </c>
      <c r="B53" s="43">
        <v>2009</v>
      </c>
      <c r="C53" s="42" t="s">
        <v>12</v>
      </c>
      <c r="D53" s="42" t="s">
        <v>177</v>
      </c>
      <c r="E53" s="42" t="s">
        <v>178</v>
      </c>
      <c r="F53" s="42" t="s">
        <v>179</v>
      </c>
      <c r="G53" s="42" t="s">
        <v>180</v>
      </c>
      <c r="H53" s="43">
        <v>20000000</v>
      </c>
      <c r="I53" s="42"/>
      <c r="J53" s="42" t="str">
        <f>_xlfn.CONCAT($C53,"-",$D53)</f>
        <v>Mumbai-Consumer Goods</v>
      </c>
      <c r="K53" s="42">
        <f>IF(AND($B53&gt;=1960,$B53&lt;1970),196,(IF(AND($B53&gt;=1970,$B53&lt;1980),197,(IF(AND($B53&gt;=1980,$B53&lt;1990),198,(IF(AND($B53&gt;=1990,$B53&lt;2000),199,(IF(AND($B53&gt;=2000,$B53&lt;2010),200,(IF(AND($B53&gt;=2010,$B53&lt;2020),201,(IF(AND($B53&gt;=2020,$B53&lt;2030),202,"Founded After 2030")))))))))))))</f>
        <v>200</v>
      </c>
      <c r="L53" s="42" t="str">
        <f>IF(AND($H53&gt;4500000, OR($C53="Delhi", $C53="Bangalore", $C53="Pune", $C53="Mumbai")), "CAT A", IF(AND($H53&gt;450000, OR($C53="Gurugram", $C53="Surat", $C53="Jaipur", $C53="Hyderabad")), "CAT B", "CAT C"))</f>
        <v>CAT A</v>
      </c>
      <c r="M53" s="43">
        <v>11</v>
      </c>
      <c r="N53" t="str">
        <f>VLOOKUP($C53,Tier!$A$1:$B$71,2)</f>
        <v>Tier 3</v>
      </c>
    </row>
    <row r="54" spans="1:14" ht="15" x14ac:dyDescent="0.25">
      <c r="A54" s="41" t="s">
        <v>280</v>
      </c>
      <c r="B54" s="43">
        <v>2006</v>
      </c>
      <c r="C54" s="42" t="s">
        <v>281</v>
      </c>
      <c r="D54" s="42" t="s">
        <v>282</v>
      </c>
      <c r="E54" s="42" t="s">
        <v>283</v>
      </c>
      <c r="F54" s="42" t="s">
        <v>284</v>
      </c>
      <c r="G54" s="42"/>
      <c r="H54" s="43">
        <v>15000000</v>
      </c>
      <c r="I54" s="42"/>
      <c r="J54" s="42" t="str">
        <f>_xlfn.CONCAT($C54,"-",$D54)</f>
        <v>Santra-Venture Capital &amp; Private Equity</v>
      </c>
      <c r="K54" s="42">
        <f>IF(AND($B54&gt;=1960,$B54&lt;1970),196,(IF(AND($B54&gt;=1970,$B54&lt;1980),197,(IF(AND($B54&gt;=1980,$B54&lt;1990),198,(IF(AND($B54&gt;=1990,$B54&lt;2000),199,(IF(AND($B54&gt;=2000,$B54&lt;2010),200,(IF(AND($B54&gt;=2010,$B54&lt;2020),201,(IF(AND($B54&gt;=2020,$B54&lt;2030),202,"Founded After 2030")))))))))))))</f>
        <v>200</v>
      </c>
      <c r="L54" s="42" t="str">
        <f>IF(AND($H54&gt;4500000, OR($C54="Delhi", $C54="Bangalore", $C54="Pune", $C54="Mumbai")), "CAT A", IF(AND($H54&gt;450000, OR($C54="Gurugram", $C54="Surat", $C54="Jaipur", $C54="Hyderabad")), "CAT B", "CAT C"))</f>
        <v>CAT C</v>
      </c>
      <c r="M54" s="43">
        <v>11</v>
      </c>
      <c r="N54" t="str">
        <f>VLOOKUP($C54,Tier!$A$1:$B$71,2)</f>
        <v>Tier 3</v>
      </c>
    </row>
    <row r="55" spans="1:14" ht="15" x14ac:dyDescent="0.25">
      <c r="A55" s="41" t="s">
        <v>181</v>
      </c>
      <c r="B55" s="43">
        <v>2009</v>
      </c>
      <c r="C55" s="42" t="s">
        <v>12</v>
      </c>
      <c r="D55" s="42" t="s">
        <v>182</v>
      </c>
      <c r="E55" s="42" t="s">
        <v>183</v>
      </c>
      <c r="F55" s="42" t="s">
        <v>184</v>
      </c>
      <c r="G55" s="42" t="s">
        <v>185</v>
      </c>
      <c r="H55" s="43">
        <v>10000000</v>
      </c>
      <c r="I55" s="42" t="s">
        <v>163</v>
      </c>
      <c r="J55" s="42" t="str">
        <f>_xlfn.CONCAT($C55,"-",$D55)</f>
        <v>Mumbai-Computer Software</v>
      </c>
      <c r="K55" s="42">
        <f>IF(AND($B55&gt;=1960,$B55&lt;1970),196,(IF(AND($B55&gt;=1970,$B55&lt;1980),197,(IF(AND($B55&gt;=1980,$B55&lt;1990),198,(IF(AND($B55&gt;=1990,$B55&lt;2000),199,(IF(AND($B55&gt;=2000,$B55&lt;2010),200,(IF(AND($B55&gt;=2010,$B55&lt;2020),201,(IF(AND($B55&gt;=2020,$B55&lt;2030),202,"Founded After 2030")))))))))))))</f>
        <v>200</v>
      </c>
      <c r="L55" s="42" t="str">
        <f>IF(AND($H55&gt;4500000, OR($C55="Delhi", $C55="Bangalore", $C55="Pune", $C55="Mumbai")), "CAT A", IF(AND($H55&gt;450000, OR($C55="Gurugram", $C55="Surat", $C55="Jaipur", $C55="Hyderabad")), "CAT B", "CAT C"))</f>
        <v>CAT A</v>
      </c>
      <c r="M55" s="43">
        <v>12</v>
      </c>
      <c r="N55" t="str">
        <f>VLOOKUP($C55,Tier!$A$1:$B$71,2)</f>
        <v>Tier 3</v>
      </c>
    </row>
    <row r="56" spans="1:14" ht="15" x14ac:dyDescent="0.25">
      <c r="A56" s="41" t="s">
        <v>186</v>
      </c>
      <c r="B56" s="43">
        <v>2002</v>
      </c>
      <c r="C56" s="42" t="s">
        <v>12</v>
      </c>
      <c r="D56" s="42" t="s">
        <v>187</v>
      </c>
      <c r="E56" s="42" t="s">
        <v>188</v>
      </c>
      <c r="F56" s="42" t="s">
        <v>189</v>
      </c>
      <c r="G56" s="42" t="s">
        <v>190</v>
      </c>
      <c r="H56" s="43">
        <v>6700000</v>
      </c>
      <c r="I56" s="42"/>
      <c r="J56" s="42" t="str">
        <f>_xlfn.CONCAT($C56,"-",$D56)</f>
        <v>Mumbai-Insurance</v>
      </c>
      <c r="K56" s="42">
        <f>IF(AND($B56&gt;=1960,$B56&lt;1970),196,(IF(AND($B56&gt;=1970,$B56&lt;1980),197,(IF(AND($B56&gt;=1980,$B56&lt;1990),198,(IF(AND($B56&gt;=1990,$B56&lt;2000),199,(IF(AND($B56&gt;=2000,$B56&lt;2010),200,(IF(AND($B56&gt;=2010,$B56&lt;2020),201,(IF(AND($B56&gt;=2020,$B56&lt;2030),202,"Founded After 2030")))))))))))))</f>
        <v>200</v>
      </c>
      <c r="L56" s="42" t="str">
        <f>IF(AND($H56&gt;4500000, OR($C56="Delhi", $C56="Bangalore", $C56="Pune", $C56="Mumbai")), "CAT A", IF(AND($H56&gt;450000, OR($C56="Gurugram", $C56="Surat", $C56="Jaipur", $C56="Hyderabad")), "CAT B", "CAT C"))</f>
        <v>CAT A</v>
      </c>
      <c r="M56" s="43">
        <v>12</v>
      </c>
      <c r="N56" t="str">
        <f>VLOOKUP($C56,Tier!$A$1:$B$71,2)</f>
        <v>Tier 3</v>
      </c>
    </row>
    <row r="57" spans="1:14" ht="15" x14ac:dyDescent="0.25">
      <c r="A57" s="41" t="s">
        <v>196</v>
      </c>
      <c r="B57" s="43">
        <v>2008</v>
      </c>
      <c r="C57" s="42" t="s">
        <v>12</v>
      </c>
      <c r="D57" s="42" t="s">
        <v>69</v>
      </c>
      <c r="E57" s="42" t="s">
        <v>197</v>
      </c>
      <c r="F57" s="42" t="s">
        <v>198</v>
      </c>
      <c r="G57" s="42" t="s">
        <v>199</v>
      </c>
      <c r="H57" s="43">
        <v>4700000</v>
      </c>
      <c r="I57" s="42"/>
      <c r="J57" s="42" t="str">
        <f>_xlfn.CONCAT($C57,"-",$D57)</f>
        <v>Mumbai-Information Technology &amp; Services</v>
      </c>
      <c r="K57" s="42">
        <f>IF(AND($B57&gt;=1960,$B57&lt;1970),196,(IF(AND($B57&gt;=1970,$B57&lt;1980),197,(IF(AND($B57&gt;=1980,$B57&lt;1990),198,(IF(AND($B57&gt;=1990,$B57&lt;2000),199,(IF(AND($B57&gt;=2000,$B57&lt;2010),200,(IF(AND($B57&gt;=2010,$B57&lt;2020),201,(IF(AND($B57&gt;=2020,$B57&lt;2030),202,"Founded After 2030")))))))))))))</f>
        <v>200</v>
      </c>
      <c r="L57" s="42" t="str">
        <f>IF(AND($H57&gt;4500000, OR($C57="Delhi", $C57="Bangalore", $C57="Pune", $C57="Mumbai")), "CAT A", IF(AND($H57&gt;450000, OR($C57="Gurugram", $C57="Surat", $C57="Jaipur", $C57="Hyderabad")), "CAT B", "CAT C"))</f>
        <v>CAT A</v>
      </c>
      <c r="M57" s="43">
        <v>10</v>
      </c>
      <c r="N57" t="str">
        <f>VLOOKUP($C57,Tier!$A$1:$B$71,2)</f>
        <v>Tier 3</v>
      </c>
    </row>
    <row r="58" spans="1:14" ht="15" x14ac:dyDescent="0.25">
      <c r="A58" s="41" t="s">
        <v>200</v>
      </c>
      <c r="B58" s="43">
        <v>2009</v>
      </c>
      <c r="C58" s="42" t="s">
        <v>49</v>
      </c>
      <c r="D58" s="42" t="s">
        <v>13</v>
      </c>
      <c r="E58" s="42" t="s">
        <v>201</v>
      </c>
      <c r="F58" s="42" t="s">
        <v>202</v>
      </c>
      <c r="G58" s="42" t="s">
        <v>203</v>
      </c>
      <c r="H58" s="43">
        <v>3000000</v>
      </c>
      <c r="I58" s="42"/>
      <c r="J58" s="42" t="str">
        <f>_xlfn.CONCAT($C58,"-",$D58)</f>
        <v>New Delhi-Logistics</v>
      </c>
      <c r="K58" s="42">
        <f>IF(AND($B58&gt;=1960,$B58&lt;1970),196,(IF(AND($B58&gt;=1970,$B58&lt;1980),197,(IF(AND($B58&gt;=1980,$B58&lt;1990),198,(IF(AND($B58&gt;=1990,$B58&lt;2000),199,(IF(AND($B58&gt;=2000,$B58&lt;2010),200,(IF(AND($B58&gt;=2010,$B58&lt;2020),201,(IF(AND($B58&gt;=2020,$B58&lt;2030),202,"Founded After 2030")))))))))))))</f>
        <v>200</v>
      </c>
      <c r="L58" s="42" t="str">
        <f>IF(AND($H58&gt;4500000, OR($C58="Delhi", $C58="Bangalore", $C58="Pune", $C58="Mumbai")), "CAT A", IF(AND($H58&gt;450000, OR($C58="Gurugram", $C58="Surat", $C58="Jaipur", $C58="Hyderabad")), "CAT B", "CAT C"))</f>
        <v>CAT C</v>
      </c>
      <c r="M58" s="43">
        <v>6</v>
      </c>
      <c r="N58" t="str">
        <f>VLOOKUP($C58,Tier!$A$1:$B$71,2)</f>
        <v>Tier 3</v>
      </c>
    </row>
    <row r="59" spans="1:14" ht="15" x14ac:dyDescent="0.25">
      <c r="A59" s="41" t="s">
        <v>211</v>
      </c>
      <c r="B59" s="43">
        <v>2003</v>
      </c>
      <c r="C59" s="42" t="s">
        <v>68</v>
      </c>
      <c r="D59" s="42" t="s">
        <v>212</v>
      </c>
      <c r="E59" s="42" t="s">
        <v>213</v>
      </c>
      <c r="F59" s="42" t="s">
        <v>214</v>
      </c>
      <c r="G59" s="42" t="s">
        <v>215</v>
      </c>
      <c r="H59" s="43">
        <v>1000000</v>
      </c>
      <c r="I59" s="42"/>
      <c r="J59" s="42" t="str">
        <f>_xlfn.CONCAT($C59,"-",$D59)</f>
        <v>Noida-Environmental Services</v>
      </c>
      <c r="K59" s="42">
        <f>IF(AND($B59&gt;=1960,$B59&lt;1970),196,(IF(AND($B59&gt;=1970,$B59&lt;1980),197,(IF(AND($B59&gt;=1980,$B59&lt;1990),198,(IF(AND($B59&gt;=1990,$B59&lt;2000),199,(IF(AND($B59&gt;=2000,$B59&lt;2010),200,(IF(AND($B59&gt;=2010,$B59&lt;2020),201,(IF(AND($B59&gt;=2020,$B59&lt;2030),202,"Founded After 2030")))))))))))))</f>
        <v>200</v>
      </c>
      <c r="L59" s="42" t="str">
        <f>IF(AND($H59&gt;4500000, OR($C59="Delhi", $C59="Bangalore", $C59="Pune", $C59="Mumbai")), "CAT A", IF(AND($H59&gt;450000, OR($C59="Gurugram", $C59="Surat", $C59="Jaipur", $C59="Hyderabad")), "CAT B", "CAT C"))</f>
        <v>CAT C</v>
      </c>
      <c r="M59" s="43">
        <v>7</v>
      </c>
      <c r="N59" t="str">
        <f>VLOOKUP($C59,Tier!$A$1:$B$71,2)</f>
        <v>Tier 3</v>
      </c>
    </row>
    <row r="60" spans="1:14" ht="15" x14ac:dyDescent="0.25">
      <c r="A60" s="41" t="s">
        <v>3334</v>
      </c>
      <c r="B60" s="43">
        <v>2014</v>
      </c>
      <c r="C60" s="42" t="s">
        <v>3335</v>
      </c>
      <c r="D60" s="42" t="s">
        <v>74</v>
      </c>
      <c r="E60" s="42" t="s">
        <v>3336</v>
      </c>
      <c r="F60" s="42" t="s">
        <v>3337</v>
      </c>
      <c r="G60" s="42" t="s">
        <v>3338</v>
      </c>
      <c r="H60" s="42" t="s">
        <v>381</v>
      </c>
      <c r="I60" s="42" t="s">
        <v>17</v>
      </c>
      <c r="J60" s="42" t="str">
        <f>_xlfn.CONCAT($C60,"-",$D60)</f>
        <v>Thane-Healthcare</v>
      </c>
      <c r="K60" s="42">
        <f>IF(AND($B60&gt;=1960,$B60&lt;1970),196,(IF(AND($B60&gt;=1970,$B60&lt;1980),197,(IF(AND($B60&gt;=1980,$B60&lt;1990),198,(IF(AND($B60&gt;=1990,$B60&lt;2000),199,(IF(AND($B60&gt;=2000,$B60&lt;2010),200,(IF(AND($B60&gt;=2010,$B60&lt;2020),201,(IF(AND($B60&gt;=2020,$B60&lt;2030),202,"Founded After 2030")))))))))))))</f>
        <v>201</v>
      </c>
      <c r="L60" s="42" t="str">
        <f>IF(AND($H60&gt;4500000, OR($C60="Delhi", $C60="Bangalore", $C60="Pune", $C60="Mumbai")), "CAT A", IF(AND($H60&gt;450000, OR($C60="Gurugram", $C60="Surat", $C60="Jaipur", $C60="Hyderabad")), "CAT B", "CAT C"))</f>
        <v>CAT C</v>
      </c>
      <c r="M60" s="43">
        <v>8</v>
      </c>
      <c r="N60">
        <f>VLOOKUP($C60,Tier!$A$1:$B$71,2)</f>
        <v>0</v>
      </c>
    </row>
    <row r="61" spans="1:14" ht="15" x14ac:dyDescent="0.25">
      <c r="A61" s="41" t="s">
        <v>3339</v>
      </c>
      <c r="B61" s="43">
        <v>2016</v>
      </c>
      <c r="C61" s="42" t="s">
        <v>3340</v>
      </c>
      <c r="D61" s="42" t="s">
        <v>1594</v>
      </c>
      <c r="E61" s="42" t="s">
        <v>3341</v>
      </c>
      <c r="F61" s="42" t="s">
        <v>3342</v>
      </c>
      <c r="G61" s="42" t="s">
        <v>3343</v>
      </c>
      <c r="H61" s="42" t="s">
        <v>98</v>
      </c>
      <c r="I61" s="42" t="s">
        <v>273</v>
      </c>
      <c r="J61" s="42" t="str">
        <f>_xlfn.CONCAT($C61,"-",$D61)</f>
        <v>Thiruvananthapuram-Human Resources</v>
      </c>
      <c r="K61" s="42">
        <f>IF(AND($B61&gt;=1960,$B61&lt;1970),196,(IF(AND($B61&gt;=1970,$B61&lt;1980),197,(IF(AND($B61&gt;=1980,$B61&lt;1990),198,(IF(AND($B61&gt;=1990,$B61&lt;2000),199,(IF(AND($B61&gt;=2000,$B61&lt;2010),200,(IF(AND($B61&gt;=2010,$B61&lt;2020),201,(IF(AND($B61&gt;=2020,$B61&lt;2030),202,"Founded After 2030")))))))))))))</f>
        <v>201</v>
      </c>
      <c r="L61" s="42" t="str">
        <f>IF(AND($H61&gt;4500000, OR($C61="Delhi", $C61="Bangalore", $C61="Pune", $C61="Mumbai")), "CAT A", IF(AND($H61&gt;450000, OR($C61="Gurugram", $C61="Surat", $C61="Jaipur", $C61="Hyderabad")), "CAT B", "CAT C"))</f>
        <v>CAT C</v>
      </c>
      <c r="M61" s="43">
        <v>7</v>
      </c>
      <c r="N61">
        <f>VLOOKUP($C61,Tier!$A$1:$B$71,2)</f>
        <v>0</v>
      </c>
    </row>
    <row r="62" spans="1:14" ht="15" x14ac:dyDescent="0.25">
      <c r="A62" s="41" t="s">
        <v>3371</v>
      </c>
      <c r="B62" s="43">
        <v>2017</v>
      </c>
      <c r="C62" s="42" t="s">
        <v>3335</v>
      </c>
      <c r="D62" s="42" t="s">
        <v>38</v>
      </c>
      <c r="E62" s="42" t="s">
        <v>3372</v>
      </c>
      <c r="F62" s="42" t="s">
        <v>3373</v>
      </c>
      <c r="G62" s="42" t="s">
        <v>3374</v>
      </c>
      <c r="H62" s="43" t="s">
        <v>735</v>
      </c>
      <c r="I62" s="42"/>
      <c r="J62" s="42" t="str">
        <f>_xlfn.CONCAT($C62,"-",$D62)</f>
        <v>Thane-FinTech</v>
      </c>
      <c r="K62" s="42">
        <f>IF(AND($B62&gt;=1960,$B62&lt;1970),196,(IF(AND($B62&gt;=1970,$B62&lt;1980),197,(IF(AND($B62&gt;=1980,$B62&lt;1990),198,(IF(AND($B62&gt;=1990,$B62&lt;2000),199,(IF(AND($B62&gt;=2000,$B62&lt;2010),200,(IF(AND($B62&gt;=2010,$B62&lt;2020),201,(IF(AND($B62&gt;=2020,$B62&lt;2030),202,"Founded After 2030")))))))))))))</f>
        <v>201</v>
      </c>
      <c r="L62" s="42" t="str">
        <f>IF(AND($H62&gt;4500000, OR($C62="Delhi", $C62="Bangalore", $C62="Pune", $C62="Mumbai")), "CAT A", IF(AND($H62&gt;450000, OR($C62="Gurugram", $C62="Surat", $C62="Jaipur", $C62="Hyderabad")), "CAT B", "CAT C"))</f>
        <v>CAT C</v>
      </c>
      <c r="M62" s="43">
        <v>4</v>
      </c>
      <c r="N62">
        <f>VLOOKUP($C62,Tier!$A$1:$B$71,2)</f>
        <v>0</v>
      </c>
    </row>
    <row r="63" spans="1:14" ht="15" x14ac:dyDescent="0.25">
      <c r="A63" s="41" t="s">
        <v>3375</v>
      </c>
      <c r="B63" s="43">
        <v>2016</v>
      </c>
      <c r="C63" s="42" t="s">
        <v>3335</v>
      </c>
      <c r="D63" s="42" t="s">
        <v>233</v>
      </c>
      <c r="E63" s="42" t="s">
        <v>3376</v>
      </c>
      <c r="F63" s="42" t="s">
        <v>3377</v>
      </c>
      <c r="G63" s="42" t="s">
        <v>3378</v>
      </c>
      <c r="H63" s="43" t="s">
        <v>735</v>
      </c>
      <c r="I63" s="42" t="s">
        <v>66</v>
      </c>
      <c r="J63" s="42" t="str">
        <f>_xlfn.CONCAT($C63,"-",$D63)</f>
        <v>Thane-E-commerce</v>
      </c>
      <c r="K63" s="42">
        <f>IF(AND($B63&gt;=1960,$B63&lt;1970),196,(IF(AND($B63&gt;=1970,$B63&lt;1980),197,(IF(AND($B63&gt;=1980,$B63&lt;1990),198,(IF(AND($B63&gt;=1990,$B63&lt;2000),199,(IF(AND($B63&gt;=2000,$B63&lt;2010),200,(IF(AND($B63&gt;=2010,$B63&lt;2020),201,(IF(AND($B63&gt;=2020,$B63&lt;2030),202,"Founded After 2030")))))))))))))</f>
        <v>201</v>
      </c>
      <c r="L63" s="42" t="str">
        <f>IF(AND($H63&gt;4500000, OR($C63="Delhi", $C63="Bangalore", $C63="Pune", $C63="Mumbai")), "CAT A", IF(AND($H63&gt;450000, OR($C63="Gurugram", $C63="Surat", $C63="Jaipur", $C63="Hyderabad")), "CAT B", "CAT C"))</f>
        <v>CAT C</v>
      </c>
      <c r="M63" s="43">
        <v>1</v>
      </c>
      <c r="N63">
        <f>VLOOKUP($C63,Tier!$A$1:$B$71,2)</f>
        <v>0</v>
      </c>
    </row>
    <row r="64" spans="1:14" ht="15" x14ac:dyDescent="0.25">
      <c r="A64" s="41" t="s">
        <v>2066</v>
      </c>
      <c r="B64" s="43">
        <v>2018</v>
      </c>
      <c r="C64" s="42" t="s">
        <v>3481</v>
      </c>
      <c r="D64" s="42" t="s">
        <v>116</v>
      </c>
      <c r="E64" s="42" t="s">
        <v>3482</v>
      </c>
      <c r="F64" s="42" t="s">
        <v>3483</v>
      </c>
      <c r="G64" s="42" t="s">
        <v>3484</v>
      </c>
      <c r="H64" s="43" t="s">
        <v>103</v>
      </c>
      <c r="I64" s="42" t="s">
        <v>952</v>
      </c>
      <c r="J64" s="42" t="str">
        <f>_xlfn.CONCAT($C64,"-",$D64)</f>
        <v>Telangana-EdTech</v>
      </c>
      <c r="K64" s="42">
        <f>IF(AND($B64&gt;=1960,$B64&lt;1970),196,(IF(AND($B64&gt;=1970,$B64&lt;1980),197,(IF(AND($B64&gt;=1980,$B64&lt;1990),198,(IF(AND($B64&gt;=1990,$B64&lt;2000),199,(IF(AND($B64&gt;=2000,$B64&lt;2010),200,(IF(AND($B64&gt;=2010,$B64&lt;2020),201,(IF(AND($B64&gt;=2020,$B64&lt;2030),202,"Founded After 2030")))))))))))))</f>
        <v>201</v>
      </c>
      <c r="L64" s="42" t="str">
        <f>IF(AND($H64&gt;4500000, OR($C64="Delhi", $C64="Bangalore", $C64="Pune", $C64="Mumbai")), "CAT A", IF(AND($H64&gt;450000, OR($C64="Gurugram", $C64="Surat", $C64="Jaipur", $C64="Hyderabad")), "CAT B", "CAT C"))</f>
        <v>CAT C</v>
      </c>
      <c r="M64" s="43">
        <v>1</v>
      </c>
      <c r="N64">
        <f>VLOOKUP($C64,Tier!$A$1:$B$71,2)</f>
        <v>0</v>
      </c>
    </row>
    <row r="65" spans="1:14" ht="15" x14ac:dyDescent="0.25">
      <c r="A65" s="41" t="s">
        <v>3498</v>
      </c>
      <c r="B65" s="43">
        <v>2014</v>
      </c>
      <c r="C65" s="42" t="s">
        <v>3499</v>
      </c>
      <c r="D65" s="42" t="s">
        <v>424</v>
      </c>
      <c r="E65" s="42" t="s">
        <v>3500</v>
      </c>
      <c r="F65" s="42" t="s">
        <v>3501</v>
      </c>
      <c r="G65" s="42" t="s">
        <v>3502</v>
      </c>
      <c r="H65" s="43" t="s">
        <v>1211</v>
      </c>
      <c r="I65" s="42" t="s">
        <v>273</v>
      </c>
      <c r="J65" s="42" t="str">
        <f>_xlfn.CONCAT($C65,"-",$D65)</f>
        <v>Telugana-HealthCare</v>
      </c>
      <c r="K65" s="42">
        <f>IF(AND($B65&gt;=1960,$B65&lt;1970),196,(IF(AND($B65&gt;=1970,$B65&lt;1980),197,(IF(AND($B65&gt;=1980,$B65&lt;1990),198,(IF(AND($B65&gt;=1990,$B65&lt;2000),199,(IF(AND($B65&gt;=2000,$B65&lt;2010),200,(IF(AND($B65&gt;=2010,$B65&lt;2020),201,(IF(AND($B65&gt;=2020,$B65&lt;2030),202,"Founded After 2030")))))))))))))</f>
        <v>201</v>
      </c>
      <c r="L65" s="42" t="str">
        <f>IF(AND($H65&gt;4500000, OR($C65="Delhi", $C65="Bangalore", $C65="Pune", $C65="Mumbai")), "CAT A", IF(AND($H65&gt;450000, OR($C65="Gurugram", $C65="Surat", $C65="Jaipur", $C65="Hyderabad")), "CAT B", "CAT C"))</f>
        <v>CAT C</v>
      </c>
      <c r="M65" s="43">
        <v>3</v>
      </c>
      <c r="N65">
        <f>VLOOKUP($C65,Tier!$A$1:$B$71,2)</f>
        <v>0</v>
      </c>
    </row>
    <row r="66" spans="1:14" ht="15" x14ac:dyDescent="0.25">
      <c r="A66" s="41" t="s">
        <v>3503</v>
      </c>
      <c r="B66" s="43">
        <v>2019</v>
      </c>
      <c r="C66" s="42" t="s">
        <v>3504</v>
      </c>
      <c r="D66" s="42" t="s">
        <v>116</v>
      </c>
      <c r="E66" s="42" t="s">
        <v>3505</v>
      </c>
      <c r="F66" s="42" t="s">
        <v>3506</v>
      </c>
      <c r="G66" s="42"/>
      <c r="H66" s="43" t="s">
        <v>1211</v>
      </c>
      <c r="I66" s="42"/>
      <c r="J66" s="42" t="str">
        <f>_xlfn.CONCAT($C66,"-",$D66)</f>
        <v>West Bengal-EdTech</v>
      </c>
      <c r="K66" s="42">
        <f>IF(AND($B66&gt;=1960,$B66&lt;1970),196,(IF(AND($B66&gt;=1970,$B66&lt;1980),197,(IF(AND($B66&gt;=1980,$B66&lt;1990),198,(IF(AND($B66&gt;=1990,$B66&lt;2000),199,(IF(AND($B66&gt;=2000,$B66&lt;2010),200,(IF(AND($B66&gt;=2010,$B66&lt;2020),201,(IF(AND($B66&gt;=2020,$B66&lt;2030),202,"Founded After 2030")))))))))))))</f>
        <v>201</v>
      </c>
      <c r="L66" s="42" t="str">
        <f>IF(AND($H66&gt;4500000, OR($C66="Delhi", $C66="Bangalore", $C66="Pune", $C66="Mumbai")), "CAT A", IF(AND($H66&gt;450000, OR($C66="Gurugram", $C66="Surat", $C66="Jaipur", $C66="Hyderabad")), "CAT B", "CAT C"))</f>
        <v>CAT C</v>
      </c>
      <c r="M66" s="43">
        <v>1</v>
      </c>
      <c r="N66">
        <f>VLOOKUP($C66,Tier!$A$1:$B$71,2)</f>
        <v>0</v>
      </c>
    </row>
    <row r="67" spans="1:14" ht="15" x14ac:dyDescent="0.25">
      <c r="A67" s="41" t="s">
        <v>3375</v>
      </c>
      <c r="B67" s="43">
        <v>2016</v>
      </c>
      <c r="C67" s="42" t="s">
        <v>3335</v>
      </c>
      <c r="D67" s="42" t="s">
        <v>3409</v>
      </c>
      <c r="E67" s="42" t="s">
        <v>3376</v>
      </c>
      <c r="F67" s="42" t="s">
        <v>3410</v>
      </c>
      <c r="G67" s="42" t="s">
        <v>3411</v>
      </c>
      <c r="H67" s="43" t="s">
        <v>1331</v>
      </c>
      <c r="I67" s="42" t="s">
        <v>257</v>
      </c>
      <c r="J67" s="42" t="str">
        <f>_xlfn.CONCAT($C67,"-",$D67)</f>
        <v>Thane-Construction</v>
      </c>
      <c r="K67" s="42">
        <f>IF(AND($B67&gt;=1960,$B67&lt;1970),196,(IF(AND($B67&gt;=1970,$B67&lt;1980),197,(IF(AND($B67&gt;=1980,$B67&lt;1990),198,(IF(AND($B67&gt;=1990,$B67&lt;2000),199,(IF(AND($B67&gt;=2000,$B67&lt;2010),200,(IF(AND($B67&gt;=2010,$B67&lt;2020),201,(IF(AND($B67&gt;=2020,$B67&lt;2030),202,"Founded After 2030")))))))))))))</f>
        <v>201</v>
      </c>
      <c r="L67" s="42" t="str">
        <f>IF(AND($H67&gt;4500000, OR($C67="Delhi", $C67="Bangalore", $C67="Pune", $C67="Mumbai")), "CAT A", IF(AND($H67&gt;450000, OR($C67="Gurugram", $C67="Surat", $C67="Jaipur", $C67="Hyderabad")), "CAT B", "CAT C"))</f>
        <v>CAT C</v>
      </c>
      <c r="M67" s="43">
        <v>2</v>
      </c>
      <c r="N67">
        <f>VLOOKUP($C67,Tier!$A$1:$B$71,2)</f>
        <v>0</v>
      </c>
    </row>
    <row r="68" spans="1:14" ht="15" x14ac:dyDescent="0.25">
      <c r="A68" s="41" t="s">
        <v>3418</v>
      </c>
      <c r="B68" s="43">
        <v>2016</v>
      </c>
      <c r="C68" s="42" t="s">
        <v>3335</v>
      </c>
      <c r="D68" s="42" t="s">
        <v>3409</v>
      </c>
      <c r="E68" s="42" t="s">
        <v>3419</v>
      </c>
      <c r="F68" s="42" t="s">
        <v>3377</v>
      </c>
      <c r="G68" s="42" t="s">
        <v>1469</v>
      </c>
      <c r="H68" s="43">
        <v>125000000</v>
      </c>
      <c r="I68" s="42" t="s">
        <v>666</v>
      </c>
      <c r="J68" s="42" t="str">
        <f>_xlfn.CONCAT($C68,"-",$D68)</f>
        <v>Thane-Construction</v>
      </c>
      <c r="K68" s="42">
        <f>IF(AND($B68&gt;=1960,$B68&lt;1970),196,(IF(AND($B68&gt;=1970,$B68&lt;1980),197,(IF(AND($B68&gt;=1980,$B68&lt;1990),198,(IF(AND($B68&gt;=1990,$B68&lt;2000),199,(IF(AND($B68&gt;=2000,$B68&lt;2010),200,(IF(AND($B68&gt;=2010,$B68&lt;2020),201,(IF(AND($B68&gt;=2020,$B68&lt;2030),202,"Founded After 2030")))))))))))))</f>
        <v>201</v>
      </c>
      <c r="L68" s="42" t="str">
        <f>IF(AND($H68&gt;4500000, OR($C68="Delhi", $C68="Bangalore", $C68="Pune", $C68="Mumbai")), "CAT A", IF(AND($H68&gt;450000, OR($C68="Gurugram", $C68="Surat", $C68="Jaipur", $C68="Hyderabad")), "CAT B", "CAT C"))</f>
        <v>CAT C</v>
      </c>
      <c r="M68" s="43">
        <v>8</v>
      </c>
      <c r="N68">
        <f>VLOOKUP($C68,Tier!$A$1:$B$71,2)</f>
        <v>0</v>
      </c>
    </row>
    <row r="69" spans="1:14" ht="15" x14ac:dyDescent="0.25">
      <c r="A69" s="41" t="s">
        <v>3069</v>
      </c>
      <c r="B69" s="43">
        <v>2018</v>
      </c>
      <c r="C69" s="42" t="s">
        <v>3070</v>
      </c>
      <c r="D69" s="42" t="s">
        <v>239</v>
      </c>
      <c r="E69" s="42" t="s">
        <v>3071</v>
      </c>
      <c r="F69" s="42" t="s">
        <v>3072</v>
      </c>
      <c r="G69" s="42" t="s">
        <v>466</v>
      </c>
      <c r="H69" s="43">
        <v>10000000</v>
      </c>
      <c r="I69" s="42"/>
      <c r="J69" s="42" t="str">
        <f>_xlfn.CONCAT($C69,"-",$D69)</f>
        <v>Vadodara-Automotive</v>
      </c>
      <c r="K69" s="42">
        <f>IF(AND($B69&gt;=1960,$B69&lt;1970),196,(IF(AND($B69&gt;=1970,$B69&lt;1980),197,(IF(AND($B69&gt;=1980,$B69&lt;1990),198,(IF(AND($B69&gt;=1990,$B69&lt;2000),199,(IF(AND($B69&gt;=2000,$B69&lt;2010),200,(IF(AND($B69&gt;=2010,$B69&lt;2020),201,(IF(AND($B69&gt;=2020,$B69&lt;2030),202,"Founded After 2030")))))))))))))</f>
        <v>201</v>
      </c>
      <c r="L69" s="42" t="str">
        <f>IF(AND($H69&gt;4500000, OR($C69="Delhi", $C69="Bangalore", $C69="Pune", $C69="Mumbai")), "CAT A", IF(AND($H69&gt;450000, OR($C69="Gurugram", $C69="Surat", $C69="Jaipur", $C69="Hyderabad")), "CAT B", "CAT C"))</f>
        <v>CAT C</v>
      </c>
      <c r="M69" s="43">
        <v>12</v>
      </c>
      <c r="N69">
        <f>VLOOKUP($C69,Tier!$A$1:$B$71,2)</f>
        <v>0</v>
      </c>
    </row>
    <row r="70" spans="1:14" ht="15" x14ac:dyDescent="0.25">
      <c r="A70" s="41" t="s">
        <v>3428</v>
      </c>
      <c r="B70" s="43">
        <v>2010</v>
      </c>
      <c r="C70" s="42" t="s">
        <v>3335</v>
      </c>
      <c r="D70" s="42" t="s">
        <v>13</v>
      </c>
      <c r="E70" s="42" t="s">
        <v>3429</v>
      </c>
      <c r="F70" s="42" t="s">
        <v>3430</v>
      </c>
      <c r="G70" s="42" t="s">
        <v>3431</v>
      </c>
      <c r="H70" s="43">
        <v>5000000</v>
      </c>
      <c r="I70" s="42" t="s">
        <v>163</v>
      </c>
      <c r="J70" s="42" t="str">
        <f>_xlfn.CONCAT($C70,"-",$D70)</f>
        <v>Thane-Logistics</v>
      </c>
      <c r="K70" s="42">
        <f>IF(AND($B70&gt;=1960,$B70&lt;1970),196,(IF(AND($B70&gt;=1970,$B70&lt;1980),197,(IF(AND($B70&gt;=1980,$B70&lt;1990),198,(IF(AND($B70&gt;=1990,$B70&lt;2000),199,(IF(AND($B70&gt;=2000,$B70&lt;2010),200,(IF(AND($B70&gt;=2010,$B70&lt;2020),201,(IF(AND($B70&gt;=2020,$B70&lt;2030),202,"Founded After 2030")))))))))))))</f>
        <v>201</v>
      </c>
      <c r="L70" s="42" t="str">
        <f>IF(AND($H70&gt;4500000, OR($C70="Delhi", $C70="Bangalore", $C70="Pune", $C70="Mumbai")), "CAT A", IF(AND($H70&gt;450000, OR($C70="Gurugram", $C70="Surat", $C70="Jaipur", $C70="Hyderabad")), "CAT B", "CAT C"))</f>
        <v>CAT C</v>
      </c>
      <c r="M70" s="43">
        <v>6</v>
      </c>
      <c r="N70">
        <f>VLOOKUP($C70,Tier!$A$1:$B$71,2)</f>
        <v>0</v>
      </c>
    </row>
    <row r="71" spans="1:14" ht="15" x14ac:dyDescent="0.25">
      <c r="A71" s="41" t="s">
        <v>3516</v>
      </c>
      <c r="B71" s="43">
        <v>2018</v>
      </c>
      <c r="C71" s="42" t="s">
        <v>3517</v>
      </c>
      <c r="D71" s="42" t="s">
        <v>82</v>
      </c>
      <c r="E71" s="42" t="s">
        <v>3518</v>
      </c>
      <c r="F71" s="42" t="s">
        <v>3519</v>
      </c>
      <c r="G71" s="42"/>
      <c r="H71" s="43">
        <v>1200000</v>
      </c>
      <c r="I71" s="42" t="s">
        <v>17</v>
      </c>
      <c r="J71" s="42" t="str">
        <f>_xlfn.CONCAT($C71,"-",$D71)</f>
        <v>London-Financial Services</v>
      </c>
      <c r="K71" s="42">
        <f>IF(AND($B71&gt;=1960,$B71&lt;1970),196,(IF(AND($B71&gt;=1970,$B71&lt;1980),197,(IF(AND($B71&gt;=1980,$B71&lt;1990),198,(IF(AND($B71&gt;=1990,$B71&lt;2000),199,(IF(AND($B71&gt;=2000,$B71&lt;2010),200,(IF(AND($B71&gt;=2010,$B71&lt;2020),201,(IF(AND($B71&gt;=2020,$B71&lt;2030),202,"Founded After 2030")))))))))))))</f>
        <v>201</v>
      </c>
      <c r="L71" s="42" t="str">
        <f>IF(AND($H71&gt;4500000, OR($C71="Delhi", $C71="Bangalore", $C71="Pune", $C71="Mumbai")), "CAT A", IF(AND($H71&gt;450000, OR($C71="Gurugram", $C71="Surat", $C71="Jaipur", $C71="Hyderabad")), "CAT B", "CAT C"))</f>
        <v>CAT C</v>
      </c>
      <c r="M71" s="43">
        <v>9</v>
      </c>
      <c r="N71">
        <f>VLOOKUP($C71,Tier!$A$1:$B$71,2)</f>
        <v>0</v>
      </c>
    </row>
    <row r="72" spans="1:14" ht="15" x14ac:dyDescent="0.25">
      <c r="A72" s="41" t="s">
        <v>3456</v>
      </c>
      <c r="B72" s="43">
        <v>2019</v>
      </c>
      <c r="C72" s="42" t="s">
        <v>3335</v>
      </c>
      <c r="D72" s="42" t="s">
        <v>233</v>
      </c>
      <c r="E72" s="42" t="s">
        <v>3457</v>
      </c>
      <c r="F72" s="42" t="s">
        <v>3458</v>
      </c>
      <c r="G72" s="42" t="s">
        <v>3459</v>
      </c>
      <c r="H72" s="43">
        <v>225000</v>
      </c>
      <c r="I72" s="42" t="s">
        <v>422</v>
      </c>
      <c r="J72" s="42" t="str">
        <f>_xlfn.CONCAT($C72,"-",$D72)</f>
        <v>Thane-E-commerce</v>
      </c>
      <c r="K72" s="42">
        <f>IF(AND($B72&gt;=1960,$B72&lt;1970),196,(IF(AND($B72&gt;=1970,$B72&lt;1980),197,(IF(AND($B72&gt;=1980,$B72&lt;1990),198,(IF(AND($B72&gt;=1990,$B72&lt;2000),199,(IF(AND($B72&gt;=2000,$B72&lt;2010),200,(IF(AND($B72&gt;=2010,$B72&lt;2020),201,(IF(AND($B72&gt;=2020,$B72&lt;2030),202,"Founded After 2030")))))))))))))</f>
        <v>201</v>
      </c>
      <c r="L72" s="42" t="str">
        <f>IF(AND($H72&gt;4500000, OR($C72="Delhi", $C72="Bangalore", $C72="Pune", $C72="Mumbai")), "CAT A", IF(AND($H72&gt;450000, OR($C72="Gurugram", $C72="Surat", $C72="Jaipur", $C72="Hyderabad")), "CAT B", "CAT C"))</f>
        <v>CAT C</v>
      </c>
      <c r="M72" s="43">
        <v>12</v>
      </c>
      <c r="N72">
        <f>VLOOKUP($C72,Tier!$A$1:$B$71,2)</f>
        <v>0</v>
      </c>
    </row>
    <row r="73" spans="1:14" ht="15" x14ac:dyDescent="0.25">
      <c r="A73" s="41" t="s">
        <v>3460</v>
      </c>
      <c r="B73" s="43">
        <v>2016</v>
      </c>
      <c r="C73" s="42" t="s">
        <v>3461</v>
      </c>
      <c r="D73" s="42" t="s">
        <v>248</v>
      </c>
      <c r="E73" s="42" t="s">
        <v>3462</v>
      </c>
      <c r="F73" s="42" t="s">
        <v>3463</v>
      </c>
      <c r="G73" s="42" t="s">
        <v>3464</v>
      </c>
      <c r="H73" s="43">
        <v>200000</v>
      </c>
      <c r="I73" s="42" t="s">
        <v>17</v>
      </c>
      <c r="J73" s="42" t="str">
        <f>_xlfn.CONCAT($C73,"-",$D73)</f>
        <v>The Nilgiris-Biotechnology</v>
      </c>
      <c r="K73" s="42">
        <f>IF(AND($B73&gt;=1960,$B73&lt;1970),196,(IF(AND($B73&gt;=1970,$B73&lt;1980),197,(IF(AND($B73&gt;=1980,$B73&lt;1990),198,(IF(AND($B73&gt;=1990,$B73&lt;2000),199,(IF(AND($B73&gt;=2000,$B73&lt;2010),200,(IF(AND($B73&gt;=2010,$B73&lt;2020),201,(IF(AND($B73&gt;=2020,$B73&lt;2030),202,"Founded After 2030")))))))))))))</f>
        <v>201</v>
      </c>
      <c r="L73" s="42" t="str">
        <f>IF(AND($H73&gt;4500000, OR($C73="Delhi", $C73="Bangalore", $C73="Pune", $C73="Mumbai")), "CAT A", IF(AND($H73&gt;450000, OR($C73="Gurugram", $C73="Surat", $C73="Jaipur", $C73="Hyderabad")), "CAT B", "CAT C"))</f>
        <v>CAT C</v>
      </c>
      <c r="M73" s="43">
        <v>9</v>
      </c>
      <c r="N73">
        <f>VLOOKUP($C73,Tier!$A$1:$B$71,2)</f>
        <v>0</v>
      </c>
    </row>
    <row r="74" spans="1:14" ht="15" x14ac:dyDescent="0.25">
      <c r="A74" s="41" t="s">
        <v>299</v>
      </c>
      <c r="B74" s="43">
        <v>2017</v>
      </c>
      <c r="C74" s="42" t="s">
        <v>19</v>
      </c>
      <c r="D74" s="42" t="s">
        <v>300</v>
      </c>
      <c r="E74" s="42" t="s">
        <v>301</v>
      </c>
      <c r="F74" s="42" t="s">
        <v>302</v>
      </c>
      <c r="G74" s="42" t="s">
        <v>303</v>
      </c>
      <c r="H74" s="42" t="s">
        <v>98</v>
      </c>
      <c r="I74" s="42"/>
      <c r="J74" s="42" t="str">
        <f>_xlfn.CONCAT($C74,"-",$D74)</f>
        <v>Bangalore-Defense &amp; Space</v>
      </c>
      <c r="K74" s="42">
        <f>IF(AND($B74&gt;=1960,$B74&lt;1970),196,(IF(AND($B74&gt;=1970,$B74&lt;1980),197,(IF(AND($B74&gt;=1980,$B74&lt;1990),198,(IF(AND($B74&gt;=1990,$B74&lt;2000),199,(IF(AND($B74&gt;=2000,$B74&lt;2010),200,(IF(AND($B74&gt;=2010,$B74&lt;2020),201,(IF(AND($B74&gt;=2020,$B74&lt;2030),202,"Founded After 2030")))))))))))))</f>
        <v>201</v>
      </c>
      <c r="L74" s="42" t="str">
        <f>IF(AND($H74&gt;4500000, OR($C74="Delhi", $C74="Bangalore", $C74="Pune", $C74="Mumbai")), "CAT A", IF(AND($H74&gt;450000, OR($C74="Gurugram", $C74="Surat", $C74="Jaipur", $C74="Hyderabad")), "CAT B", "CAT C"))</f>
        <v>CAT A</v>
      </c>
      <c r="M74" s="43">
        <v>11</v>
      </c>
      <c r="N74" t="str">
        <f>VLOOKUP($C74,Tier!$A$1:$B$71,2)</f>
        <v>Tier 1</v>
      </c>
    </row>
    <row r="75" spans="1:14" ht="15" x14ac:dyDescent="0.25">
      <c r="A75" s="41" t="s">
        <v>308</v>
      </c>
      <c r="B75" s="43">
        <v>2011</v>
      </c>
      <c r="C75" s="42" t="s">
        <v>19</v>
      </c>
      <c r="D75" s="42" t="s">
        <v>182</v>
      </c>
      <c r="E75" s="42" t="s">
        <v>309</v>
      </c>
      <c r="F75" s="42" t="s">
        <v>310</v>
      </c>
      <c r="G75" s="42" t="s">
        <v>311</v>
      </c>
      <c r="H75" s="42" t="s">
        <v>98</v>
      </c>
      <c r="I75" s="42"/>
      <c r="J75" s="42" t="str">
        <f>_xlfn.CONCAT($C75,"-",$D75)</f>
        <v>Bangalore-Computer Software</v>
      </c>
      <c r="K75" s="42">
        <f>IF(AND($B75&gt;=1960,$B75&lt;1970),196,(IF(AND($B75&gt;=1970,$B75&lt;1980),197,(IF(AND($B75&gt;=1980,$B75&lt;1990),198,(IF(AND($B75&gt;=1990,$B75&lt;2000),199,(IF(AND($B75&gt;=2000,$B75&lt;2010),200,(IF(AND($B75&gt;=2010,$B75&lt;2020),201,(IF(AND($B75&gt;=2020,$B75&lt;2030),202,"Founded After 2030")))))))))))))</f>
        <v>201</v>
      </c>
      <c r="L75" s="42" t="str">
        <f>IF(AND($H75&gt;4500000, OR($C75="Delhi", $C75="Bangalore", $C75="Pune", $C75="Mumbai")), "CAT A", IF(AND($H75&gt;450000, OR($C75="Gurugram", $C75="Surat", $C75="Jaipur", $C75="Hyderabad")), "CAT B", "CAT C"))</f>
        <v>CAT A</v>
      </c>
      <c r="M75" s="43">
        <v>10</v>
      </c>
      <c r="N75" t="str">
        <f>VLOOKUP($C75,Tier!$A$1:$B$71,2)</f>
        <v>Tier 1</v>
      </c>
    </row>
    <row r="76" spans="1:14" ht="15" x14ac:dyDescent="0.25">
      <c r="A76" s="41" t="s">
        <v>312</v>
      </c>
      <c r="B76" s="43">
        <v>2014</v>
      </c>
      <c r="C76" s="42" t="s">
        <v>19</v>
      </c>
      <c r="D76" s="42" t="s">
        <v>313</v>
      </c>
      <c r="E76" s="42" t="s">
        <v>314</v>
      </c>
      <c r="F76" s="42" t="s">
        <v>315</v>
      </c>
      <c r="G76" s="42" t="s">
        <v>316</v>
      </c>
      <c r="H76" s="42" t="s">
        <v>98</v>
      </c>
      <c r="I76" s="42"/>
      <c r="J76" s="42" t="str">
        <f>_xlfn.CONCAT($C76,"-",$D76)</f>
        <v>Bangalore-Retail</v>
      </c>
      <c r="K76" s="42">
        <f>IF(AND($B76&gt;=1960,$B76&lt;1970),196,(IF(AND($B76&gt;=1970,$B76&lt;1980),197,(IF(AND($B76&gt;=1980,$B76&lt;1990),198,(IF(AND($B76&gt;=1990,$B76&lt;2000),199,(IF(AND($B76&gt;=2000,$B76&lt;2010),200,(IF(AND($B76&gt;=2010,$B76&lt;2020),201,(IF(AND($B76&gt;=2020,$B76&lt;2030),202,"Founded After 2030")))))))))))))</f>
        <v>201</v>
      </c>
      <c r="L76" s="42" t="str">
        <f>IF(AND($H76&gt;4500000, OR($C76="Delhi", $C76="Bangalore", $C76="Pune", $C76="Mumbai")), "CAT A", IF(AND($H76&gt;450000, OR($C76="Gurugram", $C76="Surat", $C76="Jaipur", $C76="Hyderabad")), "CAT B", "CAT C"))</f>
        <v>CAT A</v>
      </c>
      <c r="M76" s="43">
        <v>10</v>
      </c>
      <c r="N76" t="str">
        <f>VLOOKUP($C76,Tier!$A$1:$B$71,2)</f>
        <v>Tier 1</v>
      </c>
    </row>
    <row r="77" spans="1:14" ht="15" x14ac:dyDescent="0.25">
      <c r="A77" s="41" t="s">
        <v>326</v>
      </c>
      <c r="B77" s="43">
        <v>2016</v>
      </c>
      <c r="C77" s="42" t="s">
        <v>19</v>
      </c>
      <c r="D77" s="42" t="s">
        <v>327</v>
      </c>
      <c r="E77" s="42" t="s">
        <v>328</v>
      </c>
      <c r="F77" s="42" t="s">
        <v>329</v>
      </c>
      <c r="G77" s="42"/>
      <c r="H77" s="42" t="s">
        <v>98</v>
      </c>
      <c r="I77" s="42" t="s">
        <v>17</v>
      </c>
      <c r="J77" s="42" t="str">
        <f>_xlfn.CONCAT($C77,"-",$D77)</f>
        <v>Bangalore-Farming</v>
      </c>
      <c r="K77" s="42">
        <f>IF(AND($B77&gt;=1960,$B77&lt;1970),196,(IF(AND($B77&gt;=1970,$B77&lt;1980),197,(IF(AND($B77&gt;=1980,$B77&lt;1990),198,(IF(AND($B77&gt;=1990,$B77&lt;2000),199,(IF(AND($B77&gt;=2000,$B77&lt;2010),200,(IF(AND($B77&gt;=2010,$B77&lt;2020),201,(IF(AND($B77&gt;=2020,$B77&lt;2030),202,"Founded After 2030")))))))))))))</f>
        <v>201</v>
      </c>
      <c r="L77" s="42" t="str">
        <f>IF(AND($H77&gt;4500000, OR($C77="Delhi", $C77="Bangalore", $C77="Pune", $C77="Mumbai")), "CAT A", IF(AND($H77&gt;450000, OR($C77="Gurugram", $C77="Surat", $C77="Jaipur", $C77="Hyderabad")), "CAT B", "CAT C"))</f>
        <v>CAT A</v>
      </c>
      <c r="M77" s="43">
        <v>9</v>
      </c>
      <c r="N77" t="str">
        <f>VLOOKUP($C77,Tier!$A$1:$B$71,2)</f>
        <v>Tier 1</v>
      </c>
    </row>
    <row r="78" spans="1:14" ht="15" x14ac:dyDescent="0.25">
      <c r="A78" s="41" t="s">
        <v>353</v>
      </c>
      <c r="B78" s="43">
        <v>2019</v>
      </c>
      <c r="C78" s="42" t="s">
        <v>19</v>
      </c>
      <c r="D78" s="42" t="s">
        <v>38</v>
      </c>
      <c r="E78" s="42" t="s">
        <v>354</v>
      </c>
      <c r="F78" s="42" t="s">
        <v>355</v>
      </c>
      <c r="G78" s="42" t="s">
        <v>356</v>
      </c>
      <c r="H78" s="42" t="s">
        <v>98</v>
      </c>
      <c r="I78" s="42"/>
      <c r="J78" s="42" t="str">
        <f>_xlfn.CONCAT($C78,"-",$D78)</f>
        <v>Bangalore-FinTech</v>
      </c>
      <c r="K78" s="42">
        <f>IF(AND($B78&gt;=1960,$B78&lt;1970),196,(IF(AND($B78&gt;=1970,$B78&lt;1980),197,(IF(AND($B78&gt;=1980,$B78&lt;1990),198,(IF(AND($B78&gt;=1990,$B78&lt;2000),199,(IF(AND($B78&gt;=2000,$B78&lt;2010),200,(IF(AND($B78&gt;=2010,$B78&lt;2020),201,(IF(AND($B78&gt;=2020,$B78&lt;2030),202,"Founded After 2030")))))))))))))</f>
        <v>201</v>
      </c>
      <c r="L78" s="42" t="str">
        <f>IF(AND($H78&gt;4500000, OR($C78="Delhi", $C78="Bangalore", $C78="Pune", $C78="Mumbai")), "CAT A", IF(AND($H78&gt;450000, OR($C78="Gurugram", $C78="Surat", $C78="Jaipur", $C78="Hyderabad")), "CAT B", "CAT C"))</f>
        <v>CAT A</v>
      </c>
      <c r="M78" s="43">
        <v>8</v>
      </c>
      <c r="N78" t="str">
        <f>VLOOKUP($C78,Tier!$A$1:$B$71,2)</f>
        <v>Tier 1</v>
      </c>
    </row>
    <row r="79" spans="1:14" ht="15" x14ac:dyDescent="0.25">
      <c r="A79" s="41" t="s">
        <v>373</v>
      </c>
      <c r="B79" s="43">
        <v>2015</v>
      </c>
      <c r="C79" s="42" t="s">
        <v>19</v>
      </c>
      <c r="D79" s="42" t="s">
        <v>116</v>
      </c>
      <c r="E79" s="42" t="s">
        <v>374</v>
      </c>
      <c r="F79" s="42" t="s">
        <v>375</v>
      </c>
      <c r="G79" s="42" t="s">
        <v>376</v>
      </c>
      <c r="H79" s="42" t="s">
        <v>98</v>
      </c>
      <c r="I79" s="42"/>
      <c r="J79" s="42" t="str">
        <f>_xlfn.CONCAT($C79,"-",$D79)</f>
        <v>Bangalore-EdTech</v>
      </c>
      <c r="K79" s="42">
        <f>IF(AND($B79&gt;=1960,$B79&lt;1970),196,(IF(AND($B79&gt;=1970,$B79&lt;1980),197,(IF(AND($B79&gt;=1980,$B79&lt;1990),198,(IF(AND($B79&gt;=1990,$B79&lt;2000),199,(IF(AND($B79&gt;=2000,$B79&lt;2010),200,(IF(AND($B79&gt;=2010,$B79&lt;2020),201,(IF(AND($B79&gt;=2020,$B79&lt;2030),202,"Founded After 2030")))))))))))))</f>
        <v>201</v>
      </c>
      <c r="L79" s="42" t="str">
        <f>IF(AND($H79&gt;4500000, OR($C79="Delhi", $C79="Bangalore", $C79="Pune", $C79="Mumbai")), "CAT A", IF(AND($H79&gt;450000, OR($C79="Gurugram", $C79="Surat", $C79="Jaipur", $C79="Hyderabad")), "CAT B", "CAT C"))</f>
        <v>CAT A</v>
      </c>
      <c r="M79" s="43">
        <v>8</v>
      </c>
      <c r="N79" t="str">
        <f>VLOOKUP($C79,Tier!$A$1:$B$71,2)</f>
        <v>Tier 1</v>
      </c>
    </row>
    <row r="80" spans="1:14" ht="15" x14ac:dyDescent="0.25">
      <c r="A80" s="41" t="s">
        <v>377</v>
      </c>
      <c r="B80" s="43">
        <v>2017</v>
      </c>
      <c r="C80" s="42" t="s">
        <v>19</v>
      </c>
      <c r="D80" s="42" t="s">
        <v>74</v>
      </c>
      <c r="E80" s="42" t="s">
        <v>378</v>
      </c>
      <c r="F80" s="42" t="s">
        <v>379</v>
      </c>
      <c r="G80" s="42" t="s">
        <v>380</v>
      </c>
      <c r="H80" s="42" t="s">
        <v>381</v>
      </c>
      <c r="I80" s="42" t="s">
        <v>17</v>
      </c>
      <c r="J80" s="42" t="str">
        <f>_xlfn.CONCAT($C80,"-",$D80)</f>
        <v>Bangalore-Healthcare</v>
      </c>
      <c r="K80" s="42">
        <f>IF(AND($B80&gt;=1960,$B80&lt;1970),196,(IF(AND($B80&gt;=1970,$B80&lt;1980),197,(IF(AND($B80&gt;=1980,$B80&lt;1990),198,(IF(AND($B80&gt;=1990,$B80&lt;2000),199,(IF(AND($B80&gt;=2000,$B80&lt;2010),200,(IF(AND($B80&gt;=2010,$B80&lt;2020),201,(IF(AND($B80&gt;=2020,$B80&lt;2030),202,"Founded After 2030")))))))))))))</f>
        <v>201</v>
      </c>
      <c r="L80" s="42" t="str">
        <f>IF(AND($H80&gt;4500000, OR($C80="Delhi", $C80="Bangalore", $C80="Pune", $C80="Mumbai")), "CAT A", IF(AND($H80&gt;450000, OR($C80="Gurugram", $C80="Surat", $C80="Jaipur", $C80="Hyderabad")), "CAT B", "CAT C"))</f>
        <v>CAT A</v>
      </c>
      <c r="M80" s="43">
        <v>8</v>
      </c>
      <c r="N80" t="str">
        <f>VLOOKUP($C80,Tier!$A$1:$B$71,2)</f>
        <v>Tier 1</v>
      </c>
    </row>
    <row r="81" spans="1:14" ht="15" x14ac:dyDescent="0.25">
      <c r="A81" s="41" t="s">
        <v>382</v>
      </c>
      <c r="B81" s="43">
        <v>2014</v>
      </c>
      <c r="C81" s="42" t="s">
        <v>19</v>
      </c>
      <c r="D81" s="42" t="s">
        <v>116</v>
      </c>
      <c r="E81" s="42" t="s">
        <v>383</v>
      </c>
      <c r="F81" s="42" t="s">
        <v>384</v>
      </c>
      <c r="G81" s="42" t="s">
        <v>385</v>
      </c>
      <c r="H81" s="42" t="s">
        <v>381</v>
      </c>
      <c r="I81" s="42" t="s">
        <v>273</v>
      </c>
      <c r="J81" s="42" t="str">
        <f>_xlfn.CONCAT($C81,"-",$D81)</f>
        <v>Bangalore-EdTech</v>
      </c>
      <c r="K81" s="42">
        <f>IF(AND($B81&gt;=1960,$B81&lt;1970),196,(IF(AND($B81&gt;=1970,$B81&lt;1980),197,(IF(AND($B81&gt;=1980,$B81&lt;1990),198,(IF(AND($B81&gt;=1990,$B81&lt;2000),199,(IF(AND($B81&gt;=2000,$B81&lt;2010),200,(IF(AND($B81&gt;=2010,$B81&lt;2020),201,(IF(AND($B81&gt;=2020,$B81&lt;2030),202,"Founded After 2030")))))))))))))</f>
        <v>201</v>
      </c>
      <c r="L81" s="42" t="str">
        <f>IF(AND($H81&gt;4500000, OR($C81="Delhi", $C81="Bangalore", $C81="Pune", $C81="Mumbai")), "CAT A", IF(AND($H81&gt;450000, OR($C81="Gurugram", $C81="Surat", $C81="Jaipur", $C81="Hyderabad")), "CAT B", "CAT C"))</f>
        <v>CAT A</v>
      </c>
      <c r="M81" s="43">
        <v>8</v>
      </c>
      <c r="N81" t="str">
        <f>VLOOKUP($C81,Tier!$A$1:$B$71,2)</f>
        <v>Tier 1</v>
      </c>
    </row>
    <row r="82" spans="1:14" ht="15" x14ac:dyDescent="0.25">
      <c r="A82" s="41" t="s">
        <v>386</v>
      </c>
      <c r="B82" s="43">
        <v>2019</v>
      </c>
      <c r="C82" s="42" t="s">
        <v>19</v>
      </c>
      <c r="D82" s="42" t="s">
        <v>387</v>
      </c>
      <c r="E82" s="42" t="s">
        <v>388</v>
      </c>
      <c r="F82" s="42" t="s">
        <v>389</v>
      </c>
      <c r="G82" s="42" t="s">
        <v>390</v>
      </c>
      <c r="H82" s="42" t="s">
        <v>98</v>
      </c>
      <c r="I82" s="42" t="s">
        <v>17</v>
      </c>
      <c r="J82" s="42" t="str">
        <f>_xlfn.CONCAT($C82,"-",$D82)</f>
        <v>Bangalore-Computer software</v>
      </c>
      <c r="K82" s="42">
        <f>IF(AND($B82&gt;=1960,$B82&lt;1970),196,(IF(AND($B82&gt;=1970,$B82&lt;1980),197,(IF(AND($B82&gt;=1980,$B82&lt;1990),198,(IF(AND($B82&gt;=1990,$B82&lt;2000),199,(IF(AND($B82&gt;=2000,$B82&lt;2010),200,(IF(AND($B82&gt;=2010,$B82&lt;2020),201,(IF(AND($B82&gt;=2020,$B82&lt;2030),202,"Founded After 2030")))))))))))))</f>
        <v>201</v>
      </c>
      <c r="L82" s="42" t="str">
        <f>IF(AND($H82&gt;4500000, OR($C82="Delhi", $C82="Bangalore", $C82="Pune", $C82="Mumbai")), "CAT A", IF(AND($H82&gt;450000, OR($C82="Gurugram", $C82="Surat", $C82="Jaipur", $C82="Hyderabad")), "CAT B", "CAT C"))</f>
        <v>CAT A</v>
      </c>
      <c r="M82" s="43">
        <v>7</v>
      </c>
      <c r="N82" t="str">
        <f>VLOOKUP($C82,Tier!$A$1:$B$71,2)</f>
        <v>Tier 1</v>
      </c>
    </row>
    <row r="83" spans="1:14" ht="15" x14ac:dyDescent="0.25">
      <c r="A83" s="41" t="s">
        <v>395</v>
      </c>
      <c r="B83" s="43">
        <v>2017</v>
      </c>
      <c r="C83" s="42" t="s">
        <v>19</v>
      </c>
      <c r="D83" s="42" t="s">
        <v>387</v>
      </c>
      <c r="E83" s="42" t="s">
        <v>396</v>
      </c>
      <c r="F83" s="42" t="s">
        <v>397</v>
      </c>
      <c r="G83" s="42" t="s">
        <v>398</v>
      </c>
      <c r="H83" s="42" t="s">
        <v>98</v>
      </c>
      <c r="I83" s="42"/>
      <c r="J83" s="42" t="str">
        <f>_xlfn.CONCAT($C83,"-",$D83)</f>
        <v>Bangalore-Computer software</v>
      </c>
      <c r="K83" s="42">
        <f>IF(AND($B83&gt;=1960,$B83&lt;1970),196,(IF(AND($B83&gt;=1970,$B83&lt;1980),197,(IF(AND($B83&gt;=1980,$B83&lt;1990),198,(IF(AND($B83&gt;=1990,$B83&lt;2000),199,(IF(AND($B83&gt;=2000,$B83&lt;2010),200,(IF(AND($B83&gt;=2010,$B83&lt;2020),201,(IF(AND($B83&gt;=2020,$B83&lt;2030),202,"Founded After 2030")))))))))))))</f>
        <v>201</v>
      </c>
      <c r="L83" s="42" t="str">
        <f>IF(AND($H83&gt;4500000, OR($C83="Delhi", $C83="Bangalore", $C83="Pune", $C83="Mumbai")), "CAT A", IF(AND($H83&gt;450000, OR($C83="Gurugram", $C83="Surat", $C83="Jaipur", $C83="Hyderabad")), "CAT B", "CAT C"))</f>
        <v>CAT A</v>
      </c>
      <c r="M83" s="43">
        <v>7</v>
      </c>
      <c r="N83" t="str">
        <f>VLOOKUP($C83,Tier!$A$1:$B$71,2)</f>
        <v>Tier 1</v>
      </c>
    </row>
    <row r="84" spans="1:14" ht="15" x14ac:dyDescent="0.25">
      <c r="A84" s="41" t="s">
        <v>406</v>
      </c>
      <c r="B84" s="43">
        <v>2019</v>
      </c>
      <c r="C84" s="42" t="s">
        <v>19</v>
      </c>
      <c r="D84" s="42" t="s">
        <v>38</v>
      </c>
      <c r="E84" s="42" t="s">
        <v>407</v>
      </c>
      <c r="F84" s="42" t="s">
        <v>408</v>
      </c>
      <c r="G84" s="42"/>
      <c r="H84" s="42" t="s">
        <v>98</v>
      </c>
      <c r="I84" s="42"/>
      <c r="J84" s="42" t="str">
        <f>_xlfn.CONCAT($C84,"-",$D84)</f>
        <v>Bangalore-FinTech</v>
      </c>
      <c r="K84" s="42">
        <f>IF(AND($B84&gt;=1960,$B84&lt;1970),196,(IF(AND($B84&gt;=1970,$B84&lt;1980),197,(IF(AND($B84&gt;=1980,$B84&lt;1990),198,(IF(AND($B84&gt;=1990,$B84&lt;2000),199,(IF(AND($B84&gt;=2000,$B84&lt;2010),200,(IF(AND($B84&gt;=2010,$B84&lt;2020),201,(IF(AND($B84&gt;=2020,$B84&lt;2030),202,"Founded After 2030")))))))))))))</f>
        <v>201</v>
      </c>
      <c r="L84" s="42" t="str">
        <f>IF(AND($H84&gt;4500000, OR($C84="Delhi", $C84="Bangalore", $C84="Pune", $C84="Mumbai")), "CAT A", IF(AND($H84&gt;450000, OR($C84="Gurugram", $C84="Surat", $C84="Jaipur", $C84="Hyderabad")), "CAT B", "CAT C"))</f>
        <v>CAT A</v>
      </c>
      <c r="M84" s="43">
        <v>7</v>
      </c>
      <c r="N84" t="str">
        <f>VLOOKUP($C84,Tier!$A$1:$B$71,2)</f>
        <v>Tier 1</v>
      </c>
    </row>
    <row r="85" spans="1:14" ht="15" x14ac:dyDescent="0.25">
      <c r="A85" s="41" t="s">
        <v>409</v>
      </c>
      <c r="B85" s="43">
        <v>2016</v>
      </c>
      <c r="C85" s="42" t="s">
        <v>19</v>
      </c>
      <c r="D85" s="42" t="s">
        <v>78</v>
      </c>
      <c r="E85" s="42" t="s">
        <v>410</v>
      </c>
      <c r="F85" s="42" t="s">
        <v>411</v>
      </c>
      <c r="G85" s="42" t="s">
        <v>412</v>
      </c>
      <c r="H85" s="42" t="s">
        <v>98</v>
      </c>
      <c r="I85" s="42"/>
      <c r="J85" s="42" t="str">
        <f>_xlfn.CONCAT($C85,"-",$D85)</f>
        <v>Bangalore-Information Technology</v>
      </c>
      <c r="K85" s="42">
        <f>IF(AND($B85&gt;=1960,$B85&lt;1970),196,(IF(AND($B85&gt;=1970,$B85&lt;1980),197,(IF(AND($B85&gt;=1980,$B85&lt;1990),198,(IF(AND($B85&gt;=1990,$B85&lt;2000),199,(IF(AND($B85&gt;=2000,$B85&lt;2010),200,(IF(AND($B85&gt;=2010,$B85&lt;2020),201,(IF(AND($B85&gt;=2020,$B85&lt;2030),202,"Founded After 2030")))))))))))))</f>
        <v>201</v>
      </c>
      <c r="L85" s="42" t="str">
        <f>IF(AND($H85&gt;4500000, OR($C85="Delhi", $C85="Bangalore", $C85="Pune", $C85="Mumbai")), "CAT A", IF(AND($H85&gt;450000, OR($C85="Gurugram", $C85="Surat", $C85="Jaipur", $C85="Hyderabad")), "CAT B", "CAT C"))</f>
        <v>CAT A</v>
      </c>
      <c r="M85" s="43">
        <v>7</v>
      </c>
      <c r="N85" t="str">
        <f>VLOOKUP($C85,Tier!$A$1:$B$71,2)</f>
        <v>Tier 1</v>
      </c>
    </row>
    <row r="86" spans="1:14" ht="15" x14ac:dyDescent="0.25">
      <c r="A86" s="41" t="s">
        <v>413</v>
      </c>
      <c r="B86" s="43">
        <v>2019</v>
      </c>
      <c r="C86" s="42" t="s">
        <v>19</v>
      </c>
      <c r="D86" s="42" t="s">
        <v>387</v>
      </c>
      <c r="E86" s="42" t="s">
        <v>414</v>
      </c>
      <c r="F86" s="42" t="s">
        <v>415</v>
      </c>
      <c r="G86" s="42" t="s">
        <v>416</v>
      </c>
      <c r="H86" s="42" t="s">
        <v>98</v>
      </c>
      <c r="I86" s="42" t="s">
        <v>17</v>
      </c>
      <c r="J86" s="42" t="str">
        <f>_xlfn.CONCAT($C86,"-",$D86)</f>
        <v>Bangalore-Computer software</v>
      </c>
      <c r="K86" s="42">
        <f>IF(AND($B86&gt;=1960,$B86&lt;1970),196,(IF(AND($B86&gt;=1970,$B86&lt;1980),197,(IF(AND($B86&gt;=1980,$B86&lt;1990),198,(IF(AND($B86&gt;=1990,$B86&lt;2000),199,(IF(AND($B86&gt;=2000,$B86&lt;2010),200,(IF(AND($B86&gt;=2010,$B86&lt;2020),201,(IF(AND($B86&gt;=2020,$B86&lt;2030),202,"Founded After 2030")))))))))))))</f>
        <v>201</v>
      </c>
      <c r="L86" s="42" t="str">
        <f>IF(AND($H86&gt;4500000, OR($C86="Delhi", $C86="Bangalore", $C86="Pune", $C86="Mumbai")), "CAT A", IF(AND($H86&gt;450000, OR($C86="Gurugram", $C86="Surat", $C86="Jaipur", $C86="Hyderabad")), "CAT B", "CAT C"))</f>
        <v>CAT A</v>
      </c>
      <c r="M86" s="43">
        <v>7</v>
      </c>
      <c r="N86" t="str">
        <f>VLOOKUP($C86,Tier!$A$1:$B$71,2)</f>
        <v>Tier 1</v>
      </c>
    </row>
    <row r="87" spans="1:14" ht="15" x14ac:dyDescent="0.25">
      <c r="A87" s="41" t="s">
        <v>428</v>
      </c>
      <c r="B87" s="43">
        <v>2019</v>
      </c>
      <c r="C87" s="42" t="s">
        <v>19</v>
      </c>
      <c r="D87" s="42" t="s">
        <v>429</v>
      </c>
      <c r="E87" s="42" t="s">
        <v>430</v>
      </c>
      <c r="F87" s="42" t="s">
        <v>431</v>
      </c>
      <c r="G87" s="42" t="s">
        <v>432</v>
      </c>
      <c r="H87" s="42" t="s">
        <v>98</v>
      </c>
      <c r="I87" s="42"/>
      <c r="J87" s="42" t="str">
        <f>_xlfn.CONCAT($C87,"-",$D87)</f>
        <v>Bangalore-Fashion</v>
      </c>
      <c r="K87" s="42">
        <f>IF(AND($B87&gt;=1960,$B87&lt;1970),196,(IF(AND($B87&gt;=1970,$B87&lt;1980),197,(IF(AND($B87&gt;=1980,$B87&lt;1990),198,(IF(AND($B87&gt;=1990,$B87&lt;2000),199,(IF(AND($B87&gt;=2000,$B87&lt;2010),200,(IF(AND($B87&gt;=2010,$B87&lt;2020),201,(IF(AND($B87&gt;=2020,$B87&lt;2030),202,"Founded After 2030")))))))))))))</f>
        <v>201</v>
      </c>
      <c r="L87" s="42" t="str">
        <f>IF(AND($H87&gt;4500000, OR($C87="Delhi", $C87="Bangalore", $C87="Pune", $C87="Mumbai")), "CAT A", IF(AND($H87&gt;450000, OR($C87="Gurugram", $C87="Surat", $C87="Jaipur", $C87="Hyderabad")), "CAT B", "CAT C"))</f>
        <v>CAT A</v>
      </c>
      <c r="M87" s="43">
        <v>6</v>
      </c>
      <c r="N87" t="str">
        <f>VLOOKUP($C87,Tier!$A$1:$B$71,2)</f>
        <v>Tier 1</v>
      </c>
    </row>
    <row r="88" spans="1:14" ht="15" x14ac:dyDescent="0.25">
      <c r="A88" s="41" t="s">
        <v>437</v>
      </c>
      <c r="B88" s="43">
        <v>2015</v>
      </c>
      <c r="C88" s="42" t="s">
        <v>19</v>
      </c>
      <c r="D88" s="42" t="s">
        <v>38</v>
      </c>
      <c r="E88" s="42" t="s">
        <v>438</v>
      </c>
      <c r="F88" s="42" t="s">
        <v>439</v>
      </c>
      <c r="G88" s="42" t="s">
        <v>440</v>
      </c>
      <c r="H88" s="42" t="s">
        <v>98</v>
      </c>
      <c r="I88" s="42"/>
      <c r="J88" s="42" t="str">
        <f>_xlfn.CONCAT($C88,"-",$D88)</f>
        <v>Bangalore-FinTech</v>
      </c>
      <c r="K88" s="42">
        <f>IF(AND($B88&gt;=1960,$B88&lt;1970),196,(IF(AND($B88&gt;=1970,$B88&lt;1980),197,(IF(AND($B88&gt;=1980,$B88&lt;1990),198,(IF(AND($B88&gt;=1990,$B88&lt;2000),199,(IF(AND($B88&gt;=2000,$B88&lt;2010),200,(IF(AND($B88&gt;=2010,$B88&lt;2020),201,(IF(AND($B88&gt;=2020,$B88&lt;2030),202,"Founded After 2030")))))))))))))</f>
        <v>201</v>
      </c>
      <c r="L88" s="42" t="str">
        <f>IF(AND($H88&gt;4500000, OR($C88="Delhi", $C88="Bangalore", $C88="Pune", $C88="Mumbai")), "CAT A", IF(AND($H88&gt;450000, OR($C88="Gurugram", $C88="Surat", $C88="Jaipur", $C88="Hyderabad")), "CAT B", "CAT C"))</f>
        <v>CAT A</v>
      </c>
      <c r="M88" s="43">
        <v>6</v>
      </c>
      <c r="N88" t="str">
        <f>VLOOKUP($C88,Tier!$A$1:$B$71,2)</f>
        <v>Tier 1</v>
      </c>
    </row>
    <row r="89" spans="1:14" ht="15" x14ac:dyDescent="0.25">
      <c r="A89" s="41" t="s">
        <v>444</v>
      </c>
      <c r="B89" s="43">
        <v>2014</v>
      </c>
      <c r="C89" s="42" t="s">
        <v>19</v>
      </c>
      <c r="D89" s="42" t="s">
        <v>445</v>
      </c>
      <c r="E89" s="42" t="s">
        <v>446</v>
      </c>
      <c r="F89" s="42" t="s">
        <v>447</v>
      </c>
      <c r="G89" s="44" t="s">
        <v>448</v>
      </c>
      <c r="H89" s="42" t="s">
        <v>98</v>
      </c>
      <c r="I89" s="42"/>
      <c r="J89" s="42" t="str">
        <f>_xlfn.CONCAT($C89,"-",$D89)</f>
        <v>Bangalore-D2C startup</v>
      </c>
      <c r="K89" s="42">
        <f>IF(AND($B89&gt;=1960,$B89&lt;1970),196,(IF(AND($B89&gt;=1970,$B89&lt;1980),197,(IF(AND($B89&gt;=1980,$B89&lt;1990),198,(IF(AND($B89&gt;=1990,$B89&lt;2000),199,(IF(AND($B89&gt;=2000,$B89&lt;2010),200,(IF(AND($B89&gt;=2010,$B89&lt;2020),201,(IF(AND($B89&gt;=2020,$B89&lt;2030),202,"Founded After 2030")))))))))))))</f>
        <v>201</v>
      </c>
      <c r="L89" s="42" t="str">
        <f>IF(AND($H89&gt;4500000, OR($C89="Delhi", $C89="Bangalore", $C89="Pune", $C89="Mumbai")), "CAT A", IF(AND($H89&gt;450000, OR($C89="Gurugram", $C89="Surat", $C89="Jaipur", $C89="Hyderabad")), "CAT B", "CAT C"))</f>
        <v>CAT A</v>
      </c>
      <c r="M89" s="43">
        <v>6</v>
      </c>
      <c r="N89" t="str">
        <f>VLOOKUP($C89,Tier!$A$1:$B$71,2)</f>
        <v>Tier 1</v>
      </c>
    </row>
    <row r="90" spans="1:14" ht="15" x14ac:dyDescent="0.25">
      <c r="A90" s="45" t="s">
        <v>449</v>
      </c>
      <c r="B90" s="43">
        <v>2017</v>
      </c>
      <c r="C90" s="42" t="s">
        <v>19</v>
      </c>
      <c r="D90" s="42" t="s">
        <v>450</v>
      </c>
      <c r="E90" s="42" t="s">
        <v>451</v>
      </c>
      <c r="F90" s="42" t="s">
        <v>452</v>
      </c>
      <c r="G90" s="42" t="s">
        <v>453</v>
      </c>
      <c r="H90" s="42" t="s">
        <v>98</v>
      </c>
      <c r="I90" s="42" t="s">
        <v>17</v>
      </c>
      <c r="J90" s="42" t="str">
        <f>_xlfn.CONCAT($C90,"-",$D90)</f>
        <v>Bangalore-AI startup</v>
      </c>
      <c r="K90" s="42">
        <f>IF(AND($B90&gt;=1960,$B90&lt;1970),196,(IF(AND($B90&gt;=1970,$B90&lt;1980),197,(IF(AND($B90&gt;=1980,$B90&lt;1990),198,(IF(AND($B90&gt;=1990,$B90&lt;2000),199,(IF(AND($B90&gt;=2000,$B90&lt;2010),200,(IF(AND($B90&gt;=2010,$B90&lt;2020),201,(IF(AND($B90&gt;=2020,$B90&lt;2030),202,"Founded After 2030")))))))))))))</f>
        <v>201</v>
      </c>
      <c r="L90" s="42" t="str">
        <f>IF(AND($H90&gt;4500000, OR($C90="Delhi", $C90="Bangalore", $C90="Pune", $C90="Mumbai")), "CAT A", IF(AND($H90&gt;450000, OR($C90="Gurugram", $C90="Surat", $C90="Jaipur", $C90="Hyderabad")), "CAT B", "CAT C"))</f>
        <v>CAT A</v>
      </c>
      <c r="M90" s="43">
        <v>6</v>
      </c>
      <c r="N90" t="str">
        <f>VLOOKUP($C90,Tier!$A$1:$B$71,2)</f>
        <v>Tier 1</v>
      </c>
    </row>
    <row r="91" spans="1:14" ht="15" x14ac:dyDescent="0.25">
      <c r="A91" s="41" t="s">
        <v>454</v>
      </c>
      <c r="B91" s="43">
        <v>2019</v>
      </c>
      <c r="C91" s="42" t="s">
        <v>19</v>
      </c>
      <c r="D91" s="42" t="s">
        <v>424</v>
      </c>
      <c r="E91" s="42" t="s">
        <v>455</v>
      </c>
      <c r="F91" s="42" t="s">
        <v>456</v>
      </c>
      <c r="G91" s="42" t="s">
        <v>457</v>
      </c>
      <c r="H91" s="42" t="s">
        <v>98</v>
      </c>
      <c r="I91" s="42"/>
      <c r="J91" s="42" t="str">
        <f>_xlfn.CONCAT($C91,"-",$D91)</f>
        <v>Bangalore-HealthCare</v>
      </c>
      <c r="K91" s="42">
        <f>IF(AND($B91&gt;=1960,$B91&lt;1970),196,(IF(AND($B91&gt;=1970,$B91&lt;1980),197,(IF(AND($B91&gt;=1980,$B91&lt;1990),198,(IF(AND($B91&gt;=1990,$B91&lt;2000),199,(IF(AND($B91&gt;=2000,$B91&lt;2010),200,(IF(AND($B91&gt;=2010,$B91&lt;2020),201,(IF(AND($B91&gt;=2020,$B91&lt;2030),202,"Founded After 2030")))))))))))))</f>
        <v>201</v>
      </c>
      <c r="L91" s="42" t="str">
        <f>IF(AND($H91&gt;4500000, OR($C91="Delhi", $C91="Bangalore", $C91="Pune", $C91="Mumbai")), "CAT A", IF(AND($H91&gt;450000, OR($C91="Gurugram", $C91="Surat", $C91="Jaipur", $C91="Hyderabad")), "CAT B", "CAT C"))</f>
        <v>CAT A</v>
      </c>
      <c r="M91" s="43">
        <v>6</v>
      </c>
      <c r="N91" t="str">
        <f>VLOOKUP($C91,Tier!$A$1:$B$71,2)</f>
        <v>Tier 1</v>
      </c>
    </row>
    <row r="92" spans="1:14" ht="15" x14ac:dyDescent="0.25">
      <c r="A92" s="45" t="s">
        <v>458</v>
      </c>
      <c r="B92" s="43">
        <v>2015</v>
      </c>
      <c r="C92" s="42" t="s">
        <v>19</v>
      </c>
      <c r="D92" s="42" t="s">
        <v>459</v>
      </c>
      <c r="E92" s="42" t="s">
        <v>460</v>
      </c>
      <c r="F92" s="42" t="s">
        <v>461</v>
      </c>
      <c r="G92" s="42" t="s">
        <v>462</v>
      </c>
      <c r="H92" s="42" t="s">
        <v>98</v>
      </c>
      <c r="I92" s="42" t="s">
        <v>273</v>
      </c>
      <c r="J92" s="42" t="str">
        <f>_xlfn.CONCAT($C92,"-",$D92)</f>
        <v>Bangalore-SaaS startup</v>
      </c>
      <c r="K92" s="42">
        <f>IF(AND($B92&gt;=1960,$B92&lt;1970),196,(IF(AND($B92&gt;=1970,$B92&lt;1980),197,(IF(AND($B92&gt;=1980,$B92&lt;1990),198,(IF(AND($B92&gt;=1990,$B92&lt;2000),199,(IF(AND($B92&gt;=2000,$B92&lt;2010),200,(IF(AND($B92&gt;=2010,$B92&lt;2020),201,(IF(AND($B92&gt;=2020,$B92&lt;2030),202,"Founded After 2030")))))))))))))</f>
        <v>201</v>
      </c>
      <c r="L92" s="42" t="str">
        <f>IF(AND($H92&gt;4500000, OR($C92="Delhi", $C92="Bangalore", $C92="Pune", $C92="Mumbai")), "CAT A", IF(AND($H92&gt;450000, OR($C92="Gurugram", $C92="Surat", $C92="Jaipur", $C92="Hyderabad")), "CAT B", "CAT C"))</f>
        <v>CAT A</v>
      </c>
      <c r="M92" s="43">
        <v>6</v>
      </c>
      <c r="N92" t="str">
        <f>VLOOKUP($C92,Tier!$A$1:$B$71,2)</f>
        <v>Tier 1</v>
      </c>
    </row>
    <row r="93" spans="1:14" ht="15" x14ac:dyDescent="0.25">
      <c r="A93" s="41" t="s">
        <v>480</v>
      </c>
      <c r="B93" s="43">
        <v>2016</v>
      </c>
      <c r="C93" s="42" t="s">
        <v>19</v>
      </c>
      <c r="D93" s="42" t="s">
        <v>74</v>
      </c>
      <c r="E93" s="42" t="s">
        <v>481</v>
      </c>
      <c r="F93" s="42" t="s">
        <v>482</v>
      </c>
      <c r="G93" s="42" t="s">
        <v>483</v>
      </c>
      <c r="H93" s="42" t="s">
        <v>98</v>
      </c>
      <c r="I93" s="42"/>
      <c r="J93" s="42" t="str">
        <f>_xlfn.CONCAT($C93,"-",$D93)</f>
        <v>Bangalore-Healthcare</v>
      </c>
      <c r="K93" s="42">
        <f>IF(AND($B93&gt;=1960,$B93&lt;1970),196,(IF(AND($B93&gt;=1970,$B93&lt;1980),197,(IF(AND($B93&gt;=1980,$B93&lt;1990),198,(IF(AND($B93&gt;=1990,$B93&lt;2000),199,(IF(AND($B93&gt;=2000,$B93&lt;2010),200,(IF(AND($B93&gt;=2010,$B93&lt;2020),201,(IF(AND($B93&gt;=2020,$B93&lt;2030),202,"Founded After 2030")))))))))))))</f>
        <v>201</v>
      </c>
      <c r="L93" s="42" t="str">
        <f>IF(AND($H93&gt;4500000, OR($C93="Delhi", $C93="Bangalore", $C93="Pune", $C93="Mumbai")), "CAT A", IF(AND($H93&gt;450000, OR($C93="Gurugram", $C93="Surat", $C93="Jaipur", $C93="Hyderabad")), "CAT B", "CAT C"))</f>
        <v>CAT A</v>
      </c>
      <c r="M93" s="43">
        <v>6</v>
      </c>
      <c r="N93" t="str">
        <f>VLOOKUP($C93,Tier!$A$1:$B$71,2)</f>
        <v>Tier 1</v>
      </c>
    </row>
    <row r="94" spans="1:14" ht="15" x14ac:dyDescent="0.25">
      <c r="A94" s="41" t="s">
        <v>499</v>
      </c>
      <c r="B94" s="43">
        <v>2017</v>
      </c>
      <c r="C94" s="42" t="s">
        <v>19</v>
      </c>
      <c r="D94" s="42" t="s">
        <v>38</v>
      </c>
      <c r="E94" s="42" t="s">
        <v>500</v>
      </c>
      <c r="F94" s="42" t="s">
        <v>501</v>
      </c>
      <c r="G94" s="42" t="s">
        <v>502</v>
      </c>
      <c r="H94" s="42" t="s">
        <v>98</v>
      </c>
      <c r="I94" s="42" t="s">
        <v>273</v>
      </c>
      <c r="J94" s="42" t="str">
        <f>_xlfn.CONCAT($C94,"-",$D94)</f>
        <v>Bangalore-FinTech</v>
      </c>
      <c r="K94" s="42">
        <f>IF(AND($B94&gt;=1960,$B94&lt;1970),196,(IF(AND($B94&gt;=1970,$B94&lt;1980),197,(IF(AND($B94&gt;=1980,$B94&lt;1990),198,(IF(AND($B94&gt;=1990,$B94&lt;2000),199,(IF(AND($B94&gt;=2000,$B94&lt;2010),200,(IF(AND($B94&gt;=2010,$B94&lt;2020),201,(IF(AND($B94&gt;=2020,$B94&lt;2030),202,"Founded After 2030")))))))))))))</f>
        <v>201</v>
      </c>
      <c r="L94" s="42" t="str">
        <f>IF(AND($H94&gt;4500000, OR($C94="Delhi", $C94="Bangalore", $C94="Pune", $C94="Mumbai")), "CAT A", IF(AND($H94&gt;450000, OR($C94="Gurugram", $C94="Surat", $C94="Jaipur", $C94="Hyderabad")), "CAT B", "CAT C"))</f>
        <v>CAT A</v>
      </c>
      <c r="M94" s="43">
        <v>5</v>
      </c>
      <c r="N94" t="str">
        <f>VLOOKUP($C94,Tier!$A$1:$B$71,2)</f>
        <v>Tier 1</v>
      </c>
    </row>
    <row r="95" spans="1:14" ht="15" x14ac:dyDescent="0.25">
      <c r="A95" s="41" t="s">
        <v>523</v>
      </c>
      <c r="B95" s="43">
        <v>2019</v>
      </c>
      <c r="C95" s="42" t="s">
        <v>19</v>
      </c>
      <c r="D95" s="42" t="s">
        <v>116</v>
      </c>
      <c r="E95" s="42" t="s">
        <v>524</v>
      </c>
      <c r="F95" s="42" t="s">
        <v>525</v>
      </c>
      <c r="G95" s="42" t="s">
        <v>526</v>
      </c>
      <c r="H95" s="42" t="s">
        <v>98</v>
      </c>
      <c r="I95" s="42" t="s">
        <v>17</v>
      </c>
      <c r="J95" s="42" t="str">
        <f>_xlfn.CONCAT($C95,"-",$D95)</f>
        <v>Bangalore-EdTech</v>
      </c>
      <c r="K95" s="42">
        <f>IF(AND($B95&gt;=1960,$B95&lt;1970),196,(IF(AND($B95&gt;=1970,$B95&lt;1980),197,(IF(AND($B95&gt;=1980,$B95&lt;1990),198,(IF(AND($B95&gt;=1990,$B95&lt;2000),199,(IF(AND($B95&gt;=2000,$B95&lt;2010),200,(IF(AND($B95&gt;=2010,$B95&lt;2020),201,(IF(AND($B95&gt;=2020,$B95&lt;2030),202,"Founded After 2030")))))))))))))</f>
        <v>201</v>
      </c>
      <c r="L95" s="42" t="str">
        <f>IF(AND($H95&gt;4500000, OR($C95="Delhi", $C95="Bangalore", $C95="Pune", $C95="Mumbai")), "CAT A", IF(AND($H95&gt;450000, OR($C95="Gurugram", $C95="Surat", $C95="Jaipur", $C95="Hyderabad")), "CAT B", "CAT C"))</f>
        <v>CAT A</v>
      </c>
      <c r="M95" s="43">
        <v>4</v>
      </c>
      <c r="N95" t="str">
        <f>VLOOKUP($C95,Tier!$A$1:$B$71,2)</f>
        <v>Tier 1</v>
      </c>
    </row>
    <row r="96" spans="1:14" ht="15" x14ac:dyDescent="0.25">
      <c r="A96" s="41" t="s">
        <v>535</v>
      </c>
      <c r="B96" s="43">
        <v>2018</v>
      </c>
      <c r="C96" s="42" t="s">
        <v>19</v>
      </c>
      <c r="D96" s="42" t="s">
        <v>536</v>
      </c>
      <c r="E96" s="42" t="s">
        <v>537</v>
      </c>
      <c r="F96" s="42" t="s">
        <v>538</v>
      </c>
      <c r="G96" s="42" t="s">
        <v>539</v>
      </c>
      <c r="H96" s="42" t="s">
        <v>98</v>
      </c>
      <c r="I96" s="42"/>
      <c r="J96" s="42" t="str">
        <f>_xlfn.CONCAT($C96,"-",$D96)</f>
        <v>Bangalore-Content creation</v>
      </c>
      <c r="K96" s="42">
        <f>IF(AND($B96&gt;=1960,$B96&lt;1970),196,(IF(AND($B96&gt;=1970,$B96&lt;1980),197,(IF(AND($B96&gt;=1980,$B96&lt;1990),198,(IF(AND($B96&gt;=1990,$B96&lt;2000),199,(IF(AND($B96&gt;=2000,$B96&lt;2010),200,(IF(AND($B96&gt;=2010,$B96&lt;2020),201,(IF(AND($B96&gt;=2020,$B96&lt;2030),202,"Founded After 2030")))))))))))))</f>
        <v>201</v>
      </c>
      <c r="L96" s="42" t="str">
        <f>IF(AND($H96&gt;4500000, OR($C96="Delhi", $C96="Bangalore", $C96="Pune", $C96="Mumbai")), "CAT A", IF(AND($H96&gt;450000, OR($C96="Gurugram", $C96="Surat", $C96="Jaipur", $C96="Hyderabad")), "CAT B", "CAT C"))</f>
        <v>CAT A</v>
      </c>
      <c r="M96" s="43">
        <v>3</v>
      </c>
      <c r="N96" t="str">
        <f>VLOOKUP($C96,Tier!$A$1:$B$71,2)</f>
        <v>Tier 1</v>
      </c>
    </row>
    <row r="97" spans="1:14" ht="15" x14ac:dyDescent="0.25">
      <c r="A97" s="41" t="s">
        <v>540</v>
      </c>
      <c r="B97" s="43">
        <v>2018</v>
      </c>
      <c r="C97" s="42" t="s">
        <v>19</v>
      </c>
      <c r="D97" s="42" t="s">
        <v>541</v>
      </c>
      <c r="E97" s="42" t="s">
        <v>542</v>
      </c>
      <c r="F97" s="42" t="s">
        <v>543</v>
      </c>
      <c r="G97" s="42" t="s">
        <v>544</v>
      </c>
      <c r="H97" s="42" t="s">
        <v>98</v>
      </c>
      <c r="I97" s="42"/>
      <c r="J97" s="42" t="str">
        <f>_xlfn.CONCAT($C97,"-",$D97)</f>
        <v>Bangalore-Augmented reality</v>
      </c>
      <c r="K97" s="42">
        <f>IF(AND($B97&gt;=1960,$B97&lt;1970),196,(IF(AND($B97&gt;=1970,$B97&lt;1980),197,(IF(AND($B97&gt;=1980,$B97&lt;1990),198,(IF(AND($B97&gt;=1990,$B97&lt;2000),199,(IF(AND($B97&gt;=2000,$B97&lt;2010),200,(IF(AND($B97&gt;=2010,$B97&lt;2020),201,(IF(AND($B97&gt;=2020,$B97&lt;2030),202,"Founded After 2030")))))))))))))</f>
        <v>201</v>
      </c>
      <c r="L97" s="42" t="str">
        <f>IF(AND($H97&gt;4500000, OR($C97="Delhi", $C97="Bangalore", $C97="Pune", $C97="Mumbai")), "CAT A", IF(AND($H97&gt;450000, OR($C97="Gurugram", $C97="Surat", $C97="Jaipur", $C97="Hyderabad")), "CAT B", "CAT C"))</f>
        <v>CAT A</v>
      </c>
      <c r="M97" s="43">
        <v>3</v>
      </c>
      <c r="N97" t="str">
        <f>VLOOKUP($C97,Tier!$A$1:$B$71,2)</f>
        <v>Tier 1</v>
      </c>
    </row>
    <row r="98" spans="1:14" ht="15" x14ac:dyDescent="0.25">
      <c r="A98" s="41" t="s">
        <v>545</v>
      </c>
      <c r="B98" s="43">
        <v>2018</v>
      </c>
      <c r="C98" s="42" t="s">
        <v>19</v>
      </c>
      <c r="D98" s="42" t="s">
        <v>546</v>
      </c>
      <c r="E98" s="42" t="s">
        <v>547</v>
      </c>
      <c r="F98" s="42" t="s">
        <v>548</v>
      </c>
      <c r="G98" s="42" t="s">
        <v>549</v>
      </c>
      <c r="H98" s="42" t="s">
        <v>98</v>
      </c>
      <c r="I98" s="42" t="s">
        <v>273</v>
      </c>
      <c r="J98" s="42" t="str">
        <f>_xlfn.CONCAT($C98,"-",$D98)</f>
        <v>Bangalore-Rental space</v>
      </c>
      <c r="K98" s="42">
        <f>IF(AND($B98&gt;=1960,$B98&lt;1970),196,(IF(AND($B98&gt;=1970,$B98&lt;1980),197,(IF(AND($B98&gt;=1980,$B98&lt;1990),198,(IF(AND($B98&gt;=1990,$B98&lt;2000),199,(IF(AND($B98&gt;=2000,$B98&lt;2010),200,(IF(AND($B98&gt;=2010,$B98&lt;2020),201,(IF(AND($B98&gt;=2020,$B98&lt;2030),202,"Founded After 2030")))))))))))))</f>
        <v>201</v>
      </c>
      <c r="L98" s="42" t="str">
        <f>IF(AND($H98&gt;4500000, OR($C98="Delhi", $C98="Bangalore", $C98="Pune", $C98="Mumbai")), "CAT A", IF(AND($H98&gt;450000, OR($C98="Gurugram", $C98="Surat", $C98="Jaipur", $C98="Hyderabad")), "CAT B", "CAT C"))</f>
        <v>CAT A</v>
      </c>
      <c r="M98" s="43">
        <v>3</v>
      </c>
      <c r="N98" t="str">
        <f>VLOOKUP($C98,Tier!$A$1:$B$71,2)</f>
        <v>Tier 1</v>
      </c>
    </row>
    <row r="99" spans="1:14" ht="15" x14ac:dyDescent="0.25">
      <c r="A99" s="41" t="s">
        <v>550</v>
      </c>
      <c r="B99" s="43">
        <v>2015</v>
      </c>
      <c r="C99" s="42" t="s">
        <v>19</v>
      </c>
      <c r="D99" s="42" t="s">
        <v>450</v>
      </c>
      <c r="E99" s="42" t="s">
        <v>551</v>
      </c>
      <c r="F99" s="42" t="s">
        <v>552</v>
      </c>
      <c r="G99" s="42" t="s">
        <v>553</v>
      </c>
      <c r="H99" s="42" t="s">
        <v>98</v>
      </c>
      <c r="I99" s="42"/>
      <c r="J99" s="42" t="str">
        <f>_xlfn.CONCAT($C99,"-",$D99)</f>
        <v>Bangalore-AI startup</v>
      </c>
      <c r="K99" s="42">
        <f>IF(AND($B99&gt;=1960,$B99&lt;1970),196,(IF(AND($B99&gt;=1970,$B99&lt;1980),197,(IF(AND($B99&gt;=1980,$B99&lt;1990),198,(IF(AND($B99&gt;=1990,$B99&lt;2000),199,(IF(AND($B99&gt;=2000,$B99&lt;2010),200,(IF(AND($B99&gt;=2010,$B99&lt;2020),201,(IF(AND($B99&gt;=2020,$B99&lt;2030),202,"Founded After 2030")))))))))))))</f>
        <v>201</v>
      </c>
      <c r="L99" s="42" t="str">
        <f>IF(AND($H99&gt;4500000, OR($C99="Delhi", $C99="Bangalore", $C99="Pune", $C99="Mumbai")), "CAT A", IF(AND($H99&gt;450000, OR($C99="Gurugram", $C99="Surat", $C99="Jaipur", $C99="Hyderabad")), "CAT B", "CAT C"))</f>
        <v>CAT A</v>
      </c>
      <c r="M99" s="43">
        <v>3</v>
      </c>
      <c r="N99" t="str">
        <f>VLOOKUP($C99,Tier!$A$1:$B$71,2)</f>
        <v>Tier 1</v>
      </c>
    </row>
    <row r="100" spans="1:14" ht="15" x14ac:dyDescent="0.25">
      <c r="A100" s="41" t="s">
        <v>575</v>
      </c>
      <c r="B100" s="43">
        <v>2014</v>
      </c>
      <c r="C100" s="42" t="s">
        <v>19</v>
      </c>
      <c r="D100" s="42" t="s">
        <v>576</v>
      </c>
      <c r="E100" s="42" t="s">
        <v>577</v>
      </c>
      <c r="F100" s="42" t="s">
        <v>578</v>
      </c>
      <c r="G100" s="42" t="s">
        <v>579</v>
      </c>
      <c r="H100" s="42" t="s">
        <v>98</v>
      </c>
      <c r="I100" s="42" t="s">
        <v>273</v>
      </c>
      <c r="J100" s="42" t="str">
        <f>_xlfn.CONCAT($C100,"-",$D100)</f>
        <v>Bangalore-Dating</v>
      </c>
      <c r="K100" s="42">
        <f>IF(AND($B100&gt;=1960,$B100&lt;1970),196,(IF(AND($B100&gt;=1970,$B100&lt;1980),197,(IF(AND($B100&gt;=1980,$B100&lt;1990),198,(IF(AND($B100&gt;=1990,$B100&lt;2000),199,(IF(AND($B100&gt;=2000,$B100&lt;2010),200,(IF(AND($B100&gt;=2010,$B100&lt;2020),201,(IF(AND($B100&gt;=2020,$B100&lt;2030),202,"Founded After 2030")))))))))))))</f>
        <v>201</v>
      </c>
      <c r="L100" s="42" t="str">
        <f>IF(AND($H100&gt;4500000, OR($C100="Delhi", $C100="Bangalore", $C100="Pune", $C100="Mumbai")), "CAT A", IF(AND($H100&gt;450000, OR($C100="Gurugram", $C100="Surat", $C100="Jaipur", $C100="Hyderabad")), "CAT B", "CAT C"))</f>
        <v>CAT A</v>
      </c>
      <c r="M100" s="43">
        <v>2</v>
      </c>
      <c r="N100" t="str">
        <f>VLOOKUP($C100,Tier!$A$1:$B$71,2)</f>
        <v>Tier 1</v>
      </c>
    </row>
    <row r="101" spans="1:14" ht="15" x14ac:dyDescent="0.25">
      <c r="A101" s="41" t="s">
        <v>597</v>
      </c>
      <c r="B101" s="43">
        <v>2016</v>
      </c>
      <c r="C101" s="42" t="s">
        <v>19</v>
      </c>
      <c r="D101" s="42" t="s">
        <v>38</v>
      </c>
      <c r="E101" s="42" t="s">
        <v>598</v>
      </c>
      <c r="F101" s="42" t="s">
        <v>599</v>
      </c>
      <c r="G101" s="42" t="s">
        <v>600</v>
      </c>
      <c r="H101" s="42" t="s">
        <v>98</v>
      </c>
      <c r="I101" s="42"/>
      <c r="J101" s="42" t="str">
        <f>_xlfn.CONCAT($C101,"-",$D101)</f>
        <v>Bangalore-FinTech</v>
      </c>
      <c r="K101" s="42">
        <f>IF(AND($B101&gt;=1960,$B101&lt;1970),196,(IF(AND($B101&gt;=1970,$B101&lt;1980),197,(IF(AND($B101&gt;=1980,$B101&lt;1990),198,(IF(AND($B101&gt;=1990,$B101&lt;2000),199,(IF(AND($B101&gt;=2000,$B101&lt;2010),200,(IF(AND($B101&gt;=2010,$B101&lt;2020),201,(IF(AND($B101&gt;=2020,$B101&lt;2030),202,"Founded After 2030")))))))))))))</f>
        <v>201</v>
      </c>
      <c r="L101" s="42" t="str">
        <f>IF(AND($H101&gt;4500000, OR($C101="Delhi", $C101="Bangalore", $C101="Pune", $C101="Mumbai")), "CAT A", IF(AND($H101&gt;450000, OR($C101="Gurugram", $C101="Surat", $C101="Jaipur", $C101="Hyderabad")), "CAT B", "CAT C"))</f>
        <v>CAT A</v>
      </c>
      <c r="M101" s="43">
        <v>1</v>
      </c>
      <c r="N101" t="str">
        <f>VLOOKUP($C101,Tier!$A$1:$B$71,2)</f>
        <v>Tier 1</v>
      </c>
    </row>
    <row r="102" spans="1:14" ht="15" x14ac:dyDescent="0.25">
      <c r="A102" s="41" t="s">
        <v>601</v>
      </c>
      <c r="B102" s="43">
        <v>2018</v>
      </c>
      <c r="C102" s="42" t="s">
        <v>19</v>
      </c>
      <c r="D102" s="42" t="s">
        <v>602</v>
      </c>
      <c r="E102" s="42" t="s">
        <v>603</v>
      </c>
      <c r="F102" s="42" t="s">
        <v>604</v>
      </c>
      <c r="G102" s="42" t="s">
        <v>605</v>
      </c>
      <c r="H102" s="42" t="s">
        <v>98</v>
      </c>
      <c r="I102" s="42"/>
      <c r="J102" s="42" t="str">
        <f>_xlfn.CONCAT($C102,"-",$D102)</f>
        <v>Bangalore-Social network</v>
      </c>
      <c r="K102" s="42">
        <f>IF(AND($B102&gt;=1960,$B102&lt;1970),196,(IF(AND($B102&gt;=1970,$B102&lt;1980),197,(IF(AND($B102&gt;=1980,$B102&lt;1990),198,(IF(AND($B102&gt;=1990,$B102&lt;2000),199,(IF(AND($B102&gt;=2000,$B102&lt;2010),200,(IF(AND($B102&gt;=2010,$B102&lt;2020),201,(IF(AND($B102&gt;=2020,$B102&lt;2030),202,"Founded After 2030")))))))))))))</f>
        <v>201</v>
      </c>
      <c r="L102" s="42" t="str">
        <f>IF(AND($H102&gt;4500000, OR($C102="Delhi", $C102="Bangalore", $C102="Pune", $C102="Mumbai")), "CAT A", IF(AND($H102&gt;450000, OR($C102="Gurugram", $C102="Surat", $C102="Jaipur", $C102="Hyderabad")), "CAT B", "CAT C"))</f>
        <v>CAT A</v>
      </c>
      <c r="M102" s="43">
        <v>1</v>
      </c>
      <c r="N102" t="str">
        <f>VLOOKUP($C102,Tier!$A$1:$B$71,2)</f>
        <v>Tier 1</v>
      </c>
    </row>
    <row r="103" spans="1:14" ht="15" x14ac:dyDescent="0.25">
      <c r="A103" s="41" t="s">
        <v>2744</v>
      </c>
      <c r="B103" s="43">
        <v>2015</v>
      </c>
      <c r="C103" s="42" t="s">
        <v>37</v>
      </c>
      <c r="D103" s="42" t="s">
        <v>1792</v>
      </c>
      <c r="E103" s="42" t="s">
        <v>2745</v>
      </c>
      <c r="F103" s="42" t="s">
        <v>2746</v>
      </c>
      <c r="G103" s="42" t="s">
        <v>2747</v>
      </c>
      <c r="H103" s="42" t="s">
        <v>381</v>
      </c>
      <c r="I103" s="42" t="s">
        <v>273</v>
      </c>
      <c r="J103" s="42" t="str">
        <f>_xlfn.CONCAT($C103,"-",$D103)</f>
        <v>Chennai-Industrial Automation</v>
      </c>
      <c r="K103" s="42">
        <f>IF(AND($B103&gt;=1960,$B103&lt;1970),196,(IF(AND($B103&gt;=1970,$B103&lt;1980),197,(IF(AND($B103&gt;=1980,$B103&lt;1990),198,(IF(AND($B103&gt;=1990,$B103&lt;2000),199,(IF(AND($B103&gt;=2000,$B103&lt;2010),200,(IF(AND($B103&gt;=2010,$B103&lt;2020),201,(IF(AND($B103&gt;=2020,$B103&lt;2030),202,"Founded After 2030")))))))))))))</f>
        <v>201</v>
      </c>
      <c r="L103" s="42" t="str">
        <f>IF(AND($H103&gt;4500000, OR($C103="Delhi", $C103="Bangalore", $C103="Pune", $C103="Mumbai")), "CAT A", IF(AND($H103&gt;450000, OR($C103="Gurugram", $C103="Surat", $C103="Jaipur", $C103="Hyderabad")), "CAT B", "CAT C"))</f>
        <v>CAT C</v>
      </c>
      <c r="M103" s="43">
        <v>8</v>
      </c>
      <c r="N103" t="str">
        <f>VLOOKUP($C103,Tier!$A$1:$B$71,2)</f>
        <v>Tier 1</v>
      </c>
    </row>
    <row r="104" spans="1:14" ht="15" x14ac:dyDescent="0.25">
      <c r="A104" s="41" t="s">
        <v>629</v>
      </c>
      <c r="B104" s="43">
        <v>2018</v>
      </c>
      <c r="C104" s="42" t="s">
        <v>19</v>
      </c>
      <c r="D104" s="42" t="s">
        <v>105</v>
      </c>
      <c r="E104" s="42" t="s">
        <v>630</v>
      </c>
      <c r="F104" s="42" t="s">
        <v>631</v>
      </c>
      <c r="G104" s="42" t="s">
        <v>632</v>
      </c>
      <c r="H104" s="43" t="s">
        <v>633</v>
      </c>
      <c r="I104" s="42"/>
      <c r="J104" s="42" t="str">
        <f>_xlfn.CONCAT($C104,"-",$D104)</f>
        <v>Bangalore-Gaming</v>
      </c>
      <c r="K104" s="42">
        <f>IF(AND($B104&gt;=1960,$B104&lt;1970),196,(IF(AND($B104&gt;=1970,$B104&lt;1980),197,(IF(AND($B104&gt;=1980,$B104&lt;1990),198,(IF(AND($B104&gt;=1990,$B104&lt;2000),199,(IF(AND($B104&gt;=2000,$B104&lt;2010),200,(IF(AND($B104&gt;=2010,$B104&lt;2020),201,(IF(AND($B104&gt;=2020,$B104&lt;2030),202,"Founded After 2030")))))))))))))</f>
        <v>201</v>
      </c>
      <c r="L104" s="42" t="str">
        <f>IF(AND($H104&gt;4500000, OR($C104="Delhi", $C104="Bangalore", $C104="Pune", $C104="Mumbai")), "CAT A", IF(AND($H104&gt;450000, OR($C104="Gurugram", $C104="Surat", $C104="Jaipur", $C104="Hyderabad")), "CAT B", "CAT C"))</f>
        <v>CAT A</v>
      </c>
      <c r="M104" s="43">
        <v>2</v>
      </c>
      <c r="N104" t="str">
        <f>VLOOKUP($C104,Tier!$A$1:$B$71,2)</f>
        <v>Tier 1</v>
      </c>
    </row>
    <row r="105" spans="1:14" ht="15" x14ac:dyDescent="0.25">
      <c r="A105" s="41" t="s">
        <v>649</v>
      </c>
      <c r="B105" s="43">
        <v>2014</v>
      </c>
      <c r="C105" s="42" t="s">
        <v>19</v>
      </c>
      <c r="D105" s="42" t="s">
        <v>650</v>
      </c>
      <c r="E105" s="42" t="s">
        <v>651</v>
      </c>
      <c r="F105" s="42" t="s">
        <v>652</v>
      </c>
      <c r="G105" s="42" t="s">
        <v>653</v>
      </c>
      <c r="H105" s="43" t="s">
        <v>654</v>
      </c>
      <c r="I105" s="42"/>
      <c r="J105" s="42" t="str">
        <f>_xlfn.CONCAT($C105,"-",$D105)</f>
        <v>Bangalore-Food delivery</v>
      </c>
      <c r="K105" s="42">
        <f>IF(AND($B105&gt;=1960,$B105&lt;1970),196,(IF(AND($B105&gt;=1970,$B105&lt;1980),197,(IF(AND($B105&gt;=1980,$B105&lt;1990),198,(IF(AND($B105&gt;=1990,$B105&lt;2000),199,(IF(AND($B105&gt;=2000,$B105&lt;2010),200,(IF(AND($B105&gt;=2010,$B105&lt;2020),201,(IF(AND($B105&gt;=2020,$B105&lt;2030),202,"Founded After 2030")))))))))))))</f>
        <v>201</v>
      </c>
      <c r="L105" s="42" t="str">
        <f>IF(AND($H105&gt;4500000, OR($C105="Delhi", $C105="Bangalore", $C105="Pune", $C105="Mumbai")), "CAT A", IF(AND($H105&gt;450000, OR($C105="Gurugram", $C105="Surat", $C105="Jaipur", $C105="Hyderabad")), "CAT B", "CAT C"))</f>
        <v>CAT A</v>
      </c>
      <c r="M105" s="43">
        <v>4</v>
      </c>
      <c r="N105" t="str">
        <f>VLOOKUP($C105,Tier!$A$1:$B$71,2)</f>
        <v>Tier 1</v>
      </c>
    </row>
    <row r="106" spans="1:14" ht="15" x14ac:dyDescent="0.25">
      <c r="A106" s="41" t="s">
        <v>655</v>
      </c>
      <c r="B106" s="43">
        <v>2019</v>
      </c>
      <c r="C106" s="42" t="s">
        <v>19</v>
      </c>
      <c r="D106" s="42" t="s">
        <v>656</v>
      </c>
      <c r="E106" s="42" t="s">
        <v>657</v>
      </c>
      <c r="F106" s="42" t="s">
        <v>658</v>
      </c>
      <c r="G106" s="42" t="s">
        <v>659</v>
      </c>
      <c r="H106" s="43" t="s">
        <v>660</v>
      </c>
      <c r="I106" s="42" t="s">
        <v>17</v>
      </c>
      <c r="J106" s="42" t="str">
        <f>_xlfn.CONCAT($C106,"-",$D106)</f>
        <v>Bangalore-Deep Tech</v>
      </c>
      <c r="K106" s="42">
        <f>IF(AND($B106&gt;=1960,$B106&lt;1970),196,(IF(AND($B106&gt;=1970,$B106&lt;1980),197,(IF(AND($B106&gt;=1980,$B106&lt;1990),198,(IF(AND($B106&gt;=1990,$B106&lt;2000),199,(IF(AND($B106&gt;=2000,$B106&lt;2010),200,(IF(AND($B106&gt;=2010,$B106&lt;2020),201,(IF(AND($B106&gt;=2020,$B106&lt;2030),202,"Founded After 2030")))))))))))))</f>
        <v>201</v>
      </c>
      <c r="L106" s="42" t="str">
        <f>IF(AND($H106&gt;4500000, OR($C106="Delhi", $C106="Bangalore", $C106="Pune", $C106="Mumbai")), "CAT A", IF(AND($H106&gt;450000, OR($C106="Gurugram", $C106="Surat", $C106="Jaipur", $C106="Hyderabad")), "CAT B", "CAT C"))</f>
        <v>CAT A</v>
      </c>
      <c r="M106" s="43">
        <v>4</v>
      </c>
      <c r="N106" t="str">
        <f>VLOOKUP($C106,Tier!$A$1:$B$71,2)</f>
        <v>Tier 1</v>
      </c>
    </row>
    <row r="107" spans="1:14" ht="15" x14ac:dyDescent="0.25">
      <c r="A107" s="41" t="s">
        <v>661</v>
      </c>
      <c r="B107" s="43">
        <v>2017</v>
      </c>
      <c r="C107" s="42" t="s">
        <v>19</v>
      </c>
      <c r="D107" s="42" t="s">
        <v>38</v>
      </c>
      <c r="E107" s="42" t="s">
        <v>662</v>
      </c>
      <c r="F107" s="42" t="s">
        <v>663</v>
      </c>
      <c r="G107" s="42" t="s">
        <v>664</v>
      </c>
      <c r="H107" s="43" t="s">
        <v>665</v>
      </c>
      <c r="I107" s="42" t="s">
        <v>666</v>
      </c>
      <c r="J107" s="42" t="str">
        <f>_xlfn.CONCAT($C107,"-",$D107)</f>
        <v>Bangalore-FinTech</v>
      </c>
      <c r="K107" s="42">
        <f>IF(AND($B107&gt;=1960,$B107&lt;1970),196,(IF(AND($B107&gt;=1970,$B107&lt;1980),197,(IF(AND($B107&gt;=1980,$B107&lt;1990),198,(IF(AND($B107&gt;=1990,$B107&lt;2000),199,(IF(AND($B107&gt;=2000,$B107&lt;2010),200,(IF(AND($B107&gt;=2010,$B107&lt;2020),201,(IF(AND($B107&gt;=2020,$B107&lt;2030),202,"Founded After 2030")))))))))))))</f>
        <v>201</v>
      </c>
      <c r="L107" s="42" t="str">
        <f>IF(AND($H107&gt;4500000, OR($C107="Delhi", $C107="Bangalore", $C107="Pune", $C107="Mumbai")), "CAT A", IF(AND($H107&gt;450000, OR($C107="Gurugram", $C107="Surat", $C107="Jaipur", $C107="Hyderabad")), "CAT B", "CAT C"))</f>
        <v>CAT A</v>
      </c>
      <c r="M107" s="43">
        <v>4</v>
      </c>
      <c r="N107" t="str">
        <f>VLOOKUP($C107,Tier!$A$1:$B$71,2)</f>
        <v>Tier 1</v>
      </c>
    </row>
    <row r="108" spans="1:14" ht="15" x14ac:dyDescent="0.25">
      <c r="A108" s="41" t="s">
        <v>667</v>
      </c>
      <c r="B108" s="43">
        <v>2018</v>
      </c>
      <c r="C108" s="42" t="s">
        <v>19</v>
      </c>
      <c r="D108" s="42" t="s">
        <v>38</v>
      </c>
      <c r="E108" s="42" t="s">
        <v>668</v>
      </c>
      <c r="F108" s="42" t="s">
        <v>669</v>
      </c>
      <c r="G108" s="42" t="s">
        <v>670</v>
      </c>
      <c r="H108" s="43" t="s">
        <v>671</v>
      </c>
      <c r="I108" s="42" t="s">
        <v>257</v>
      </c>
      <c r="J108" s="42" t="str">
        <f>_xlfn.CONCAT($C108,"-",$D108)</f>
        <v>Bangalore-FinTech</v>
      </c>
      <c r="K108" s="42">
        <f>IF(AND($B108&gt;=1960,$B108&lt;1970),196,(IF(AND($B108&gt;=1970,$B108&lt;1980),197,(IF(AND($B108&gt;=1980,$B108&lt;1990),198,(IF(AND($B108&gt;=1990,$B108&lt;2000),199,(IF(AND($B108&gt;=2000,$B108&lt;2010),200,(IF(AND($B108&gt;=2010,$B108&lt;2020),201,(IF(AND($B108&gt;=2020,$B108&lt;2030),202,"Founded After 2030")))))))))))))</f>
        <v>201</v>
      </c>
      <c r="L108" s="42" t="str">
        <f>IF(AND($H108&gt;4500000, OR($C108="Delhi", $C108="Bangalore", $C108="Pune", $C108="Mumbai")), "CAT A", IF(AND($H108&gt;450000, OR($C108="Gurugram", $C108="Surat", $C108="Jaipur", $C108="Hyderabad")), "CAT B", "CAT C"))</f>
        <v>CAT A</v>
      </c>
      <c r="M108" s="43">
        <v>1</v>
      </c>
      <c r="N108" t="str">
        <f>VLOOKUP($C108,Tier!$A$1:$B$71,2)</f>
        <v>Tier 1</v>
      </c>
    </row>
    <row r="109" spans="1:14" ht="15" x14ac:dyDescent="0.25">
      <c r="A109" s="41" t="s">
        <v>677</v>
      </c>
      <c r="B109" s="43">
        <v>2018</v>
      </c>
      <c r="C109" s="42" t="s">
        <v>19</v>
      </c>
      <c r="D109" s="42" t="s">
        <v>116</v>
      </c>
      <c r="E109" s="42" t="s">
        <v>678</v>
      </c>
      <c r="F109" s="42" t="s">
        <v>679</v>
      </c>
      <c r="G109" s="42" t="s">
        <v>680</v>
      </c>
      <c r="H109" s="43" t="s">
        <v>676</v>
      </c>
      <c r="I109" s="42" t="s">
        <v>273</v>
      </c>
      <c r="J109" s="42" t="str">
        <f>_xlfn.CONCAT($C109,"-",$D109)</f>
        <v>Bangalore-EdTech</v>
      </c>
      <c r="K109" s="42">
        <f>IF(AND($B109&gt;=1960,$B109&lt;1970),196,(IF(AND($B109&gt;=1970,$B109&lt;1980),197,(IF(AND($B109&gt;=1980,$B109&lt;1990),198,(IF(AND($B109&gt;=1990,$B109&lt;2000),199,(IF(AND($B109&gt;=2000,$B109&lt;2010),200,(IF(AND($B109&gt;=2010,$B109&lt;2020),201,(IF(AND($B109&gt;=2020,$B109&lt;2030),202,"Founded After 2030")))))))))))))</f>
        <v>201</v>
      </c>
      <c r="L109" s="42" t="str">
        <f>IF(AND($H109&gt;4500000, OR($C109="Delhi", $C109="Bangalore", $C109="Pune", $C109="Mumbai")), "CAT A", IF(AND($H109&gt;450000, OR($C109="Gurugram", $C109="Surat", $C109="Jaipur", $C109="Hyderabad")), "CAT B", "CAT C"))</f>
        <v>CAT A</v>
      </c>
      <c r="M109" s="43">
        <v>2</v>
      </c>
      <c r="N109" t="str">
        <f>VLOOKUP($C109,Tier!$A$1:$B$71,2)</f>
        <v>Tier 1</v>
      </c>
    </row>
    <row r="110" spans="1:14" ht="15" x14ac:dyDescent="0.25">
      <c r="A110" s="41" t="s">
        <v>686</v>
      </c>
      <c r="B110" s="43">
        <v>2019</v>
      </c>
      <c r="C110" s="42" t="s">
        <v>19</v>
      </c>
      <c r="D110" s="42" t="s">
        <v>687</v>
      </c>
      <c r="E110" s="42" t="s">
        <v>688</v>
      </c>
      <c r="F110" s="42" t="s">
        <v>689</v>
      </c>
      <c r="G110" s="42" t="s">
        <v>690</v>
      </c>
      <c r="H110" s="43" t="s">
        <v>691</v>
      </c>
      <c r="I110" s="42" t="s">
        <v>17</v>
      </c>
      <c r="J110" s="42" t="str">
        <f>_xlfn.CONCAT($C110,"-",$D110)</f>
        <v>Bangalore-SpaceTech</v>
      </c>
      <c r="K110" s="42">
        <f>IF(AND($B110&gt;=1960,$B110&lt;1970),196,(IF(AND($B110&gt;=1970,$B110&lt;1980),197,(IF(AND($B110&gt;=1980,$B110&lt;1990),198,(IF(AND($B110&gt;=1990,$B110&lt;2000),199,(IF(AND($B110&gt;=2000,$B110&lt;2010),200,(IF(AND($B110&gt;=2010,$B110&lt;2020),201,(IF(AND($B110&gt;=2020,$B110&lt;2030),202,"Founded After 2030")))))))))))))</f>
        <v>201</v>
      </c>
      <c r="L110" s="42" t="str">
        <f>IF(AND($H110&gt;4500000, OR($C110="Delhi", $C110="Bangalore", $C110="Pune", $C110="Mumbai")), "CAT A", IF(AND($H110&gt;450000, OR($C110="Gurugram", $C110="Surat", $C110="Jaipur", $C110="Hyderabad")), "CAT B", "CAT C"))</f>
        <v>CAT A</v>
      </c>
      <c r="M110" s="43">
        <v>3</v>
      </c>
      <c r="N110" t="str">
        <f>VLOOKUP($C110,Tier!$A$1:$B$71,2)</f>
        <v>Tier 1</v>
      </c>
    </row>
    <row r="111" spans="1:14" ht="15" x14ac:dyDescent="0.25">
      <c r="A111" s="41" t="s">
        <v>713</v>
      </c>
      <c r="B111" s="43">
        <v>2018</v>
      </c>
      <c r="C111" s="42" t="s">
        <v>19</v>
      </c>
      <c r="D111" s="42" t="s">
        <v>38</v>
      </c>
      <c r="E111" s="42" t="s">
        <v>714</v>
      </c>
      <c r="F111" s="42" t="s">
        <v>715</v>
      </c>
      <c r="G111" s="42" t="s">
        <v>716</v>
      </c>
      <c r="H111" s="43" t="s">
        <v>220</v>
      </c>
      <c r="I111" s="42" t="s">
        <v>17</v>
      </c>
      <c r="J111" s="42" t="str">
        <f>_xlfn.CONCAT($C111,"-",$D111)</f>
        <v>Bangalore-FinTech</v>
      </c>
      <c r="K111" s="42">
        <f>IF(AND($B111&gt;=1960,$B111&lt;1970),196,(IF(AND($B111&gt;=1970,$B111&lt;1980),197,(IF(AND($B111&gt;=1980,$B111&lt;1990),198,(IF(AND($B111&gt;=1990,$B111&lt;2000),199,(IF(AND($B111&gt;=2000,$B111&lt;2010),200,(IF(AND($B111&gt;=2010,$B111&lt;2020),201,(IF(AND($B111&gt;=2020,$B111&lt;2030),202,"Founded After 2030")))))))))))))</f>
        <v>201</v>
      </c>
      <c r="L111" s="42" t="str">
        <f>IF(AND($H111&gt;4500000, OR($C111="Delhi", $C111="Bangalore", $C111="Pune", $C111="Mumbai")), "CAT A", IF(AND($H111&gt;450000, OR($C111="Gurugram", $C111="Surat", $C111="Jaipur", $C111="Hyderabad")), "CAT B", "CAT C"))</f>
        <v>CAT A</v>
      </c>
      <c r="M111" s="43">
        <v>3</v>
      </c>
      <c r="N111" t="str">
        <f>VLOOKUP($C111,Tier!$A$1:$B$71,2)</f>
        <v>Tier 1</v>
      </c>
    </row>
    <row r="112" spans="1:14" ht="15" x14ac:dyDescent="0.25">
      <c r="A112" s="41" t="s">
        <v>713</v>
      </c>
      <c r="B112" s="43">
        <v>2018</v>
      </c>
      <c r="C112" s="42" t="s">
        <v>19</v>
      </c>
      <c r="D112" s="42" t="s">
        <v>38</v>
      </c>
      <c r="E112" s="42" t="s">
        <v>717</v>
      </c>
      <c r="F112" s="42" t="s">
        <v>718</v>
      </c>
      <c r="G112" s="42" t="s">
        <v>719</v>
      </c>
      <c r="H112" s="43" t="s">
        <v>220</v>
      </c>
      <c r="I112" s="42" t="s">
        <v>257</v>
      </c>
      <c r="J112" s="42" t="str">
        <f>_xlfn.CONCAT($C112,"-",$D112)</f>
        <v>Bangalore-FinTech</v>
      </c>
      <c r="K112" s="42">
        <f>IF(AND($B112&gt;=1960,$B112&lt;1970),196,(IF(AND($B112&gt;=1970,$B112&lt;1980),197,(IF(AND($B112&gt;=1980,$B112&lt;1990),198,(IF(AND($B112&gt;=1990,$B112&lt;2000),199,(IF(AND($B112&gt;=2000,$B112&lt;2010),200,(IF(AND($B112&gt;=2010,$B112&lt;2020),201,(IF(AND($B112&gt;=2020,$B112&lt;2030),202,"Founded After 2030")))))))))))))</f>
        <v>201</v>
      </c>
      <c r="L112" s="42" t="str">
        <f>IF(AND($H112&gt;4500000, OR($C112="Delhi", $C112="Bangalore", $C112="Pune", $C112="Mumbai")), "CAT A", IF(AND($H112&gt;450000, OR($C112="Gurugram", $C112="Surat", $C112="Jaipur", $C112="Hyderabad")), "CAT B", "CAT C"))</f>
        <v>CAT A</v>
      </c>
      <c r="M112" s="43">
        <v>2</v>
      </c>
      <c r="N112" t="str">
        <f>VLOOKUP($C112,Tier!$A$1:$B$71,2)</f>
        <v>Tier 1</v>
      </c>
    </row>
    <row r="113" spans="1:14" ht="15" x14ac:dyDescent="0.25">
      <c r="A113" s="41" t="s">
        <v>720</v>
      </c>
      <c r="B113" s="43">
        <v>2014</v>
      </c>
      <c r="C113" s="42" t="s">
        <v>19</v>
      </c>
      <c r="D113" s="42" t="s">
        <v>721</v>
      </c>
      <c r="E113" s="42" t="s">
        <v>722</v>
      </c>
      <c r="F113" s="42" t="s">
        <v>723</v>
      </c>
      <c r="G113" s="42" t="s">
        <v>724</v>
      </c>
      <c r="H113" s="43" t="s">
        <v>725</v>
      </c>
      <c r="I113" s="42" t="s">
        <v>17</v>
      </c>
      <c r="J113" s="42" t="str">
        <f>_xlfn.CONCAT($C113,"-",$D113)</f>
        <v>Bangalore-Helathcare</v>
      </c>
      <c r="K113" s="42">
        <f>IF(AND($B113&gt;=1960,$B113&lt;1970),196,(IF(AND($B113&gt;=1970,$B113&lt;1980),197,(IF(AND($B113&gt;=1980,$B113&lt;1990),198,(IF(AND($B113&gt;=1990,$B113&lt;2000),199,(IF(AND($B113&gt;=2000,$B113&lt;2010),200,(IF(AND($B113&gt;=2010,$B113&lt;2020),201,(IF(AND($B113&gt;=2020,$B113&lt;2030),202,"Founded After 2030")))))))))))))</f>
        <v>201</v>
      </c>
      <c r="L113" s="42" t="str">
        <f>IF(AND($H113&gt;4500000, OR($C113="Delhi", $C113="Bangalore", $C113="Pune", $C113="Mumbai")), "CAT A", IF(AND($H113&gt;450000, OR($C113="Gurugram", $C113="Surat", $C113="Jaipur", $C113="Hyderabad")), "CAT B", "CAT C"))</f>
        <v>CAT A</v>
      </c>
      <c r="M113" s="43">
        <v>4</v>
      </c>
      <c r="N113" t="str">
        <f>VLOOKUP($C113,Tier!$A$1:$B$71,2)</f>
        <v>Tier 1</v>
      </c>
    </row>
    <row r="114" spans="1:14" ht="15" x14ac:dyDescent="0.25">
      <c r="A114" s="41" t="s">
        <v>748</v>
      </c>
      <c r="B114" s="43">
        <v>2011</v>
      </c>
      <c r="C114" s="42" t="s">
        <v>19</v>
      </c>
      <c r="D114" s="42" t="s">
        <v>38</v>
      </c>
      <c r="E114" s="42" t="s">
        <v>749</v>
      </c>
      <c r="F114" s="42" t="s">
        <v>750</v>
      </c>
      <c r="G114" s="42" t="s">
        <v>751</v>
      </c>
      <c r="H114" s="43" t="s">
        <v>735</v>
      </c>
      <c r="I114" s="42"/>
      <c r="J114" s="42" t="str">
        <f>_xlfn.CONCAT($C114,"-",$D114)</f>
        <v>Bangalore-FinTech</v>
      </c>
      <c r="K114" s="42">
        <f>IF(AND($B114&gt;=1960,$B114&lt;1970),196,(IF(AND($B114&gt;=1970,$B114&lt;1980),197,(IF(AND($B114&gt;=1980,$B114&lt;1990),198,(IF(AND($B114&gt;=1990,$B114&lt;2000),199,(IF(AND($B114&gt;=2000,$B114&lt;2010),200,(IF(AND($B114&gt;=2010,$B114&lt;2020),201,(IF(AND($B114&gt;=2020,$B114&lt;2030),202,"Founded After 2030")))))))))))))</f>
        <v>201</v>
      </c>
      <c r="L114" s="42" t="str">
        <f>IF(AND($H114&gt;4500000, OR($C114="Delhi", $C114="Bangalore", $C114="Pune", $C114="Mumbai")), "CAT A", IF(AND($H114&gt;450000, OR($C114="Gurugram", $C114="Surat", $C114="Jaipur", $C114="Hyderabad")), "CAT B", "CAT C"))</f>
        <v>CAT A</v>
      </c>
      <c r="M114" s="43">
        <v>3</v>
      </c>
      <c r="N114" t="str">
        <f>VLOOKUP($C114,Tier!$A$1:$B$71,2)</f>
        <v>Tier 1</v>
      </c>
    </row>
    <row r="115" spans="1:14" ht="15" x14ac:dyDescent="0.25">
      <c r="A115" s="41" t="s">
        <v>550</v>
      </c>
      <c r="B115" s="43">
        <v>2015</v>
      </c>
      <c r="C115" s="42" t="s">
        <v>19</v>
      </c>
      <c r="D115" s="42" t="s">
        <v>493</v>
      </c>
      <c r="E115" s="42" t="s">
        <v>551</v>
      </c>
      <c r="F115" s="42" t="s">
        <v>552</v>
      </c>
      <c r="G115" s="42" t="s">
        <v>786</v>
      </c>
      <c r="H115" s="43" t="s">
        <v>225</v>
      </c>
      <c r="I115" s="42" t="s">
        <v>163</v>
      </c>
      <c r="J115" s="42" t="str">
        <f>_xlfn.CONCAT($C115,"-",$D115)</f>
        <v>Bangalore-AI company</v>
      </c>
      <c r="K115" s="42">
        <f>IF(AND($B115&gt;=1960,$B115&lt;1970),196,(IF(AND($B115&gt;=1970,$B115&lt;1980),197,(IF(AND($B115&gt;=1980,$B115&lt;1990),198,(IF(AND($B115&gt;=1990,$B115&lt;2000),199,(IF(AND($B115&gt;=2000,$B115&lt;2010),200,(IF(AND($B115&gt;=2010,$B115&lt;2020),201,(IF(AND($B115&gt;=2020,$B115&lt;2030),202,"Founded After 2030")))))))))))))</f>
        <v>201</v>
      </c>
      <c r="L115" s="42" t="str">
        <f>IF(AND($H115&gt;4500000, OR($C115="Delhi", $C115="Bangalore", $C115="Pune", $C115="Mumbai")), "CAT A", IF(AND($H115&gt;450000, OR($C115="Gurugram", $C115="Surat", $C115="Jaipur", $C115="Hyderabad")), "CAT B", "CAT C"))</f>
        <v>CAT A</v>
      </c>
      <c r="M115" s="43">
        <v>5</v>
      </c>
      <c r="N115" t="str">
        <f>VLOOKUP($C115,Tier!$A$1:$B$71,2)</f>
        <v>Tier 1</v>
      </c>
    </row>
    <row r="116" spans="1:14" ht="15" x14ac:dyDescent="0.25">
      <c r="A116" s="41" t="s">
        <v>787</v>
      </c>
      <c r="B116" s="43">
        <v>2019</v>
      </c>
      <c r="C116" s="42" t="s">
        <v>19</v>
      </c>
      <c r="D116" s="42" t="s">
        <v>116</v>
      </c>
      <c r="E116" s="42" t="s">
        <v>788</v>
      </c>
      <c r="F116" s="42" t="s">
        <v>789</v>
      </c>
      <c r="G116" s="42" t="s">
        <v>790</v>
      </c>
      <c r="H116" s="43" t="s">
        <v>225</v>
      </c>
      <c r="I116" s="42" t="s">
        <v>163</v>
      </c>
      <c r="J116" s="42" t="str">
        <f>_xlfn.CONCAT($C116,"-",$D116)</f>
        <v>Bangalore-EdTech</v>
      </c>
      <c r="K116" s="42">
        <f>IF(AND($B116&gt;=1960,$B116&lt;1970),196,(IF(AND($B116&gt;=1970,$B116&lt;1980),197,(IF(AND($B116&gt;=1980,$B116&lt;1990),198,(IF(AND($B116&gt;=1990,$B116&lt;2000),199,(IF(AND($B116&gt;=2000,$B116&lt;2010),200,(IF(AND($B116&gt;=2010,$B116&lt;2020),201,(IF(AND($B116&gt;=2020,$B116&lt;2030),202,"Founded After 2030")))))))))))))</f>
        <v>201</v>
      </c>
      <c r="L116" s="42" t="str">
        <f>IF(AND($H116&gt;4500000, OR($C116="Delhi", $C116="Bangalore", $C116="Pune", $C116="Mumbai")), "CAT A", IF(AND($H116&gt;450000, OR($C116="Gurugram", $C116="Surat", $C116="Jaipur", $C116="Hyderabad")), "CAT B", "CAT C"))</f>
        <v>CAT A</v>
      </c>
      <c r="M116" s="43">
        <v>3</v>
      </c>
      <c r="N116" t="str">
        <f>VLOOKUP($C116,Tier!$A$1:$B$71,2)</f>
        <v>Tier 1</v>
      </c>
    </row>
    <row r="117" spans="1:14" ht="15" x14ac:dyDescent="0.25">
      <c r="A117" s="41" t="s">
        <v>791</v>
      </c>
      <c r="B117" s="43">
        <v>2017</v>
      </c>
      <c r="C117" s="42" t="s">
        <v>19</v>
      </c>
      <c r="D117" s="42" t="s">
        <v>546</v>
      </c>
      <c r="E117" s="42" t="s">
        <v>792</v>
      </c>
      <c r="F117" s="42" t="s">
        <v>793</v>
      </c>
      <c r="G117" s="42" t="s">
        <v>794</v>
      </c>
      <c r="H117" s="43" t="s">
        <v>225</v>
      </c>
      <c r="I117" s="42"/>
      <c r="J117" s="42" t="str">
        <f>_xlfn.CONCAT($C117,"-",$D117)</f>
        <v>Bangalore-Rental space</v>
      </c>
      <c r="K117" s="42">
        <f>IF(AND($B117&gt;=1960,$B117&lt;1970),196,(IF(AND($B117&gt;=1970,$B117&lt;1980),197,(IF(AND($B117&gt;=1980,$B117&lt;1990),198,(IF(AND($B117&gt;=1990,$B117&lt;2000),199,(IF(AND($B117&gt;=2000,$B117&lt;2010),200,(IF(AND($B117&gt;=2010,$B117&lt;2020),201,(IF(AND($B117&gt;=2020,$B117&lt;2030),202,"Founded After 2030")))))))))))))</f>
        <v>201</v>
      </c>
      <c r="L117" s="42" t="str">
        <f>IF(AND($H117&gt;4500000, OR($C117="Delhi", $C117="Bangalore", $C117="Pune", $C117="Mumbai")), "CAT A", IF(AND($H117&gt;450000, OR($C117="Gurugram", $C117="Surat", $C117="Jaipur", $C117="Hyderabad")), "CAT B", "CAT C"))</f>
        <v>CAT A</v>
      </c>
      <c r="M117" s="43">
        <v>3</v>
      </c>
      <c r="N117" t="str">
        <f>VLOOKUP($C117,Tier!$A$1:$B$71,2)</f>
        <v>Tier 1</v>
      </c>
    </row>
    <row r="118" spans="1:14" ht="15" x14ac:dyDescent="0.25">
      <c r="A118" s="41" t="s">
        <v>795</v>
      </c>
      <c r="B118" s="43">
        <v>2018</v>
      </c>
      <c r="C118" s="42" t="s">
        <v>19</v>
      </c>
      <c r="D118" s="42" t="s">
        <v>796</v>
      </c>
      <c r="E118" s="42" t="s">
        <v>797</v>
      </c>
      <c r="F118" s="42" t="s">
        <v>798</v>
      </c>
      <c r="G118" s="42" t="s">
        <v>799</v>
      </c>
      <c r="H118" s="43" t="s">
        <v>225</v>
      </c>
      <c r="I118" s="42" t="s">
        <v>163</v>
      </c>
      <c r="J118" s="42" t="str">
        <f>_xlfn.CONCAT($C118,"-",$D118)</f>
        <v>Bangalore-InsureTech</v>
      </c>
      <c r="K118" s="42">
        <f>IF(AND($B118&gt;=1960,$B118&lt;1970),196,(IF(AND($B118&gt;=1970,$B118&lt;1980),197,(IF(AND($B118&gt;=1980,$B118&lt;1990),198,(IF(AND($B118&gt;=1990,$B118&lt;2000),199,(IF(AND($B118&gt;=2000,$B118&lt;2010),200,(IF(AND($B118&gt;=2010,$B118&lt;2020),201,(IF(AND($B118&gt;=2020,$B118&lt;2030),202,"Founded After 2030")))))))))))))</f>
        <v>201</v>
      </c>
      <c r="L118" s="42" t="str">
        <f>IF(AND($H118&gt;4500000, OR($C118="Delhi", $C118="Bangalore", $C118="Pune", $C118="Mumbai")), "CAT A", IF(AND($H118&gt;450000, OR($C118="Gurugram", $C118="Surat", $C118="Jaipur", $C118="Hyderabad")), "CAT B", "CAT C"))</f>
        <v>CAT A</v>
      </c>
      <c r="M118" s="43">
        <v>3</v>
      </c>
      <c r="N118" t="str">
        <f>VLOOKUP($C118,Tier!$A$1:$B$71,2)</f>
        <v>Tier 1</v>
      </c>
    </row>
    <row r="119" spans="1:14" ht="15" x14ac:dyDescent="0.25">
      <c r="A119" s="41" t="s">
        <v>800</v>
      </c>
      <c r="B119" s="43">
        <v>2019</v>
      </c>
      <c r="C119" s="42" t="s">
        <v>19</v>
      </c>
      <c r="D119" s="42" t="s">
        <v>116</v>
      </c>
      <c r="E119" s="42" t="s">
        <v>801</v>
      </c>
      <c r="F119" s="42" t="s">
        <v>802</v>
      </c>
      <c r="G119" s="42" t="s">
        <v>803</v>
      </c>
      <c r="H119" s="43" t="s">
        <v>225</v>
      </c>
      <c r="I119" s="42" t="s">
        <v>163</v>
      </c>
      <c r="J119" s="42" t="str">
        <f>_xlfn.CONCAT($C119,"-",$D119)</f>
        <v>Bangalore-EdTech</v>
      </c>
      <c r="K119" s="42">
        <f>IF(AND($B119&gt;=1960,$B119&lt;1970),196,(IF(AND($B119&gt;=1970,$B119&lt;1980),197,(IF(AND($B119&gt;=1980,$B119&lt;1990),198,(IF(AND($B119&gt;=1990,$B119&lt;2000),199,(IF(AND($B119&gt;=2000,$B119&lt;2010),200,(IF(AND($B119&gt;=2010,$B119&lt;2020),201,(IF(AND($B119&gt;=2020,$B119&lt;2030),202,"Founded After 2030")))))))))))))</f>
        <v>201</v>
      </c>
      <c r="L119" s="42" t="str">
        <f>IF(AND($H119&gt;4500000, OR($C119="Delhi", $C119="Bangalore", $C119="Pune", $C119="Mumbai")), "CAT A", IF(AND($H119&gt;450000, OR($C119="Gurugram", $C119="Surat", $C119="Jaipur", $C119="Hyderabad")), "CAT B", "CAT C"))</f>
        <v>CAT A</v>
      </c>
      <c r="M119" s="43">
        <v>2</v>
      </c>
      <c r="N119" t="str">
        <f>VLOOKUP($C119,Tier!$A$1:$B$71,2)</f>
        <v>Tier 1</v>
      </c>
    </row>
    <row r="120" spans="1:14" ht="15" x14ac:dyDescent="0.25">
      <c r="A120" s="41" t="s">
        <v>629</v>
      </c>
      <c r="B120" s="43">
        <v>2018</v>
      </c>
      <c r="C120" s="42" t="s">
        <v>19</v>
      </c>
      <c r="D120" s="42" t="s">
        <v>105</v>
      </c>
      <c r="E120" s="42" t="s">
        <v>630</v>
      </c>
      <c r="F120" s="42" t="s">
        <v>631</v>
      </c>
      <c r="G120" s="42" t="s">
        <v>632</v>
      </c>
      <c r="H120" s="43" t="s">
        <v>225</v>
      </c>
      <c r="I120" s="42"/>
      <c r="J120" s="42" t="str">
        <f>_xlfn.CONCAT($C120,"-",$D120)</f>
        <v>Bangalore-Gaming</v>
      </c>
      <c r="K120" s="42">
        <f>IF(AND($B120&gt;=1960,$B120&lt;1970),196,(IF(AND($B120&gt;=1970,$B120&lt;1980),197,(IF(AND($B120&gt;=1980,$B120&lt;1990),198,(IF(AND($B120&gt;=1990,$B120&lt;2000),199,(IF(AND($B120&gt;=2000,$B120&lt;2010),200,(IF(AND($B120&gt;=2010,$B120&lt;2020),201,(IF(AND($B120&gt;=2020,$B120&lt;2030),202,"Founded After 2030")))))))))))))</f>
        <v>201</v>
      </c>
      <c r="L120" s="42" t="str">
        <f>IF(AND($H120&gt;4500000, OR($C120="Delhi", $C120="Bangalore", $C120="Pune", $C120="Mumbai")), "CAT A", IF(AND($H120&gt;450000, OR($C120="Gurugram", $C120="Surat", $C120="Jaipur", $C120="Hyderabad")), "CAT B", "CAT C"))</f>
        <v>CAT A</v>
      </c>
      <c r="M120" s="43">
        <v>1</v>
      </c>
      <c r="N120" t="str">
        <f>VLOOKUP($C120,Tier!$A$1:$B$71,2)</f>
        <v>Tier 1</v>
      </c>
    </row>
    <row r="121" spans="1:14" ht="15" x14ac:dyDescent="0.25">
      <c r="A121" s="41" t="s">
        <v>812</v>
      </c>
      <c r="B121" s="43">
        <v>2015</v>
      </c>
      <c r="C121" s="42" t="s">
        <v>19</v>
      </c>
      <c r="D121" s="42" t="s">
        <v>813</v>
      </c>
      <c r="E121" s="42" t="s">
        <v>814</v>
      </c>
      <c r="F121" s="42" t="s">
        <v>815</v>
      </c>
      <c r="G121" s="42" t="s">
        <v>816</v>
      </c>
      <c r="H121" s="43" t="s">
        <v>817</v>
      </c>
      <c r="I121" s="42"/>
      <c r="J121" s="42" t="str">
        <f>_xlfn.CONCAT($C121,"-",$D121)</f>
        <v>Bangalore-Social Media</v>
      </c>
      <c r="K121" s="42">
        <f>IF(AND($B121&gt;=1960,$B121&lt;1970),196,(IF(AND($B121&gt;=1970,$B121&lt;1980),197,(IF(AND($B121&gt;=1980,$B121&lt;1990),198,(IF(AND($B121&gt;=1990,$B121&lt;2000),199,(IF(AND($B121&gt;=2000,$B121&lt;2010),200,(IF(AND($B121&gt;=2010,$B121&lt;2020),201,(IF(AND($B121&gt;=2020,$B121&lt;2030),202,"Founded After 2030")))))))))))))</f>
        <v>201</v>
      </c>
      <c r="L121" s="42" t="str">
        <f>IF(AND($H121&gt;4500000, OR($C121="Delhi", $C121="Bangalore", $C121="Pune", $C121="Mumbai")), "CAT A", IF(AND($H121&gt;450000, OR($C121="Gurugram", $C121="Surat", $C121="Jaipur", $C121="Hyderabad")), "CAT B", "CAT C"))</f>
        <v>CAT A</v>
      </c>
      <c r="M121" s="43">
        <v>4</v>
      </c>
      <c r="N121" t="str">
        <f>VLOOKUP($C121,Tier!$A$1:$B$71,2)</f>
        <v>Tier 1</v>
      </c>
    </row>
    <row r="122" spans="1:14" ht="15" x14ac:dyDescent="0.25">
      <c r="A122" s="41" t="s">
        <v>829</v>
      </c>
      <c r="B122" s="43">
        <v>2019</v>
      </c>
      <c r="C122" s="42" t="s">
        <v>19</v>
      </c>
      <c r="D122" s="42" t="s">
        <v>830</v>
      </c>
      <c r="E122" s="42" t="s">
        <v>831</v>
      </c>
      <c r="F122" s="42" t="s">
        <v>832</v>
      </c>
      <c r="G122" s="42" t="s">
        <v>466</v>
      </c>
      <c r="H122" s="43" t="s">
        <v>828</v>
      </c>
      <c r="I122" s="42" t="s">
        <v>273</v>
      </c>
      <c r="J122" s="42" t="str">
        <f>_xlfn.CONCAT($C122,"-",$D122)</f>
        <v>Bangalore-Food</v>
      </c>
      <c r="K122" s="42">
        <f>IF(AND($B122&gt;=1960,$B122&lt;1970),196,(IF(AND($B122&gt;=1970,$B122&lt;1980),197,(IF(AND($B122&gt;=1980,$B122&lt;1990),198,(IF(AND($B122&gt;=1990,$B122&lt;2000),199,(IF(AND($B122&gt;=2000,$B122&lt;2010),200,(IF(AND($B122&gt;=2010,$B122&lt;2020),201,(IF(AND($B122&gt;=2020,$B122&lt;2030),202,"Founded After 2030")))))))))))))</f>
        <v>201</v>
      </c>
      <c r="L122" s="42" t="str">
        <f>IF(AND($H122&gt;4500000, OR($C122="Delhi", $C122="Bangalore", $C122="Pune", $C122="Mumbai")), "CAT A", IF(AND($H122&gt;450000, OR($C122="Gurugram", $C122="Surat", $C122="Jaipur", $C122="Hyderabad")), "CAT B", "CAT C"))</f>
        <v>CAT A</v>
      </c>
      <c r="M122" s="43">
        <v>4</v>
      </c>
      <c r="N122" t="str">
        <f>VLOOKUP($C122,Tier!$A$1:$B$71,2)</f>
        <v>Tier 1</v>
      </c>
    </row>
    <row r="123" spans="1:14" ht="15" x14ac:dyDescent="0.25">
      <c r="A123" s="41" t="s">
        <v>837</v>
      </c>
      <c r="B123" s="43">
        <v>2018</v>
      </c>
      <c r="C123" s="42" t="s">
        <v>19</v>
      </c>
      <c r="D123" s="42" t="s">
        <v>838</v>
      </c>
      <c r="E123" s="42" t="s">
        <v>839</v>
      </c>
      <c r="F123" s="42" t="s">
        <v>840</v>
      </c>
      <c r="G123" s="42" t="s">
        <v>841</v>
      </c>
      <c r="H123" s="43" t="s">
        <v>828</v>
      </c>
      <c r="I123" s="42"/>
      <c r="J123" s="42" t="str">
        <f>_xlfn.CONCAT($C123,"-",$D123)</f>
        <v>Bangalore-CleanTech</v>
      </c>
      <c r="K123" s="42">
        <f>IF(AND($B123&gt;=1960,$B123&lt;1970),196,(IF(AND($B123&gt;=1970,$B123&lt;1980),197,(IF(AND($B123&gt;=1980,$B123&lt;1990),198,(IF(AND($B123&gt;=1990,$B123&lt;2000),199,(IF(AND($B123&gt;=2000,$B123&lt;2010),200,(IF(AND($B123&gt;=2010,$B123&lt;2020),201,(IF(AND($B123&gt;=2020,$B123&lt;2030),202,"Founded After 2030")))))))))))))</f>
        <v>201</v>
      </c>
      <c r="L123" s="42" t="str">
        <f>IF(AND($H123&gt;4500000, OR($C123="Delhi", $C123="Bangalore", $C123="Pune", $C123="Mumbai")), "CAT A", IF(AND($H123&gt;450000, OR($C123="Gurugram", $C123="Surat", $C123="Jaipur", $C123="Hyderabad")), "CAT B", "CAT C"))</f>
        <v>CAT A</v>
      </c>
      <c r="M123" s="43">
        <v>3</v>
      </c>
      <c r="N123" t="str">
        <f>VLOOKUP($C123,Tier!$A$1:$B$71,2)</f>
        <v>Tier 1</v>
      </c>
    </row>
    <row r="124" spans="1:14" ht="15" x14ac:dyDescent="0.25">
      <c r="A124" s="41" t="s">
        <v>373</v>
      </c>
      <c r="B124" s="43">
        <v>2015</v>
      </c>
      <c r="C124" s="42" t="s">
        <v>19</v>
      </c>
      <c r="D124" s="42" t="s">
        <v>116</v>
      </c>
      <c r="E124" s="42" t="s">
        <v>850</v>
      </c>
      <c r="F124" s="42" t="s">
        <v>851</v>
      </c>
      <c r="G124" s="42" t="s">
        <v>852</v>
      </c>
      <c r="H124" s="43" t="s">
        <v>54</v>
      </c>
      <c r="I124" s="42"/>
      <c r="J124" s="42" t="str">
        <f>_xlfn.CONCAT($C124,"-",$D124)</f>
        <v>Bangalore-EdTech</v>
      </c>
      <c r="K124" s="42">
        <f>IF(AND($B124&gt;=1960,$B124&lt;1970),196,(IF(AND($B124&gt;=1970,$B124&lt;1980),197,(IF(AND($B124&gt;=1980,$B124&lt;1990),198,(IF(AND($B124&gt;=1990,$B124&lt;2000),199,(IF(AND($B124&gt;=2000,$B124&lt;2010),200,(IF(AND($B124&gt;=2010,$B124&lt;2020),201,(IF(AND($B124&gt;=2020,$B124&lt;2030),202,"Founded After 2030")))))))))))))</f>
        <v>201</v>
      </c>
      <c r="L124" s="42" t="str">
        <f>IF(AND($H124&gt;4500000, OR($C124="Delhi", $C124="Bangalore", $C124="Pune", $C124="Mumbai")), "CAT A", IF(AND($H124&gt;450000, OR($C124="Gurugram", $C124="Surat", $C124="Jaipur", $C124="Hyderabad")), "CAT B", "CAT C"))</f>
        <v>CAT A</v>
      </c>
      <c r="M124" s="43">
        <v>1</v>
      </c>
      <c r="N124" t="str">
        <f>VLOOKUP($C124,Tier!$A$1:$B$71,2)</f>
        <v>Tier 1</v>
      </c>
    </row>
    <row r="125" spans="1:14" ht="15" x14ac:dyDescent="0.25">
      <c r="A125" s="41" t="s">
        <v>853</v>
      </c>
      <c r="B125" s="43">
        <v>2011</v>
      </c>
      <c r="C125" s="42" t="s">
        <v>19</v>
      </c>
      <c r="D125" s="42" t="s">
        <v>116</v>
      </c>
      <c r="E125" s="42" t="s">
        <v>854</v>
      </c>
      <c r="F125" s="42" t="s">
        <v>855</v>
      </c>
      <c r="G125" s="42" t="s">
        <v>856</v>
      </c>
      <c r="H125" s="43" t="s">
        <v>857</v>
      </c>
      <c r="I125" s="42" t="s">
        <v>86</v>
      </c>
      <c r="J125" s="42" t="str">
        <f>_xlfn.CONCAT($C125,"-",$D125)</f>
        <v>Bangalore-EdTech</v>
      </c>
      <c r="K125" s="42">
        <f>IF(AND($B125&gt;=1960,$B125&lt;1970),196,(IF(AND($B125&gt;=1970,$B125&lt;1980),197,(IF(AND($B125&gt;=1980,$B125&lt;1990),198,(IF(AND($B125&gt;=1990,$B125&lt;2000),199,(IF(AND($B125&gt;=2000,$B125&lt;2010),200,(IF(AND($B125&gt;=2010,$B125&lt;2020),201,(IF(AND($B125&gt;=2020,$B125&lt;2030),202,"Founded After 2030")))))))))))))</f>
        <v>201</v>
      </c>
      <c r="L125" s="42" t="str">
        <f>IF(AND($H125&gt;4500000, OR($C125="Delhi", $C125="Bangalore", $C125="Pune", $C125="Mumbai")), "CAT A", IF(AND($H125&gt;450000, OR($C125="Gurugram", $C125="Surat", $C125="Jaipur", $C125="Hyderabad")), "CAT B", "CAT C"))</f>
        <v>CAT A</v>
      </c>
      <c r="M125" s="43">
        <v>3</v>
      </c>
      <c r="N125" t="str">
        <f>VLOOKUP($C125,Tier!$A$1:$B$71,2)</f>
        <v>Tier 1</v>
      </c>
    </row>
    <row r="126" spans="1:14" ht="15" x14ac:dyDescent="0.25">
      <c r="A126" s="41" t="s">
        <v>858</v>
      </c>
      <c r="B126" s="43">
        <v>2019</v>
      </c>
      <c r="C126" s="42" t="s">
        <v>19</v>
      </c>
      <c r="D126" s="42" t="s">
        <v>38</v>
      </c>
      <c r="E126" s="42" t="s">
        <v>859</v>
      </c>
      <c r="F126" s="42" t="s">
        <v>860</v>
      </c>
      <c r="G126" s="42" t="s">
        <v>861</v>
      </c>
      <c r="H126" s="43" t="s">
        <v>862</v>
      </c>
      <c r="I126" s="42" t="s">
        <v>273</v>
      </c>
      <c r="J126" s="42" t="str">
        <f>_xlfn.CONCAT($C126,"-",$D126)</f>
        <v>Bangalore-FinTech</v>
      </c>
      <c r="K126" s="42">
        <f>IF(AND($B126&gt;=1960,$B126&lt;1970),196,(IF(AND($B126&gt;=1970,$B126&lt;1980),197,(IF(AND($B126&gt;=1980,$B126&lt;1990),198,(IF(AND($B126&gt;=1990,$B126&lt;2000),199,(IF(AND($B126&gt;=2000,$B126&lt;2010),200,(IF(AND($B126&gt;=2010,$B126&lt;2020),201,(IF(AND($B126&gt;=2020,$B126&lt;2030),202,"Founded After 2030")))))))))))))</f>
        <v>201</v>
      </c>
      <c r="L126" s="42" t="str">
        <f>IF(AND($H126&gt;4500000, OR($C126="Delhi", $C126="Bangalore", $C126="Pune", $C126="Mumbai")), "CAT A", IF(AND($H126&gt;450000, OR($C126="Gurugram", $C126="Surat", $C126="Jaipur", $C126="Hyderabad")), "CAT B", "CAT C"))</f>
        <v>CAT A</v>
      </c>
      <c r="M126" s="43">
        <v>3</v>
      </c>
      <c r="N126" t="str">
        <f>VLOOKUP($C126,Tier!$A$1:$B$71,2)</f>
        <v>Tier 1</v>
      </c>
    </row>
    <row r="127" spans="1:14" ht="15" x14ac:dyDescent="0.25">
      <c r="A127" s="41" t="s">
        <v>885</v>
      </c>
      <c r="B127" s="43">
        <v>2019</v>
      </c>
      <c r="C127" s="42" t="s">
        <v>19</v>
      </c>
      <c r="D127" s="42" t="s">
        <v>111</v>
      </c>
      <c r="E127" s="42" t="s">
        <v>886</v>
      </c>
      <c r="F127" s="42" t="s">
        <v>887</v>
      </c>
      <c r="G127" s="42" t="s">
        <v>888</v>
      </c>
      <c r="H127" s="43" t="s">
        <v>103</v>
      </c>
      <c r="I127" s="42" t="s">
        <v>17</v>
      </c>
      <c r="J127" s="42" t="str">
        <f>_xlfn.CONCAT($C127,"-",$D127)</f>
        <v>Bangalore-HealthTech</v>
      </c>
      <c r="K127" s="42">
        <f>IF(AND($B127&gt;=1960,$B127&lt;1970),196,(IF(AND($B127&gt;=1970,$B127&lt;1980),197,(IF(AND($B127&gt;=1980,$B127&lt;1990),198,(IF(AND($B127&gt;=1990,$B127&lt;2000),199,(IF(AND($B127&gt;=2000,$B127&lt;2010),200,(IF(AND($B127&gt;=2010,$B127&lt;2020),201,(IF(AND($B127&gt;=2020,$B127&lt;2030),202,"Founded After 2030")))))))))))))</f>
        <v>201</v>
      </c>
      <c r="L127" s="42" t="str">
        <f>IF(AND($H127&gt;4500000, OR($C127="Delhi", $C127="Bangalore", $C127="Pune", $C127="Mumbai")), "CAT A", IF(AND($H127&gt;450000, OR($C127="Gurugram", $C127="Surat", $C127="Jaipur", $C127="Hyderabad")), "CAT B", "CAT C"))</f>
        <v>CAT A</v>
      </c>
      <c r="M127" s="43">
        <v>1</v>
      </c>
      <c r="N127" t="str">
        <f>VLOOKUP($C127,Tier!$A$1:$B$71,2)</f>
        <v>Tier 1</v>
      </c>
    </row>
    <row r="128" spans="1:14" ht="15" x14ac:dyDescent="0.25">
      <c r="A128" s="41" t="s">
        <v>911</v>
      </c>
      <c r="B128" s="43">
        <v>2015</v>
      </c>
      <c r="C128" s="42" t="s">
        <v>19</v>
      </c>
      <c r="D128" s="42" t="s">
        <v>912</v>
      </c>
      <c r="E128" s="42" t="s">
        <v>913</v>
      </c>
      <c r="F128" s="42" t="s">
        <v>914</v>
      </c>
      <c r="G128" s="42" t="s">
        <v>915</v>
      </c>
      <c r="H128" s="43" t="s">
        <v>916</v>
      </c>
      <c r="I128" s="42" t="s">
        <v>257</v>
      </c>
      <c r="J128" s="42" t="str">
        <f>_xlfn.CONCAT($C128,"-",$D128)</f>
        <v>Bangalore-Transportation</v>
      </c>
      <c r="K128" s="42">
        <f>IF(AND($B128&gt;=1960,$B128&lt;1970),196,(IF(AND($B128&gt;=1970,$B128&lt;1980),197,(IF(AND($B128&gt;=1980,$B128&lt;1990),198,(IF(AND($B128&gt;=1990,$B128&lt;2000),199,(IF(AND($B128&gt;=2000,$B128&lt;2010),200,(IF(AND($B128&gt;=2010,$B128&lt;2020),201,(IF(AND($B128&gt;=2020,$B128&lt;2030),202,"Founded After 2030")))))))))))))</f>
        <v>201</v>
      </c>
      <c r="L128" s="42" t="str">
        <f>IF(AND($H128&gt;4500000, OR($C128="Delhi", $C128="Bangalore", $C128="Pune", $C128="Mumbai")), "CAT A", IF(AND($H128&gt;450000, OR($C128="Gurugram", $C128="Surat", $C128="Jaipur", $C128="Hyderabad")), "CAT B", "CAT C"))</f>
        <v>CAT A</v>
      </c>
      <c r="M128" s="43">
        <v>5</v>
      </c>
      <c r="N128" t="str">
        <f>VLOOKUP($C128,Tier!$A$1:$B$71,2)</f>
        <v>Tier 1</v>
      </c>
    </row>
    <row r="129" spans="1:14" ht="15" x14ac:dyDescent="0.25">
      <c r="A129" s="41" t="s">
        <v>937</v>
      </c>
      <c r="B129" s="43">
        <v>2015</v>
      </c>
      <c r="C129" s="42" t="s">
        <v>19</v>
      </c>
      <c r="D129" s="42" t="s">
        <v>938</v>
      </c>
      <c r="E129" s="42" t="s">
        <v>939</v>
      </c>
      <c r="F129" s="42" t="s">
        <v>940</v>
      </c>
      <c r="G129" s="42" t="s">
        <v>941</v>
      </c>
      <c r="H129" s="43" t="s">
        <v>60</v>
      </c>
      <c r="I129" s="42" t="s">
        <v>175</v>
      </c>
      <c r="J129" s="42" t="str">
        <f>_xlfn.CONCAT($C129,"-",$D129)</f>
        <v>Bangalore-Delivery service</v>
      </c>
      <c r="K129" s="42">
        <f>IF(AND($B129&gt;=1960,$B129&lt;1970),196,(IF(AND($B129&gt;=1970,$B129&lt;1980),197,(IF(AND($B129&gt;=1980,$B129&lt;1990),198,(IF(AND($B129&gt;=1990,$B129&lt;2000),199,(IF(AND($B129&gt;=2000,$B129&lt;2010),200,(IF(AND($B129&gt;=2010,$B129&lt;2020),201,(IF(AND($B129&gt;=2020,$B129&lt;2030),202,"Founded After 2030")))))))))))))</f>
        <v>201</v>
      </c>
      <c r="L129" s="42" t="str">
        <f>IF(AND($H129&gt;4500000, OR($C129="Delhi", $C129="Bangalore", $C129="Pune", $C129="Mumbai")), "CAT A", IF(AND($H129&gt;450000, OR($C129="Gurugram", $C129="Surat", $C129="Jaipur", $C129="Hyderabad")), "CAT B", "CAT C"))</f>
        <v>CAT A</v>
      </c>
      <c r="M129" s="43">
        <v>1</v>
      </c>
      <c r="N129" t="str">
        <f>VLOOKUP($C129,Tier!$A$1:$B$71,2)</f>
        <v>Tier 1</v>
      </c>
    </row>
    <row r="130" spans="1:14" ht="15" x14ac:dyDescent="0.25">
      <c r="A130" s="41" t="s">
        <v>947</v>
      </c>
      <c r="B130" s="43">
        <v>2015</v>
      </c>
      <c r="C130" s="42" t="s">
        <v>19</v>
      </c>
      <c r="D130" s="42" t="s">
        <v>239</v>
      </c>
      <c r="E130" s="42" t="s">
        <v>948</v>
      </c>
      <c r="F130" s="42" t="s">
        <v>949</v>
      </c>
      <c r="G130" s="42" t="s">
        <v>950</v>
      </c>
      <c r="H130" s="43" t="s">
        <v>951</v>
      </c>
      <c r="I130" s="42" t="s">
        <v>952</v>
      </c>
      <c r="J130" s="42" t="str">
        <f>_xlfn.CONCAT($C130,"-",$D130)</f>
        <v>Bangalore-Automotive</v>
      </c>
      <c r="K130" s="42">
        <f>IF(AND($B130&gt;=1960,$B130&lt;1970),196,(IF(AND($B130&gt;=1970,$B130&lt;1980),197,(IF(AND($B130&gt;=1980,$B130&lt;1990),198,(IF(AND($B130&gt;=1990,$B130&lt;2000),199,(IF(AND($B130&gt;=2000,$B130&lt;2010),200,(IF(AND($B130&gt;=2010,$B130&lt;2020),201,(IF(AND($B130&gt;=2020,$B130&lt;2030),202,"Founded After 2030")))))))))))))</f>
        <v>201</v>
      </c>
      <c r="L130" s="42" t="str">
        <f>IF(AND($H130&gt;4500000, OR($C130="Delhi", $C130="Bangalore", $C130="Pune", $C130="Mumbai")), "CAT A", IF(AND($H130&gt;450000, OR($C130="Gurugram", $C130="Surat", $C130="Jaipur", $C130="Hyderabad")), "CAT B", "CAT C"))</f>
        <v>CAT A</v>
      </c>
      <c r="M130" s="43">
        <v>4</v>
      </c>
      <c r="N130" t="str">
        <f>VLOOKUP($C130,Tier!$A$1:$B$71,2)</f>
        <v>Tier 1</v>
      </c>
    </row>
    <row r="131" spans="1:14" ht="15" x14ac:dyDescent="0.25">
      <c r="A131" s="45" t="s">
        <v>958</v>
      </c>
      <c r="B131" s="43">
        <v>2016</v>
      </c>
      <c r="C131" s="42" t="s">
        <v>19</v>
      </c>
      <c r="D131" s="42" t="s">
        <v>959</v>
      </c>
      <c r="E131" s="42" t="s">
        <v>960</v>
      </c>
      <c r="F131" s="42" t="s">
        <v>961</v>
      </c>
      <c r="G131" s="42" t="s">
        <v>962</v>
      </c>
      <c r="H131" s="43" t="s">
        <v>65</v>
      </c>
      <c r="I131" s="42" t="s">
        <v>273</v>
      </c>
      <c r="J131" s="42" t="str">
        <f>_xlfn.CONCAT($C131,"-",$D131)</f>
        <v>Bangalore-Matrimony</v>
      </c>
      <c r="K131" s="42">
        <f>IF(AND($B131&gt;=1960,$B131&lt;1970),196,(IF(AND($B131&gt;=1970,$B131&lt;1980),197,(IF(AND($B131&gt;=1980,$B131&lt;1990),198,(IF(AND($B131&gt;=1990,$B131&lt;2000),199,(IF(AND($B131&gt;=2000,$B131&lt;2010),200,(IF(AND($B131&gt;=2010,$B131&lt;2020),201,(IF(AND($B131&gt;=2020,$B131&lt;2030),202,"Founded After 2030")))))))))))))</f>
        <v>201</v>
      </c>
      <c r="L131" s="42" t="str">
        <f>IF(AND($H131&gt;4500000, OR($C131="Delhi", $C131="Bangalore", $C131="Pune", $C131="Mumbai")), "CAT A", IF(AND($H131&gt;450000, OR($C131="Gurugram", $C131="Surat", $C131="Jaipur", $C131="Hyderabad")), "CAT B", "CAT C"))</f>
        <v>CAT A</v>
      </c>
      <c r="M131" s="43">
        <v>5</v>
      </c>
      <c r="N131" t="str">
        <f>VLOOKUP($C131,Tier!$A$1:$B$71,2)</f>
        <v>Tier 1</v>
      </c>
    </row>
    <row r="132" spans="1:14" ht="15" x14ac:dyDescent="0.25">
      <c r="A132" s="41" t="s">
        <v>963</v>
      </c>
      <c r="B132" s="43">
        <v>2017</v>
      </c>
      <c r="C132" s="42" t="s">
        <v>19</v>
      </c>
      <c r="D132" s="42" t="s">
        <v>38</v>
      </c>
      <c r="E132" s="42" t="s">
        <v>964</v>
      </c>
      <c r="F132" s="42" t="s">
        <v>965</v>
      </c>
      <c r="G132" s="42" t="s">
        <v>966</v>
      </c>
      <c r="H132" s="43" t="s">
        <v>65</v>
      </c>
      <c r="I132" s="42" t="s">
        <v>66</v>
      </c>
      <c r="J132" s="42" t="str">
        <f>_xlfn.CONCAT($C132,"-",$D132)</f>
        <v>Bangalore-FinTech</v>
      </c>
      <c r="K132" s="42">
        <f>IF(AND($B132&gt;=1960,$B132&lt;1970),196,(IF(AND($B132&gt;=1970,$B132&lt;1980),197,(IF(AND($B132&gt;=1980,$B132&lt;1990),198,(IF(AND($B132&gt;=1990,$B132&lt;2000),199,(IF(AND($B132&gt;=2000,$B132&lt;2010),200,(IF(AND($B132&gt;=2010,$B132&lt;2020),201,(IF(AND($B132&gt;=2020,$B132&lt;2030),202,"Founded After 2030")))))))))))))</f>
        <v>201</v>
      </c>
      <c r="L132" s="42" t="str">
        <f>IF(AND($H132&gt;4500000, OR($C132="Delhi", $C132="Bangalore", $C132="Pune", $C132="Mumbai")), "CAT A", IF(AND($H132&gt;450000, OR($C132="Gurugram", $C132="Surat", $C132="Jaipur", $C132="Hyderabad")), "CAT B", "CAT C"))</f>
        <v>CAT A</v>
      </c>
      <c r="M132" s="43">
        <v>5</v>
      </c>
      <c r="N132" t="str">
        <f>VLOOKUP($C132,Tier!$A$1:$B$71,2)</f>
        <v>Tier 1</v>
      </c>
    </row>
    <row r="133" spans="1:14" ht="15" x14ac:dyDescent="0.25">
      <c r="A133" s="45" t="s">
        <v>975</v>
      </c>
      <c r="B133" s="43">
        <v>2019</v>
      </c>
      <c r="C133" s="42" t="s">
        <v>19</v>
      </c>
      <c r="D133" s="42" t="s">
        <v>976</v>
      </c>
      <c r="E133" s="42" t="s">
        <v>977</v>
      </c>
      <c r="F133" s="42" t="s">
        <v>978</v>
      </c>
      <c r="G133" s="42" t="s">
        <v>979</v>
      </c>
      <c r="H133" s="43" t="s">
        <v>65</v>
      </c>
      <c r="I133" s="42" t="s">
        <v>17</v>
      </c>
      <c r="J133" s="42" t="str">
        <f>_xlfn.CONCAT($C133,"-",$D133)</f>
        <v>Bangalore-Video communication</v>
      </c>
      <c r="K133" s="42">
        <f>IF(AND($B133&gt;=1960,$B133&lt;1970),196,(IF(AND($B133&gt;=1970,$B133&lt;1980),197,(IF(AND($B133&gt;=1980,$B133&lt;1990),198,(IF(AND($B133&gt;=1990,$B133&lt;2000),199,(IF(AND($B133&gt;=2000,$B133&lt;2010),200,(IF(AND($B133&gt;=2010,$B133&lt;2020),201,(IF(AND($B133&gt;=2020,$B133&lt;2030),202,"Founded After 2030")))))))))))))</f>
        <v>201</v>
      </c>
      <c r="L133" s="42" t="str">
        <f>IF(AND($H133&gt;4500000, OR($C133="Delhi", $C133="Bangalore", $C133="Pune", $C133="Mumbai")), "CAT A", IF(AND($H133&gt;450000, OR($C133="Gurugram", $C133="Surat", $C133="Jaipur", $C133="Hyderabad")), "CAT B", "CAT C"))</f>
        <v>CAT A</v>
      </c>
      <c r="M133" s="43">
        <v>4</v>
      </c>
      <c r="N133" t="str">
        <f>VLOOKUP($C133,Tier!$A$1:$B$71,2)</f>
        <v>Tier 1</v>
      </c>
    </row>
    <row r="134" spans="1:14" ht="15" x14ac:dyDescent="0.25">
      <c r="A134" s="41" t="s">
        <v>983</v>
      </c>
      <c r="B134" s="43">
        <v>2019</v>
      </c>
      <c r="C134" s="42" t="s">
        <v>19</v>
      </c>
      <c r="D134" s="42" t="s">
        <v>984</v>
      </c>
      <c r="E134" s="42" t="s">
        <v>985</v>
      </c>
      <c r="F134" s="42" t="s">
        <v>986</v>
      </c>
      <c r="G134" s="42" t="s">
        <v>987</v>
      </c>
      <c r="H134" s="43" t="s">
        <v>65</v>
      </c>
      <c r="I134" s="42" t="s">
        <v>17</v>
      </c>
      <c r="J134" s="42" t="str">
        <f>_xlfn.CONCAT($C134,"-",$D134)</f>
        <v>Bangalore-Supply chain platform</v>
      </c>
      <c r="K134" s="42">
        <f>IF(AND($B134&gt;=1960,$B134&lt;1970),196,(IF(AND($B134&gt;=1970,$B134&lt;1980),197,(IF(AND($B134&gt;=1980,$B134&lt;1990),198,(IF(AND($B134&gt;=1990,$B134&lt;2000),199,(IF(AND($B134&gt;=2000,$B134&lt;2010),200,(IF(AND($B134&gt;=2010,$B134&lt;2020),201,(IF(AND($B134&gt;=2020,$B134&lt;2030),202,"Founded After 2030")))))))))))))</f>
        <v>201</v>
      </c>
      <c r="L134" s="42" t="str">
        <f>IF(AND($H134&gt;4500000, OR($C134="Delhi", $C134="Bangalore", $C134="Pune", $C134="Mumbai")), "CAT A", IF(AND($H134&gt;450000, OR($C134="Gurugram", $C134="Surat", $C134="Jaipur", $C134="Hyderabad")), "CAT B", "CAT C"))</f>
        <v>CAT A</v>
      </c>
      <c r="M134" s="43">
        <v>3</v>
      </c>
      <c r="N134" t="str">
        <f>VLOOKUP($C134,Tier!$A$1:$B$71,2)</f>
        <v>Tier 1</v>
      </c>
    </row>
    <row r="135" spans="1:14" ht="15" x14ac:dyDescent="0.25">
      <c r="A135" s="41" t="s">
        <v>988</v>
      </c>
      <c r="B135" s="43">
        <v>2017</v>
      </c>
      <c r="C135" s="42" t="s">
        <v>19</v>
      </c>
      <c r="D135" s="42" t="s">
        <v>989</v>
      </c>
      <c r="E135" s="42" t="s">
        <v>990</v>
      </c>
      <c r="F135" s="42" t="s">
        <v>991</v>
      </c>
      <c r="G135" s="42" t="s">
        <v>992</v>
      </c>
      <c r="H135" s="43" t="s">
        <v>65</v>
      </c>
      <c r="I135" s="42" t="s">
        <v>17</v>
      </c>
      <c r="J135" s="42" t="str">
        <f>_xlfn.CONCAT($C135,"-",$D135)</f>
        <v>Bangalore-Social audio</v>
      </c>
      <c r="K135" s="42">
        <f>IF(AND($B135&gt;=1960,$B135&lt;1970),196,(IF(AND($B135&gt;=1970,$B135&lt;1980),197,(IF(AND($B135&gt;=1980,$B135&lt;1990),198,(IF(AND($B135&gt;=1990,$B135&lt;2000),199,(IF(AND($B135&gt;=2000,$B135&lt;2010),200,(IF(AND($B135&gt;=2010,$B135&lt;2020),201,(IF(AND($B135&gt;=2020,$B135&lt;2030),202,"Founded After 2030")))))))))))))</f>
        <v>201</v>
      </c>
      <c r="L135" s="42" t="str">
        <f>IF(AND($H135&gt;4500000, OR($C135="Delhi", $C135="Bangalore", $C135="Pune", $C135="Mumbai")), "CAT A", IF(AND($H135&gt;450000, OR($C135="Gurugram", $C135="Surat", $C135="Jaipur", $C135="Hyderabad")), "CAT B", "CAT C"))</f>
        <v>CAT A</v>
      </c>
      <c r="M135" s="43">
        <v>1</v>
      </c>
      <c r="N135" t="str">
        <f>VLOOKUP($C135,Tier!$A$1:$B$71,2)</f>
        <v>Tier 1</v>
      </c>
    </row>
    <row r="136" spans="1:14" ht="15" x14ac:dyDescent="0.25">
      <c r="A136" s="41" t="s">
        <v>1001</v>
      </c>
      <c r="B136" s="43">
        <v>2015</v>
      </c>
      <c r="C136" s="42" t="s">
        <v>19</v>
      </c>
      <c r="D136" s="42" t="s">
        <v>233</v>
      </c>
      <c r="E136" s="42" t="s">
        <v>1002</v>
      </c>
      <c r="F136" s="42" t="s">
        <v>1003</v>
      </c>
      <c r="G136" s="42" t="s">
        <v>1004</v>
      </c>
      <c r="H136" s="43" t="s">
        <v>1005</v>
      </c>
      <c r="I136" s="42"/>
      <c r="J136" s="42" t="str">
        <f>_xlfn.CONCAT($C136,"-",$D136)</f>
        <v>Bangalore-E-commerce</v>
      </c>
      <c r="K136" s="42">
        <f>IF(AND($B136&gt;=1960,$B136&lt;1970),196,(IF(AND($B136&gt;=1970,$B136&lt;1980),197,(IF(AND($B136&gt;=1980,$B136&lt;1990),198,(IF(AND($B136&gt;=1990,$B136&lt;2000),199,(IF(AND($B136&gt;=2000,$B136&lt;2010),200,(IF(AND($B136&gt;=2010,$B136&lt;2020),201,(IF(AND($B136&gt;=2020,$B136&lt;2030),202,"Founded After 2030")))))))))))))</f>
        <v>201</v>
      </c>
      <c r="L136" s="42" t="str">
        <f>IF(AND($H136&gt;4500000, OR($C136="Delhi", $C136="Bangalore", $C136="Pune", $C136="Mumbai")), "CAT A", IF(AND($H136&gt;450000, OR($C136="Gurugram", $C136="Surat", $C136="Jaipur", $C136="Hyderabad")), "CAT B", "CAT C"))</f>
        <v>CAT A</v>
      </c>
      <c r="M136" s="43">
        <v>4</v>
      </c>
      <c r="N136" t="str">
        <f>VLOOKUP($C136,Tier!$A$1:$B$71,2)</f>
        <v>Tier 1</v>
      </c>
    </row>
    <row r="137" spans="1:14" ht="15" x14ac:dyDescent="0.25">
      <c r="A137" s="41" t="s">
        <v>1006</v>
      </c>
      <c r="B137" s="43">
        <v>2018</v>
      </c>
      <c r="C137" s="42" t="s">
        <v>19</v>
      </c>
      <c r="D137" s="42" t="s">
        <v>1007</v>
      </c>
      <c r="E137" s="42" t="s">
        <v>1008</v>
      </c>
      <c r="F137" s="42" t="s">
        <v>1009</v>
      </c>
      <c r="G137" s="42" t="s">
        <v>794</v>
      </c>
      <c r="H137" s="43" t="s">
        <v>1010</v>
      </c>
      <c r="I137" s="42" t="s">
        <v>422</v>
      </c>
      <c r="J137" s="42" t="str">
        <f>_xlfn.CONCAT($C137,"-",$D137)</f>
        <v>Bangalore-Real estate</v>
      </c>
      <c r="K137" s="42">
        <f>IF(AND($B137&gt;=1960,$B137&lt;1970),196,(IF(AND($B137&gt;=1970,$B137&lt;1980),197,(IF(AND($B137&gt;=1980,$B137&lt;1990),198,(IF(AND($B137&gt;=1990,$B137&lt;2000),199,(IF(AND($B137&gt;=2000,$B137&lt;2010),200,(IF(AND($B137&gt;=2010,$B137&lt;2020),201,(IF(AND($B137&gt;=2020,$B137&lt;2030),202,"Founded After 2030")))))))))))))</f>
        <v>201</v>
      </c>
      <c r="L137" s="42" t="str">
        <f>IF(AND($H137&gt;4500000, OR($C137="Delhi", $C137="Bangalore", $C137="Pune", $C137="Mumbai")), "CAT A", IF(AND($H137&gt;450000, OR($C137="Gurugram", $C137="Surat", $C137="Jaipur", $C137="Hyderabad")), "CAT B", "CAT C"))</f>
        <v>CAT A</v>
      </c>
      <c r="M137" s="43">
        <v>5</v>
      </c>
      <c r="N137" t="str">
        <f>VLOOKUP($C137,Tier!$A$1:$B$71,2)</f>
        <v>Tier 1</v>
      </c>
    </row>
    <row r="138" spans="1:14" ht="15" x14ac:dyDescent="0.25">
      <c r="A138" s="41" t="s">
        <v>2832</v>
      </c>
      <c r="B138" s="43">
        <v>2018</v>
      </c>
      <c r="C138" s="42" t="s">
        <v>37</v>
      </c>
      <c r="D138" s="42" t="s">
        <v>2833</v>
      </c>
      <c r="E138" s="42" t="s">
        <v>2834</v>
      </c>
      <c r="F138" s="42" t="s">
        <v>2835</v>
      </c>
      <c r="G138" s="42"/>
      <c r="H138" s="43" t="s">
        <v>2836</v>
      </c>
      <c r="I138" s="42" t="s">
        <v>17</v>
      </c>
      <c r="J138" s="42" t="str">
        <f>_xlfn.CONCAT($C138,"-",$D138)</f>
        <v>Chennai-Software</v>
      </c>
      <c r="K138" s="42">
        <f>IF(AND($B138&gt;=1960,$B138&lt;1970),196,(IF(AND($B138&gt;=1970,$B138&lt;1980),197,(IF(AND($B138&gt;=1980,$B138&lt;1990),198,(IF(AND($B138&gt;=1990,$B138&lt;2000),199,(IF(AND($B138&gt;=2000,$B138&lt;2010),200,(IF(AND($B138&gt;=2010,$B138&lt;2020),201,(IF(AND($B138&gt;=2020,$B138&lt;2030),202,"Founded After 2030")))))))))))))</f>
        <v>201</v>
      </c>
      <c r="L138" s="42" t="str">
        <f>IF(AND($H138&gt;4500000, OR($C138="Delhi", $C138="Bangalore", $C138="Pune", $C138="Mumbai")), "CAT A", IF(AND($H138&gt;450000, OR($C138="Gurugram", $C138="Surat", $C138="Jaipur", $C138="Hyderabad")), "CAT B", "CAT C"))</f>
        <v>CAT C</v>
      </c>
      <c r="M138" s="43">
        <v>5</v>
      </c>
      <c r="N138" t="str">
        <f>VLOOKUP($C138,Tier!$A$1:$B$71,2)</f>
        <v>Tier 1</v>
      </c>
    </row>
    <row r="139" spans="1:14" ht="15" x14ac:dyDescent="0.25">
      <c r="A139" s="41" t="s">
        <v>1011</v>
      </c>
      <c r="B139" s="43">
        <v>2019</v>
      </c>
      <c r="C139" s="42" t="s">
        <v>19</v>
      </c>
      <c r="D139" s="42" t="s">
        <v>459</v>
      </c>
      <c r="E139" s="42" t="s">
        <v>1012</v>
      </c>
      <c r="F139" s="42" t="s">
        <v>1013</v>
      </c>
      <c r="G139" s="42" t="s">
        <v>1014</v>
      </c>
      <c r="H139" s="43" t="s">
        <v>1015</v>
      </c>
      <c r="I139" s="42" t="s">
        <v>422</v>
      </c>
      <c r="J139" s="42" t="str">
        <f>_xlfn.CONCAT($C139,"-",$D139)</f>
        <v>Bangalore-SaaS startup</v>
      </c>
      <c r="K139" s="42">
        <f>IF(AND($B139&gt;=1960,$B139&lt;1970),196,(IF(AND($B139&gt;=1970,$B139&lt;1980),197,(IF(AND($B139&gt;=1980,$B139&lt;1990),198,(IF(AND($B139&gt;=1990,$B139&lt;2000),199,(IF(AND($B139&gt;=2000,$B139&lt;2010),200,(IF(AND($B139&gt;=2010,$B139&lt;2020),201,(IF(AND($B139&gt;=2020,$B139&lt;2030),202,"Founded After 2030")))))))))))))</f>
        <v>201</v>
      </c>
      <c r="L139" s="42" t="str">
        <f>IF(AND($H139&gt;4500000, OR($C139="Delhi", $C139="Bangalore", $C139="Pune", $C139="Mumbai")), "CAT A", IF(AND($H139&gt;450000, OR($C139="Gurugram", $C139="Surat", $C139="Jaipur", $C139="Hyderabad")), "CAT B", "CAT C"))</f>
        <v>CAT A</v>
      </c>
      <c r="M139" s="43">
        <v>5</v>
      </c>
      <c r="N139" t="str">
        <f>VLOOKUP($C139,Tier!$A$1:$B$71,2)</f>
        <v>Tier 1</v>
      </c>
    </row>
    <row r="140" spans="1:14" ht="15" x14ac:dyDescent="0.25">
      <c r="A140" s="41" t="s">
        <v>1029</v>
      </c>
      <c r="B140" s="43">
        <v>2019</v>
      </c>
      <c r="C140" s="42" t="s">
        <v>19</v>
      </c>
      <c r="D140" s="42" t="s">
        <v>1030</v>
      </c>
      <c r="E140" s="42" t="s">
        <v>1031</v>
      </c>
      <c r="F140" s="42" t="s">
        <v>1032</v>
      </c>
      <c r="G140" s="42" t="s">
        <v>1033</v>
      </c>
      <c r="H140" s="43" t="s">
        <v>1015</v>
      </c>
      <c r="I140" s="42" t="s">
        <v>17</v>
      </c>
      <c r="J140" s="42" t="str">
        <f>_xlfn.CONCAT($C140,"-",$D140)</f>
        <v>Bangalore-Insuretech</v>
      </c>
      <c r="K140" s="42">
        <f>IF(AND($B140&gt;=1960,$B140&lt;1970),196,(IF(AND($B140&gt;=1970,$B140&lt;1980),197,(IF(AND($B140&gt;=1980,$B140&lt;1990),198,(IF(AND($B140&gt;=1990,$B140&lt;2000),199,(IF(AND($B140&gt;=2000,$B140&lt;2010),200,(IF(AND($B140&gt;=2010,$B140&lt;2020),201,(IF(AND($B140&gt;=2020,$B140&lt;2030),202,"Founded After 2030")))))))))))))</f>
        <v>201</v>
      </c>
      <c r="L140" s="42" t="str">
        <f>IF(AND($H140&gt;4500000, OR($C140="Delhi", $C140="Bangalore", $C140="Pune", $C140="Mumbai")), "CAT A", IF(AND($H140&gt;450000, OR($C140="Gurugram", $C140="Surat", $C140="Jaipur", $C140="Hyderabad")), "CAT B", "CAT C"))</f>
        <v>CAT A</v>
      </c>
      <c r="M140" s="43">
        <v>1</v>
      </c>
      <c r="N140" t="str">
        <f>VLOOKUP($C140,Tier!$A$1:$B$71,2)</f>
        <v>Tier 1</v>
      </c>
    </row>
    <row r="141" spans="1:14" ht="15" x14ac:dyDescent="0.25">
      <c r="A141" s="41" t="s">
        <v>1034</v>
      </c>
      <c r="B141" s="43">
        <v>2019</v>
      </c>
      <c r="C141" s="42" t="s">
        <v>19</v>
      </c>
      <c r="D141" s="42" t="s">
        <v>74</v>
      </c>
      <c r="E141" s="42" t="s">
        <v>1035</v>
      </c>
      <c r="F141" s="42" t="s">
        <v>1036</v>
      </c>
      <c r="G141" s="42" t="s">
        <v>1037</v>
      </c>
      <c r="H141" s="43" t="s">
        <v>1015</v>
      </c>
      <c r="I141" s="42"/>
      <c r="J141" s="42" t="str">
        <f>_xlfn.CONCAT($C141,"-",$D141)</f>
        <v>Bangalore-Healthcare</v>
      </c>
      <c r="K141" s="42">
        <f>IF(AND($B141&gt;=1960,$B141&lt;1970),196,(IF(AND($B141&gt;=1970,$B141&lt;1980),197,(IF(AND($B141&gt;=1980,$B141&lt;1990),198,(IF(AND($B141&gt;=1990,$B141&lt;2000),199,(IF(AND($B141&gt;=2000,$B141&lt;2010),200,(IF(AND($B141&gt;=2010,$B141&lt;2020),201,(IF(AND($B141&gt;=2020,$B141&lt;2030),202,"Founded After 2030")))))))))))))</f>
        <v>201</v>
      </c>
      <c r="L141" s="42" t="str">
        <f>IF(AND($H141&gt;4500000, OR($C141="Delhi", $C141="Bangalore", $C141="Pune", $C141="Mumbai")), "CAT A", IF(AND($H141&gt;450000, OR($C141="Gurugram", $C141="Surat", $C141="Jaipur", $C141="Hyderabad")), "CAT B", "CAT C"))</f>
        <v>CAT A</v>
      </c>
      <c r="M141" s="43">
        <v>1</v>
      </c>
      <c r="N141" t="str">
        <f>VLOOKUP($C141,Tier!$A$1:$B$71,2)</f>
        <v>Tier 1</v>
      </c>
    </row>
    <row r="142" spans="1:14" ht="15" x14ac:dyDescent="0.25">
      <c r="A142" s="41" t="s">
        <v>1050</v>
      </c>
      <c r="B142" s="43">
        <v>2016</v>
      </c>
      <c r="C142" s="42" t="s">
        <v>19</v>
      </c>
      <c r="D142" s="42" t="s">
        <v>233</v>
      </c>
      <c r="E142" s="42" t="s">
        <v>1051</v>
      </c>
      <c r="F142" s="42" t="s">
        <v>1052</v>
      </c>
      <c r="G142" s="42" t="s">
        <v>1053</v>
      </c>
      <c r="H142" s="43" t="s">
        <v>1054</v>
      </c>
      <c r="I142" s="42"/>
      <c r="J142" s="42" t="str">
        <f>_xlfn.CONCAT($C142,"-",$D142)</f>
        <v>Bangalore-E-commerce</v>
      </c>
      <c r="K142" s="42">
        <f>IF(AND($B142&gt;=1960,$B142&lt;1970),196,(IF(AND($B142&gt;=1970,$B142&lt;1980),197,(IF(AND($B142&gt;=1980,$B142&lt;1990),198,(IF(AND($B142&gt;=1990,$B142&lt;2000),199,(IF(AND($B142&gt;=2000,$B142&lt;2010),200,(IF(AND($B142&gt;=2010,$B142&lt;2020),201,(IF(AND($B142&gt;=2020,$B142&lt;2030),202,"Founded After 2030")))))))))))))</f>
        <v>201</v>
      </c>
      <c r="L142" s="42" t="str">
        <f>IF(AND($H142&gt;4500000, OR($C142="Delhi", $C142="Bangalore", $C142="Pune", $C142="Mumbai")), "CAT A", IF(AND($H142&gt;450000, OR($C142="Gurugram", $C142="Surat", $C142="Jaipur", $C142="Hyderabad")), "CAT B", "CAT C"))</f>
        <v>CAT A</v>
      </c>
      <c r="M142" s="43">
        <v>1</v>
      </c>
      <c r="N142" t="str">
        <f>VLOOKUP($C142,Tier!$A$1:$B$71,2)</f>
        <v>Tier 1</v>
      </c>
    </row>
    <row r="143" spans="1:14" ht="15" x14ac:dyDescent="0.25">
      <c r="A143" s="41" t="s">
        <v>1057</v>
      </c>
      <c r="B143" s="43">
        <v>2015</v>
      </c>
      <c r="C143" s="42" t="s">
        <v>19</v>
      </c>
      <c r="D143" s="42" t="s">
        <v>459</v>
      </c>
      <c r="E143" s="42" t="s">
        <v>1058</v>
      </c>
      <c r="F143" s="42" t="s">
        <v>1059</v>
      </c>
      <c r="G143" s="44" t="s">
        <v>1060</v>
      </c>
      <c r="H143" s="43" t="s">
        <v>1061</v>
      </c>
      <c r="I143" s="42" t="s">
        <v>17</v>
      </c>
      <c r="J143" s="42" t="str">
        <f>_xlfn.CONCAT($C143,"-",$D143)</f>
        <v>Bangalore-SaaS startup</v>
      </c>
      <c r="K143" s="42">
        <f>IF(AND($B143&gt;=1960,$B143&lt;1970),196,(IF(AND($B143&gt;=1970,$B143&lt;1980),197,(IF(AND($B143&gt;=1980,$B143&lt;1990),198,(IF(AND($B143&gt;=1990,$B143&lt;2000),199,(IF(AND($B143&gt;=2000,$B143&lt;2010),200,(IF(AND($B143&gt;=2010,$B143&lt;2020),201,(IF(AND($B143&gt;=2020,$B143&lt;2030),202,"Founded After 2030")))))))))))))</f>
        <v>201</v>
      </c>
      <c r="L143" s="42" t="str">
        <f>IF(AND($H143&gt;4500000, OR($C143="Delhi", $C143="Bangalore", $C143="Pune", $C143="Mumbai")), "CAT A", IF(AND($H143&gt;450000, OR($C143="Gurugram", $C143="Surat", $C143="Jaipur", $C143="Hyderabad")), "CAT B", "CAT C"))</f>
        <v>CAT A</v>
      </c>
      <c r="M143" s="43">
        <v>4</v>
      </c>
      <c r="N143" t="str">
        <f>VLOOKUP($C143,Tier!$A$1:$B$71,2)</f>
        <v>Tier 1</v>
      </c>
    </row>
    <row r="144" spans="1:14" ht="15" x14ac:dyDescent="0.25">
      <c r="A144" s="41" t="s">
        <v>1066</v>
      </c>
      <c r="B144" s="43">
        <v>2019</v>
      </c>
      <c r="C144" s="42" t="s">
        <v>19</v>
      </c>
      <c r="D144" s="42" t="s">
        <v>116</v>
      </c>
      <c r="E144" s="42" t="s">
        <v>1067</v>
      </c>
      <c r="F144" s="42" t="s">
        <v>1068</v>
      </c>
      <c r="G144" s="42" t="s">
        <v>1069</v>
      </c>
      <c r="H144" s="43" t="s">
        <v>1070</v>
      </c>
      <c r="I144" s="42"/>
      <c r="J144" s="42" t="str">
        <f>_xlfn.CONCAT($C144,"-",$D144)</f>
        <v>Bangalore-EdTech</v>
      </c>
      <c r="K144" s="42">
        <f>IF(AND($B144&gt;=1960,$B144&lt;1970),196,(IF(AND($B144&gt;=1970,$B144&lt;1980),197,(IF(AND($B144&gt;=1980,$B144&lt;1990),198,(IF(AND($B144&gt;=1990,$B144&lt;2000),199,(IF(AND($B144&gt;=2000,$B144&lt;2010),200,(IF(AND($B144&gt;=2010,$B144&lt;2020),201,(IF(AND($B144&gt;=2020,$B144&lt;2030),202,"Founded After 2030")))))))))))))</f>
        <v>201</v>
      </c>
      <c r="L144" s="42" t="str">
        <f>IF(AND($H144&gt;4500000, OR($C144="Delhi", $C144="Bangalore", $C144="Pune", $C144="Mumbai")), "CAT A", IF(AND($H144&gt;450000, OR($C144="Gurugram", $C144="Surat", $C144="Jaipur", $C144="Hyderabad")), "CAT B", "CAT C"))</f>
        <v>CAT A</v>
      </c>
      <c r="M144" s="43">
        <v>4</v>
      </c>
      <c r="N144" t="str">
        <f>VLOOKUP($C144,Tier!$A$1:$B$71,2)</f>
        <v>Tier 1</v>
      </c>
    </row>
    <row r="145" spans="1:14" ht="15" x14ac:dyDescent="0.25">
      <c r="A145" s="41" t="s">
        <v>1071</v>
      </c>
      <c r="B145" s="43">
        <v>2016</v>
      </c>
      <c r="C145" s="42" t="s">
        <v>19</v>
      </c>
      <c r="D145" s="42" t="s">
        <v>111</v>
      </c>
      <c r="E145" s="42" t="s">
        <v>1072</v>
      </c>
      <c r="F145" s="42" t="s">
        <v>1073</v>
      </c>
      <c r="G145" s="42" t="s">
        <v>1074</v>
      </c>
      <c r="H145" s="43" t="s">
        <v>1070</v>
      </c>
      <c r="I145" s="42" t="s">
        <v>17</v>
      </c>
      <c r="J145" s="42" t="str">
        <f>_xlfn.CONCAT($C145,"-",$D145)</f>
        <v>Bangalore-HealthTech</v>
      </c>
      <c r="K145" s="42">
        <f>IF(AND($B145&gt;=1960,$B145&lt;1970),196,(IF(AND($B145&gt;=1970,$B145&lt;1980),197,(IF(AND($B145&gt;=1980,$B145&lt;1990),198,(IF(AND($B145&gt;=1990,$B145&lt;2000),199,(IF(AND($B145&gt;=2000,$B145&lt;2010),200,(IF(AND($B145&gt;=2010,$B145&lt;2020),201,(IF(AND($B145&gt;=2020,$B145&lt;2030),202,"Founded After 2030")))))))))))))</f>
        <v>201</v>
      </c>
      <c r="L145" s="42" t="str">
        <f>IF(AND($H145&gt;4500000, OR($C145="Delhi", $C145="Bangalore", $C145="Pune", $C145="Mumbai")), "CAT A", IF(AND($H145&gt;450000, OR($C145="Gurugram", $C145="Surat", $C145="Jaipur", $C145="Hyderabad")), "CAT B", "CAT C"))</f>
        <v>CAT A</v>
      </c>
      <c r="M145" s="43">
        <v>2</v>
      </c>
      <c r="N145" t="str">
        <f>VLOOKUP($C145,Tier!$A$1:$B$71,2)</f>
        <v>Tier 1</v>
      </c>
    </row>
    <row r="146" spans="1:14" ht="15" x14ac:dyDescent="0.25">
      <c r="A146" s="41" t="s">
        <v>1075</v>
      </c>
      <c r="B146" s="43">
        <v>2018</v>
      </c>
      <c r="C146" s="42" t="s">
        <v>19</v>
      </c>
      <c r="D146" s="42" t="s">
        <v>38</v>
      </c>
      <c r="E146" s="42" t="s">
        <v>1076</v>
      </c>
      <c r="F146" s="42" t="s">
        <v>669</v>
      </c>
      <c r="G146" s="42" t="s">
        <v>1077</v>
      </c>
      <c r="H146" s="43" t="s">
        <v>1078</v>
      </c>
      <c r="I146" s="42" t="s">
        <v>666</v>
      </c>
      <c r="J146" s="42" t="str">
        <f>_xlfn.CONCAT($C146,"-",$D146)</f>
        <v>Bangalore-FinTech</v>
      </c>
      <c r="K146" s="42">
        <f>IF(AND($B146&gt;=1960,$B146&lt;1970),196,(IF(AND($B146&gt;=1970,$B146&lt;1980),197,(IF(AND($B146&gt;=1980,$B146&lt;1990),198,(IF(AND($B146&gt;=1990,$B146&lt;2000),199,(IF(AND($B146&gt;=2000,$B146&lt;2010),200,(IF(AND($B146&gt;=2010,$B146&lt;2020),201,(IF(AND($B146&gt;=2020,$B146&lt;2030),202,"Founded After 2030")))))))))))))</f>
        <v>201</v>
      </c>
      <c r="L146" s="42" t="str">
        <f>IF(AND($H146&gt;4500000, OR($C146="Delhi", $C146="Bangalore", $C146="Pune", $C146="Mumbai")), "CAT A", IF(AND($H146&gt;450000, OR($C146="Gurugram", $C146="Surat", $C146="Jaipur", $C146="Hyderabad")), "CAT B", "CAT C"))</f>
        <v>CAT A</v>
      </c>
      <c r="M146" s="43">
        <v>4</v>
      </c>
      <c r="N146" t="str">
        <f>VLOOKUP($C146,Tier!$A$1:$B$71,2)</f>
        <v>Tier 1</v>
      </c>
    </row>
    <row r="147" spans="1:14" ht="15" x14ac:dyDescent="0.25">
      <c r="A147" s="41" t="s">
        <v>1089</v>
      </c>
      <c r="B147" s="43">
        <v>2018</v>
      </c>
      <c r="C147" s="42" t="s">
        <v>19</v>
      </c>
      <c r="D147" s="42" t="s">
        <v>111</v>
      </c>
      <c r="E147" s="42" t="s">
        <v>1090</v>
      </c>
      <c r="F147" s="42" t="s">
        <v>1091</v>
      </c>
      <c r="G147" s="42" t="s">
        <v>1092</v>
      </c>
      <c r="H147" s="43" t="s">
        <v>35</v>
      </c>
      <c r="I147" s="42" t="s">
        <v>273</v>
      </c>
      <c r="J147" s="42" t="str">
        <f>_xlfn.CONCAT($C147,"-",$D147)</f>
        <v>Bangalore-HealthTech</v>
      </c>
      <c r="K147" s="42">
        <f>IF(AND($B147&gt;=1960,$B147&lt;1970),196,(IF(AND($B147&gt;=1970,$B147&lt;1980),197,(IF(AND($B147&gt;=1980,$B147&lt;1990),198,(IF(AND($B147&gt;=1990,$B147&lt;2000),199,(IF(AND($B147&gt;=2000,$B147&lt;2010),200,(IF(AND($B147&gt;=2010,$B147&lt;2020),201,(IF(AND($B147&gt;=2020,$B147&lt;2030),202,"Founded After 2030")))))))))))))</f>
        <v>201</v>
      </c>
      <c r="L147" s="42" t="str">
        <f>IF(AND($H147&gt;4500000, OR($C147="Delhi", $C147="Bangalore", $C147="Pune", $C147="Mumbai")), "CAT A", IF(AND($H147&gt;450000, OR($C147="Gurugram", $C147="Surat", $C147="Jaipur", $C147="Hyderabad")), "CAT B", "CAT C"))</f>
        <v>CAT A</v>
      </c>
      <c r="M147" s="43">
        <v>3</v>
      </c>
      <c r="N147" t="str">
        <f>VLOOKUP($C147,Tier!$A$1:$B$71,2)</f>
        <v>Tier 1</v>
      </c>
    </row>
    <row r="148" spans="1:14" ht="15" x14ac:dyDescent="0.25">
      <c r="A148" s="41" t="s">
        <v>1093</v>
      </c>
      <c r="B148" s="43">
        <v>2017</v>
      </c>
      <c r="C148" s="42" t="s">
        <v>19</v>
      </c>
      <c r="D148" s="42" t="s">
        <v>116</v>
      </c>
      <c r="E148" s="42" t="s">
        <v>1094</v>
      </c>
      <c r="F148" s="42" t="s">
        <v>1095</v>
      </c>
      <c r="G148" s="42" t="s">
        <v>1096</v>
      </c>
      <c r="H148" s="43" t="s">
        <v>35</v>
      </c>
      <c r="I148" s="42" t="s">
        <v>17</v>
      </c>
      <c r="J148" s="42" t="str">
        <f>_xlfn.CONCAT($C148,"-",$D148)</f>
        <v>Bangalore-EdTech</v>
      </c>
      <c r="K148" s="42">
        <f>IF(AND($B148&gt;=1960,$B148&lt;1970),196,(IF(AND($B148&gt;=1970,$B148&lt;1980),197,(IF(AND($B148&gt;=1980,$B148&lt;1990),198,(IF(AND($B148&gt;=1990,$B148&lt;2000),199,(IF(AND($B148&gt;=2000,$B148&lt;2010),200,(IF(AND($B148&gt;=2010,$B148&lt;2020),201,(IF(AND($B148&gt;=2020,$B148&lt;2030),202,"Founded After 2030")))))))))))))</f>
        <v>201</v>
      </c>
      <c r="L148" s="42" t="str">
        <f>IF(AND($H148&gt;4500000, OR($C148="Delhi", $C148="Bangalore", $C148="Pune", $C148="Mumbai")), "CAT A", IF(AND($H148&gt;450000, OR($C148="Gurugram", $C148="Surat", $C148="Jaipur", $C148="Hyderabad")), "CAT B", "CAT C"))</f>
        <v>CAT A</v>
      </c>
      <c r="M148" s="43">
        <v>2</v>
      </c>
      <c r="N148" t="str">
        <f>VLOOKUP($C148,Tier!$A$1:$B$71,2)</f>
        <v>Tier 1</v>
      </c>
    </row>
    <row r="149" spans="1:14" ht="15" x14ac:dyDescent="0.25">
      <c r="A149" s="41" t="s">
        <v>1101</v>
      </c>
      <c r="B149" s="43">
        <v>2012</v>
      </c>
      <c r="C149" s="42" t="s">
        <v>19</v>
      </c>
      <c r="D149" s="42" t="s">
        <v>1102</v>
      </c>
      <c r="E149" s="42" t="s">
        <v>1103</v>
      </c>
      <c r="F149" s="42" t="s">
        <v>1104</v>
      </c>
      <c r="G149" s="42" t="s">
        <v>1105</v>
      </c>
      <c r="H149" s="43" t="s">
        <v>35</v>
      </c>
      <c r="I149" s="42"/>
      <c r="J149" s="42" t="str">
        <f>_xlfn.CONCAT($C149,"-",$D149)</f>
        <v>Bangalore-Home Decor</v>
      </c>
      <c r="K149" s="42">
        <f>IF(AND($B149&gt;=1960,$B149&lt;1970),196,(IF(AND($B149&gt;=1970,$B149&lt;1980),197,(IF(AND($B149&gt;=1980,$B149&lt;1990),198,(IF(AND($B149&gt;=1990,$B149&lt;2000),199,(IF(AND($B149&gt;=2000,$B149&lt;2010),200,(IF(AND($B149&gt;=2010,$B149&lt;2020),201,(IF(AND($B149&gt;=2020,$B149&lt;2030),202,"Founded After 2030")))))))))))))</f>
        <v>201</v>
      </c>
      <c r="L149" s="42" t="str">
        <f>IF(AND($H149&gt;4500000, OR($C149="Delhi", $C149="Bangalore", $C149="Pune", $C149="Mumbai")), "CAT A", IF(AND($H149&gt;450000, OR($C149="Gurugram", $C149="Surat", $C149="Jaipur", $C149="Hyderabad")), "CAT B", "CAT C"))</f>
        <v>CAT A</v>
      </c>
      <c r="M149" s="43">
        <v>1</v>
      </c>
      <c r="N149" t="str">
        <f>VLOOKUP($C149,Tier!$A$1:$B$71,2)</f>
        <v>Tier 1</v>
      </c>
    </row>
    <row r="150" spans="1:14" ht="15" x14ac:dyDescent="0.25">
      <c r="A150" s="41" t="s">
        <v>3488</v>
      </c>
      <c r="B150" s="43">
        <v>2016</v>
      </c>
      <c r="C150" s="42" t="s">
        <v>3489</v>
      </c>
      <c r="D150" s="42" t="s">
        <v>624</v>
      </c>
      <c r="E150" s="42" t="s">
        <v>3490</v>
      </c>
      <c r="F150" s="42" t="s">
        <v>3491</v>
      </c>
      <c r="G150" s="42" t="s">
        <v>3492</v>
      </c>
      <c r="H150" s="43" t="s">
        <v>2842</v>
      </c>
      <c r="I150" s="42"/>
      <c r="J150" s="42" t="str">
        <f>_xlfn.CONCAT($C150,"-",$D150)</f>
        <v>Beijing-Tech Startup</v>
      </c>
      <c r="K150" s="42">
        <f>IF(AND($B150&gt;=1960,$B150&lt;1970),196,(IF(AND($B150&gt;=1970,$B150&lt;1980),197,(IF(AND($B150&gt;=1980,$B150&lt;1990),198,(IF(AND($B150&gt;=1990,$B150&lt;2000),199,(IF(AND($B150&gt;=2000,$B150&lt;2010),200,(IF(AND($B150&gt;=2010,$B150&lt;2020),201,(IF(AND($B150&gt;=2020,$B150&lt;2030),202,"Founded After 2030")))))))))))))</f>
        <v>201</v>
      </c>
      <c r="L150" s="42" t="str">
        <f>IF(AND($H150&gt;4500000, OR($C150="Delhi", $C150="Bangalore", $C150="Pune", $C150="Mumbai")), "CAT A", IF(AND($H150&gt;450000, OR($C150="Gurugram", $C150="Surat", $C150="Jaipur", $C150="Hyderabad")), "CAT B", "CAT C"))</f>
        <v>CAT C</v>
      </c>
      <c r="M150" s="43">
        <v>3</v>
      </c>
      <c r="N150" t="str">
        <f>VLOOKUP($C150,Tier!$A$1:$B$71,2)</f>
        <v>Tier 1</v>
      </c>
    </row>
    <row r="151" spans="1:14" ht="15" x14ac:dyDescent="0.25">
      <c r="A151" s="41" t="s">
        <v>1114</v>
      </c>
      <c r="B151" s="43">
        <v>2017</v>
      </c>
      <c r="C151" s="42" t="s">
        <v>19</v>
      </c>
      <c r="D151" s="42" t="s">
        <v>704</v>
      </c>
      <c r="E151" s="42" t="s">
        <v>1115</v>
      </c>
      <c r="F151" s="42" t="s">
        <v>1116</v>
      </c>
      <c r="G151" s="42"/>
      <c r="H151" s="43" t="s">
        <v>1117</v>
      </c>
      <c r="I151" s="42"/>
      <c r="J151" s="42" t="str">
        <f>_xlfn.CONCAT($C151,"-",$D151)</f>
        <v>Bangalore-Hospitality</v>
      </c>
      <c r="K151" s="42">
        <f>IF(AND($B151&gt;=1960,$B151&lt;1970),196,(IF(AND($B151&gt;=1970,$B151&lt;1980),197,(IF(AND($B151&gt;=1980,$B151&lt;1990),198,(IF(AND($B151&gt;=1990,$B151&lt;2000),199,(IF(AND($B151&gt;=2000,$B151&lt;2010),200,(IF(AND($B151&gt;=2010,$B151&lt;2020),201,(IF(AND($B151&gt;=2020,$B151&lt;2030),202,"Founded After 2030")))))))))))))</f>
        <v>201</v>
      </c>
      <c r="L151" s="42" t="str">
        <f>IF(AND($H151&gt;4500000, OR($C151="Delhi", $C151="Bangalore", $C151="Pune", $C151="Mumbai")), "CAT A", IF(AND($H151&gt;450000, OR($C151="Gurugram", $C151="Surat", $C151="Jaipur", $C151="Hyderabad")), "CAT B", "CAT C"))</f>
        <v>CAT A</v>
      </c>
      <c r="M151" s="43">
        <v>4</v>
      </c>
      <c r="N151" t="str">
        <f>VLOOKUP($C151,Tier!$A$1:$B$71,2)</f>
        <v>Tier 1</v>
      </c>
    </row>
    <row r="152" spans="1:14" ht="15" x14ac:dyDescent="0.25">
      <c r="A152" s="41" t="s">
        <v>1118</v>
      </c>
      <c r="B152" s="43">
        <v>2016</v>
      </c>
      <c r="C152" s="42" t="s">
        <v>19</v>
      </c>
      <c r="D152" s="42" t="s">
        <v>38</v>
      </c>
      <c r="E152" s="42" t="s">
        <v>1119</v>
      </c>
      <c r="F152" s="42" t="s">
        <v>1120</v>
      </c>
      <c r="G152" s="42" t="s">
        <v>1121</v>
      </c>
      <c r="H152" s="43" t="s">
        <v>1117</v>
      </c>
      <c r="I152" s="42" t="s">
        <v>163</v>
      </c>
      <c r="J152" s="42" t="str">
        <f>_xlfn.CONCAT($C152,"-",$D152)</f>
        <v>Bangalore-FinTech</v>
      </c>
      <c r="K152" s="42">
        <f>IF(AND($B152&gt;=1960,$B152&lt;1970),196,(IF(AND($B152&gt;=1970,$B152&lt;1980),197,(IF(AND($B152&gt;=1980,$B152&lt;1990),198,(IF(AND($B152&gt;=1990,$B152&lt;2000),199,(IF(AND($B152&gt;=2000,$B152&lt;2010),200,(IF(AND($B152&gt;=2010,$B152&lt;2020),201,(IF(AND($B152&gt;=2020,$B152&lt;2030),202,"Founded After 2030")))))))))))))</f>
        <v>201</v>
      </c>
      <c r="L152" s="42" t="str">
        <f>IF(AND($H152&gt;4500000, OR($C152="Delhi", $C152="Bangalore", $C152="Pune", $C152="Mumbai")), "CAT A", IF(AND($H152&gt;450000, OR($C152="Gurugram", $C152="Surat", $C152="Jaipur", $C152="Hyderabad")), "CAT B", "CAT C"))</f>
        <v>CAT A</v>
      </c>
      <c r="M152" s="43">
        <v>4</v>
      </c>
      <c r="N152" t="str">
        <f>VLOOKUP($C152,Tier!$A$1:$B$71,2)</f>
        <v>Tier 1</v>
      </c>
    </row>
    <row r="153" spans="1:14" ht="15" x14ac:dyDescent="0.25">
      <c r="A153" s="41" t="s">
        <v>1122</v>
      </c>
      <c r="B153" s="43">
        <v>2017</v>
      </c>
      <c r="C153" s="42" t="s">
        <v>19</v>
      </c>
      <c r="D153" s="42" t="s">
        <v>38</v>
      </c>
      <c r="E153" s="42" t="s">
        <v>1123</v>
      </c>
      <c r="F153" s="42" t="s">
        <v>1124</v>
      </c>
      <c r="G153" s="42" t="s">
        <v>1125</v>
      </c>
      <c r="H153" s="43" t="s">
        <v>1126</v>
      </c>
      <c r="I153" s="42" t="s">
        <v>115</v>
      </c>
      <c r="J153" s="42" t="str">
        <f>_xlfn.CONCAT($C153,"-",$D153)</f>
        <v>Bangalore-FinTech</v>
      </c>
      <c r="K153" s="42">
        <f>IF(AND($B153&gt;=1960,$B153&lt;1970),196,(IF(AND($B153&gt;=1970,$B153&lt;1980),197,(IF(AND($B153&gt;=1980,$B153&lt;1990),198,(IF(AND($B153&gt;=1990,$B153&lt;2000),199,(IF(AND($B153&gt;=2000,$B153&lt;2010),200,(IF(AND($B153&gt;=2010,$B153&lt;2020),201,(IF(AND($B153&gt;=2020,$B153&lt;2030),202,"Founded After 2030")))))))))))))</f>
        <v>201</v>
      </c>
      <c r="L153" s="42" t="str">
        <f>IF(AND($H153&gt;4500000, OR($C153="Delhi", $C153="Bangalore", $C153="Pune", $C153="Mumbai")), "CAT A", IF(AND($H153&gt;450000, OR($C153="Gurugram", $C153="Surat", $C153="Jaipur", $C153="Hyderabad")), "CAT B", "CAT C"))</f>
        <v>CAT A</v>
      </c>
      <c r="M153" s="43">
        <v>4</v>
      </c>
      <c r="N153" t="str">
        <f>VLOOKUP($C153,Tier!$A$1:$B$71,2)</f>
        <v>Tier 1</v>
      </c>
    </row>
    <row r="154" spans="1:14" ht="15" x14ac:dyDescent="0.25">
      <c r="A154" s="41" t="s">
        <v>1127</v>
      </c>
      <c r="B154" s="43">
        <v>2010</v>
      </c>
      <c r="C154" s="42" t="s">
        <v>19</v>
      </c>
      <c r="D154" s="42" t="s">
        <v>1128</v>
      </c>
      <c r="E154" s="42" t="s">
        <v>1129</v>
      </c>
      <c r="F154" s="42" t="s">
        <v>1130</v>
      </c>
      <c r="G154" s="42" t="s">
        <v>1131</v>
      </c>
      <c r="H154" s="43" t="s">
        <v>1132</v>
      </c>
      <c r="I154" s="42"/>
      <c r="J154" s="42" t="str">
        <f>_xlfn.CONCAT($C154,"-",$D154)</f>
        <v>Bangalore-Telecommuncation</v>
      </c>
      <c r="K154" s="42">
        <f>IF(AND($B154&gt;=1960,$B154&lt;1970),196,(IF(AND($B154&gt;=1970,$B154&lt;1980),197,(IF(AND($B154&gt;=1980,$B154&lt;1990),198,(IF(AND($B154&gt;=1990,$B154&lt;2000),199,(IF(AND($B154&gt;=2000,$B154&lt;2010),200,(IF(AND($B154&gt;=2010,$B154&lt;2020),201,(IF(AND($B154&gt;=2020,$B154&lt;2030),202,"Founded After 2030")))))))))))))</f>
        <v>201</v>
      </c>
      <c r="L154" s="42" t="str">
        <f>IF(AND($H154&gt;4500000, OR($C154="Delhi", $C154="Bangalore", $C154="Pune", $C154="Mumbai")), "CAT A", IF(AND($H154&gt;450000, OR($C154="Gurugram", $C154="Surat", $C154="Jaipur", $C154="Hyderabad")), "CAT B", "CAT C"))</f>
        <v>CAT A</v>
      </c>
      <c r="M154" s="43">
        <v>4</v>
      </c>
      <c r="N154" t="str">
        <f>VLOOKUP($C154,Tier!$A$1:$B$71,2)</f>
        <v>Tier 1</v>
      </c>
    </row>
    <row r="155" spans="1:14" ht="15" x14ac:dyDescent="0.25">
      <c r="A155" s="41" t="s">
        <v>1146</v>
      </c>
      <c r="B155" s="43">
        <v>2019</v>
      </c>
      <c r="C155" s="42" t="s">
        <v>19</v>
      </c>
      <c r="D155" s="42" t="s">
        <v>38</v>
      </c>
      <c r="E155" s="42" t="s">
        <v>1147</v>
      </c>
      <c r="F155" s="42" t="s">
        <v>1148</v>
      </c>
      <c r="G155" s="42" t="s">
        <v>1149</v>
      </c>
      <c r="H155" s="43" t="s">
        <v>1137</v>
      </c>
      <c r="I155" s="42"/>
      <c r="J155" s="42" t="str">
        <f>_xlfn.CONCAT($C155,"-",$D155)</f>
        <v>Bangalore-FinTech</v>
      </c>
      <c r="K155" s="42">
        <f>IF(AND($B155&gt;=1960,$B155&lt;1970),196,(IF(AND($B155&gt;=1970,$B155&lt;1980),197,(IF(AND($B155&gt;=1980,$B155&lt;1990),198,(IF(AND($B155&gt;=1990,$B155&lt;2000),199,(IF(AND($B155&gt;=2000,$B155&lt;2010),200,(IF(AND($B155&gt;=2010,$B155&lt;2020),201,(IF(AND($B155&gt;=2020,$B155&lt;2030),202,"Founded After 2030")))))))))))))</f>
        <v>201</v>
      </c>
      <c r="L155" s="42" t="str">
        <f>IF(AND($H155&gt;4500000, OR($C155="Delhi", $C155="Bangalore", $C155="Pune", $C155="Mumbai")), "CAT A", IF(AND($H155&gt;450000, OR($C155="Gurugram", $C155="Surat", $C155="Jaipur", $C155="Hyderabad")), "CAT B", "CAT C"))</f>
        <v>CAT A</v>
      </c>
      <c r="M155" s="43">
        <v>5</v>
      </c>
      <c r="N155" t="str">
        <f>VLOOKUP($C155,Tier!$A$1:$B$71,2)</f>
        <v>Tier 1</v>
      </c>
    </row>
    <row r="156" spans="1:14" ht="15" x14ac:dyDescent="0.25">
      <c r="A156" s="41" t="s">
        <v>1150</v>
      </c>
      <c r="B156" s="43">
        <v>2018</v>
      </c>
      <c r="C156" s="42" t="s">
        <v>19</v>
      </c>
      <c r="D156" s="42" t="s">
        <v>111</v>
      </c>
      <c r="E156" s="42" t="s">
        <v>1151</v>
      </c>
      <c r="F156" s="42" t="s">
        <v>1152</v>
      </c>
      <c r="G156" s="42" t="s">
        <v>1153</v>
      </c>
      <c r="H156" s="43" t="s">
        <v>1137</v>
      </c>
      <c r="I156" s="42"/>
      <c r="J156" s="42" t="str">
        <f>_xlfn.CONCAT($C156,"-",$D156)</f>
        <v>Bangalore-HealthTech</v>
      </c>
      <c r="K156" s="42">
        <f>IF(AND($B156&gt;=1960,$B156&lt;1970),196,(IF(AND($B156&gt;=1970,$B156&lt;1980),197,(IF(AND($B156&gt;=1980,$B156&lt;1990),198,(IF(AND($B156&gt;=1990,$B156&lt;2000),199,(IF(AND($B156&gt;=2000,$B156&lt;2010),200,(IF(AND($B156&gt;=2010,$B156&lt;2020),201,(IF(AND($B156&gt;=2020,$B156&lt;2030),202,"Founded After 2030")))))))))))))</f>
        <v>201</v>
      </c>
      <c r="L156" s="42" t="str">
        <f>IF(AND($H156&gt;4500000, OR($C156="Delhi", $C156="Bangalore", $C156="Pune", $C156="Mumbai")), "CAT A", IF(AND($H156&gt;450000, OR($C156="Gurugram", $C156="Surat", $C156="Jaipur", $C156="Hyderabad")), "CAT B", "CAT C"))</f>
        <v>CAT A</v>
      </c>
      <c r="M156" s="43">
        <v>4</v>
      </c>
      <c r="N156" t="str">
        <f>VLOOKUP($C156,Tier!$A$1:$B$71,2)</f>
        <v>Tier 1</v>
      </c>
    </row>
    <row r="157" spans="1:14" ht="15" x14ac:dyDescent="0.25">
      <c r="A157" s="41" t="s">
        <v>1150</v>
      </c>
      <c r="B157" s="43">
        <v>2017</v>
      </c>
      <c r="C157" s="42" t="s">
        <v>19</v>
      </c>
      <c r="D157" s="42" t="s">
        <v>1154</v>
      </c>
      <c r="E157" s="42" t="s">
        <v>1155</v>
      </c>
      <c r="F157" s="42" t="s">
        <v>1156</v>
      </c>
      <c r="G157" s="44" t="s">
        <v>1157</v>
      </c>
      <c r="H157" s="43" t="s">
        <v>1137</v>
      </c>
      <c r="I157" s="42"/>
      <c r="J157" s="42" t="str">
        <f>_xlfn.CONCAT($C157,"-",$D157)</f>
        <v>Bangalore-HeathTech</v>
      </c>
      <c r="K157" s="42">
        <f>IF(AND($B157&gt;=1960,$B157&lt;1970),196,(IF(AND($B157&gt;=1970,$B157&lt;1980),197,(IF(AND($B157&gt;=1980,$B157&lt;1990),198,(IF(AND($B157&gt;=1990,$B157&lt;2000),199,(IF(AND($B157&gt;=2000,$B157&lt;2010),200,(IF(AND($B157&gt;=2010,$B157&lt;2020),201,(IF(AND($B157&gt;=2020,$B157&lt;2030),202,"Founded After 2030")))))))))))))</f>
        <v>201</v>
      </c>
      <c r="L157" s="42" t="str">
        <f>IF(AND($H157&gt;4500000, OR($C157="Delhi", $C157="Bangalore", $C157="Pune", $C157="Mumbai")), "CAT A", IF(AND($H157&gt;450000, OR($C157="Gurugram", $C157="Surat", $C157="Jaipur", $C157="Hyderabad")), "CAT B", "CAT C"))</f>
        <v>CAT A</v>
      </c>
      <c r="M157" s="43">
        <v>2</v>
      </c>
      <c r="N157" t="str">
        <f>VLOOKUP($C157,Tier!$A$1:$B$71,2)</f>
        <v>Tier 1</v>
      </c>
    </row>
    <row r="158" spans="1:14" ht="15" x14ac:dyDescent="0.25">
      <c r="A158" s="41" t="s">
        <v>1176</v>
      </c>
      <c r="B158" s="43">
        <v>2010</v>
      </c>
      <c r="C158" s="42" t="s">
        <v>19</v>
      </c>
      <c r="D158" s="42" t="s">
        <v>50</v>
      </c>
      <c r="E158" s="42" t="s">
        <v>1177</v>
      </c>
      <c r="F158" s="42" t="s">
        <v>1178</v>
      </c>
      <c r="G158" s="42" t="s">
        <v>1179</v>
      </c>
      <c r="H158" s="43" t="s">
        <v>1167</v>
      </c>
      <c r="I158" s="42" t="s">
        <v>257</v>
      </c>
      <c r="J158" s="42" t="str">
        <f>_xlfn.CONCAT($C158,"-",$D158)</f>
        <v>Bangalore-AgriTech</v>
      </c>
      <c r="K158" s="42">
        <f>IF(AND($B158&gt;=1960,$B158&lt;1970),196,(IF(AND($B158&gt;=1970,$B158&lt;1980),197,(IF(AND($B158&gt;=1980,$B158&lt;1990),198,(IF(AND($B158&gt;=1990,$B158&lt;2000),199,(IF(AND($B158&gt;=2000,$B158&lt;2010),200,(IF(AND($B158&gt;=2010,$B158&lt;2020),201,(IF(AND($B158&gt;=2020,$B158&lt;2030),202,"Founded After 2030")))))))))))))</f>
        <v>201</v>
      </c>
      <c r="L158" s="42" t="str">
        <f>IF(AND($H158&gt;4500000, OR($C158="Delhi", $C158="Bangalore", $C158="Pune", $C158="Mumbai")), "CAT A", IF(AND($H158&gt;450000, OR($C158="Gurugram", $C158="Surat", $C158="Jaipur", $C158="Hyderabad")), "CAT B", "CAT C"))</f>
        <v>CAT A</v>
      </c>
      <c r="M158" s="43">
        <v>1</v>
      </c>
      <c r="N158" t="str">
        <f>VLOOKUP($C158,Tier!$A$1:$B$71,2)</f>
        <v>Tier 1</v>
      </c>
    </row>
    <row r="159" spans="1:14" ht="15" x14ac:dyDescent="0.25">
      <c r="A159" s="41" t="s">
        <v>1186</v>
      </c>
      <c r="B159" s="43">
        <v>2014</v>
      </c>
      <c r="C159" s="42" t="s">
        <v>19</v>
      </c>
      <c r="D159" s="42" t="s">
        <v>1187</v>
      </c>
      <c r="E159" s="42" t="s">
        <v>1188</v>
      </c>
      <c r="F159" s="42" t="s">
        <v>1189</v>
      </c>
      <c r="G159" s="42" t="s">
        <v>1190</v>
      </c>
      <c r="H159" s="43" t="s">
        <v>1191</v>
      </c>
      <c r="I159" s="42" t="s">
        <v>273</v>
      </c>
      <c r="J159" s="42" t="str">
        <f>_xlfn.CONCAT($C159,"-",$D159)</f>
        <v>Bangalore-Advertisement</v>
      </c>
      <c r="K159" s="42">
        <f>IF(AND($B159&gt;=1960,$B159&lt;1970),196,(IF(AND($B159&gt;=1970,$B159&lt;1980),197,(IF(AND($B159&gt;=1980,$B159&lt;1990),198,(IF(AND($B159&gt;=1990,$B159&lt;2000),199,(IF(AND($B159&gt;=2000,$B159&lt;2010),200,(IF(AND($B159&gt;=2010,$B159&lt;2020),201,(IF(AND($B159&gt;=2020,$B159&lt;2030),202,"Founded After 2030")))))))))))))</f>
        <v>201</v>
      </c>
      <c r="L159" s="42" t="str">
        <f>IF(AND($H159&gt;4500000, OR($C159="Delhi", $C159="Bangalore", $C159="Pune", $C159="Mumbai")), "CAT A", IF(AND($H159&gt;450000, OR($C159="Gurugram", $C159="Surat", $C159="Jaipur", $C159="Hyderabad")), "CAT B", "CAT C"))</f>
        <v>CAT A</v>
      </c>
      <c r="M159" s="43">
        <v>3</v>
      </c>
      <c r="N159" t="str">
        <f>VLOOKUP($C159,Tier!$A$1:$B$71,2)</f>
        <v>Tier 1</v>
      </c>
    </row>
    <row r="160" spans="1:14" ht="15" x14ac:dyDescent="0.25">
      <c r="A160" s="41" t="s">
        <v>1192</v>
      </c>
      <c r="B160" s="43">
        <v>2018</v>
      </c>
      <c r="C160" s="42" t="s">
        <v>19</v>
      </c>
      <c r="D160" s="42" t="s">
        <v>1193</v>
      </c>
      <c r="E160" s="42" t="s">
        <v>1194</v>
      </c>
      <c r="F160" s="42" t="s">
        <v>1195</v>
      </c>
      <c r="G160" s="42" t="s">
        <v>1196</v>
      </c>
      <c r="H160" s="43" t="s">
        <v>1191</v>
      </c>
      <c r="I160" s="42" t="s">
        <v>273</v>
      </c>
      <c r="J160" s="42" t="str">
        <f>_xlfn.CONCAT($C160,"-",$D160)</f>
        <v>Bangalore-Blockchain startup</v>
      </c>
      <c r="K160" s="42">
        <f>IF(AND($B160&gt;=1960,$B160&lt;1970),196,(IF(AND($B160&gt;=1970,$B160&lt;1980),197,(IF(AND($B160&gt;=1980,$B160&lt;1990),198,(IF(AND($B160&gt;=1990,$B160&lt;2000),199,(IF(AND($B160&gt;=2000,$B160&lt;2010),200,(IF(AND($B160&gt;=2010,$B160&lt;2020),201,(IF(AND($B160&gt;=2020,$B160&lt;2030),202,"Founded After 2030")))))))))))))</f>
        <v>201</v>
      </c>
      <c r="L160" s="42" t="str">
        <f>IF(AND($H160&gt;4500000, OR($C160="Delhi", $C160="Bangalore", $C160="Pune", $C160="Mumbai")), "CAT A", IF(AND($H160&gt;450000, OR($C160="Gurugram", $C160="Surat", $C160="Jaipur", $C160="Hyderabad")), "CAT B", "CAT C"))</f>
        <v>CAT A</v>
      </c>
      <c r="M160" s="43">
        <v>3</v>
      </c>
      <c r="N160" t="str">
        <f>VLOOKUP($C160,Tier!$A$1:$B$71,2)</f>
        <v>Tier 1</v>
      </c>
    </row>
    <row r="161" spans="1:14" ht="15" x14ac:dyDescent="0.25">
      <c r="A161" s="41" t="s">
        <v>1203</v>
      </c>
      <c r="B161" s="43">
        <v>2014</v>
      </c>
      <c r="C161" s="42" t="s">
        <v>19</v>
      </c>
      <c r="D161" s="42" t="s">
        <v>38</v>
      </c>
      <c r="E161" s="42" t="s">
        <v>1204</v>
      </c>
      <c r="F161" s="42" t="s">
        <v>1205</v>
      </c>
      <c r="G161" s="42" t="s">
        <v>1206</v>
      </c>
      <c r="H161" s="43" t="s">
        <v>1207</v>
      </c>
      <c r="I161" s="42" t="s">
        <v>175</v>
      </c>
      <c r="J161" s="42" t="str">
        <f>_xlfn.CONCAT($C161,"-",$D161)</f>
        <v>Bangalore-FinTech</v>
      </c>
      <c r="K161" s="42">
        <f>IF(AND($B161&gt;=1960,$B161&lt;1970),196,(IF(AND($B161&gt;=1970,$B161&lt;1980),197,(IF(AND($B161&gt;=1980,$B161&lt;1990),198,(IF(AND($B161&gt;=1990,$B161&lt;2000),199,(IF(AND($B161&gt;=2000,$B161&lt;2010),200,(IF(AND($B161&gt;=2010,$B161&lt;2020),201,(IF(AND($B161&gt;=2020,$B161&lt;2030),202,"Founded After 2030")))))))))))))</f>
        <v>201</v>
      </c>
      <c r="L161" s="42" t="str">
        <f>IF(AND($H161&gt;4500000, OR($C161="Delhi", $C161="Bangalore", $C161="Pune", $C161="Mumbai")), "CAT A", IF(AND($H161&gt;450000, OR($C161="Gurugram", $C161="Surat", $C161="Jaipur", $C161="Hyderabad")), "CAT B", "CAT C"))</f>
        <v>CAT A</v>
      </c>
      <c r="M161" s="43">
        <v>4</v>
      </c>
      <c r="N161" t="str">
        <f>VLOOKUP($C161,Tier!$A$1:$B$71,2)</f>
        <v>Tier 1</v>
      </c>
    </row>
    <row r="162" spans="1:14" ht="15" x14ac:dyDescent="0.25">
      <c r="A162" s="41" t="s">
        <v>1212</v>
      </c>
      <c r="B162" s="43">
        <v>2016</v>
      </c>
      <c r="C162" s="42" t="s">
        <v>19</v>
      </c>
      <c r="D162" s="42" t="s">
        <v>450</v>
      </c>
      <c r="E162" s="42" t="s">
        <v>1213</v>
      </c>
      <c r="F162" s="42" t="s">
        <v>1214</v>
      </c>
      <c r="G162" s="42" t="s">
        <v>1215</v>
      </c>
      <c r="H162" s="43" t="s">
        <v>1211</v>
      </c>
      <c r="I162" s="42" t="s">
        <v>17</v>
      </c>
      <c r="J162" s="42" t="str">
        <f>_xlfn.CONCAT($C162,"-",$D162)</f>
        <v>Bangalore-AI startup</v>
      </c>
      <c r="K162" s="42">
        <f>IF(AND($B162&gt;=1960,$B162&lt;1970),196,(IF(AND($B162&gt;=1970,$B162&lt;1980),197,(IF(AND($B162&gt;=1980,$B162&lt;1990),198,(IF(AND($B162&gt;=1990,$B162&lt;2000),199,(IF(AND($B162&gt;=2000,$B162&lt;2010),200,(IF(AND($B162&gt;=2010,$B162&lt;2020),201,(IF(AND($B162&gt;=2020,$B162&lt;2030),202,"Founded After 2030")))))))))))))</f>
        <v>201</v>
      </c>
      <c r="L162" s="42" t="str">
        <f>IF(AND($H162&gt;4500000, OR($C162="Delhi", $C162="Bangalore", $C162="Pune", $C162="Mumbai")), "CAT A", IF(AND($H162&gt;450000, OR($C162="Gurugram", $C162="Surat", $C162="Jaipur", $C162="Hyderabad")), "CAT B", "CAT C"))</f>
        <v>CAT A</v>
      </c>
      <c r="M162" s="43">
        <v>2</v>
      </c>
      <c r="N162" t="str">
        <f>VLOOKUP($C162,Tier!$A$1:$B$71,2)</f>
        <v>Tier 1</v>
      </c>
    </row>
    <row r="163" spans="1:14" ht="15" x14ac:dyDescent="0.25">
      <c r="A163" s="41" t="s">
        <v>853</v>
      </c>
      <c r="B163" s="43">
        <v>2011</v>
      </c>
      <c r="C163" s="42" t="s">
        <v>19</v>
      </c>
      <c r="D163" s="42" t="s">
        <v>116</v>
      </c>
      <c r="E163" s="42" t="s">
        <v>854</v>
      </c>
      <c r="F163" s="42" t="s">
        <v>855</v>
      </c>
      <c r="G163" s="42" t="s">
        <v>1225</v>
      </c>
      <c r="H163" s="43" t="s">
        <v>1226</v>
      </c>
      <c r="I163" s="42"/>
      <c r="J163" s="42" t="str">
        <f>_xlfn.CONCAT($C163,"-",$D163)</f>
        <v>Bangalore-EdTech</v>
      </c>
      <c r="K163" s="42">
        <f>IF(AND($B163&gt;=1960,$B163&lt;1970),196,(IF(AND($B163&gt;=1970,$B163&lt;1980),197,(IF(AND($B163&gt;=1980,$B163&lt;1990),198,(IF(AND($B163&gt;=1990,$B163&lt;2000),199,(IF(AND($B163&gt;=2000,$B163&lt;2010),200,(IF(AND($B163&gt;=2010,$B163&lt;2020),201,(IF(AND($B163&gt;=2020,$B163&lt;2030),202,"Founded After 2030")))))))))))))</f>
        <v>201</v>
      </c>
      <c r="L163" s="42" t="str">
        <f>IF(AND($H163&gt;4500000, OR($C163="Delhi", $C163="Bangalore", $C163="Pune", $C163="Mumbai")), "CAT A", IF(AND($H163&gt;450000, OR($C163="Gurugram", $C163="Surat", $C163="Jaipur", $C163="Hyderabad")), "CAT B", "CAT C"))</f>
        <v>CAT A</v>
      </c>
      <c r="M163" s="43">
        <v>5</v>
      </c>
      <c r="N163" t="str">
        <f>VLOOKUP($C163,Tier!$A$1:$B$71,2)</f>
        <v>Tier 1</v>
      </c>
    </row>
    <row r="164" spans="1:14" ht="15" x14ac:dyDescent="0.25">
      <c r="A164" s="41" t="s">
        <v>1227</v>
      </c>
      <c r="B164" s="43">
        <v>2018</v>
      </c>
      <c r="C164" s="42" t="s">
        <v>19</v>
      </c>
      <c r="D164" s="42" t="s">
        <v>1228</v>
      </c>
      <c r="E164" s="42" t="s">
        <v>1229</v>
      </c>
      <c r="F164" s="42" t="s">
        <v>1230</v>
      </c>
      <c r="G164" s="42" t="s">
        <v>1231</v>
      </c>
      <c r="H164" s="43" t="s">
        <v>1232</v>
      </c>
      <c r="I164" s="42"/>
      <c r="J164" s="42" t="str">
        <f>_xlfn.CONCAT($C164,"-",$D164)</f>
        <v>Bangalore-B2B Marketplace</v>
      </c>
      <c r="K164" s="42">
        <f>IF(AND($B164&gt;=1960,$B164&lt;1970),196,(IF(AND($B164&gt;=1970,$B164&lt;1980),197,(IF(AND($B164&gt;=1980,$B164&lt;1990),198,(IF(AND($B164&gt;=1990,$B164&lt;2000),199,(IF(AND($B164&gt;=2000,$B164&lt;2010),200,(IF(AND($B164&gt;=2010,$B164&lt;2020),201,(IF(AND($B164&gt;=2020,$B164&lt;2030),202,"Founded After 2030")))))))))))))</f>
        <v>201</v>
      </c>
      <c r="L164" s="42" t="str">
        <f>IF(AND($H164&gt;4500000, OR($C164="Delhi", $C164="Bangalore", $C164="Pune", $C164="Mumbai")), "CAT A", IF(AND($H164&gt;450000, OR($C164="Gurugram", $C164="Surat", $C164="Jaipur", $C164="Hyderabad")), "CAT B", "CAT C"))</f>
        <v>CAT A</v>
      </c>
      <c r="M164" s="43">
        <v>1</v>
      </c>
      <c r="N164" t="str">
        <f>VLOOKUP($C164,Tier!$A$1:$B$71,2)</f>
        <v>Tier 1</v>
      </c>
    </row>
    <row r="165" spans="1:14" ht="15" x14ac:dyDescent="0.25">
      <c r="A165" s="41" t="s">
        <v>1233</v>
      </c>
      <c r="B165" s="43">
        <v>2016</v>
      </c>
      <c r="C165" s="42" t="s">
        <v>19</v>
      </c>
      <c r="D165" s="42" t="s">
        <v>624</v>
      </c>
      <c r="E165" s="42" t="s">
        <v>1234</v>
      </c>
      <c r="F165" s="42" t="s">
        <v>1235</v>
      </c>
      <c r="G165" s="42" t="s">
        <v>356</v>
      </c>
      <c r="H165" s="43" t="s">
        <v>139</v>
      </c>
      <c r="I165" s="42" t="s">
        <v>17</v>
      </c>
      <c r="J165" s="42" t="str">
        <f>_xlfn.CONCAT($C165,"-",$D165)</f>
        <v>Bangalore-Tech Startup</v>
      </c>
      <c r="K165" s="42">
        <f>IF(AND($B165&gt;=1960,$B165&lt;1970),196,(IF(AND($B165&gt;=1970,$B165&lt;1980),197,(IF(AND($B165&gt;=1980,$B165&lt;1990),198,(IF(AND($B165&gt;=1990,$B165&lt;2000),199,(IF(AND($B165&gt;=2000,$B165&lt;2010),200,(IF(AND($B165&gt;=2010,$B165&lt;2020),201,(IF(AND($B165&gt;=2020,$B165&lt;2030),202,"Founded After 2030")))))))))))))</f>
        <v>201</v>
      </c>
      <c r="L165" s="42" t="str">
        <f>IF(AND($H165&gt;4500000, OR($C165="Delhi", $C165="Bangalore", $C165="Pune", $C165="Mumbai")), "CAT A", IF(AND($H165&gt;450000, OR($C165="Gurugram", $C165="Surat", $C165="Jaipur", $C165="Hyderabad")), "CAT B", "CAT C"))</f>
        <v>CAT A</v>
      </c>
      <c r="M165" s="43">
        <v>4</v>
      </c>
      <c r="N165" t="str">
        <f>VLOOKUP($C165,Tier!$A$1:$B$71,2)</f>
        <v>Tier 1</v>
      </c>
    </row>
    <row r="166" spans="1:14" ht="15" x14ac:dyDescent="0.25">
      <c r="A166" s="41" t="s">
        <v>1246</v>
      </c>
      <c r="B166" s="43">
        <v>2019</v>
      </c>
      <c r="C166" s="42" t="s">
        <v>19</v>
      </c>
      <c r="D166" s="42" t="s">
        <v>450</v>
      </c>
      <c r="E166" s="42" t="s">
        <v>1247</v>
      </c>
      <c r="F166" s="42" t="s">
        <v>1248</v>
      </c>
      <c r="G166" s="42" t="s">
        <v>1249</v>
      </c>
      <c r="H166" s="43" t="s">
        <v>1250</v>
      </c>
      <c r="I166" s="42" t="s">
        <v>273</v>
      </c>
      <c r="J166" s="42" t="str">
        <f>_xlfn.CONCAT($C166,"-",$D166)</f>
        <v>Bangalore-AI startup</v>
      </c>
      <c r="K166" s="42">
        <f>IF(AND($B166&gt;=1960,$B166&lt;1970),196,(IF(AND($B166&gt;=1970,$B166&lt;1980),197,(IF(AND($B166&gt;=1980,$B166&lt;1990),198,(IF(AND($B166&gt;=1990,$B166&lt;2000),199,(IF(AND($B166&gt;=2000,$B166&lt;2010),200,(IF(AND($B166&gt;=2010,$B166&lt;2020),201,(IF(AND($B166&gt;=2020,$B166&lt;2030),202,"Founded After 2030")))))))))))))</f>
        <v>201</v>
      </c>
      <c r="L166" s="42" t="str">
        <f>IF(AND($H166&gt;4500000, OR($C166="Delhi", $C166="Bangalore", $C166="Pune", $C166="Mumbai")), "CAT A", IF(AND($H166&gt;450000, OR($C166="Gurugram", $C166="Surat", $C166="Jaipur", $C166="Hyderabad")), "CAT B", "CAT C"))</f>
        <v>CAT A</v>
      </c>
      <c r="M166" s="43">
        <v>4</v>
      </c>
      <c r="N166" t="str">
        <f>VLOOKUP($C166,Tier!$A$1:$B$71,2)</f>
        <v>Tier 1</v>
      </c>
    </row>
    <row r="167" spans="1:14" ht="15" x14ac:dyDescent="0.25">
      <c r="A167" s="41" t="s">
        <v>1256</v>
      </c>
      <c r="B167" s="43">
        <v>2018</v>
      </c>
      <c r="C167" s="42" t="s">
        <v>19</v>
      </c>
      <c r="D167" s="42" t="s">
        <v>233</v>
      </c>
      <c r="E167" s="42" t="s">
        <v>1257</v>
      </c>
      <c r="F167" s="42" t="s">
        <v>1258</v>
      </c>
      <c r="G167" s="42" t="s">
        <v>1259</v>
      </c>
      <c r="H167" s="43" t="s">
        <v>1255</v>
      </c>
      <c r="I167" s="42" t="s">
        <v>666</v>
      </c>
      <c r="J167" s="42" t="str">
        <f>_xlfn.CONCAT($C167,"-",$D167)</f>
        <v>Bangalore-E-commerce</v>
      </c>
      <c r="K167" s="42">
        <f>IF(AND($B167&gt;=1960,$B167&lt;1970),196,(IF(AND($B167&gt;=1970,$B167&lt;1980),197,(IF(AND($B167&gt;=1980,$B167&lt;1990),198,(IF(AND($B167&gt;=1990,$B167&lt;2000),199,(IF(AND($B167&gt;=2000,$B167&lt;2010),200,(IF(AND($B167&gt;=2010,$B167&lt;2020),201,(IF(AND($B167&gt;=2020,$B167&lt;2030),202,"Founded After 2030")))))))))))))</f>
        <v>201</v>
      </c>
      <c r="L167" s="42" t="str">
        <f>IF(AND($H167&gt;4500000, OR($C167="Delhi", $C167="Bangalore", $C167="Pune", $C167="Mumbai")), "CAT A", IF(AND($H167&gt;450000, OR($C167="Gurugram", $C167="Surat", $C167="Jaipur", $C167="Hyderabad")), "CAT B", "CAT C"))</f>
        <v>CAT A</v>
      </c>
      <c r="M167" s="43">
        <v>2</v>
      </c>
      <c r="N167" t="str">
        <f>VLOOKUP($C167,Tier!$A$1:$B$71,2)</f>
        <v>Tier 1</v>
      </c>
    </row>
    <row r="168" spans="1:14" ht="15" x14ac:dyDescent="0.25">
      <c r="A168" s="41" t="s">
        <v>1260</v>
      </c>
      <c r="B168" s="43">
        <v>2017</v>
      </c>
      <c r="C168" s="42" t="s">
        <v>19</v>
      </c>
      <c r="D168" s="42" t="s">
        <v>313</v>
      </c>
      <c r="E168" s="42" t="s">
        <v>1261</v>
      </c>
      <c r="F168" s="42" t="s">
        <v>1262</v>
      </c>
      <c r="G168" s="42" t="s">
        <v>1263</v>
      </c>
      <c r="H168" s="43" t="s">
        <v>1264</v>
      </c>
      <c r="I168" s="42" t="s">
        <v>273</v>
      </c>
      <c r="J168" s="42" t="str">
        <f>_xlfn.CONCAT($C168,"-",$D168)</f>
        <v>Bangalore-Retail</v>
      </c>
      <c r="K168" s="42">
        <f>IF(AND($B168&gt;=1960,$B168&lt;1970),196,(IF(AND($B168&gt;=1970,$B168&lt;1980),197,(IF(AND($B168&gt;=1980,$B168&lt;1990),198,(IF(AND($B168&gt;=1990,$B168&lt;2000),199,(IF(AND($B168&gt;=2000,$B168&lt;2010),200,(IF(AND($B168&gt;=2010,$B168&lt;2020),201,(IF(AND($B168&gt;=2020,$B168&lt;2030),202,"Founded After 2030")))))))))))))</f>
        <v>201</v>
      </c>
      <c r="L168" s="42" t="str">
        <f>IF(AND($H168&gt;4500000, OR($C168="Delhi", $C168="Bangalore", $C168="Pune", $C168="Mumbai")), "CAT A", IF(AND($H168&gt;450000, OR($C168="Gurugram", $C168="Surat", $C168="Jaipur", $C168="Hyderabad")), "CAT B", "CAT C"))</f>
        <v>CAT A</v>
      </c>
      <c r="M168" s="43">
        <v>4</v>
      </c>
      <c r="N168" t="str">
        <f>VLOOKUP($C168,Tier!$A$1:$B$71,2)</f>
        <v>Tier 1</v>
      </c>
    </row>
    <row r="169" spans="1:14" ht="15" x14ac:dyDescent="0.25">
      <c r="A169" s="41" t="s">
        <v>353</v>
      </c>
      <c r="B169" s="43">
        <v>2019</v>
      </c>
      <c r="C169" s="42" t="s">
        <v>19</v>
      </c>
      <c r="D169" s="42" t="s">
        <v>38</v>
      </c>
      <c r="E169" s="42" t="s">
        <v>1265</v>
      </c>
      <c r="F169" s="42" t="s">
        <v>1266</v>
      </c>
      <c r="G169" s="42" t="s">
        <v>1267</v>
      </c>
      <c r="H169" s="43" t="s">
        <v>272</v>
      </c>
      <c r="I169" s="42" t="s">
        <v>273</v>
      </c>
      <c r="J169" s="42" t="str">
        <f>_xlfn.CONCAT($C169,"-",$D169)</f>
        <v>Bangalore-FinTech</v>
      </c>
      <c r="K169" s="42">
        <f>IF(AND($B169&gt;=1960,$B169&lt;1970),196,(IF(AND($B169&gt;=1970,$B169&lt;1980),197,(IF(AND($B169&gt;=1980,$B169&lt;1990),198,(IF(AND($B169&gt;=1990,$B169&lt;2000),199,(IF(AND($B169&gt;=2000,$B169&lt;2010),200,(IF(AND($B169&gt;=2010,$B169&lt;2020),201,(IF(AND($B169&gt;=2020,$B169&lt;2030),202,"Founded After 2030")))))))))))))</f>
        <v>201</v>
      </c>
      <c r="L169" s="42" t="str">
        <f>IF(AND($H169&gt;4500000, OR($C169="Delhi", $C169="Bangalore", $C169="Pune", $C169="Mumbai")), "CAT A", IF(AND($H169&gt;450000, OR($C169="Gurugram", $C169="Surat", $C169="Jaipur", $C169="Hyderabad")), "CAT B", "CAT C"))</f>
        <v>CAT A</v>
      </c>
      <c r="M169" s="43">
        <v>5</v>
      </c>
      <c r="N169" t="str">
        <f>VLOOKUP($C169,Tier!$A$1:$B$71,2)</f>
        <v>Tier 1</v>
      </c>
    </row>
    <row r="170" spans="1:14" ht="15" x14ac:dyDescent="0.25">
      <c r="A170" s="41" t="s">
        <v>1268</v>
      </c>
      <c r="B170" s="43">
        <v>2019</v>
      </c>
      <c r="C170" s="42" t="s">
        <v>19</v>
      </c>
      <c r="D170" s="42" t="s">
        <v>624</v>
      </c>
      <c r="E170" s="42" t="s">
        <v>1269</v>
      </c>
      <c r="F170" s="42" t="s">
        <v>1270</v>
      </c>
      <c r="G170" s="42" t="s">
        <v>1271</v>
      </c>
      <c r="H170" s="43" t="s">
        <v>272</v>
      </c>
      <c r="I170" s="42" t="s">
        <v>17</v>
      </c>
      <c r="J170" s="42" t="str">
        <f>_xlfn.CONCAT($C170,"-",$D170)</f>
        <v>Bangalore-Tech Startup</v>
      </c>
      <c r="K170" s="42">
        <f>IF(AND($B170&gt;=1960,$B170&lt;1970),196,(IF(AND($B170&gt;=1970,$B170&lt;1980),197,(IF(AND($B170&gt;=1980,$B170&lt;1990),198,(IF(AND($B170&gt;=1990,$B170&lt;2000),199,(IF(AND($B170&gt;=2000,$B170&lt;2010),200,(IF(AND($B170&gt;=2010,$B170&lt;2020),201,(IF(AND($B170&gt;=2020,$B170&lt;2030),202,"Founded After 2030")))))))))))))</f>
        <v>201</v>
      </c>
      <c r="L170" s="42" t="str">
        <f>IF(AND($H170&gt;4500000, OR($C170="Delhi", $C170="Bangalore", $C170="Pune", $C170="Mumbai")), "CAT A", IF(AND($H170&gt;450000, OR($C170="Gurugram", $C170="Surat", $C170="Jaipur", $C170="Hyderabad")), "CAT B", "CAT C"))</f>
        <v>CAT A</v>
      </c>
      <c r="M170" s="43">
        <v>5</v>
      </c>
      <c r="N170" t="str">
        <f>VLOOKUP($C170,Tier!$A$1:$B$71,2)</f>
        <v>Tier 1</v>
      </c>
    </row>
    <row r="171" spans="1:14" ht="15" x14ac:dyDescent="0.25">
      <c r="A171" s="41" t="s">
        <v>1272</v>
      </c>
      <c r="B171" s="43">
        <v>2019</v>
      </c>
      <c r="C171" s="42" t="s">
        <v>19</v>
      </c>
      <c r="D171" s="42" t="s">
        <v>450</v>
      </c>
      <c r="E171" s="42" t="s">
        <v>1273</v>
      </c>
      <c r="F171" s="42" t="s">
        <v>1274</v>
      </c>
      <c r="G171" s="42" t="s">
        <v>1275</v>
      </c>
      <c r="H171" s="43" t="s">
        <v>272</v>
      </c>
      <c r="I171" s="42" t="s">
        <v>273</v>
      </c>
      <c r="J171" s="42" t="str">
        <f>_xlfn.CONCAT($C171,"-",$D171)</f>
        <v>Bangalore-AI startup</v>
      </c>
      <c r="K171" s="42">
        <f>IF(AND($B171&gt;=1960,$B171&lt;1970),196,(IF(AND($B171&gt;=1970,$B171&lt;1980),197,(IF(AND($B171&gt;=1980,$B171&lt;1990),198,(IF(AND($B171&gt;=1990,$B171&lt;2000),199,(IF(AND($B171&gt;=2000,$B171&lt;2010),200,(IF(AND($B171&gt;=2010,$B171&lt;2020),201,(IF(AND($B171&gt;=2020,$B171&lt;2030),202,"Founded After 2030")))))))))))))</f>
        <v>201</v>
      </c>
      <c r="L171" s="42" t="str">
        <f>IF(AND($H171&gt;4500000, OR($C171="Delhi", $C171="Bangalore", $C171="Pune", $C171="Mumbai")), "CAT A", IF(AND($H171&gt;450000, OR($C171="Gurugram", $C171="Surat", $C171="Jaipur", $C171="Hyderabad")), "CAT B", "CAT C"))</f>
        <v>CAT A</v>
      </c>
      <c r="M171" s="43">
        <v>5</v>
      </c>
      <c r="N171" t="str">
        <f>VLOOKUP($C171,Tier!$A$1:$B$71,2)</f>
        <v>Tier 1</v>
      </c>
    </row>
    <row r="172" spans="1:14" ht="15" x14ac:dyDescent="0.25">
      <c r="A172" s="41" t="s">
        <v>1319</v>
      </c>
      <c r="B172" s="43">
        <v>2018</v>
      </c>
      <c r="C172" s="42" t="s">
        <v>19</v>
      </c>
      <c r="D172" s="42" t="s">
        <v>1320</v>
      </c>
      <c r="E172" s="42" t="s">
        <v>1321</v>
      </c>
      <c r="F172" s="42" t="s">
        <v>1322</v>
      </c>
      <c r="G172" s="42" t="s">
        <v>1323</v>
      </c>
      <c r="H172" s="43" t="s">
        <v>272</v>
      </c>
      <c r="I172" s="42" t="s">
        <v>17</v>
      </c>
      <c r="J172" s="42" t="str">
        <f>_xlfn.CONCAT($C172,"-",$D172)</f>
        <v>Bangalore-Vehicle repair startup</v>
      </c>
      <c r="K172" s="42">
        <f>IF(AND($B172&gt;=1960,$B172&lt;1970),196,(IF(AND($B172&gt;=1970,$B172&lt;1980),197,(IF(AND($B172&gt;=1980,$B172&lt;1990),198,(IF(AND($B172&gt;=1990,$B172&lt;2000),199,(IF(AND($B172&gt;=2000,$B172&lt;2010),200,(IF(AND($B172&gt;=2010,$B172&lt;2020),201,(IF(AND($B172&gt;=2020,$B172&lt;2030),202,"Founded After 2030")))))))))))))</f>
        <v>201</v>
      </c>
      <c r="L172" s="42" t="str">
        <f>IF(AND($H172&gt;4500000, OR($C172="Delhi", $C172="Bangalore", $C172="Pune", $C172="Mumbai")), "CAT A", IF(AND($H172&gt;450000, OR($C172="Gurugram", $C172="Surat", $C172="Jaipur", $C172="Hyderabad")), "CAT B", "CAT C"))</f>
        <v>CAT A</v>
      </c>
      <c r="M172" s="43">
        <v>1</v>
      </c>
      <c r="N172" t="str">
        <f>VLOOKUP($C172,Tier!$A$1:$B$71,2)</f>
        <v>Tier 1</v>
      </c>
    </row>
    <row r="173" spans="1:14" ht="15" x14ac:dyDescent="0.25">
      <c r="A173" s="41" t="s">
        <v>1324</v>
      </c>
      <c r="B173" s="43">
        <v>2018</v>
      </c>
      <c r="C173" s="42" t="s">
        <v>19</v>
      </c>
      <c r="D173" s="42" t="s">
        <v>1325</v>
      </c>
      <c r="E173" s="42" t="s">
        <v>1326</v>
      </c>
      <c r="F173" s="42" t="s">
        <v>1327</v>
      </c>
      <c r="G173" s="42" t="s">
        <v>996</v>
      </c>
      <c r="H173" s="43" t="s">
        <v>272</v>
      </c>
      <c r="I173" s="42"/>
      <c r="J173" s="42" t="str">
        <f>_xlfn.CONCAT($C173,"-",$D173)</f>
        <v>Bangalore-Pollution control equiptment</v>
      </c>
      <c r="K173" s="42">
        <f>IF(AND($B173&gt;=1960,$B173&lt;1970),196,(IF(AND($B173&gt;=1970,$B173&lt;1980),197,(IF(AND($B173&gt;=1980,$B173&lt;1990),198,(IF(AND($B173&gt;=1990,$B173&lt;2000),199,(IF(AND($B173&gt;=2000,$B173&lt;2010),200,(IF(AND($B173&gt;=2010,$B173&lt;2020),201,(IF(AND($B173&gt;=2020,$B173&lt;2030),202,"Founded After 2030")))))))))))))</f>
        <v>201</v>
      </c>
      <c r="L173" s="42" t="str">
        <f>IF(AND($H173&gt;4500000, OR($C173="Delhi", $C173="Bangalore", $C173="Pune", $C173="Mumbai")), "CAT A", IF(AND($H173&gt;450000, OR($C173="Gurugram", $C173="Surat", $C173="Jaipur", $C173="Hyderabad")), "CAT B", "CAT C"))</f>
        <v>CAT A</v>
      </c>
      <c r="M173" s="43">
        <v>1</v>
      </c>
      <c r="N173" t="str">
        <f>VLOOKUP($C173,Tier!$A$1:$B$71,2)</f>
        <v>Tier 1</v>
      </c>
    </row>
    <row r="174" spans="1:14" ht="15" x14ac:dyDescent="0.25">
      <c r="A174" s="41" t="s">
        <v>2892</v>
      </c>
      <c r="B174" s="43">
        <v>2016</v>
      </c>
      <c r="C174" s="42" t="s">
        <v>37</v>
      </c>
      <c r="D174" s="42" t="s">
        <v>126</v>
      </c>
      <c r="E174" s="42" t="s">
        <v>2893</v>
      </c>
      <c r="F174" s="42" t="s">
        <v>2894</v>
      </c>
      <c r="G174" s="42" t="s">
        <v>2895</v>
      </c>
      <c r="H174" s="43" t="s">
        <v>272</v>
      </c>
      <c r="I174" s="42" t="s">
        <v>17</v>
      </c>
      <c r="J174" s="42" t="str">
        <f>_xlfn.CONCAT($C174,"-",$D174)</f>
        <v>Chennai-Drone</v>
      </c>
      <c r="K174" s="42">
        <f>IF(AND($B174&gt;=1960,$B174&lt;1970),196,(IF(AND($B174&gt;=1970,$B174&lt;1980),197,(IF(AND($B174&gt;=1980,$B174&lt;1990),198,(IF(AND($B174&gt;=1990,$B174&lt;2000),199,(IF(AND($B174&gt;=2000,$B174&lt;2010),200,(IF(AND($B174&gt;=2010,$B174&lt;2020),201,(IF(AND($B174&gt;=2020,$B174&lt;2030),202,"Founded After 2030")))))))))))))</f>
        <v>201</v>
      </c>
      <c r="L174" s="42" t="str">
        <f>IF(AND($H174&gt;4500000, OR($C174="Delhi", $C174="Bangalore", $C174="Pune", $C174="Mumbai")), "CAT A", IF(AND($H174&gt;450000, OR($C174="Gurugram", $C174="Surat", $C174="Jaipur", $C174="Hyderabad")), "CAT B", "CAT C"))</f>
        <v>CAT C</v>
      </c>
      <c r="M174" s="43">
        <v>3</v>
      </c>
      <c r="N174" t="str">
        <f>VLOOKUP($C174,Tier!$A$1:$B$71,2)</f>
        <v>Tier 1</v>
      </c>
    </row>
    <row r="175" spans="1:14" ht="15" x14ac:dyDescent="0.25">
      <c r="A175" s="41" t="s">
        <v>1328</v>
      </c>
      <c r="B175" s="43">
        <v>2019</v>
      </c>
      <c r="C175" s="42" t="s">
        <v>19</v>
      </c>
      <c r="D175" s="42" t="s">
        <v>38</v>
      </c>
      <c r="E175" s="42" t="s">
        <v>1329</v>
      </c>
      <c r="F175" s="42" t="s">
        <v>1330</v>
      </c>
      <c r="G175" s="42"/>
      <c r="H175" s="43" t="s">
        <v>1331</v>
      </c>
      <c r="I175" s="42"/>
      <c r="J175" s="42" t="str">
        <f>_xlfn.CONCAT($C175,"-",$D175)</f>
        <v>Bangalore-FinTech</v>
      </c>
      <c r="K175" s="42">
        <f>IF(AND($B175&gt;=1960,$B175&lt;1970),196,(IF(AND($B175&gt;=1970,$B175&lt;1980),197,(IF(AND($B175&gt;=1980,$B175&lt;1990),198,(IF(AND($B175&gt;=1990,$B175&lt;2000),199,(IF(AND($B175&gt;=2000,$B175&lt;2010),200,(IF(AND($B175&gt;=2010,$B175&lt;2020),201,(IF(AND($B175&gt;=2020,$B175&lt;2030),202,"Founded After 2030")))))))))))))</f>
        <v>201</v>
      </c>
      <c r="L175" s="42" t="str">
        <f>IF(AND($H175&gt;4500000, OR($C175="Delhi", $C175="Bangalore", $C175="Pune", $C175="Mumbai")), "CAT A", IF(AND($H175&gt;450000, OR($C175="Gurugram", $C175="Surat", $C175="Jaipur", $C175="Hyderabad")), "CAT B", "CAT C"))</f>
        <v>CAT A</v>
      </c>
      <c r="M175" s="43">
        <v>2</v>
      </c>
      <c r="N175" t="str">
        <f>VLOOKUP($C175,Tier!$A$1:$B$71,2)</f>
        <v>Tier 1</v>
      </c>
    </row>
    <row r="176" spans="1:14" ht="15" x14ac:dyDescent="0.25">
      <c r="A176" s="41" t="s">
        <v>1336</v>
      </c>
      <c r="B176" s="43">
        <v>2016</v>
      </c>
      <c r="C176" s="42" t="s">
        <v>19</v>
      </c>
      <c r="D176" s="42" t="s">
        <v>116</v>
      </c>
      <c r="E176" s="42" t="s">
        <v>1337</v>
      </c>
      <c r="F176" s="42" t="s">
        <v>1338</v>
      </c>
      <c r="G176" s="42" t="s">
        <v>1339</v>
      </c>
      <c r="H176" s="43" t="s">
        <v>1340</v>
      </c>
      <c r="I176" s="42" t="s">
        <v>115</v>
      </c>
      <c r="J176" s="42" t="str">
        <f>_xlfn.CONCAT($C176,"-",$D176)</f>
        <v>Bangalore-EdTech</v>
      </c>
      <c r="K176" s="42">
        <f>IF(AND($B176&gt;=1960,$B176&lt;1970),196,(IF(AND($B176&gt;=1970,$B176&lt;1980),197,(IF(AND($B176&gt;=1980,$B176&lt;1990),198,(IF(AND($B176&gt;=1990,$B176&lt;2000),199,(IF(AND($B176&gt;=2000,$B176&lt;2010),200,(IF(AND($B176&gt;=2010,$B176&lt;2020),201,(IF(AND($B176&gt;=2020,$B176&lt;2030),202,"Founded After 2030")))))))))))))</f>
        <v>201</v>
      </c>
      <c r="L176" s="42" t="str">
        <f>IF(AND($H176&gt;4500000, OR($C176="Delhi", $C176="Bangalore", $C176="Pune", $C176="Mumbai")), "CAT A", IF(AND($H176&gt;450000, OR($C176="Gurugram", $C176="Surat", $C176="Jaipur", $C176="Hyderabad")), "CAT B", "CAT C"))</f>
        <v>CAT A</v>
      </c>
      <c r="M176" s="43">
        <v>4</v>
      </c>
      <c r="N176" t="str">
        <f>VLOOKUP($C176,Tier!$A$1:$B$71,2)</f>
        <v>Tier 1</v>
      </c>
    </row>
    <row r="177" spans="1:14" ht="15" x14ac:dyDescent="0.25">
      <c r="A177" s="41" t="s">
        <v>1341</v>
      </c>
      <c r="B177" s="43">
        <v>2019</v>
      </c>
      <c r="C177" s="42" t="s">
        <v>19</v>
      </c>
      <c r="D177" s="42" t="s">
        <v>38</v>
      </c>
      <c r="E177" s="42" t="s">
        <v>1342</v>
      </c>
      <c r="F177" s="42" t="s">
        <v>1343</v>
      </c>
      <c r="G177" s="42" t="s">
        <v>910</v>
      </c>
      <c r="H177" s="43" t="s">
        <v>1340</v>
      </c>
      <c r="I177" s="42" t="s">
        <v>115</v>
      </c>
      <c r="J177" s="42" t="str">
        <f>_xlfn.CONCAT($C177,"-",$D177)</f>
        <v>Bangalore-FinTech</v>
      </c>
      <c r="K177" s="42">
        <f>IF(AND($B177&gt;=1960,$B177&lt;1970),196,(IF(AND($B177&gt;=1970,$B177&lt;1980),197,(IF(AND($B177&gt;=1980,$B177&lt;1990),198,(IF(AND($B177&gt;=1990,$B177&lt;2000),199,(IF(AND($B177&gt;=2000,$B177&lt;2010),200,(IF(AND($B177&gt;=2010,$B177&lt;2020),201,(IF(AND($B177&gt;=2020,$B177&lt;2030),202,"Founded After 2030")))))))))))))</f>
        <v>201</v>
      </c>
      <c r="L177" s="42" t="str">
        <f>IF(AND($H177&gt;4500000, OR($C177="Delhi", $C177="Bangalore", $C177="Pune", $C177="Mumbai")), "CAT A", IF(AND($H177&gt;450000, OR($C177="Gurugram", $C177="Surat", $C177="Jaipur", $C177="Hyderabad")), "CAT B", "CAT C"))</f>
        <v>CAT A</v>
      </c>
      <c r="M177" s="43">
        <v>3</v>
      </c>
      <c r="N177" t="str">
        <f>VLOOKUP($C177,Tier!$A$1:$B$71,2)</f>
        <v>Tier 1</v>
      </c>
    </row>
    <row r="178" spans="1:14" ht="15" x14ac:dyDescent="0.25">
      <c r="A178" s="41" t="s">
        <v>1344</v>
      </c>
      <c r="B178" s="43">
        <v>2017</v>
      </c>
      <c r="C178" s="42" t="s">
        <v>19</v>
      </c>
      <c r="D178" s="42" t="s">
        <v>584</v>
      </c>
      <c r="E178" s="42" t="s">
        <v>1345</v>
      </c>
      <c r="F178" s="42" t="s">
        <v>1346</v>
      </c>
      <c r="G178" s="42" t="s">
        <v>1347</v>
      </c>
      <c r="H178" s="43" t="s">
        <v>1348</v>
      </c>
      <c r="I178" s="42"/>
      <c r="J178" s="42" t="str">
        <f>_xlfn.CONCAT($C178,"-",$D178)</f>
        <v>Bangalore-Health care</v>
      </c>
      <c r="K178" s="42">
        <f>IF(AND($B178&gt;=1960,$B178&lt;1970),196,(IF(AND($B178&gt;=1970,$B178&lt;1980),197,(IF(AND($B178&gt;=1980,$B178&lt;1990),198,(IF(AND($B178&gt;=1990,$B178&lt;2000),199,(IF(AND($B178&gt;=2000,$B178&lt;2010),200,(IF(AND($B178&gt;=2010,$B178&lt;2020),201,(IF(AND($B178&gt;=2020,$B178&lt;2030),202,"Founded After 2030")))))))))))))</f>
        <v>201</v>
      </c>
      <c r="L178" s="42" t="str">
        <f>IF(AND($H178&gt;4500000, OR($C178="Delhi", $C178="Bangalore", $C178="Pune", $C178="Mumbai")), "CAT A", IF(AND($H178&gt;450000, OR($C178="Gurugram", $C178="Surat", $C178="Jaipur", $C178="Hyderabad")), "CAT B", "CAT C"))</f>
        <v>CAT A</v>
      </c>
      <c r="M178" s="43">
        <v>1</v>
      </c>
      <c r="N178" t="str">
        <f>VLOOKUP($C178,Tier!$A$1:$B$71,2)</f>
        <v>Tier 1</v>
      </c>
    </row>
    <row r="179" spans="1:14" ht="15" x14ac:dyDescent="0.25">
      <c r="A179" s="41" t="s">
        <v>1358</v>
      </c>
      <c r="B179" s="43">
        <v>2019</v>
      </c>
      <c r="C179" s="42" t="s">
        <v>19</v>
      </c>
      <c r="D179" s="42" t="s">
        <v>424</v>
      </c>
      <c r="E179" s="42" t="s">
        <v>1359</v>
      </c>
      <c r="F179" s="42" t="s">
        <v>1360</v>
      </c>
      <c r="G179" s="42" t="s">
        <v>1361</v>
      </c>
      <c r="H179" s="43" t="s">
        <v>92</v>
      </c>
      <c r="I179" s="42" t="s">
        <v>163</v>
      </c>
      <c r="J179" s="42" t="str">
        <f>_xlfn.CONCAT($C179,"-",$D179)</f>
        <v>Bangalore-HealthCare</v>
      </c>
      <c r="K179" s="42">
        <f>IF(AND($B179&gt;=1960,$B179&lt;1970),196,(IF(AND($B179&gt;=1970,$B179&lt;1980),197,(IF(AND($B179&gt;=1980,$B179&lt;1990),198,(IF(AND($B179&gt;=1990,$B179&lt;2000),199,(IF(AND($B179&gt;=2000,$B179&lt;2010),200,(IF(AND($B179&gt;=2010,$B179&lt;2020),201,(IF(AND($B179&gt;=2020,$B179&lt;2030),202,"Founded After 2030")))))))))))))</f>
        <v>201</v>
      </c>
      <c r="L179" s="42" t="str">
        <f>IF(AND($H179&gt;4500000, OR($C179="Delhi", $C179="Bangalore", $C179="Pune", $C179="Mumbai")), "CAT A", IF(AND($H179&gt;450000, OR($C179="Gurugram", $C179="Surat", $C179="Jaipur", $C179="Hyderabad")), "CAT B", "CAT C"))</f>
        <v>CAT A</v>
      </c>
      <c r="M179" s="43">
        <v>5</v>
      </c>
      <c r="N179" t="str">
        <f>VLOOKUP($C179,Tier!$A$1:$B$71,2)</f>
        <v>Tier 1</v>
      </c>
    </row>
    <row r="180" spans="1:14" ht="15" x14ac:dyDescent="0.25">
      <c r="A180" s="41" t="s">
        <v>1122</v>
      </c>
      <c r="B180" s="43">
        <v>2017</v>
      </c>
      <c r="C180" s="42" t="s">
        <v>19</v>
      </c>
      <c r="D180" s="42" t="s">
        <v>1367</v>
      </c>
      <c r="E180" s="42" t="s">
        <v>1368</v>
      </c>
      <c r="F180" s="42" t="s">
        <v>1124</v>
      </c>
      <c r="G180" s="42" t="s">
        <v>1369</v>
      </c>
      <c r="H180" s="43" t="s">
        <v>92</v>
      </c>
      <c r="I180" s="42" t="s">
        <v>163</v>
      </c>
      <c r="J180" s="42" t="str">
        <f>_xlfn.CONCAT($C180,"-",$D180)</f>
        <v>Bangalore-Cryptocurrency</v>
      </c>
      <c r="K180" s="42">
        <f>IF(AND($B180&gt;=1960,$B180&lt;1970),196,(IF(AND($B180&gt;=1970,$B180&lt;1980),197,(IF(AND($B180&gt;=1980,$B180&lt;1990),198,(IF(AND($B180&gt;=1990,$B180&lt;2000),199,(IF(AND($B180&gt;=2000,$B180&lt;2010),200,(IF(AND($B180&gt;=2010,$B180&lt;2020),201,(IF(AND($B180&gt;=2020,$B180&lt;2030),202,"Founded After 2030")))))))))))))</f>
        <v>201</v>
      </c>
      <c r="L180" s="42" t="str">
        <f>IF(AND($H180&gt;4500000, OR($C180="Delhi", $C180="Bangalore", $C180="Pune", $C180="Mumbai")), "CAT A", IF(AND($H180&gt;450000, OR($C180="Gurugram", $C180="Surat", $C180="Jaipur", $C180="Hyderabad")), "CAT B", "CAT C"))</f>
        <v>CAT A</v>
      </c>
      <c r="M180" s="43">
        <v>1</v>
      </c>
      <c r="N180" t="str">
        <f>VLOOKUP($C180,Tier!$A$1:$B$71,2)</f>
        <v>Tier 1</v>
      </c>
    </row>
    <row r="181" spans="1:14" ht="15" x14ac:dyDescent="0.25">
      <c r="A181" s="41" t="s">
        <v>2910</v>
      </c>
      <c r="B181" s="43">
        <v>2011</v>
      </c>
      <c r="C181" s="42" t="s">
        <v>37</v>
      </c>
      <c r="D181" s="42" t="s">
        <v>2911</v>
      </c>
      <c r="E181" s="42" t="s">
        <v>2912</v>
      </c>
      <c r="F181" s="42" t="s">
        <v>2913</v>
      </c>
      <c r="G181" s="42" t="s">
        <v>2914</v>
      </c>
      <c r="H181" s="43" t="s">
        <v>92</v>
      </c>
      <c r="I181" s="42"/>
      <c r="J181" s="42" t="str">
        <f>_xlfn.CONCAT($C181,"-",$D181)</f>
        <v>Chennai-Food Industry</v>
      </c>
      <c r="K181" s="42">
        <f>IF(AND($B181&gt;=1960,$B181&lt;1970),196,(IF(AND($B181&gt;=1970,$B181&lt;1980),197,(IF(AND($B181&gt;=1980,$B181&lt;1990),198,(IF(AND($B181&gt;=1990,$B181&lt;2000),199,(IF(AND($B181&gt;=2000,$B181&lt;2010),200,(IF(AND($B181&gt;=2010,$B181&lt;2020),201,(IF(AND($B181&gt;=2020,$B181&lt;2030),202,"Founded After 2030")))))))))))))</f>
        <v>201</v>
      </c>
      <c r="L181" s="42" t="str">
        <f>IF(AND($H181&gt;4500000, OR($C181="Delhi", $C181="Bangalore", $C181="Pune", $C181="Mumbai")), "CAT A", IF(AND($H181&gt;450000, OR($C181="Gurugram", $C181="Surat", $C181="Jaipur", $C181="Hyderabad")), "CAT B", "CAT C"))</f>
        <v>CAT C</v>
      </c>
      <c r="M181" s="43">
        <v>2</v>
      </c>
      <c r="N181" t="str">
        <f>VLOOKUP($C181,Tier!$A$1:$B$71,2)</f>
        <v>Tier 1</v>
      </c>
    </row>
    <row r="182" spans="1:14" ht="15" x14ac:dyDescent="0.25">
      <c r="A182" s="41" t="s">
        <v>1374</v>
      </c>
      <c r="B182" s="43">
        <v>2015</v>
      </c>
      <c r="C182" s="42" t="s">
        <v>19</v>
      </c>
      <c r="D182" s="42" t="s">
        <v>1315</v>
      </c>
      <c r="E182" s="42" t="s">
        <v>1375</v>
      </c>
      <c r="F182" s="42" t="s">
        <v>1376</v>
      </c>
      <c r="G182" s="42" t="s">
        <v>1377</v>
      </c>
      <c r="H182" s="43" t="s">
        <v>1378</v>
      </c>
      <c r="I182" s="42" t="s">
        <v>1379</v>
      </c>
      <c r="J182" s="42" t="str">
        <f>_xlfn.CONCAT($C182,"-",$D182)</f>
        <v>Bangalore-Food and Beverages</v>
      </c>
      <c r="K182" s="42">
        <f>IF(AND($B182&gt;=1960,$B182&lt;1970),196,(IF(AND($B182&gt;=1970,$B182&lt;1980),197,(IF(AND($B182&gt;=1980,$B182&lt;1990),198,(IF(AND($B182&gt;=1990,$B182&lt;2000),199,(IF(AND($B182&gt;=2000,$B182&lt;2010),200,(IF(AND($B182&gt;=2010,$B182&lt;2020),201,(IF(AND($B182&gt;=2020,$B182&lt;2030),202,"Founded After 2030")))))))))))))</f>
        <v>201</v>
      </c>
      <c r="L182" s="42" t="str">
        <f>IF(AND($H182&gt;4500000, OR($C182="Delhi", $C182="Bangalore", $C182="Pune", $C182="Mumbai")), "CAT A", IF(AND($H182&gt;450000, OR($C182="Gurugram", $C182="Surat", $C182="Jaipur", $C182="Hyderabad")), "CAT B", "CAT C"))</f>
        <v>CAT A</v>
      </c>
      <c r="M182" s="43">
        <v>1</v>
      </c>
      <c r="N182" t="str">
        <f>VLOOKUP($C182,Tier!$A$1:$B$71,2)</f>
        <v>Tier 1</v>
      </c>
    </row>
    <row r="183" spans="1:14" ht="15" x14ac:dyDescent="0.25">
      <c r="A183" s="41" t="s">
        <v>1380</v>
      </c>
      <c r="B183" s="43">
        <v>2014</v>
      </c>
      <c r="C183" s="42" t="s">
        <v>19</v>
      </c>
      <c r="D183" s="42" t="s">
        <v>424</v>
      </c>
      <c r="E183" s="42" t="s">
        <v>1381</v>
      </c>
      <c r="F183" s="42" t="s">
        <v>1382</v>
      </c>
      <c r="G183" s="42" t="s">
        <v>1383</v>
      </c>
      <c r="H183" s="43" t="s">
        <v>1384</v>
      </c>
      <c r="I183" s="42" t="s">
        <v>115</v>
      </c>
      <c r="J183" s="42" t="str">
        <f>_xlfn.CONCAT($C183,"-",$D183)</f>
        <v>Bangalore-HealthCare</v>
      </c>
      <c r="K183" s="42">
        <f>IF(AND($B183&gt;=1960,$B183&lt;1970),196,(IF(AND($B183&gt;=1970,$B183&lt;1980),197,(IF(AND($B183&gt;=1980,$B183&lt;1990),198,(IF(AND($B183&gt;=1990,$B183&lt;2000),199,(IF(AND($B183&gt;=2000,$B183&lt;2010),200,(IF(AND($B183&gt;=2010,$B183&lt;2020),201,(IF(AND($B183&gt;=2020,$B183&lt;2030),202,"Founded After 2030")))))))))))))</f>
        <v>201</v>
      </c>
      <c r="L183" s="42" t="str">
        <f>IF(AND($H183&gt;4500000, OR($C183="Delhi", $C183="Bangalore", $C183="Pune", $C183="Mumbai")), "CAT A", IF(AND($H183&gt;450000, OR($C183="Gurugram", $C183="Surat", $C183="Jaipur", $C183="Hyderabad")), "CAT B", "CAT C"))</f>
        <v>CAT A</v>
      </c>
      <c r="M183" s="43">
        <v>3</v>
      </c>
      <c r="N183" t="str">
        <f>VLOOKUP($C183,Tier!$A$1:$B$71,2)</f>
        <v>Tier 1</v>
      </c>
    </row>
    <row r="184" spans="1:14" ht="15" x14ac:dyDescent="0.25">
      <c r="A184" s="41" t="s">
        <v>1385</v>
      </c>
      <c r="B184" s="43">
        <v>2018</v>
      </c>
      <c r="C184" s="42" t="s">
        <v>19</v>
      </c>
      <c r="D184" s="42" t="s">
        <v>813</v>
      </c>
      <c r="E184" s="42" t="s">
        <v>1386</v>
      </c>
      <c r="F184" s="42" t="s">
        <v>1387</v>
      </c>
      <c r="G184" s="42" t="s">
        <v>1388</v>
      </c>
      <c r="H184" s="43" t="s">
        <v>1389</v>
      </c>
      <c r="I184" s="42"/>
      <c r="J184" s="42" t="str">
        <f>_xlfn.CONCAT($C184,"-",$D184)</f>
        <v>Bangalore-Social Media</v>
      </c>
      <c r="K184" s="42">
        <f>IF(AND($B184&gt;=1960,$B184&lt;1970),196,(IF(AND($B184&gt;=1970,$B184&lt;1980),197,(IF(AND($B184&gt;=1980,$B184&lt;1990),198,(IF(AND($B184&gt;=1990,$B184&lt;2000),199,(IF(AND($B184&gt;=2000,$B184&lt;2010),200,(IF(AND($B184&gt;=2010,$B184&lt;2020),201,(IF(AND($B184&gt;=2020,$B184&lt;2030),202,"Founded After 2030")))))))))))))</f>
        <v>201</v>
      </c>
      <c r="L184" s="42" t="str">
        <f>IF(AND($H184&gt;4500000, OR($C184="Delhi", $C184="Bangalore", $C184="Pune", $C184="Mumbai")), "CAT A", IF(AND($H184&gt;450000, OR($C184="Gurugram", $C184="Surat", $C184="Jaipur", $C184="Hyderabad")), "CAT B", "CAT C"))</f>
        <v>CAT A</v>
      </c>
      <c r="M184" s="43">
        <v>4</v>
      </c>
      <c r="N184" t="str">
        <f>VLOOKUP($C184,Tier!$A$1:$B$71,2)</f>
        <v>Tier 1</v>
      </c>
    </row>
    <row r="185" spans="1:14" ht="15" x14ac:dyDescent="0.25">
      <c r="A185" s="41" t="s">
        <v>1390</v>
      </c>
      <c r="B185" s="43">
        <v>2016</v>
      </c>
      <c r="C185" s="42" t="s">
        <v>19</v>
      </c>
      <c r="D185" s="42" t="s">
        <v>1391</v>
      </c>
      <c r="E185" s="42" t="s">
        <v>1392</v>
      </c>
      <c r="F185" s="42" t="s">
        <v>1393</v>
      </c>
      <c r="G185" s="42" t="s">
        <v>356</v>
      </c>
      <c r="H185" s="43" t="s">
        <v>1394</v>
      </c>
      <c r="I185" s="42"/>
      <c r="J185" s="42" t="str">
        <f>_xlfn.CONCAT($C185,"-",$D185)</f>
        <v>Bangalore-Bike Rental</v>
      </c>
      <c r="K185" s="42">
        <f>IF(AND($B185&gt;=1960,$B185&lt;1970),196,(IF(AND($B185&gt;=1970,$B185&lt;1980),197,(IF(AND($B185&gt;=1980,$B185&lt;1990),198,(IF(AND($B185&gt;=1990,$B185&lt;2000),199,(IF(AND($B185&gt;=2000,$B185&lt;2010),200,(IF(AND($B185&gt;=2010,$B185&lt;2020),201,(IF(AND($B185&gt;=2020,$B185&lt;2030),202,"Founded After 2030")))))))))))))</f>
        <v>201</v>
      </c>
      <c r="L185" s="42" t="str">
        <f>IF(AND($H185&gt;4500000, OR($C185="Delhi", $C185="Bangalore", $C185="Pune", $C185="Mumbai")), "CAT A", IF(AND($H185&gt;450000, OR($C185="Gurugram", $C185="Surat", $C185="Jaipur", $C185="Hyderabad")), "CAT B", "CAT C"))</f>
        <v>CAT A</v>
      </c>
      <c r="M185" s="43">
        <v>3</v>
      </c>
      <c r="N185" t="str">
        <f>VLOOKUP($C185,Tier!$A$1:$B$71,2)</f>
        <v>Tier 1</v>
      </c>
    </row>
    <row r="186" spans="1:14" ht="15" x14ac:dyDescent="0.25">
      <c r="A186" s="41" t="s">
        <v>1395</v>
      </c>
      <c r="B186" s="43">
        <v>2015</v>
      </c>
      <c r="C186" s="42" t="s">
        <v>19</v>
      </c>
      <c r="D186" s="42" t="s">
        <v>116</v>
      </c>
      <c r="E186" s="42" t="s">
        <v>1396</v>
      </c>
      <c r="F186" s="42" t="s">
        <v>1397</v>
      </c>
      <c r="G186" s="42" t="s">
        <v>1398</v>
      </c>
      <c r="H186" s="43" t="s">
        <v>1399</v>
      </c>
      <c r="I186" s="42" t="s">
        <v>163</v>
      </c>
      <c r="J186" s="42" t="str">
        <f>_xlfn.CONCAT($C186,"-",$D186)</f>
        <v>Bangalore-EdTech</v>
      </c>
      <c r="K186" s="42">
        <f>IF(AND($B186&gt;=1960,$B186&lt;1970),196,(IF(AND($B186&gt;=1970,$B186&lt;1980),197,(IF(AND($B186&gt;=1980,$B186&lt;1990),198,(IF(AND($B186&gt;=1990,$B186&lt;2000),199,(IF(AND($B186&gt;=2000,$B186&lt;2010),200,(IF(AND($B186&gt;=2010,$B186&lt;2020),201,(IF(AND($B186&gt;=2020,$B186&lt;2030),202,"Founded After 2030")))))))))))))</f>
        <v>201</v>
      </c>
      <c r="L186" s="42" t="str">
        <f>IF(AND($H186&gt;4500000, OR($C186="Delhi", $C186="Bangalore", $C186="Pune", $C186="Mumbai")), "CAT A", IF(AND($H186&gt;450000, OR($C186="Gurugram", $C186="Surat", $C186="Jaipur", $C186="Hyderabad")), "CAT B", "CAT C"))</f>
        <v>CAT A</v>
      </c>
      <c r="M186" s="43">
        <v>3</v>
      </c>
      <c r="N186" t="str">
        <f>VLOOKUP($C186,Tier!$A$1:$B$71,2)</f>
        <v>Tier 1</v>
      </c>
    </row>
    <row r="187" spans="1:14" ht="15" x14ac:dyDescent="0.25">
      <c r="A187" s="45" t="s">
        <v>1400</v>
      </c>
      <c r="B187" s="43">
        <v>2019</v>
      </c>
      <c r="C187" s="42" t="s">
        <v>19</v>
      </c>
      <c r="D187" s="42" t="s">
        <v>1401</v>
      </c>
      <c r="E187" s="42" t="s">
        <v>1402</v>
      </c>
      <c r="F187" s="42" t="s">
        <v>1403</v>
      </c>
      <c r="G187" s="42" t="s">
        <v>1404</v>
      </c>
      <c r="H187" s="43" t="s">
        <v>1399</v>
      </c>
      <c r="I187" s="42"/>
      <c r="J187" s="42" t="str">
        <f>_xlfn.CONCAT($C187,"-",$D187)</f>
        <v>Bangalore-Recruitment</v>
      </c>
      <c r="K187" s="42">
        <f>IF(AND($B187&gt;=1960,$B187&lt;1970),196,(IF(AND($B187&gt;=1970,$B187&lt;1980),197,(IF(AND($B187&gt;=1980,$B187&lt;1990),198,(IF(AND($B187&gt;=1990,$B187&lt;2000),199,(IF(AND($B187&gt;=2000,$B187&lt;2010),200,(IF(AND($B187&gt;=2010,$B187&lt;2020),201,(IF(AND($B187&gt;=2020,$B187&lt;2030),202,"Founded After 2030")))))))))))))</f>
        <v>201</v>
      </c>
      <c r="L187" s="42" t="str">
        <f>IF(AND($H187&gt;4500000, OR($C187="Delhi", $C187="Bangalore", $C187="Pune", $C187="Mumbai")), "CAT A", IF(AND($H187&gt;450000, OR($C187="Gurugram", $C187="Surat", $C187="Jaipur", $C187="Hyderabad")), "CAT B", "CAT C"))</f>
        <v>CAT A</v>
      </c>
      <c r="M187" s="43">
        <v>3</v>
      </c>
      <c r="N187" t="str">
        <f>VLOOKUP($C187,Tier!$A$1:$B$71,2)</f>
        <v>Tier 1</v>
      </c>
    </row>
    <row r="188" spans="1:14" ht="15" x14ac:dyDescent="0.25">
      <c r="A188" s="41" t="s">
        <v>1410</v>
      </c>
      <c r="B188" s="43">
        <v>2017</v>
      </c>
      <c r="C188" s="42" t="s">
        <v>19</v>
      </c>
      <c r="D188" s="42" t="s">
        <v>111</v>
      </c>
      <c r="E188" s="42" t="s">
        <v>1411</v>
      </c>
      <c r="F188" s="42" t="s">
        <v>1412</v>
      </c>
      <c r="G188" s="42" t="s">
        <v>1413</v>
      </c>
      <c r="H188" s="43" t="s">
        <v>1409</v>
      </c>
      <c r="I188" s="42" t="s">
        <v>163</v>
      </c>
      <c r="J188" s="42" t="str">
        <f>_xlfn.CONCAT($C188,"-",$D188)</f>
        <v>Bangalore-HealthTech</v>
      </c>
      <c r="K188" s="42">
        <f>IF(AND($B188&gt;=1960,$B188&lt;1970),196,(IF(AND($B188&gt;=1970,$B188&lt;1980),197,(IF(AND($B188&gt;=1980,$B188&lt;1990),198,(IF(AND($B188&gt;=1990,$B188&lt;2000),199,(IF(AND($B188&gt;=2000,$B188&lt;2010),200,(IF(AND($B188&gt;=2010,$B188&lt;2020),201,(IF(AND($B188&gt;=2020,$B188&lt;2030),202,"Founded After 2030")))))))))))))</f>
        <v>201</v>
      </c>
      <c r="L188" s="42" t="str">
        <f>IF(AND($H188&gt;4500000, OR($C188="Delhi", $C188="Bangalore", $C188="Pune", $C188="Mumbai")), "CAT A", IF(AND($H188&gt;450000, OR($C188="Gurugram", $C188="Surat", $C188="Jaipur", $C188="Hyderabad")), "CAT B", "CAT C"))</f>
        <v>CAT A</v>
      </c>
      <c r="M188" s="43">
        <v>2</v>
      </c>
      <c r="N188" t="str">
        <f>VLOOKUP($C188,Tier!$A$1:$B$71,2)</f>
        <v>Tier 1</v>
      </c>
    </row>
    <row r="189" spans="1:14" ht="15" x14ac:dyDescent="0.25">
      <c r="A189" s="41" t="s">
        <v>1414</v>
      </c>
      <c r="B189" s="43">
        <v>2016</v>
      </c>
      <c r="C189" s="42" t="s">
        <v>19</v>
      </c>
      <c r="D189" s="42" t="s">
        <v>233</v>
      </c>
      <c r="E189" s="42" t="s">
        <v>1415</v>
      </c>
      <c r="F189" s="42" t="s">
        <v>1416</v>
      </c>
      <c r="G189" s="42" t="s">
        <v>1168</v>
      </c>
      <c r="H189" s="43" t="s">
        <v>1417</v>
      </c>
      <c r="I189" s="42"/>
      <c r="J189" s="42" t="str">
        <f>_xlfn.CONCAT($C189,"-",$D189)</f>
        <v>Bangalore-E-commerce</v>
      </c>
      <c r="K189" s="42">
        <f>IF(AND($B189&gt;=1960,$B189&lt;1970),196,(IF(AND($B189&gt;=1970,$B189&lt;1980),197,(IF(AND($B189&gt;=1980,$B189&lt;1990),198,(IF(AND($B189&gt;=1990,$B189&lt;2000),199,(IF(AND($B189&gt;=2000,$B189&lt;2010),200,(IF(AND($B189&gt;=2010,$B189&lt;2020),201,(IF(AND($B189&gt;=2020,$B189&lt;2030),202,"Founded After 2030")))))))))))))</f>
        <v>201</v>
      </c>
      <c r="L189" s="42" t="str">
        <f>IF(AND($H189&gt;4500000, OR($C189="Delhi", $C189="Bangalore", $C189="Pune", $C189="Mumbai")), "CAT A", IF(AND($H189&gt;450000, OR($C189="Gurugram", $C189="Surat", $C189="Jaipur", $C189="Hyderabad")), "CAT B", "CAT C"))</f>
        <v>CAT A</v>
      </c>
      <c r="M189" s="43">
        <v>1</v>
      </c>
      <c r="N189" t="str">
        <f>VLOOKUP($C189,Tier!$A$1:$B$71,2)</f>
        <v>Tier 1</v>
      </c>
    </row>
    <row r="190" spans="1:14" ht="15" x14ac:dyDescent="0.25">
      <c r="A190" s="41" t="s">
        <v>2915</v>
      </c>
      <c r="B190" s="43">
        <v>2017</v>
      </c>
      <c r="C190" s="42" t="s">
        <v>37</v>
      </c>
      <c r="D190" s="42" t="s">
        <v>687</v>
      </c>
      <c r="E190" s="42" t="s">
        <v>2916</v>
      </c>
      <c r="F190" s="42" t="s">
        <v>2917</v>
      </c>
      <c r="G190" s="42" t="s">
        <v>2918</v>
      </c>
      <c r="H190" s="43" t="s">
        <v>1417</v>
      </c>
      <c r="I190" s="42" t="s">
        <v>163</v>
      </c>
      <c r="J190" s="42" t="str">
        <f>_xlfn.CONCAT($C190,"-",$D190)</f>
        <v>Chennai-SpaceTech</v>
      </c>
      <c r="K190" s="42">
        <f>IF(AND($B190&gt;=1960,$B190&lt;1970),196,(IF(AND($B190&gt;=1970,$B190&lt;1980),197,(IF(AND($B190&gt;=1980,$B190&lt;1990),198,(IF(AND($B190&gt;=1990,$B190&lt;2000),199,(IF(AND($B190&gt;=2000,$B190&lt;2010),200,(IF(AND($B190&gt;=2010,$B190&lt;2020),201,(IF(AND($B190&gt;=2020,$B190&lt;2030),202,"Founded After 2030")))))))))))))</f>
        <v>201</v>
      </c>
      <c r="L190" s="42" t="str">
        <f>IF(AND($H190&gt;4500000, OR($C190="Delhi", $C190="Bangalore", $C190="Pune", $C190="Mumbai")), "CAT A", IF(AND($H190&gt;450000, OR($C190="Gurugram", $C190="Surat", $C190="Jaipur", $C190="Hyderabad")), "CAT B", "CAT C"))</f>
        <v>CAT C</v>
      </c>
      <c r="M190" s="43">
        <v>5</v>
      </c>
      <c r="N190" t="str">
        <f>VLOOKUP($C190,Tier!$A$1:$B$71,2)</f>
        <v>Tier 1</v>
      </c>
    </row>
    <row r="191" spans="1:14" ht="15" x14ac:dyDescent="0.25">
      <c r="A191" s="41" t="s">
        <v>1423</v>
      </c>
      <c r="B191" s="43">
        <v>2019</v>
      </c>
      <c r="C191" s="42" t="s">
        <v>19</v>
      </c>
      <c r="D191" s="42" t="s">
        <v>243</v>
      </c>
      <c r="E191" s="42" t="s">
        <v>1424</v>
      </c>
      <c r="F191" s="42" t="s">
        <v>1425</v>
      </c>
      <c r="G191" s="42" t="s">
        <v>1426</v>
      </c>
      <c r="H191" s="43" t="s">
        <v>1422</v>
      </c>
      <c r="I191" s="42" t="s">
        <v>17</v>
      </c>
      <c r="J191" s="42" t="str">
        <f>_xlfn.CONCAT($C191,"-",$D191)</f>
        <v>Bangalore-IT</v>
      </c>
      <c r="K191" s="42">
        <f>IF(AND($B191&gt;=1960,$B191&lt;1970),196,(IF(AND($B191&gt;=1970,$B191&lt;1980),197,(IF(AND($B191&gt;=1980,$B191&lt;1990),198,(IF(AND($B191&gt;=1990,$B191&lt;2000),199,(IF(AND($B191&gt;=2000,$B191&lt;2010),200,(IF(AND($B191&gt;=2010,$B191&lt;2020),201,(IF(AND($B191&gt;=2020,$B191&lt;2030),202,"Founded After 2030")))))))))))))</f>
        <v>201</v>
      </c>
      <c r="L191" s="42" t="str">
        <f>IF(AND($H191&gt;4500000, OR($C191="Delhi", $C191="Bangalore", $C191="Pune", $C191="Mumbai")), "CAT A", IF(AND($H191&gt;450000, OR($C191="Gurugram", $C191="Surat", $C191="Jaipur", $C191="Hyderabad")), "CAT B", "CAT C"))</f>
        <v>CAT A</v>
      </c>
      <c r="M191" s="43">
        <v>4</v>
      </c>
      <c r="N191" t="str">
        <f>VLOOKUP($C191,Tier!$A$1:$B$71,2)</f>
        <v>Tier 1</v>
      </c>
    </row>
    <row r="192" spans="1:14" ht="15" x14ac:dyDescent="0.25">
      <c r="A192" s="41" t="s">
        <v>1427</v>
      </c>
      <c r="B192" s="43">
        <v>2018</v>
      </c>
      <c r="C192" s="42" t="s">
        <v>19</v>
      </c>
      <c r="D192" s="42" t="s">
        <v>721</v>
      </c>
      <c r="E192" s="42" t="s">
        <v>1428</v>
      </c>
      <c r="F192" s="42" t="s">
        <v>1429</v>
      </c>
      <c r="G192" s="42" t="s">
        <v>1430</v>
      </c>
      <c r="H192" s="43" t="s">
        <v>1422</v>
      </c>
      <c r="I192" s="42" t="s">
        <v>17</v>
      </c>
      <c r="J192" s="42" t="str">
        <f>_xlfn.CONCAT($C192,"-",$D192)</f>
        <v>Bangalore-Helathcare</v>
      </c>
      <c r="K192" s="42">
        <f>IF(AND($B192&gt;=1960,$B192&lt;1970),196,(IF(AND($B192&gt;=1970,$B192&lt;1980),197,(IF(AND($B192&gt;=1980,$B192&lt;1990),198,(IF(AND($B192&gt;=1990,$B192&lt;2000),199,(IF(AND($B192&gt;=2000,$B192&lt;2010),200,(IF(AND($B192&gt;=2010,$B192&lt;2020),201,(IF(AND($B192&gt;=2020,$B192&lt;2030),202,"Founded After 2030")))))))))))))</f>
        <v>201</v>
      </c>
      <c r="L192" s="42" t="str">
        <f>IF(AND($H192&gt;4500000, OR($C192="Delhi", $C192="Bangalore", $C192="Pune", $C192="Mumbai")), "CAT A", IF(AND($H192&gt;450000, OR($C192="Gurugram", $C192="Surat", $C192="Jaipur", $C192="Hyderabad")), "CAT B", "CAT C"))</f>
        <v>CAT A</v>
      </c>
      <c r="M192" s="43">
        <v>2</v>
      </c>
      <c r="N192" t="str">
        <f>VLOOKUP($C192,Tier!$A$1:$B$71,2)</f>
        <v>Tier 1</v>
      </c>
    </row>
    <row r="193" spans="1:14" ht="15" x14ac:dyDescent="0.25">
      <c r="A193" s="41" t="s">
        <v>1436</v>
      </c>
      <c r="B193" s="43">
        <v>2017</v>
      </c>
      <c r="C193" s="42" t="s">
        <v>19</v>
      </c>
      <c r="D193" s="42" t="s">
        <v>38</v>
      </c>
      <c r="E193" s="42" t="s">
        <v>1437</v>
      </c>
      <c r="F193" s="42" t="s">
        <v>1438</v>
      </c>
      <c r="G193" s="42"/>
      <c r="H193" s="43" t="s">
        <v>146</v>
      </c>
      <c r="I193" s="42"/>
      <c r="J193" s="42" t="str">
        <f>_xlfn.CONCAT($C193,"-",$D193)</f>
        <v>Bangalore-FinTech</v>
      </c>
      <c r="K193" s="42">
        <f>IF(AND($B193&gt;=1960,$B193&lt;1970),196,(IF(AND($B193&gt;=1970,$B193&lt;1980),197,(IF(AND($B193&gt;=1980,$B193&lt;1990),198,(IF(AND($B193&gt;=1990,$B193&lt;2000),199,(IF(AND($B193&gt;=2000,$B193&lt;2010),200,(IF(AND($B193&gt;=2010,$B193&lt;2020),201,(IF(AND($B193&gt;=2020,$B193&lt;2030),202,"Founded After 2030")))))))))))))</f>
        <v>201</v>
      </c>
      <c r="L193" s="42" t="str">
        <f>IF(AND($H193&gt;4500000, OR($C193="Delhi", $C193="Bangalore", $C193="Pune", $C193="Mumbai")), "CAT A", IF(AND($H193&gt;450000, OR($C193="Gurugram", $C193="Surat", $C193="Jaipur", $C193="Hyderabad")), "CAT B", "CAT C"))</f>
        <v>CAT A</v>
      </c>
      <c r="M193" s="43">
        <v>4</v>
      </c>
      <c r="N193" t="str">
        <f>VLOOKUP($C193,Tier!$A$1:$B$71,2)</f>
        <v>Tier 1</v>
      </c>
    </row>
    <row r="194" spans="1:14" ht="15" x14ac:dyDescent="0.25">
      <c r="A194" s="41" t="s">
        <v>1439</v>
      </c>
      <c r="B194" s="43">
        <v>2019</v>
      </c>
      <c r="C194" s="42" t="s">
        <v>19</v>
      </c>
      <c r="D194" s="42" t="s">
        <v>624</v>
      </c>
      <c r="E194" s="42" t="s">
        <v>1440</v>
      </c>
      <c r="F194" s="42" t="s">
        <v>1441</v>
      </c>
      <c r="G194" s="42" t="s">
        <v>1442</v>
      </c>
      <c r="H194" s="43" t="s">
        <v>146</v>
      </c>
      <c r="I194" s="42" t="s">
        <v>163</v>
      </c>
      <c r="J194" s="42" t="str">
        <f>_xlfn.CONCAT($C194,"-",$D194)</f>
        <v>Bangalore-Tech Startup</v>
      </c>
      <c r="K194" s="42">
        <f>IF(AND($B194&gt;=1960,$B194&lt;1970),196,(IF(AND($B194&gt;=1970,$B194&lt;1980),197,(IF(AND($B194&gt;=1980,$B194&lt;1990),198,(IF(AND($B194&gt;=1990,$B194&lt;2000),199,(IF(AND($B194&gt;=2000,$B194&lt;2010),200,(IF(AND($B194&gt;=2010,$B194&lt;2020),201,(IF(AND($B194&gt;=2020,$B194&lt;2030),202,"Founded After 2030")))))))))))))</f>
        <v>201</v>
      </c>
      <c r="L194" s="42" t="str">
        <f>IF(AND($H194&gt;4500000, OR($C194="Delhi", $C194="Bangalore", $C194="Pune", $C194="Mumbai")), "CAT A", IF(AND($H194&gt;450000, OR($C194="Gurugram", $C194="Surat", $C194="Jaipur", $C194="Hyderabad")), "CAT B", "CAT C"))</f>
        <v>CAT A</v>
      </c>
      <c r="M194" s="43">
        <v>3</v>
      </c>
      <c r="N194" t="str">
        <f>VLOOKUP($C194,Tier!$A$1:$B$71,2)</f>
        <v>Tier 1</v>
      </c>
    </row>
    <row r="195" spans="1:14" ht="15" x14ac:dyDescent="0.25">
      <c r="A195" s="41" t="s">
        <v>2936</v>
      </c>
      <c r="B195" s="43">
        <v>2014</v>
      </c>
      <c r="C195" s="42" t="s">
        <v>37</v>
      </c>
      <c r="D195" s="42" t="s">
        <v>38</v>
      </c>
      <c r="E195" s="42" t="s">
        <v>2937</v>
      </c>
      <c r="F195" s="42" t="s">
        <v>2938</v>
      </c>
      <c r="G195" s="42" t="s">
        <v>2939</v>
      </c>
      <c r="H195" s="43" t="s">
        <v>146</v>
      </c>
      <c r="I195" s="42" t="s">
        <v>115</v>
      </c>
      <c r="J195" s="42" t="str">
        <f>_xlfn.CONCAT($C195,"-",$D195)</f>
        <v>Chennai-FinTech</v>
      </c>
      <c r="K195" s="42">
        <f>IF(AND($B195&gt;=1960,$B195&lt;1970),196,(IF(AND($B195&gt;=1970,$B195&lt;1980),197,(IF(AND($B195&gt;=1980,$B195&lt;1990),198,(IF(AND($B195&gt;=1990,$B195&lt;2000),199,(IF(AND($B195&gt;=2000,$B195&lt;2010),200,(IF(AND($B195&gt;=2010,$B195&lt;2020),201,(IF(AND($B195&gt;=2020,$B195&lt;2030),202,"Founded After 2030")))))))))))))</f>
        <v>201</v>
      </c>
      <c r="L195" s="42" t="str">
        <f>IF(AND($H195&gt;4500000, OR($C195="Delhi", $C195="Bangalore", $C195="Pune", $C195="Mumbai")), "CAT A", IF(AND($H195&gt;450000, OR($C195="Gurugram", $C195="Surat", $C195="Jaipur", $C195="Hyderabad")), "CAT B", "CAT C"))</f>
        <v>CAT C</v>
      </c>
      <c r="M195" s="43">
        <v>3</v>
      </c>
      <c r="N195" t="str">
        <f>VLOOKUP($C195,Tier!$A$1:$B$71,2)</f>
        <v>Tier 1</v>
      </c>
    </row>
    <row r="196" spans="1:14" ht="15" x14ac:dyDescent="0.25">
      <c r="A196" s="41" t="s">
        <v>2944</v>
      </c>
      <c r="B196" s="43">
        <v>2014</v>
      </c>
      <c r="C196" s="42" t="s">
        <v>37</v>
      </c>
      <c r="D196" s="42" t="s">
        <v>50</v>
      </c>
      <c r="E196" s="42" t="s">
        <v>2945</v>
      </c>
      <c r="F196" s="42" t="s">
        <v>2946</v>
      </c>
      <c r="G196" s="42" t="s">
        <v>2947</v>
      </c>
      <c r="H196" s="43" t="s">
        <v>146</v>
      </c>
      <c r="I196" s="42" t="s">
        <v>66</v>
      </c>
      <c r="J196" s="42" t="str">
        <f>_xlfn.CONCAT($C196,"-",$D196)</f>
        <v>Chennai-AgriTech</v>
      </c>
      <c r="K196" s="42">
        <f>IF(AND($B196&gt;=1960,$B196&lt;1970),196,(IF(AND($B196&gt;=1970,$B196&lt;1980),197,(IF(AND($B196&gt;=1980,$B196&lt;1990),198,(IF(AND($B196&gt;=1990,$B196&lt;2000),199,(IF(AND($B196&gt;=2000,$B196&lt;2010),200,(IF(AND($B196&gt;=2010,$B196&lt;2020),201,(IF(AND($B196&gt;=2020,$B196&lt;2030),202,"Founded After 2030")))))))))))))</f>
        <v>201</v>
      </c>
      <c r="L196" s="42" t="str">
        <f>IF(AND($H196&gt;4500000, OR($C196="Delhi", $C196="Bangalore", $C196="Pune", $C196="Mumbai")), "CAT A", IF(AND($H196&gt;450000, OR($C196="Gurugram", $C196="Surat", $C196="Jaipur", $C196="Hyderabad")), "CAT B", "CAT C"))</f>
        <v>CAT C</v>
      </c>
      <c r="M196" s="43">
        <v>1</v>
      </c>
      <c r="N196" t="str">
        <f>VLOOKUP($C196,Tier!$A$1:$B$71,2)</f>
        <v>Tier 1</v>
      </c>
    </row>
    <row r="197" spans="1:14" ht="15" x14ac:dyDescent="0.25">
      <c r="A197" s="41" t="s">
        <v>1256</v>
      </c>
      <c r="B197" s="43">
        <v>2018</v>
      </c>
      <c r="C197" s="42" t="s">
        <v>19</v>
      </c>
      <c r="D197" s="42" t="s">
        <v>1454</v>
      </c>
      <c r="E197" s="42" t="s">
        <v>1455</v>
      </c>
      <c r="F197" s="42" t="s">
        <v>1456</v>
      </c>
      <c r="G197" s="42" t="s">
        <v>1457</v>
      </c>
      <c r="H197" s="43">
        <v>600000000</v>
      </c>
      <c r="I197" s="42"/>
      <c r="J197" s="42" t="str">
        <f>_xlfn.CONCAT($C197,"-",$D197)</f>
        <v>Bangalore-Mechanical Or Industrial Engineering</v>
      </c>
      <c r="K197" s="42">
        <f>IF(AND($B197&gt;=1960,$B197&lt;1970),196,(IF(AND($B197&gt;=1970,$B197&lt;1980),197,(IF(AND($B197&gt;=1980,$B197&lt;1990),198,(IF(AND($B197&gt;=1990,$B197&lt;2000),199,(IF(AND($B197&gt;=2000,$B197&lt;2010),200,(IF(AND($B197&gt;=2010,$B197&lt;2020),201,(IF(AND($B197&gt;=2020,$B197&lt;2030),202,"Founded After 2030")))))))))))))</f>
        <v>201</v>
      </c>
      <c r="L197" s="42" t="str">
        <f>IF(AND($H197&gt;4500000, OR($C197="Delhi", $C197="Bangalore", $C197="Pune", $C197="Mumbai")), "CAT A", IF(AND($H197&gt;450000, OR($C197="Gurugram", $C197="Surat", $C197="Jaipur", $C197="Hyderabad")), "CAT B", "CAT C"))</f>
        <v>CAT A</v>
      </c>
      <c r="M197" s="43">
        <v>10</v>
      </c>
      <c r="N197" t="str">
        <f>VLOOKUP($C197,Tier!$A$1:$B$71,2)</f>
        <v>Tier 1</v>
      </c>
    </row>
    <row r="198" spans="1:14" ht="15" x14ac:dyDescent="0.25">
      <c r="A198" s="41" t="s">
        <v>1001</v>
      </c>
      <c r="B198" s="43">
        <v>2015</v>
      </c>
      <c r="C198" s="42" t="s">
        <v>19</v>
      </c>
      <c r="D198" s="42" t="s">
        <v>1458</v>
      </c>
      <c r="E198" s="42" t="s">
        <v>1459</v>
      </c>
      <c r="F198" s="42" t="s">
        <v>1003</v>
      </c>
      <c r="G198" s="42" t="s">
        <v>1460</v>
      </c>
      <c r="H198" s="43">
        <v>570000000</v>
      </c>
      <c r="I198" s="42"/>
      <c r="J198" s="42" t="str">
        <f>_xlfn.CONCAT($C198,"-",$D198)</f>
        <v>Bangalore-Social commerce</v>
      </c>
      <c r="K198" s="42">
        <f>IF(AND($B198&gt;=1960,$B198&lt;1970),196,(IF(AND($B198&gt;=1970,$B198&lt;1980),197,(IF(AND($B198&gt;=1980,$B198&lt;1990),198,(IF(AND($B198&gt;=1990,$B198&lt;2000),199,(IF(AND($B198&gt;=2000,$B198&lt;2010),200,(IF(AND($B198&gt;=2010,$B198&lt;2020),201,(IF(AND($B198&gt;=2020,$B198&lt;2030),202,"Founded After 2030")))))))))))))</f>
        <v>201</v>
      </c>
      <c r="L198" s="42" t="str">
        <f>IF(AND($H198&gt;4500000, OR($C198="Delhi", $C198="Bangalore", $C198="Pune", $C198="Mumbai")), "CAT A", IF(AND($H198&gt;450000, OR($C198="Gurugram", $C198="Surat", $C198="Jaipur", $C198="Hyderabad")), "CAT B", "CAT C"))</f>
        <v>CAT A</v>
      </c>
      <c r="M198" s="43">
        <v>9</v>
      </c>
      <c r="N198" t="str">
        <f>VLOOKUP($C198,Tier!$A$1:$B$71,2)</f>
        <v>Tier 1</v>
      </c>
    </row>
    <row r="199" spans="1:14" ht="15" x14ac:dyDescent="0.25">
      <c r="A199" s="41" t="s">
        <v>1461</v>
      </c>
      <c r="B199" s="43">
        <v>2010</v>
      </c>
      <c r="C199" s="42" t="s">
        <v>19</v>
      </c>
      <c r="D199" s="42" t="s">
        <v>731</v>
      </c>
      <c r="E199" s="42" t="s">
        <v>1462</v>
      </c>
      <c r="F199" s="42" t="s">
        <v>1463</v>
      </c>
      <c r="G199" s="42" t="s">
        <v>1464</v>
      </c>
      <c r="H199" s="43">
        <v>500000000</v>
      </c>
      <c r="I199" s="42"/>
      <c r="J199" s="42" t="str">
        <f>_xlfn.CONCAT($C199,"-",$D199)</f>
        <v>Bangalore-Mobility</v>
      </c>
      <c r="K199" s="42">
        <f>IF(AND($B199&gt;=1960,$B199&lt;1970),196,(IF(AND($B199&gt;=1970,$B199&lt;1980),197,(IF(AND($B199&gt;=1980,$B199&lt;1990),198,(IF(AND($B199&gt;=1990,$B199&lt;2000),199,(IF(AND($B199&gt;=2000,$B199&lt;2010),200,(IF(AND($B199&gt;=2010,$B199&lt;2020),201,(IF(AND($B199&gt;=2020,$B199&lt;2030),202,"Founded After 2030")))))))))))))</f>
        <v>201</v>
      </c>
      <c r="L199" s="42" t="str">
        <f>IF(AND($H199&gt;4500000, OR($C199="Delhi", $C199="Bangalore", $C199="Pune", $C199="Mumbai")), "CAT A", IF(AND($H199&gt;450000, OR($C199="Gurugram", $C199="Surat", $C199="Jaipur", $C199="Hyderabad")), "CAT B", "CAT C"))</f>
        <v>CAT A</v>
      </c>
      <c r="M199" s="43">
        <v>12</v>
      </c>
      <c r="N199" t="str">
        <f>VLOOKUP($C199,Tier!$A$1:$B$71,2)</f>
        <v>Tier 1</v>
      </c>
    </row>
    <row r="200" spans="1:14" ht="15" x14ac:dyDescent="0.25">
      <c r="A200" s="41" t="s">
        <v>147</v>
      </c>
      <c r="B200" s="43">
        <v>2018</v>
      </c>
      <c r="C200" s="42" t="s">
        <v>19</v>
      </c>
      <c r="D200" s="42" t="s">
        <v>926</v>
      </c>
      <c r="E200" s="42" t="s">
        <v>1465</v>
      </c>
      <c r="F200" s="42" t="s">
        <v>1466</v>
      </c>
      <c r="G200" s="42" t="s">
        <v>1467</v>
      </c>
      <c r="H200" s="43">
        <v>450000000</v>
      </c>
      <c r="I200" s="42"/>
      <c r="J200" s="42" t="str">
        <f>_xlfn.CONCAT($C200,"-",$D200)</f>
        <v>Bangalore-Media</v>
      </c>
      <c r="K200" s="42">
        <f>IF(AND($B200&gt;=1960,$B200&lt;1970),196,(IF(AND($B200&gt;=1970,$B200&lt;1980),197,(IF(AND($B200&gt;=1980,$B200&lt;1990),198,(IF(AND($B200&gt;=1990,$B200&lt;2000),199,(IF(AND($B200&gt;=2000,$B200&lt;2010),200,(IF(AND($B200&gt;=2010,$B200&lt;2020),201,(IF(AND($B200&gt;=2020,$B200&lt;2030),202,"Founded After 2030")))))))))))))</f>
        <v>201</v>
      </c>
      <c r="L200" s="42" t="str">
        <f>IF(AND($H200&gt;4500000, OR($C200="Delhi", $C200="Bangalore", $C200="Pune", $C200="Mumbai")), "CAT A", IF(AND($H200&gt;450000, OR($C200="Gurugram", $C200="Surat", $C200="Jaipur", $C200="Hyderabad")), "CAT B", "CAT C"))</f>
        <v>CAT A</v>
      </c>
      <c r="M200" s="43">
        <v>8</v>
      </c>
      <c r="N200" t="str">
        <f>VLOOKUP($C200,Tier!$A$1:$B$71,2)</f>
        <v>Tier 1</v>
      </c>
    </row>
    <row r="201" spans="1:14" ht="15" x14ac:dyDescent="0.25">
      <c r="A201" s="41" t="s">
        <v>853</v>
      </c>
      <c r="B201" s="43">
        <v>2011</v>
      </c>
      <c r="C201" s="42" t="s">
        <v>19</v>
      </c>
      <c r="D201" s="42" t="s">
        <v>116</v>
      </c>
      <c r="E201" s="42" t="s">
        <v>854</v>
      </c>
      <c r="F201" s="42" t="s">
        <v>855</v>
      </c>
      <c r="G201" s="42" t="s">
        <v>1225</v>
      </c>
      <c r="H201" s="43">
        <v>350000000</v>
      </c>
      <c r="I201" s="42"/>
      <c r="J201" s="42" t="str">
        <f>_xlfn.CONCAT($C201,"-",$D201)</f>
        <v>Bangalore-EdTech</v>
      </c>
      <c r="K201" s="42">
        <f>IF(AND($B201&gt;=1960,$B201&lt;1970),196,(IF(AND($B201&gt;=1970,$B201&lt;1980),197,(IF(AND($B201&gt;=1980,$B201&lt;1990),198,(IF(AND($B201&gt;=1990,$B201&lt;2000),199,(IF(AND($B201&gt;=2000,$B201&lt;2010),200,(IF(AND($B201&gt;=2010,$B201&lt;2020),201,(IF(AND($B201&gt;=2020,$B201&lt;2030),202,"Founded After 2030")))))))))))))</f>
        <v>201</v>
      </c>
      <c r="L201" s="42" t="str">
        <f>IF(AND($H201&gt;4500000, OR($C201="Delhi", $C201="Bangalore", $C201="Pune", $C201="Mumbai")), "CAT A", IF(AND($H201&gt;450000, OR($C201="Gurugram", $C201="Surat", $C201="Jaipur", $C201="Hyderabad")), "CAT B", "CAT C"))</f>
        <v>CAT A</v>
      </c>
      <c r="M201" s="43">
        <v>6</v>
      </c>
      <c r="N201" t="str">
        <f>VLOOKUP($C201,Tier!$A$1:$B$71,2)</f>
        <v>Tier 1</v>
      </c>
    </row>
    <row r="202" spans="1:14" ht="15" x14ac:dyDescent="0.25">
      <c r="A202" s="41" t="s">
        <v>853</v>
      </c>
      <c r="B202" s="43">
        <v>2011</v>
      </c>
      <c r="C202" s="42" t="s">
        <v>19</v>
      </c>
      <c r="D202" s="42" t="s">
        <v>116</v>
      </c>
      <c r="E202" s="42" t="s">
        <v>1470</v>
      </c>
      <c r="F202" s="42" t="s">
        <v>855</v>
      </c>
      <c r="G202" s="42" t="s">
        <v>1471</v>
      </c>
      <c r="H202" s="43">
        <v>300000000</v>
      </c>
      <c r="I202" s="42"/>
      <c r="J202" s="42" t="str">
        <f>_xlfn.CONCAT($C202,"-",$D202)</f>
        <v>Bangalore-EdTech</v>
      </c>
      <c r="K202" s="42">
        <f>IF(AND($B202&gt;=1960,$B202&lt;1970),196,(IF(AND($B202&gt;=1970,$B202&lt;1980),197,(IF(AND($B202&gt;=1980,$B202&lt;1990),198,(IF(AND($B202&gt;=1990,$B202&lt;2000),199,(IF(AND($B202&gt;=2000,$B202&lt;2010),200,(IF(AND($B202&gt;=2010,$B202&lt;2020),201,(IF(AND($B202&gt;=2020,$B202&lt;2030),202,"Founded After 2030")))))))))))))</f>
        <v>201</v>
      </c>
      <c r="L202" s="42" t="str">
        <f>IF(AND($H202&gt;4500000, OR($C202="Delhi", $C202="Bangalore", $C202="Pune", $C202="Mumbai")), "CAT A", IF(AND($H202&gt;450000, OR($C202="Gurugram", $C202="Surat", $C202="Jaipur", $C202="Hyderabad")), "CAT B", "CAT C"))</f>
        <v>CAT A</v>
      </c>
      <c r="M202" s="43">
        <v>10</v>
      </c>
      <c r="N202" t="str">
        <f>VLOOKUP($C202,Tier!$A$1:$B$71,2)</f>
        <v>Tier 1</v>
      </c>
    </row>
    <row r="203" spans="1:14" ht="15" x14ac:dyDescent="0.25">
      <c r="A203" s="41" t="s">
        <v>1472</v>
      </c>
      <c r="B203" s="43">
        <v>2015</v>
      </c>
      <c r="C203" s="42" t="s">
        <v>19</v>
      </c>
      <c r="D203" s="42" t="s">
        <v>1473</v>
      </c>
      <c r="E203" s="42" t="s">
        <v>1474</v>
      </c>
      <c r="F203" s="42" t="s">
        <v>1475</v>
      </c>
      <c r="G203" s="42" t="s">
        <v>1476</v>
      </c>
      <c r="H203" s="43">
        <v>266000000</v>
      </c>
      <c r="I203" s="42" t="s">
        <v>1477</v>
      </c>
      <c r="J203" s="42" t="str">
        <f>_xlfn.CONCAT($C203,"-",$D203)</f>
        <v>Bangalore-Social media</v>
      </c>
      <c r="K203" s="42">
        <f>IF(AND($B203&gt;=1960,$B203&lt;1970),196,(IF(AND($B203&gt;=1970,$B203&lt;1980),197,(IF(AND($B203&gt;=1980,$B203&lt;1990),198,(IF(AND($B203&gt;=1990,$B203&lt;2000),199,(IF(AND($B203&gt;=2000,$B203&lt;2010),200,(IF(AND($B203&gt;=2010,$B203&lt;2020),201,(IF(AND($B203&gt;=2020,$B203&lt;2030),202,"Founded After 2030")))))))))))))</f>
        <v>201</v>
      </c>
      <c r="L203" s="42" t="str">
        <f>IF(AND($H203&gt;4500000, OR($C203="Delhi", $C203="Bangalore", $C203="Pune", $C203="Mumbai")), "CAT A", IF(AND($H203&gt;450000, OR($C203="Gurugram", $C203="Surat", $C203="Jaipur", $C203="Hyderabad")), "CAT B", "CAT C"))</f>
        <v>CAT A</v>
      </c>
      <c r="M203" s="43">
        <v>12</v>
      </c>
      <c r="N203" t="str">
        <f>VLOOKUP($C203,Tier!$A$1:$B$71,2)</f>
        <v>Tier 1</v>
      </c>
    </row>
    <row r="204" spans="1:14" ht="15" x14ac:dyDescent="0.25">
      <c r="A204" s="41" t="s">
        <v>1122</v>
      </c>
      <c r="B204" s="43">
        <v>2017</v>
      </c>
      <c r="C204" s="42" t="s">
        <v>19</v>
      </c>
      <c r="D204" s="42" t="s">
        <v>508</v>
      </c>
      <c r="E204" s="42" t="s">
        <v>1478</v>
      </c>
      <c r="F204" s="42" t="s">
        <v>1124</v>
      </c>
      <c r="G204" s="42" t="s">
        <v>1479</v>
      </c>
      <c r="H204" s="43">
        <v>260000000</v>
      </c>
      <c r="I204" s="42" t="s">
        <v>257</v>
      </c>
      <c r="J204" s="42" t="str">
        <f>_xlfn.CONCAT($C204,"-",$D204)</f>
        <v>Bangalore-Crypto</v>
      </c>
      <c r="K204" s="42">
        <f>IF(AND($B204&gt;=1960,$B204&lt;1970),196,(IF(AND($B204&gt;=1970,$B204&lt;1980),197,(IF(AND($B204&gt;=1980,$B204&lt;1990),198,(IF(AND($B204&gt;=1990,$B204&lt;2000),199,(IF(AND($B204&gt;=2000,$B204&lt;2010),200,(IF(AND($B204&gt;=2010,$B204&lt;2020),201,(IF(AND($B204&gt;=2020,$B204&lt;2030),202,"Founded After 2030")))))))))))))</f>
        <v>201</v>
      </c>
      <c r="L204" s="42" t="str">
        <f>IF(AND($H204&gt;4500000, OR($C204="Delhi", $C204="Bangalore", $C204="Pune", $C204="Mumbai")), "CAT A", IF(AND($H204&gt;450000, OR($C204="Gurugram", $C204="Surat", $C204="Jaipur", $C204="Hyderabad")), "CAT B", "CAT C"))</f>
        <v>CAT A</v>
      </c>
      <c r="M204" s="43">
        <v>10</v>
      </c>
      <c r="N204" t="str">
        <f>VLOOKUP($C204,Tier!$A$1:$B$71,2)</f>
        <v>Tier 1</v>
      </c>
    </row>
    <row r="205" spans="1:14" ht="15" x14ac:dyDescent="0.25">
      <c r="A205" s="41" t="s">
        <v>1480</v>
      </c>
      <c r="B205" s="43">
        <v>2016</v>
      </c>
      <c r="C205" s="42" t="s">
        <v>19</v>
      </c>
      <c r="D205" s="42" t="s">
        <v>187</v>
      </c>
      <c r="E205" s="42" t="s">
        <v>1481</v>
      </c>
      <c r="F205" s="42" t="s">
        <v>1482</v>
      </c>
      <c r="G205" s="42" t="s">
        <v>1483</v>
      </c>
      <c r="H205" s="43">
        <v>255000000</v>
      </c>
      <c r="I205" s="42" t="s">
        <v>666</v>
      </c>
      <c r="J205" s="42" t="str">
        <f>_xlfn.CONCAT($C205,"-",$D205)</f>
        <v>Bangalore-Insurance</v>
      </c>
      <c r="K205" s="42">
        <f>IF(AND($B205&gt;=1960,$B205&lt;1970),196,(IF(AND($B205&gt;=1970,$B205&lt;1980),197,(IF(AND($B205&gt;=1980,$B205&lt;1990),198,(IF(AND($B205&gt;=1990,$B205&lt;2000),199,(IF(AND($B205&gt;=2000,$B205&lt;2010),200,(IF(AND($B205&gt;=2010,$B205&lt;2020),201,(IF(AND($B205&gt;=2020,$B205&lt;2030),202,"Founded After 2030")))))))))))))</f>
        <v>201</v>
      </c>
      <c r="L205" s="42" t="str">
        <f>IF(AND($H205&gt;4500000, OR($C205="Delhi", $C205="Bangalore", $C205="Pune", $C205="Mumbai")), "CAT A", IF(AND($H205&gt;450000, OR($C205="Gurugram", $C205="Surat", $C205="Jaipur", $C205="Hyderabad")), "CAT B", "CAT C"))</f>
        <v>CAT A</v>
      </c>
      <c r="M205" s="43">
        <v>10</v>
      </c>
      <c r="N205" t="str">
        <f>VLOOKUP($C205,Tier!$A$1:$B$71,2)</f>
        <v>Tier 1</v>
      </c>
    </row>
    <row r="206" spans="1:14" ht="15" x14ac:dyDescent="0.25">
      <c r="A206" s="41" t="s">
        <v>1075</v>
      </c>
      <c r="B206" s="43">
        <v>2018</v>
      </c>
      <c r="C206" s="42" t="s">
        <v>19</v>
      </c>
      <c r="D206" s="42" t="s">
        <v>1484</v>
      </c>
      <c r="E206" s="42" t="s">
        <v>1485</v>
      </c>
      <c r="F206" s="42" t="s">
        <v>669</v>
      </c>
      <c r="G206" s="42" t="s">
        <v>1486</v>
      </c>
      <c r="H206" s="43">
        <v>250000000</v>
      </c>
      <c r="I206" s="42" t="s">
        <v>175</v>
      </c>
      <c r="J206" s="42" t="str">
        <f>_xlfn.CONCAT($C206,"-",$D206)</f>
        <v>Bangalore-Finance</v>
      </c>
      <c r="K206" s="42">
        <f>IF(AND($B206&gt;=1960,$B206&lt;1970),196,(IF(AND($B206&gt;=1970,$B206&lt;1980),197,(IF(AND($B206&gt;=1980,$B206&lt;1990),198,(IF(AND($B206&gt;=1990,$B206&lt;2000),199,(IF(AND($B206&gt;=2000,$B206&lt;2010),200,(IF(AND($B206&gt;=2010,$B206&lt;2020),201,(IF(AND($B206&gt;=2020,$B206&lt;2030),202,"Founded After 2030")))))))))))))</f>
        <v>201</v>
      </c>
      <c r="L206" s="42" t="str">
        <f>IF(AND($H206&gt;4500000, OR($C206="Delhi", $C206="Bangalore", $C206="Pune", $C206="Mumbai")), "CAT A", IF(AND($H206&gt;450000, OR($C206="Gurugram", $C206="Surat", $C206="Jaipur", $C206="Hyderabad")), "CAT B", "CAT C"))</f>
        <v>CAT A</v>
      </c>
      <c r="M206" s="43">
        <v>10</v>
      </c>
      <c r="N206" t="str">
        <f>VLOOKUP($C206,Tier!$A$1:$B$71,2)</f>
        <v>Tier 1</v>
      </c>
    </row>
    <row r="207" spans="1:14" ht="15" x14ac:dyDescent="0.25">
      <c r="A207" s="41" t="s">
        <v>661</v>
      </c>
      <c r="B207" s="43">
        <v>2016</v>
      </c>
      <c r="C207" s="42" t="s">
        <v>19</v>
      </c>
      <c r="D207" s="42" t="s">
        <v>1484</v>
      </c>
      <c r="E207" s="42" t="s">
        <v>1487</v>
      </c>
      <c r="F207" s="42" t="s">
        <v>1488</v>
      </c>
      <c r="G207" s="42" t="s">
        <v>1489</v>
      </c>
      <c r="H207" s="43">
        <v>250000000</v>
      </c>
      <c r="I207" s="42" t="s">
        <v>175</v>
      </c>
      <c r="J207" s="42" t="str">
        <f>_xlfn.CONCAT($C207,"-",$D207)</f>
        <v>Bangalore-Finance</v>
      </c>
      <c r="K207" s="42">
        <f>IF(AND($B207&gt;=1960,$B207&lt;1970),196,(IF(AND($B207&gt;=1970,$B207&lt;1980),197,(IF(AND($B207&gt;=1980,$B207&lt;1990),198,(IF(AND($B207&gt;=1990,$B207&lt;2000),199,(IF(AND($B207&gt;=2000,$B207&lt;2010),200,(IF(AND($B207&gt;=2010,$B207&lt;2020),201,(IF(AND($B207&gt;=2020,$B207&lt;2030),202,"Founded After 2030")))))))))))))</f>
        <v>201</v>
      </c>
      <c r="L207" s="42" t="str">
        <f>IF(AND($H207&gt;4500000, OR($C207="Delhi", $C207="Bangalore", $C207="Pune", $C207="Mumbai")), "CAT A", IF(AND($H207&gt;450000, OR($C207="Gurugram", $C207="Surat", $C207="Jaipur", $C207="Hyderabad")), "CAT B", "CAT C"))</f>
        <v>CAT A</v>
      </c>
      <c r="M207" s="43">
        <v>10</v>
      </c>
      <c r="N207" t="str">
        <f>VLOOKUP($C207,Tier!$A$1:$B$71,2)</f>
        <v>Tier 1</v>
      </c>
    </row>
    <row r="208" spans="1:14" ht="15" x14ac:dyDescent="0.25">
      <c r="A208" s="41" t="s">
        <v>1492</v>
      </c>
      <c r="B208" s="43">
        <v>2014</v>
      </c>
      <c r="C208" s="42" t="s">
        <v>19</v>
      </c>
      <c r="D208" s="42" t="s">
        <v>387</v>
      </c>
      <c r="E208" s="42" t="s">
        <v>1493</v>
      </c>
      <c r="F208" s="42" t="s">
        <v>1494</v>
      </c>
      <c r="G208" s="42" t="s">
        <v>1495</v>
      </c>
      <c r="H208" s="43">
        <v>225000000</v>
      </c>
      <c r="I208" s="42" t="s">
        <v>666</v>
      </c>
      <c r="J208" s="42" t="str">
        <f>_xlfn.CONCAT($C208,"-",$D208)</f>
        <v>Bangalore-Computer software</v>
      </c>
      <c r="K208" s="42">
        <f>IF(AND($B208&gt;=1960,$B208&lt;1970),196,(IF(AND($B208&gt;=1970,$B208&lt;1980),197,(IF(AND($B208&gt;=1980,$B208&lt;1990),198,(IF(AND($B208&gt;=1990,$B208&lt;2000),199,(IF(AND($B208&gt;=2000,$B208&lt;2010),200,(IF(AND($B208&gt;=2010,$B208&lt;2020),201,(IF(AND($B208&gt;=2020,$B208&lt;2030),202,"Founded After 2030")))))))))))))</f>
        <v>201</v>
      </c>
      <c r="L208" s="42" t="str">
        <f>IF(AND($H208&gt;4500000, OR($C208="Delhi", $C208="Bangalore", $C208="Pune", $C208="Mumbai")), "CAT A", IF(AND($H208&gt;450000, OR($C208="Gurugram", $C208="Surat", $C208="Jaipur", $C208="Hyderabad")), "CAT B", "CAT C"))</f>
        <v>CAT A</v>
      </c>
      <c r="M208" s="43">
        <v>8</v>
      </c>
      <c r="N208" t="str">
        <f>VLOOKUP($C208,Tier!$A$1:$B$71,2)</f>
        <v>Tier 1</v>
      </c>
    </row>
    <row r="209" spans="1:14" ht="15" x14ac:dyDescent="0.25">
      <c r="A209" s="41" t="s">
        <v>1496</v>
      </c>
      <c r="B209" s="43">
        <v>2015</v>
      </c>
      <c r="C209" s="42" t="s">
        <v>19</v>
      </c>
      <c r="D209" s="42" t="s">
        <v>1497</v>
      </c>
      <c r="E209" s="42" t="s">
        <v>1498</v>
      </c>
      <c r="F209" s="42" t="s">
        <v>1499</v>
      </c>
      <c r="G209" s="42"/>
      <c r="H209" s="43">
        <v>225000000</v>
      </c>
      <c r="I209" s="42"/>
      <c r="J209" s="42" t="str">
        <f>_xlfn.CONCAT($C209,"-",$D209)</f>
        <v>Bangalore-Venture Capital</v>
      </c>
      <c r="K209" s="42">
        <f>IF(AND($B209&gt;=1960,$B209&lt;1970),196,(IF(AND($B209&gt;=1970,$B209&lt;1980),197,(IF(AND($B209&gt;=1980,$B209&lt;1990),198,(IF(AND($B209&gt;=1990,$B209&lt;2000),199,(IF(AND($B209&gt;=2000,$B209&lt;2010),200,(IF(AND($B209&gt;=2010,$B209&lt;2020),201,(IF(AND($B209&gt;=2020,$B209&lt;2030),202,"Founded After 2030")))))))))))))</f>
        <v>201</v>
      </c>
      <c r="L209" s="42" t="str">
        <f>IF(AND($H209&gt;4500000, OR($C209="Delhi", $C209="Bangalore", $C209="Pune", $C209="Mumbai")), "CAT A", IF(AND($H209&gt;450000, OR($C209="Gurugram", $C209="Surat", $C209="Jaipur", $C209="Hyderabad")), "CAT B", "CAT C"))</f>
        <v>CAT A</v>
      </c>
      <c r="M209" s="43">
        <v>8</v>
      </c>
      <c r="N209" t="str">
        <f>VLOOKUP($C209,Tier!$A$1:$B$71,2)</f>
        <v>Tier 1</v>
      </c>
    </row>
    <row r="210" spans="1:14" ht="15" x14ac:dyDescent="0.25">
      <c r="A210" s="41" t="s">
        <v>1500</v>
      </c>
      <c r="B210" s="43">
        <v>2015</v>
      </c>
      <c r="C210" s="42" t="s">
        <v>19</v>
      </c>
      <c r="D210" s="42" t="s">
        <v>82</v>
      </c>
      <c r="E210" s="42" t="s">
        <v>1501</v>
      </c>
      <c r="F210" s="42" t="s">
        <v>1502</v>
      </c>
      <c r="G210" s="42" t="s">
        <v>1503</v>
      </c>
      <c r="H210" s="43">
        <v>220000000</v>
      </c>
      <c r="I210" s="42" t="s">
        <v>115</v>
      </c>
      <c r="J210" s="42" t="str">
        <f>_xlfn.CONCAT($C210,"-",$D210)</f>
        <v>Bangalore-Financial Services</v>
      </c>
      <c r="K210" s="42">
        <f>IF(AND($B210&gt;=1960,$B210&lt;1970),196,(IF(AND($B210&gt;=1970,$B210&lt;1980),197,(IF(AND($B210&gt;=1980,$B210&lt;1990),198,(IF(AND($B210&gt;=1990,$B210&lt;2000),199,(IF(AND($B210&gt;=2000,$B210&lt;2010),200,(IF(AND($B210&gt;=2010,$B210&lt;2020),201,(IF(AND($B210&gt;=2020,$B210&lt;2030),202,"Founded After 2030")))))))))))))</f>
        <v>201</v>
      </c>
      <c r="L210" s="42" t="str">
        <f>IF(AND($H210&gt;4500000, OR($C210="Delhi", $C210="Bangalore", $C210="Pune", $C210="Mumbai")), "CAT A", IF(AND($H210&gt;450000, OR($C210="Gurugram", $C210="Surat", $C210="Jaipur", $C210="Hyderabad")), "CAT B", "CAT C"))</f>
        <v>CAT A</v>
      </c>
      <c r="M210" s="43">
        <v>11</v>
      </c>
      <c r="N210" t="str">
        <f>VLOOKUP($C210,Tier!$A$1:$B$71,2)</f>
        <v>Tier 1</v>
      </c>
    </row>
    <row r="211" spans="1:14" ht="15" x14ac:dyDescent="0.25">
      <c r="A211" s="41" t="s">
        <v>1504</v>
      </c>
      <c r="B211" s="43">
        <v>2017</v>
      </c>
      <c r="C211" s="42" t="s">
        <v>19</v>
      </c>
      <c r="D211" s="42" t="s">
        <v>239</v>
      </c>
      <c r="E211" s="42" t="s">
        <v>1505</v>
      </c>
      <c r="F211" s="42" t="s">
        <v>1463</v>
      </c>
      <c r="G211" s="42" t="s">
        <v>1506</v>
      </c>
      <c r="H211" s="43">
        <v>200000000</v>
      </c>
      <c r="I211" s="42"/>
      <c r="J211" s="42" t="str">
        <f>_xlfn.CONCAT($C211,"-",$D211)</f>
        <v>Bangalore-Automotive</v>
      </c>
      <c r="K211" s="42">
        <f>IF(AND($B211&gt;=1960,$B211&lt;1970),196,(IF(AND($B211&gt;=1970,$B211&lt;1980),197,(IF(AND($B211&gt;=1980,$B211&lt;1990),198,(IF(AND($B211&gt;=1990,$B211&lt;2000),199,(IF(AND($B211&gt;=2000,$B211&lt;2010),200,(IF(AND($B211&gt;=2010,$B211&lt;2020),201,(IF(AND($B211&gt;=2020,$B211&lt;2030),202,"Founded After 2030")))))))))))))</f>
        <v>201</v>
      </c>
      <c r="L211" s="42" t="str">
        <f>IF(AND($H211&gt;4500000, OR($C211="Delhi", $C211="Bangalore", $C211="Pune", $C211="Mumbai")), "CAT A", IF(AND($H211&gt;450000, OR($C211="Gurugram", $C211="Surat", $C211="Jaipur", $C211="Hyderabad")), "CAT B", "CAT C"))</f>
        <v>CAT A</v>
      </c>
      <c r="M211" s="43">
        <v>10</v>
      </c>
      <c r="N211" t="str">
        <f>VLOOKUP($C211,Tier!$A$1:$B$71,2)</f>
        <v>Tier 1</v>
      </c>
    </row>
    <row r="212" spans="1:14" ht="15" x14ac:dyDescent="0.25">
      <c r="A212" s="41" t="s">
        <v>1504</v>
      </c>
      <c r="B212" s="43">
        <v>2017</v>
      </c>
      <c r="C212" s="42" t="s">
        <v>19</v>
      </c>
      <c r="D212" s="42" t="s">
        <v>239</v>
      </c>
      <c r="E212" s="42" t="s">
        <v>1507</v>
      </c>
      <c r="F212" s="42" t="s">
        <v>1463</v>
      </c>
      <c r="G212" s="42" t="s">
        <v>1506</v>
      </c>
      <c r="H212" s="43">
        <v>200000000</v>
      </c>
      <c r="I212" s="42"/>
      <c r="J212" s="42" t="str">
        <f>_xlfn.CONCAT($C212,"-",$D212)</f>
        <v>Bangalore-Automotive</v>
      </c>
      <c r="K212" s="42">
        <f>IF(AND($B212&gt;=1960,$B212&lt;1970),196,(IF(AND($B212&gt;=1970,$B212&lt;1980),197,(IF(AND($B212&gt;=1980,$B212&lt;1990),198,(IF(AND($B212&gt;=1990,$B212&lt;2000),199,(IF(AND($B212&gt;=2000,$B212&lt;2010),200,(IF(AND($B212&gt;=2010,$B212&lt;2020),201,(IF(AND($B212&gt;=2020,$B212&lt;2030),202,"Founded After 2030")))))))))))))</f>
        <v>201</v>
      </c>
      <c r="L212" s="42" t="str">
        <f>IF(AND($H212&gt;4500000, OR($C212="Delhi", $C212="Bangalore", $C212="Pune", $C212="Mumbai")), "CAT A", IF(AND($H212&gt;450000, OR($C212="Gurugram", $C212="Surat", $C212="Jaipur", $C212="Hyderabad")), "CAT B", "CAT C"))</f>
        <v>CAT A</v>
      </c>
      <c r="M212" s="43">
        <v>9</v>
      </c>
      <c r="N212" t="str">
        <f>VLOOKUP($C212,Tier!$A$1:$B$71,2)</f>
        <v>Tier 1</v>
      </c>
    </row>
    <row r="213" spans="1:14" ht="15" x14ac:dyDescent="0.25">
      <c r="A213" s="41" t="s">
        <v>597</v>
      </c>
      <c r="B213" s="43">
        <v>2016</v>
      </c>
      <c r="C213" s="42" t="s">
        <v>19</v>
      </c>
      <c r="D213" s="42" t="s">
        <v>1030</v>
      </c>
      <c r="E213" s="42" t="s">
        <v>1508</v>
      </c>
      <c r="F213" s="42" t="s">
        <v>599</v>
      </c>
      <c r="G213" s="42" t="s">
        <v>1509</v>
      </c>
      <c r="H213" s="43">
        <v>200000000</v>
      </c>
      <c r="I213" s="42"/>
      <c r="J213" s="42" t="str">
        <f>_xlfn.CONCAT($C213,"-",$D213)</f>
        <v>Bangalore-Insuretech</v>
      </c>
      <c r="K213" s="42">
        <f>IF(AND($B213&gt;=1960,$B213&lt;1970),196,(IF(AND($B213&gt;=1970,$B213&lt;1980),197,(IF(AND($B213&gt;=1980,$B213&lt;1990),198,(IF(AND($B213&gt;=1990,$B213&lt;2000),199,(IF(AND($B213&gt;=2000,$B213&lt;2010),200,(IF(AND($B213&gt;=2010,$B213&lt;2020),201,(IF(AND($B213&gt;=2020,$B213&lt;2030),202,"Founded After 2030")))))))))))))</f>
        <v>201</v>
      </c>
      <c r="L213" s="42" t="str">
        <f>IF(AND($H213&gt;4500000, OR($C213="Delhi", $C213="Bangalore", $C213="Pune", $C213="Mumbai")), "CAT A", IF(AND($H213&gt;450000, OR($C213="Gurugram", $C213="Surat", $C213="Jaipur", $C213="Hyderabad")), "CAT B", "CAT C"))</f>
        <v>CAT A</v>
      </c>
      <c r="M213" s="43">
        <v>7</v>
      </c>
      <c r="N213" t="str">
        <f>VLOOKUP($C213,Tier!$A$1:$B$71,2)</f>
        <v>Tier 1</v>
      </c>
    </row>
    <row r="214" spans="1:14" ht="15" x14ac:dyDescent="0.25">
      <c r="A214" s="41" t="s">
        <v>1514</v>
      </c>
      <c r="B214" s="43">
        <v>2015</v>
      </c>
      <c r="C214" s="42" t="s">
        <v>19</v>
      </c>
      <c r="D214" s="42" t="s">
        <v>94</v>
      </c>
      <c r="E214" s="42" t="s">
        <v>1515</v>
      </c>
      <c r="F214" s="42" t="s">
        <v>1516</v>
      </c>
      <c r="G214" s="42" t="s">
        <v>1517</v>
      </c>
      <c r="H214" s="43">
        <v>192000000</v>
      </c>
      <c r="I214" s="42" t="s">
        <v>86</v>
      </c>
      <c r="J214" s="42" t="str">
        <f>_xlfn.CONCAT($C214,"-",$D214)</f>
        <v>Bangalore-Food &amp; Beverages</v>
      </c>
      <c r="K214" s="42">
        <f>IF(AND($B214&gt;=1960,$B214&lt;1970),196,(IF(AND($B214&gt;=1970,$B214&lt;1980),197,(IF(AND($B214&gt;=1980,$B214&lt;1990),198,(IF(AND($B214&gt;=1990,$B214&lt;2000),199,(IF(AND($B214&gt;=2000,$B214&lt;2010),200,(IF(AND($B214&gt;=2010,$B214&lt;2020),201,(IF(AND($B214&gt;=2020,$B214&lt;2030),202,"Founded After 2030")))))))))))))</f>
        <v>201</v>
      </c>
      <c r="L214" s="42" t="str">
        <f>IF(AND($H214&gt;4500000, OR($C214="Delhi", $C214="Bangalore", $C214="Pune", $C214="Mumbai")), "CAT A", IF(AND($H214&gt;450000, OR($C214="Gurugram", $C214="Surat", $C214="Jaipur", $C214="Hyderabad")), "CAT B", "CAT C"))</f>
        <v>CAT A</v>
      </c>
      <c r="M214" s="43">
        <v>7</v>
      </c>
      <c r="N214" t="str">
        <f>VLOOKUP($C214,Tier!$A$1:$B$71,2)</f>
        <v>Tier 1</v>
      </c>
    </row>
    <row r="215" spans="1:14" ht="15" x14ac:dyDescent="0.25">
      <c r="A215" s="41" t="s">
        <v>1256</v>
      </c>
      <c r="B215" s="43">
        <v>2018</v>
      </c>
      <c r="C215" s="42" t="s">
        <v>19</v>
      </c>
      <c r="D215" s="42" t="s">
        <v>1523</v>
      </c>
      <c r="E215" s="42" t="s">
        <v>1455</v>
      </c>
      <c r="F215" s="42" t="s">
        <v>1524</v>
      </c>
      <c r="G215" s="42"/>
      <c r="H215" s="43">
        <v>150000000</v>
      </c>
      <c r="I215" s="42" t="s">
        <v>175</v>
      </c>
      <c r="J215" s="42" t="str">
        <f>_xlfn.CONCAT($C215,"-",$D215)</f>
        <v>Bangalore-Mechanical &amp; Industrial Engineering</v>
      </c>
      <c r="K215" s="42">
        <f>IF(AND($B215&gt;=1960,$B215&lt;1970),196,(IF(AND($B215&gt;=1970,$B215&lt;1980),197,(IF(AND($B215&gt;=1980,$B215&lt;1990),198,(IF(AND($B215&gt;=1990,$B215&lt;2000),199,(IF(AND($B215&gt;=2000,$B215&lt;2010),200,(IF(AND($B215&gt;=2010,$B215&lt;2020),201,(IF(AND($B215&gt;=2020,$B215&lt;2030),202,"Founded After 2030")))))))))))))</f>
        <v>201</v>
      </c>
      <c r="L215" s="42" t="str">
        <f>IF(AND($H215&gt;4500000, OR($C215="Delhi", $C215="Bangalore", $C215="Pune", $C215="Mumbai")), "CAT A", IF(AND($H215&gt;450000, OR($C215="Gurugram", $C215="Surat", $C215="Jaipur", $C215="Hyderabad")), "CAT B", "CAT C"))</f>
        <v>CAT A</v>
      </c>
      <c r="M215" s="43">
        <v>8</v>
      </c>
      <c r="N215" t="str">
        <f>VLOOKUP($C215,Tier!$A$1:$B$71,2)</f>
        <v>Tier 1</v>
      </c>
    </row>
    <row r="216" spans="1:14" ht="15" x14ac:dyDescent="0.25">
      <c r="A216" s="41" t="s">
        <v>1525</v>
      </c>
      <c r="B216" s="43">
        <v>2016</v>
      </c>
      <c r="C216" s="42" t="s">
        <v>19</v>
      </c>
      <c r="D216" s="42" t="s">
        <v>45</v>
      </c>
      <c r="E216" s="42" t="s">
        <v>1526</v>
      </c>
      <c r="F216" s="42" t="s">
        <v>1527</v>
      </c>
      <c r="G216" s="42" t="s">
        <v>1528</v>
      </c>
      <c r="H216" s="43">
        <v>145000000</v>
      </c>
      <c r="I216" s="42"/>
      <c r="J216" s="42" t="str">
        <f>_xlfn.CONCAT($C216,"-",$D216)</f>
        <v>Bangalore-Health, Wellness &amp; Fitness</v>
      </c>
      <c r="K216" s="42">
        <f>IF(AND($B216&gt;=1960,$B216&lt;1970),196,(IF(AND($B216&gt;=1970,$B216&lt;1980),197,(IF(AND($B216&gt;=1980,$B216&lt;1990),198,(IF(AND($B216&gt;=1990,$B216&lt;2000),199,(IF(AND($B216&gt;=2000,$B216&lt;2010),200,(IF(AND($B216&gt;=2010,$B216&lt;2020),201,(IF(AND($B216&gt;=2020,$B216&lt;2030),202,"Founded After 2030")))))))))))))</f>
        <v>201</v>
      </c>
      <c r="L216" s="42" t="str">
        <f>IF(AND($H216&gt;4500000, OR($C216="Delhi", $C216="Bangalore", $C216="Pune", $C216="Mumbai")), "CAT A", IF(AND($H216&gt;450000, OR($C216="Gurugram", $C216="Surat", $C216="Jaipur", $C216="Hyderabad")), "CAT B", "CAT C"))</f>
        <v>CAT A</v>
      </c>
      <c r="M216" s="43">
        <v>12</v>
      </c>
      <c r="N216" t="str">
        <f>VLOOKUP($C216,Tier!$A$1:$B$71,2)</f>
        <v>Tier 1</v>
      </c>
    </row>
    <row r="217" spans="1:14" ht="15" x14ac:dyDescent="0.25">
      <c r="A217" s="41" t="s">
        <v>1529</v>
      </c>
      <c r="B217" s="43">
        <v>2018</v>
      </c>
      <c r="C217" s="42" t="s">
        <v>19</v>
      </c>
      <c r="D217" s="42" t="s">
        <v>313</v>
      </c>
      <c r="E217" s="42" t="s">
        <v>1530</v>
      </c>
      <c r="F217" s="42" t="s">
        <v>1531</v>
      </c>
      <c r="G217" s="42" t="s">
        <v>1469</v>
      </c>
      <c r="H217" s="43">
        <v>144000000</v>
      </c>
      <c r="I217" s="42"/>
      <c r="J217" s="42" t="str">
        <f>_xlfn.CONCAT($C217,"-",$D217)</f>
        <v>Bangalore-Retail</v>
      </c>
      <c r="K217" s="42">
        <f>IF(AND($B217&gt;=1960,$B217&lt;1970),196,(IF(AND($B217&gt;=1970,$B217&lt;1980),197,(IF(AND($B217&gt;=1980,$B217&lt;1990),198,(IF(AND($B217&gt;=1990,$B217&lt;2000),199,(IF(AND($B217&gt;=2000,$B217&lt;2010),200,(IF(AND($B217&gt;=2010,$B217&lt;2020),201,(IF(AND($B217&gt;=2020,$B217&lt;2030),202,"Founded After 2030")))))))))))))</f>
        <v>201</v>
      </c>
      <c r="L217" s="42" t="str">
        <f>IF(AND($H217&gt;4500000, OR($C217="Delhi", $C217="Bangalore", $C217="Pune", $C217="Mumbai")), "CAT A", IF(AND($H217&gt;450000, OR($C217="Gurugram", $C217="Surat", $C217="Jaipur", $C217="Hyderabad")), "CAT B", "CAT C"))</f>
        <v>CAT A</v>
      </c>
      <c r="M217" s="43">
        <v>7</v>
      </c>
      <c r="N217" t="str">
        <f>VLOOKUP($C217,Tier!$A$1:$B$71,2)</f>
        <v>Tier 1</v>
      </c>
    </row>
    <row r="218" spans="1:14" ht="15" x14ac:dyDescent="0.25">
      <c r="A218" s="41" t="s">
        <v>2968</v>
      </c>
      <c r="B218" s="43">
        <v>2018</v>
      </c>
      <c r="C218" s="42" t="s">
        <v>37</v>
      </c>
      <c r="D218" s="42" t="s">
        <v>45</v>
      </c>
      <c r="E218" s="42" t="s">
        <v>2969</v>
      </c>
      <c r="F218" s="42" t="s">
        <v>2970</v>
      </c>
      <c r="G218" s="42" t="s">
        <v>2971</v>
      </c>
      <c r="H218" s="43">
        <v>140000000</v>
      </c>
      <c r="I218" s="42" t="s">
        <v>257</v>
      </c>
      <c r="J218" s="42" t="str">
        <f>_xlfn.CONCAT($C218,"-",$D218)</f>
        <v>Chennai-Health, Wellness &amp; Fitness</v>
      </c>
      <c r="K218" s="42">
        <f>IF(AND($B218&gt;=1960,$B218&lt;1970),196,(IF(AND($B218&gt;=1970,$B218&lt;1980),197,(IF(AND($B218&gt;=1980,$B218&lt;1990),198,(IF(AND($B218&gt;=1990,$B218&lt;2000),199,(IF(AND($B218&gt;=2000,$B218&lt;2010),200,(IF(AND($B218&gt;=2010,$B218&lt;2020),201,(IF(AND($B218&gt;=2020,$B218&lt;2030),202,"Founded After 2030")))))))))))))</f>
        <v>201</v>
      </c>
      <c r="L218" s="42" t="str">
        <f>IF(AND($H218&gt;4500000, OR($C218="Delhi", $C218="Bangalore", $C218="Pune", $C218="Mumbai")), "CAT A", IF(AND($H218&gt;450000, OR($C218="Gurugram", $C218="Surat", $C218="Jaipur", $C218="Hyderabad")), "CAT B", "CAT C"))</f>
        <v>CAT C</v>
      </c>
      <c r="M218" s="43">
        <v>10</v>
      </c>
      <c r="N218" t="str">
        <f>VLOOKUP($C218,Tier!$A$1:$B$71,2)</f>
        <v>Tier 1</v>
      </c>
    </row>
    <row r="219" spans="1:14" ht="15" x14ac:dyDescent="0.25">
      <c r="A219" s="41" t="s">
        <v>1540</v>
      </c>
      <c r="B219" s="43">
        <v>2016</v>
      </c>
      <c r="C219" s="42" t="s">
        <v>19</v>
      </c>
      <c r="D219" s="42" t="s">
        <v>1458</v>
      </c>
      <c r="E219" s="42" t="s">
        <v>1541</v>
      </c>
      <c r="F219" s="42" t="s">
        <v>1542</v>
      </c>
      <c r="G219" s="42" t="s">
        <v>1543</v>
      </c>
      <c r="H219" s="43">
        <v>100000000</v>
      </c>
      <c r="I219" s="42"/>
      <c r="J219" s="42" t="str">
        <f>_xlfn.CONCAT($C219,"-",$D219)</f>
        <v>Bangalore-Social commerce</v>
      </c>
      <c r="K219" s="42">
        <f>IF(AND($B219&gt;=1960,$B219&lt;1970),196,(IF(AND($B219&gt;=1970,$B219&lt;1980),197,(IF(AND($B219&gt;=1980,$B219&lt;1990),198,(IF(AND($B219&gt;=1990,$B219&lt;2000),199,(IF(AND($B219&gt;=2000,$B219&lt;2010),200,(IF(AND($B219&gt;=2010,$B219&lt;2020),201,(IF(AND($B219&gt;=2020,$B219&lt;2030),202,"Founded After 2030")))))))))))))</f>
        <v>201</v>
      </c>
      <c r="L219" s="42" t="str">
        <f>IF(AND($H219&gt;4500000, OR($C219="Delhi", $C219="Bangalore", $C219="Pune", $C219="Mumbai")), "CAT A", IF(AND($H219&gt;450000, OR($C219="Gurugram", $C219="Surat", $C219="Jaipur", $C219="Hyderabad")), "CAT B", "CAT C"))</f>
        <v>CAT A</v>
      </c>
      <c r="M219" s="43">
        <v>10</v>
      </c>
      <c r="N219" t="str">
        <f>VLOOKUP($C219,Tier!$A$1:$B$71,2)</f>
        <v>Tier 1</v>
      </c>
    </row>
    <row r="220" spans="1:14" ht="15" x14ac:dyDescent="0.25">
      <c r="A220" s="41" t="s">
        <v>1544</v>
      </c>
      <c r="B220" s="43">
        <v>2014</v>
      </c>
      <c r="C220" s="42" t="s">
        <v>19</v>
      </c>
      <c r="D220" s="42" t="s">
        <v>616</v>
      </c>
      <c r="E220" s="42" t="s">
        <v>1545</v>
      </c>
      <c r="F220" s="42" t="s">
        <v>1546</v>
      </c>
      <c r="G220" s="42" t="s">
        <v>1547</v>
      </c>
      <c r="H220" s="43">
        <v>100000000</v>
      </c>
      <c r="I220" s="42" t="s">
        <v>175</v>
      </c>
      <c r="J220" s="42" t="str">
        <f>_xlfn.CONCAT($C220,"-",$D220)</f>
        <v>Bangalore-Logistics &amp; Supply Chain</v>
      </c>
      <c r="K220" s="42">
        <f>IF(AND($B220&gt;=1960,$B220&lt;1970),196,(IF(AND($B220&gt;=1970,$B220&lt;1980),197,(IF(AND($B220&gt;=1980,$B220&lt;1990),198,(IF(AND($B220&gt;=1990,$B220&lt;2000),199,(IF(AND($B220&gt;=2000,$B220&lt;2010),200,(IF(AND($B220&gt;=2010,$B220&lt;2020),201,(IF(AND($B220&gt;=2020,$B220&lt;2030),202,"Founded After 2030")))))))))))))</f>
        <v>201</v>
      </c>
      <c r="L220" s="42" t="str">
        <f>IF(AND($H220&gt;4500000, OR($C220="Delhi", $C220="Bangalore", $C220="Pune", $C220="Mumbai")), "CAT A", IF(AND($H220&gt;450000, OR($C220="Gurugram", $C220="Surat", $C220="Jaipur", $C220="Hyderabad")), "CAT B", "CAT C"))</f>
        <v>CAT A</v>
      </c>
      <c r="M220" s="43">
        <v>10</v>
      </c>
      <c r="N220" t="str">
        <f>VLOOKUP($C220,Tier!$A$1:$B$71,2)</f>
        <v>Tier 1</v>
      </c>
    </row>
    <row r="221" spans="1:14" ht="15" x14ac:dyDescent="0.25">
      <c r="A221" s="41" t="s">
        <v>1548</v>
      </c>
      <c r="B221" s="43">
        <v>2011</v>
      </c>
      <c r="C221" s="42" t="s">
        <v>19</v>
      </c>
      <c r="D221" s="42" t="s">
        <v>331</v>
      </c>
      <c r="E221" s="42" t="s">
        <v>1549</v>
      </c>
      <c r="F221" s="42" t="s">
        <v>1550</v>
      </c>
      <c r="G221" s="42" t="s">
        <v>1551</v>
      </c>
      <c r="H221" s="43">
        <v>100000000</v>
      </c>
      <c r="I221" s="42" t="s">
        <v>175</v>
      </c>
      <c r="J221" s="42" t="str">
        <f>_xlfn.CONCAT($C221,"-",$D221)</f>
        <v>Bangalore-E-learning</v>
      </c>
      <c r="K221" s="42">
        <f>IF(AND($B221&gt;=1960,$B221&lt;1970),196,(IF(AND($B221&gt;=1970,$B221&lt;1980),197,(IF(AND($B221&gt;=1980,$B221&lt;1990),198,(IF(AND($B221&gt;=1990,$B221&lt;2000),199,(IF(AND($B221&gt;=2000,$B221&lt;2010),200,(IF(AND($B221&gt;=2010,$B221&lt;2020),201,(IF(AND($B221&gt;=2020,$B221&lt;2030),202,"Founded After 2030")))))))))))))</f>
        <v>201</v>
      </c>
      <c r="L221" s="42" t="str">
        <f>IF(AND($H221&gt;4500000, OR($C221="Delhi", $C221="Bangalore", $C221="Pune", $C221="Mumbai")), "CAT A", IF(AND($H221&gt;450000, OR($C221="Gurugram", $C221="Surat", $C221="Jaipur", $C221="Hyderabad")), "CAT B", "CAT C"))</f>
        <v>CAT A</v>
      </c>
      <c r="M221" s="43">
        <v>9</v>
      </c>
      <c r="N221" t="str">
        <f>VLOOKUP($C221,Tier!$A$1:$B$71,2)</f>
        <v>Tier 1</v>
      </c>
    </row>
    <row r="222" spans="1:14" ht="15" x14ac:dyDescent="0.25">
      <c r="A222" s="41" t="s">
        <v>1552</v>
      </c>
      <c r="B222" s="43">
        <v>2019</v>
      </c>
      <c r="C222" s="42" t="s">
        <v>19</v>
      </c>
      <c r="D222" s="42" t="s">
        <v>1401</v>
      </c>
      <c r="E222" s="42" t="s">
        <v>1553</v>
      </c>
      <c r="F222" s="42" t="s">
        <v>1403</v>
      </c>
      <c r="G222" s="42" t="s">
        <v>1469</v>
      </c>
      <c r="H222" s="43">
        <v>100000000</v>
      </c>
      <c r="I222" s="42" t="s">
        <v>257</v>
      </c>
      <c r="J222" s="42" t="str">
        <f>_xlfn.CONCAT($C222,"-",$D222)</f>
        <v>Bangalore-Recruitment</v>
      </c>
      <c r="K222" s="42">
        <f>IF(AND($B222&gt;=1960,$B222&lt;1970),196,(IF(AND($B222&gt;=1970,$B222&lt;1980),197,(IF(AND($B222&gt;=1980,$B222&lt;1990),198,(IF(AND($B222&gt;=1990,$B222&lt;2000),199,(IF(AND($B222&gt;=2000,$B222&lt;2010),200,(IF(AND($B222&gt;=2010,$B222&lt;2020),201,(IF(AND($B222&gt;=2020,$B222&lt;2030),202,"Founded After 2030")))))))))))))</f>
        <v>201</v>
      </c>
      <c r="L222" s="42" t="str">
        <f>IF(AND($H222&gt;4500000, OR($C222="Delhi", $C222="Bangalore", $C222="Pune", $C222="Mumbai")), "CAT A", IF(AND($H222&gt;450000, OR($C222="Gurugram", $C222="Surat", $C222="Jaipur", $C222="Hyderabad")), "CAT B", "CAT C"))</f>
        <v>CAT A</v>
      </c>
      <c r="M222" s="43">
        <v>9</v>
      </c>
      <c r="N222" t="str">
        <f>VLOOKUP($C222,Tier!$A$1:$B$71,2)</f>
        <v>Tier 1</v>
      </c>
    </row>
    <row r="223" spans="1:14" ht="15" x14ac:dyDescent="0.25">
      <c r="A223" s="41" t="s">
        <v>1554</v>
      </c>
      <c r="B223" s="43">
        <v>2018</v>
      </c>
      <c r="C223" s="42" t="s">
        <v>19</v>
      </c>
      <c r="D223" s="42" t="s">
        <v>82</v>
      </c>
      <c r="E223" s="42" t="s">
        <v>1555</v>
      </c>
      <c r="F223" s="42" t="s">
        <v>1556</v>
      </c>
      <c r="G223" s="42" t="s">
        <v>1557</v>
      </c>
      <c r="H223" s="43">
        <v>100000000</v>
      </c>
      <c r="I223" s="42" t="s">
        <v>257</v>
      </c>
      <c r="J223" s="42" t="str">
        <f>_xlfn.CONCAT($C223,"-",$D223)</f>
        <v>Bangalore-Financial Services</v>
      </c>
      <c r="K223" s="42">
        <f>IF(AND($B223&gt;=1960,$B223&lt;1970),196,(IF(AND($B223&gt;=1970,$B223&lt;1980),197,(IF(AND($B223&gt;=1980,$B223&lt;1990),198,(IF(AND($B223&gt;=1990,$B223&lt;2000),199,(IF(AND($B223&gt;=2000,$B223&lt;2010),200,(IF(AND($B223&gt;=2010,$B223&lt;2020),201,(IF(AND($B223&gt;=2020,$B223&lt;2030),202,"Founded After 2030")))))))))))))</f>
        <v>201</v>
      </c>
      <c r="L223" s="42" t="str">
        <f>IF(AND($H223&gt;4500000, OR($C223="Delhi", $C223="Bangalore", $C223="Pune", $C223="Mumbai")), "CAT A", IF(AND($H223&gt;450000, OR($C223="Gurugram", $C223="Surat", $C223="Jaipur", $C223="Hyderabad")), "CAT B", "CAT C"))</f>
        <v>CAT A</v>
      </c>
      <c r="M223" s="43">
        <v>8</v>
      </c>
      <c r="N223" t="str">
        <f>VLOOKUP($C223,Tier!$A$1:$B$71,2)</f>
        <v>Tier 1</v>
      </c>
    </row>
    <row r="224" spans="1:14" ht="15" x14ac:dyDescent="0.25">
      <c r="A224" s="41" t="s">
        <v>1504</v>
      </c>
      <c r="B224" s="43">
        <v>2017</v>
      </c>
      <c r="C224" s="42" t="s">
        <v>19</v>
      </c>
      <c r="D224" s="42" t="s">
        <v>239</v>
      </c>
      <c r="E224" s="42" t="s">
        <v>1558</v>
      </c>
      <c r="F224" s="42" t="s">
        <v>1463</v>
      </c>
      <c r="G224" s="42" t="s">
        <v>1559</v>
      </c>
      <c r="H224" s="43">
        <v>100000000</v>
      </c>
      <c r="I224" s="42" t="s">
        <v>66</v>
      </c>
      <c r="J224" s="42" t="str">
        <f>_xlfn.CONCAT($C224,"-",$D224)</f>
        <v>Bangalore-Automotive</v>
      </c>
      <c r="K224" s="42">
        <f>IF(AND($B224&gt;=1960,$B224&lt;1970),196,(IF(AND($B224&gt;=1970,$B224&lt;1980),197,(IF(AND($B224&gt;=1980,$B224&lt;1990),198,(IF(AND($B224&gt;=1990,$B224&lt;2000),199,(IF(AND($B224&gt;=2000,$B224&lt;2010),200,(IF(AND($B224&gt;=2010,$B224&lt;2020),201,(IF(AND($B224&gt;=2020,$B224&lt;2030),202,"Founded After 2030")))))))))))))</f>
        <v>201</v>
      </c>
      <c r="L224" s="42" t="str">
        <f>IF(AND($H224&gt;4500000, OR($C224="Delhi", $C224="Bangalore", $C224="Pune", $C224="Mumbai")), "CAT A", IF(AND($H224&gt;450000, OR($C224="Gurugram", $C224="Surat", $C224="Jaipur", $C224="Hyderabad")), "CAT B", "CAT C"))</f>
        <v>CAT A</v>
      </c>
      <c r="M224" s="43">
        <v>7</v>
      </c>
      <c r="N224" t="str">
        <f>VLOOKUP($C224,Tier!$A$1:$B$71,2)</f>
        <v>Tier 1</v>
      </c>
    </row>
    <row r="225" spans="1:14" ht="15" x14ac:dyDescent="0.25">
      <c r="A225" s="41" t="s">
        <v>1101</v>
      </c>
      <c r="B225" s="43">
        <v>2012</v>
      </c>
      <c r="C225" s="42" t="s">
        <v>19</v>
      </c>
      <c r="D225" s="42" t="s">
        <v>177</v>
      </c>
      <c r="E225" s="42" t="s">
        <v>1560</v>
      </c>
      <c r="F225" s="42" t="s">
        <v>1561</v>
      </c>
      <c r="G225" s="42" t="s">
        <v>1562</v>
      </c>
      <c r="H225" s="43">
        <v>100000000</v>
      </c>
      <c r="I225" s="42"/>
      <c r="J225" s="42" t="str">
        <f>_xlfn.CONCAT($C225,"-",$D225)</f>
        <v>Bangalore-Consumer Goods</v>
      </c>
      <c r="K225" s="42">
        <f>IF(AND($B225&gt;=1960,$B225&lt;1970),196,(IF(AND($B225&gt;=1970,$B225&lt;1980),197,(IF(AND($B225&gt;=1980,$B225&lt;1990),198,(IF(AND($B225&gt;=1990,$B225&lt;2000),199,(IF(AND($B225&gt;=2000,$B225&lt;2010),200,(IF(AND($B225&gt;=2010,$B225&lt;2020),201,(IF(AND($B225&gt;=2020,$B225&lt;2030),202,"Founded After 2030")))))))))))))</f>
        <v>201</v>
      </c>
      <c r="L225" s="42" t="str">
        <f>IF(AND($H225&gt;4500000, OR($C225="Delhi", $C225="Bangalore", $C225="Pune", $C225="Mumbai")), "CAT A", IF(AND($H225&gt;450000, OR($C225="Gurugram", $C225="Surat", $C225="Jaipur", $C225="Hyderabad")), "CAT B", "CAT C"))</f>
        <v>CAT A</v>
      </c>
      <c r="M225" s="43">
        <v>7</v>
      </c>
      <c r="N225" t="str">
        <f>VLOOKUP($C225,Tier!$A$1:$B$71,2)</f>
        <v>Tier 1</v>
      </c>
    </row>
    <row r="226" spans="1:14" ht="15" x14ac:dyDescent="0.25">
      <c r="A226" s="41" t="s">
        <v>1563</v>
      </c>
      <c r="B226" s="43">
        <v>2012</v>
      </c>
      <c r="C226" s="42" t="s">
        <v>19</v>
      </c>
      <c r="D226" s="42" t="s">
        <v>731</v>
      </c>
      <c r="E226" s="42" t="s">
        <v>1564</v>
      </c>
      <c r="F226" s="42" t="s">
        <v>1565</v>
      </c>
      <c r="G226" s="42" t="s">
        <v>1566</v>
      </c>
      <c r="H226" s="43">
        <v>92000000</v>
      </c>
      <c r="I226" s="42"/>
      <c r="J226" s="42" t="str">
        <f>_xlfn.CONCAT($C226,"-",$D226)</f>
        <v>Bangalore-Mobility</v>
      </c>
      <c r="K226" s="42">
        <f>IF(AND($B226&gt;=1960,$B226&lt;1970),196,(IF(AND($B226&gt;=1970,$B226&lt;1980),197,(IF(AND($B226&gt;=1980,$B226&lt;1990),198,(IF(AND($B226&gt;=1990,$B226&lt;2000),199,(IF(AND($B226&gt;=2000,$B226&lt;2010),200,(IF(AND($B226&gt;=2010,$B226&lt;2020),201,(IF(AND($B226&gt;=2020,$B226&lt;2030),202,"Founded After 2030")))))))))))))</f>
        <v>201</v>
      </c>
      <c r="L226" s="42" t="str">
        <f>IF(AND($H226&gt;4500000, OR($C226="Delhi", $C226="Bangalore", $C226="Pune", $C226="Mumbai")), "CAT A", IF(AND($H226&gt;450000, OR($C226="Gurugram", $C226="Surat", $C226="Jaipur", $C226="Hyderabad")), "CAT B", "CAT C"))</f>
        <v>CAT A</v>
      </c>
      <c r="M226" s="43">
        <v>11</v>
      </c>
      <c r="N226" t="str">
        <f>VLOOKUP($C226,Tier!$A$1:$B$71,2)</f>
        <v>Tier 1</v>
      </c>
    </row>
    <row r="227" spans="1:14" ht="15" x14ac:dyDescent="0.25">
      <c r="A227" s="41" t="s">
        <v>1567</v>
      </c>
      <c r="B227" s="43">
        <v>2017</v>
      </c>
      <c r="C227" s="42" t="s">
        <v>19</v>
      </c>
      <c r="D227" s="42" t="s">
        <v>82</v>
      </c>
      <c r="E227" s="42" t="s">
        <v>1568</v>
      </c>
      <c r="F227" s="42" t="s">
        <v>1569</v>
      </c>
      <c r="G227" s="42" t="s">
        <v>1570</v>
      </c>
      <c r="H227" s="43">
        <v>90000000</v>
      </c>
      <c r="I227" s="42" t="s">
        <v>257</v>
      </c>
      <c r="J227" s="42" t="str">
        <f>_xlfn.CONCAT($C227,"-",$D227)</f>
        <v>Bangalore-Financial Services</v>
      </c>
      <c r="K227" s="42">
        <f>IF(AND($B227&gt;=1960,$B227&lt;1970),196,(IF(AND($B227&gt;=1970,$B227&lt;1980),197,(IF(AND($B227&gt;=1980,$B227&lt;1990),198,(IF(AND($B227&gt;=1990,$B227&lt;2000),199,(IF(AND($B227&gt;=2000,$B227&lt;2010),200,(IF(AND($B227&gt;=2010,$B227&lt;2020),201,(IF(AND($B227&gt;=2020,$B227&lt;2030),202,"Founded After 2030")))))))))))))</f>
        <v>201</v>
      </c>
      <c r="L227" s="42" t="str">
        <f>IF(AND($H227&gt;4500000, OR($C227="Delhi", $C227="Bangalore", $C227="Pune", $C227="Mumbai")), "CAT A", IF(AND($H227&gt;450000, OR($C227="Gurugram", $C227="Surat", $C227="Jaipur", $C227="Hyderabad")), "CAT B", "CAT C"))</f>
        <v>CAT A</v>
      </c>
      <c r="M227" s="43">
        <v>10</v>
      </c>
      <c r="N227" t="str">
        <f>VLOOKUP($C227,Tier!$A$1:$B$71,2)</f>
        <v>Tier 1</v>
      </c>
    </row>
    <row r="228" spans="1:14" ht="15" x14ac:dyDescent="0.25">
      <c r="A228" s="41" t="s">
        <v>2982</v>
      </c>
      <c r="B228" s="43">
        <v>2017</v>
      </c>
      <c r="C228" s="42" t="s">
        <v>37</v>
      </c>
      <c r="D228" s="42" t="s">
        <v>38</v>
      </c>
      <c r="E228" s="42" t="s">
        <v>2983</v>
      </c>
      <c r="F228" s="42" t="s">
        <v>2984</v>
      </c>
      <c r="G228" s="42" t="s">
        <v>2985</v>
      </c>
      <c r="H228" s="43">
        <v>90000000</v>
      </c>
      <c r="I228" s="42" t="s">
        <v>163</v>
      </c>
      <c r="J228" s="42" t="str">
        <f>_xlfn.CONCAT($C228,"-",$D228)</f>
        <v>Chennai-FinTech</v>
      </c>
      <c r="K228" s="42">
        <f>IF(AND($B228&gt;=1960,$B228&lt;1970),196,(IF(AND($B228&gt;=1970,$B228&lt;1980),197,(IF(AND($B228&gt;=1980,$B228&lt;1990),198,(IF(AND($B228&gt;=1990,$B228&lt;2000),199,(IF(AND($B228&gt;=2000,$B228&lt;2010),200,(IF(AND($B228&gt;=2010,$B228&lt;2020),201,(IF(AND($B228&gt;=2020,$B228&lt;2030),202,"Founded After 2030")))))))))))))</f>
        <v>201</v>
      </c>
      <c r="L228" s="42" t="str">
        <f>IF(AND($H228&gt;4500000, OR($C228="Delhi", $C228="Bangalore", $C228="Pune", $C228="Mumbai")), "CAT A", IF(AND($H228&gt;450000, OR($C228="Gurugram", $C228="Surat", $C228="Jaipur", $C228="Hyderabad")), "CAT B", "CAT C"))</f>
        <v>CAT C</v>
      </c>
      <c r="M228" s="43">
        <v>9</v>
      </c>
      <c r="N228" t="str">
        <f>VLOOKUP($C228,Tier!$A$1:$B$71,2)</f>
        <v>Tier 1</v>
      </c>
    </row>
    <row r="229" spans="1:14" ht="15" x14ac:dyDescent="0.25">
      <c r="A229" s="41" t="s">
        <v>1374</v>
      </c>
      <c r="B229" s="43">
        <v>2015</v>
      </c>
      <c r="C229" s="42" t="s">
        <v>19</v>
      </c>
      <c r="D229" s="42" t="s">
        <v>1538</v>
      </c>
      <c r="E229" s="42" t="s">
        <v>1571</v>
      </c>
      <c r="F229" s="42" t="s">
        <v>1572</v>
      </c>
      <c r="G229" s="42" t="s">
        <v>1573</v>
      </c>
      <c r="H229" s="43">
        <v>85000000</v>
      </c>
      <c r="I229" s="42" t="s">
        <v>257</v>
      </c>
      <c r="J229" s="42" t="str">
        <f>_xlfn.CONCAT($C229,"-",$D229)</f>
        <v>Bangalore-B2B Ecommerce</v>
      </c>
      <c r="K229" s="42">
        <f>IF(AND($B229&gt;=1960,$B229&lt;1970),196,(IF(AND($B229&gt;=1970,$B229&lt;1980),197,(IF(AND($B229&gt;=1980,$B229&lt;1990),198,(IF(AND($B229&gt;=1990,$B229&lt;2000),199,(IF(AND($B229&gt;=2000,$B229&lt;2010),200,(IF(AND($B229&gt;=2010,$B229&lt;2020),201,(IF(AND($B229&gt;=2020,$B229&lt;2030),202,"Founded After 2030")))))))))))))</f>
        <v>201</v>
      </c>
      <c r="L229" s="42" t="str">
        <f>IF(AND($H229&gt;4500000, OR($C229="Delhi", $C229="Bangalore", $C229="Pune", $C229="Mumbai")), "CAT A", IF(AND($H229&gt;450000, OR($C229="Gurugram", $C229="Surat", $C229="Jaipur", $C229="Hyderabad")), "CAT B", "CAT C"))</f>
        <v>CAT A</v>
      </c>
      <c r="M229" s="43">
        <v>12</v>
      </c>
      <c r="N229" t="str">
        <f>VLOOKUP($C229,Tier!$A$1:$B$71,2)</f>
        <v>Tier 1</v>
      </c>
    </row>
    <row r="230" spans="1:14" ht="15" x14ac:dyDescent="0.25">
      <c r="A230" s="41" t="s">
        <v>1574</v>
      </c>
      <c r="B230" s="43">
        <v>2011</v>
      </c>
      <c r="C230" s="42" t="s">
        <v>19</v>
      </c>
      <c r="D230" s="42" t="s">
        <v>182</v>
      </c>
      <c r="E230" s="42" t="s">
        <v>1575</v>
      </c>
      <c r="F230" s="42" t="s">
        <v>1576</v>
      </c>
      <c r="G230" s="42" t="s">
        <v>1577</v>
      </c>
      <c r="H230" s="43">
        <v>75000000</v>
      </c>
      <c r="I230" s="42" t="s">
        <v>257</v>
      </c>
      <c r="J230" s="42" t="str">
        <f>_xlfn.CONCAT($C230,"-",$D230)</f>
        <v>Bangalore-Computer Software</v>
      </c>
      <c r="K230" s="42">
        <f>IF(AND($B230&gt;=1960,$B230&lt;1970),196,(IF(AND($B230&gt;=1970,$B230&lt;1980),197,(IF(AND($B230&gt;=1980,$B230&lt;1990),198,(IF(AND($B230&gt;=1990,$B230&lt;2000),199,(IF(AND($B230&gt;=2000,$B230&lt;2010),200,(IF(AND($B230&gt;=2010,$B230&lt;2020),201,(IF(AND($B230&gt;=2020,$B230&lt;2030),202,"Founded After 2030")))))))))))))</f>
        <v>201</v>
      </c>
      <c r="L230" s="42" t="str">
        <f>IF(AND($H230&gt;4500000, OR($C230="Delhi", $C230="Bangalore", $C230="Pune", $C230="Mumbai")), "CAT A", IF(AND($H230&gt;450000, OR($C230="Gurugram", $C230="Surat", $C230="Jaipur", $C230="Hyderabad")), "CAT B", "CAT C"))</f>
        <v>CAT A</v>
      </c>
      <c r="M230" s="43">
        <v>10</v>
      </c>
      <c r="N230" t="str">
        <f>VLOOKUP($C230,Tier!$A$1:$B$71,2)</f>
        <v>Tier 1</v>
      </c>
    </row>
    <row r="231" spans="1:14" ht="15" x14ac:dyDescent="0.25">
      <c r="A231" s="41" t="s">
        <v>1583</v>
      </c>
      <c r="B231" s="43">
        <v>2012</v>
      </c>
      <c r="C231" s="42" t="s">
        <v>19</v>
      </c>
      <c r="D231" s="42" t="s">
        <v>74</v>
      </c>
      <c r="E231" s="42" t="s">
        <v>1584</v>
      </c>
      <c r="F231" s="42" t="s">
        <v>1585</v>
      </c>
      <c r="G231" s="42" t="s">
        <v>1586</v>
      </c>
      <c r="H231" s="43">
        <v>75000000</v>
      </c>
      <c r="I231" s="42" t="s">
        <v>257</v>
      </c>
      <c r="J231" s="42" t="str">
        <f>_xlfn.CONCAT($C231,"-",$D231)</f>
        <v>Bangalore-Healthcare</v>
      </c>
      <c r="K231" s="42">
        <f>IF(AND($B231&gt;=1960,$B231&lt;1970),196,(IF(AND($B231&gt;=1970,$B231&lt;1980),197,(IF(AND($B231&gt;=1980,$B231&lt;1990),198,(IF(AND($B231&gt;=1990,$B231&lt;2000),199,(IF(AND($B231&gt;=2000,$B231&lt;2010),200,(IF(AND($B231&gt;=2010,$B231&lt;2020),201,(IF(AND($B231&gt;=2020,$B231&lt;2030),202,"Founded After 2030")))))))))))))</f>
        <v>201</v>
      </c>
      <c r="L231" s="42" t="str">
        <f>IF(AND($H231&gt;4500000, OR($C231="Delhi", $C231="Bangalore", $C231="Pune", $C231="Mumbai")), "CAT A", IF(AND($H231&gt;450000, OR($C231="Gurugram", $C231="Surat", $C231="Jaipur", $C231="Hyderabad")), "CAT B", "CAT C"))</f>
        <v>CAT A</v>
      </c>
      <c r="M231" s="43">
        <v>7</v>
      </c>
      <c r="N231" t="str">
        <f>VLOOKUP($C231,Tier!$A$1:$B$71,2)</f>
        <v>Tier 1</v>
      </c>
    </row>
    <row r="232" spans="1:14" ht="15" x14ac:dyDescent="0.25">
      <c r="A232" s="41" t="s">
        <v>1552</v>
      </c>
      <c r="B232" s="43">
        <v>2019</v>
      </c>
      <c r="C232" s="42" t="s">
        <v>19</v>
      </c>
      <c r="D232" s="42" t="s">
        <v>1594</v>
      </c>
      <c r="E232" s="42" t="s">
        <v>1595</v>
      </c>
      <c r="F232" s="42" t="s">
        <v>1403</v>
      </c>
      <c r="G232" s="42" t="s">
        <v>1596</v>
      </c>
      <c r="H232" s="43">
        <v>70000000</v>
      </c>
      <c r="I232" s="42" t="s">
        <v>115</v>
      </c>
      <c r="J232" s="42" t="str">
        <f>_xlfn.CONCAT($C232,"-",$D232)</f>
        <v>Bangalore-Human Resources</v>
      </c>
      <c r="K232" s="42">
        <f>IF(AND($B232&gt;=1960,$B232&lt;1970),196,(IF(AND($B232&gt;=1970,$B232&lt;1980),197,(IF(AND($B232&gt;=1980,$B232&lt;1990),198,(IF(AND($B232&gt;=1990,$B232&lt;2000),199,(IF(AND($B232&gt;=2000,$B232&lt;2010),200,(IF(AND($B232&gt;=2010,$B232&lt;2020),201,(IF(AND($B232&gt;=2020,$B232&lt;2030),202,"Founded After 2030")))))))))))))</f>
        <v>201</v>
      </c>
      <c r="L232" s="42" t="str">
        <f>IF(AND($H232&gt;4500000, OR($C232="Delhi", $C232="Bangalore", $C232="Pune", $C232="Mumbai")), "CAT A", IF(AND($H232&gt;450000, OR($C232="Gurugram", $C232="Surat", $C232="Jaipur", $C232="Hyderabad")), "CAT B", "CAT C"))</f>
        <v>CAT A</v>
      </c>
      <c r="M232" s="43">
        <v>6</v>
      </c>
      <c r="N232" t="str">
        <f>VLOOKUP($C232,Tier!$A$1:$B$71,2)</f>
        <v>Tier 1</v>
      </c>
    </row>
    <row r="233" spans="1:14" ht="15" x14ac:dyDescent="0.25">
      <c r="A233" s="41" t="s">
        <v>1597</v>
      </c>
      <c r="B233" s="43">
        <v>2015</v>
      </c>
      <c r="C233" s="42" t="s">
        <v>19</v>
      </c>
      <c r="D233" s="42" t="s">
        <v>616</v>
      </c>
      <c r="E233" s="42" t="s">
        <v>1598</v>
      </c>
      <c r="F233" s="42" t="s">
        <v>1599</v>
      </c>
      <c r="G233" s="42" t="s">
        <v>1600</v>
      </c>
      <c r="H233" s="43">
        <v>67000000</v>
      </c>
      <c r="I233" s="42" t="s">
        <v>175</v>
      </c>
      <c r="J233" s="42" t="str">
        <f>_xlfn.CONCAT($C233,"-",$D233)</f>
        <v>Bangalore-Logistics &amp; Supply Chain</v>
      </c>
      <c r="K233" s="42">
        <f>IF(AND($B233&gt;=1960,$B233&lt;1970),196,(IF(AND($B233&gt;=1970,$B233&lt;1980),197,(IF(AND($B233&gt;=1980,$B233&lt;1990),198,(IF(AND($B233&gt;=1990,$B233&lt;2000),199,(IF(AND($B233&gt;=2000,$B233&lt;2010),200,(IF(AND($B233&gt;=2010,$B233&lt;2020),201,(IF(AND($B233&gt;=2020,$B233&lt;2030),202,"Founded After 2030")))))))))))))</f>
        <v>201</v>
      </c>
      <c r="L233" s="42" t="str">
        <f>IF(AND($H233&gt;4500000, OR($C233="Delhi", $C233="Bangalore", $C233="Pune", $C233="Mumbai")), "CAT A", IF(AND($H233&gt;450000, OR($C233="Gurugram", $C233="Surat", $C233="Jaipur", $C233="Hyderabad")), "CAT B", "CAT C"))</f>
        <v>CAT A</v>
      </c>
      <c r="M233" s="43">
        <v>7</v>
      </c>
      <c r="N233" t="str">
        <f>VLOOKUP($C233,Tier!$A$1:$B$71,2)</f>
        <v>Tier 1</v>
      </c>
    </row>
    <row r="234" spans="1:14" ht="15" x14ac:dyDescent="0.25">
      <c r="A234" s="41" t="s">
        <v>1612</v>
      </c>
      <c r="B234" s="43">
        <v>2012</v>
      </c>
      <c r="C234" s="42" t="s">
        <v>19</v>
      </c>
      <c r="D234" s="42" t="s">
        <v>38</v>
      </c>
      <c r="E234" s="42" t="s">
        <v>1613</v>
      </c>
      <c r="F234" s="42" t="s">
        <v>1614</v>
      </c>
      <c r="G234" s="42" t="s">
        <v>1615</v>
      </c>
      <c r="H234" s="43">
        <v>60000000</v>
      </c>
      <c r="I234" s="42" t="s">
        <v>257</v>
      </c>
      <c r="J234" s="42" t="str">
        <f>_xlfn.CONCAT($C234,"-",$D234)</f>
        <v>Bangalore-FinTech</v>
      </c>
      <c r="K234" s="42">
        <f>IF(AND($B234&gt;=1960,$B234&lt;1970),196,(IF(AND($B234&gt;=1970,$B234&lt;1980),197,(IF(AND($B234&gt;=1980,$B234&lt;1990),198,(IF(AND($B234&gt;=1990,$B234&lt;2000),199,(IF(AND($B234&gt;=2000,$B234&lt;2010),200,(IF(AND($B234&gt;=2010,$B234&lt;2020),201,(IF(AND($B234&gt;=2020,$B234&lt;2030),202,"Founded After 2030")))))))))))))</f>
        <v>201</v>
      </c>
      <c r="L234" s="42" t="str">
        <f>IF(AND($H234&gt;4500000, OR($C234="Delhi", $C234="Bangalore", $C234="Pune", $C234="Mumbai")), "CAT A", IF(AND($H234&gt;450000, OR($C234="Gurugram", $C234="Surat", $C234="Jaipur", $C234="Hyderabad")), "CAT B", "CAT C"))</f>
        <v>CAT A</v>
      </c>
      <c r="M234" s="43">
        <v>12</v>
      </c>
      <c r="N234" t="str">
        <f>VLOOKUP($C234,Tier!$A$1:$B$71,2)</f>
        <v>Tier 1</v>
      </c>
    </row>
    <row r="235" spans="1:14" ht="15" x14ac:dyDescent="0.25">
      <c r="A235" s="41" t="s">
        <v>1341</v>
      </c>
      <c r="B235" s="43">
        <v>2019</v>
      </c>
      <c r="C235" s="42" t="s">
        <v>19</v>
      </c>
      <c r="D235" s="42" t="s">
        <v>82</v>
      </c>
      <c r="E235" s="42" t="s">
        <v>1619</v>
      </c>
      <c r="F235" s="42" t="s">
        <v>1620</v>
      </c>
      <c r="G235" s="42" t="s">
        <v>1621</v>
      </c>
      <c r="H235" s="43">
        <v>55000000</v>
      </c>
      <c r="I235" s="42" t="s">
        <v>257</v>
      </c>
      <c r="J235" s="42" t="str">
        <f>_xlfn.CONCAT($C235,"-",$D235)</f>
        <v>Bangalore-Financial Services</v>
      </c>
      <c r="K235" s="42">
        <f>IF(AND($B235&gt;=1960,$B235&lt;1970),196,(IF(AND($B235&gt;=1970,$B235&lt;1980),197,(IF(AND($B235&gt;=1980,$B235&lt;1990),198,(IF(AND($B235&gt;=1990,$B235&lt;2000),199,(IF(AND($B235&gt;=2000,$B235&lt;2010),200,(IF(AND($B235&gt;=2010,$B235&lt;2020),201,(IF(AND($B235&gt;=2020,$B235&lt;2030),202,"Founded After 2030")))))))))))))</f>
        <v>201</v>
      </c>
      <c r="L235" s="42" t="str">
        <f>IF(AND($H235&gt;4500000, OR($C235="Delhi", $C235="Bangalore", $C235="Pune", $C235="Mumbai")), "CAT A", IF(AND($H235&gt;450000, OR($C235="Gurugram", $C235="Surat", $C235="Jaipur", $C235="Hyderabad")), "CAT B", "CAT C"))</f>
        <v>CAT A</v>
      </c>
      <c r="M235" s="43">
        <v>9</v>
      </c>
      <c r="N235" t="str">
        <f>VLOOKUP($C235,Tier!$A$1:$B$71,2)</f>
        <v>Tier 1</v>
      </c>
    </row>
    <row r="236" spans="1:14" ht="15" x14ac:dyDescent="0.25">
      <c r="A236" s="41" t="s">
        <v>1514</v>
      </c>
      <c r="B236" s="43">
        <v>2015</v>
      </c>
      <c r="C236" s="42" t="s">
        <v>19</v>
      </c>
      <c r="D236" s="42" t="s">
        <v>94</v>
      </c>
      <c r="E236" s="42" t="s">
        <v>1515</v>
      </c>
      <c r="F236" s="42" t="s">
        <v>1622</v>
      </c>
      <c r="G236" s="42"/>
      <c r="H236" s="43">
        <v>52000000</v>
      </c>
      <c r="I236" s="42" t="s">
        <v>1477</v>
      </c>
      <c r="J236" s="42" t="str">
        <f>_xlfn.CONCAT($C236,"-",$D236)</f>
        <v>Bangalore-Food &amp; Beverages</v>
      </c>
      <c r="K236" s="42">
        <f>IF(AND($B236&gt;=1960,$B236&lt;1970),196,(IF(AND($B236&gt;=1970,$B236&lt;1980),197,(IF(AND($B236&gt;=1980,$B236&lt;1990),198,(IF(AND($B236&gt;=1990,$B236&lt;2000),199,(IF(AND($B236&gt;=2000,$B236&lt;2010),200,(IF(AND($B236&gt;=2010,$B236&lt;2020),201,(IF(AND($B236&gt;=2020,$B236&lt;2030),202,"Founded After 2030")))))))))))))</f>
        <v>201</v>
      </c>
      <c r="L236" s="42" t="str">
        <f>IF(AND($H236&gt;4500000, OR($C236="Delhi", $C236="Bangalore", $C236="Pune", $C236="Mumbai")), "CAT A", IF(AND($H236&gt;450000, OR($C236="Gurugram", $C236="Surat", $C236="Jaipur", $C236="Hyderabad")), "CAT B", "CAT C"))</f>
        <v>CAT A</v>
      </c>
      <c r="M236" s="43">
        <v>10</v>
      </c>
      <c r="N236" t="str">
        <f>VLOOKUP($C236,Tier!$A$1:$B$71,2)</f>
        <v>Tier 1</v>
      </c>
    </row>
    <row r="237" spans="1:14" ht="15" x14ac:dyDescent="0.25">
      <c r="A237" s="41" t="s">
        <v>911</v>
      </c>
      <c r="B237" s="43">
        <v>2015</v>
      </c>
      <c r="C237" s="42" t="s">
        <v>19</v>
      </c>
      <c r="D237" s="42" t="s">
        <v>69</v>
      </c>
      <c r="E237" s="42" t="s">
        <v>1623</v>
      </c>
      <c r="F237" s="42" t="s">
        <v>1624</v>
      </c>
      <c r="G237" s="42" t="s">
        <v>1625</v>
      </c>
      <c r="H237" s="43">
        <v>52000000</v>
      </c>
      <c r="I237" s="42"/>
      <c r="J237" s="42" t="str">
        <f>_xlfn.CONCAT($C237,"-",$D237)</f>
        <v>Bangalore-Information Technology &amp; Services</v>
      </c>
      <c r="K237" s="42">
        <f>IF(AND($B237&gt;=1960,$B237&lt;1970),196,(IF(AND($B237&gt;=1970,$B237&lt;1980),197,(IF(AND($B237&gt;=1980,$B237&lt;1990),198,(IF(AND($B237&gt;=1990,$B237&lt;2000),199,(IF(AND($B237&gt;=2000,$B237&lt;2010),200,(IF(AND($B237&gt;=2010,$B237&lt;2020),201,(IF(AND($B237&gt;=2020,$B237&lt;2030),202,"Founded After 2030")))))))))))))</f>
        <v>201</v>
      </c>
      <c r="L237" s="42" t="str">
        <f>IF(AND($H237&gt;4500000, OR($C237="Delhi", $C237="Bangalore", $C237="Pune", $C237="Mumbai")), "CAT A", IF(AND($H237&gt;450000, OR($C237="Gurugram", $C237="Surat", $C237="Jaipur", $C237="Hyderabad")), "CAT B", "CAT C"))</f>
        <v>CAT A</v>
      </c>
      <c r="M237" s="43">
        <v>8</v>
      </c>
      <c r="N237" t="str">
        <f>VLOOKUP($C237,Tier!$A$1:$B$71,2)</f>
        <v>Tier 1</v>
      </c>
    </row>
    <row r="238" spans="1:14" ht="15" x14ac:dyDescent="0.25">
      <c r="A238" s="41" t="s">
        <v>1629</v>
      </c>
      <c r="B238" s="43">
        <v>2019</v>
      </c>
      <c r="C238" s="42" t="s">
        <v>19</v>
      </c>
      <c r="D238" s="42" t="s">
        <v>82</v>
      </c>
      <c r="E238" s="42" t="s">
        <v>1630</v>
      </c>
      <c r="F238" s="42" t="s">
        <v>1631</v>
      </c>
      <c r="G238" s="42" t="s">
        <v>1632</v>
      </c>
      <c r="H238" s="43">
        <v>50000000</v>
      </c>
      <c r="I238" s="42" t="s">
        <v>115</v>
      </c>
      <c r="J238" s="42" t="str">
        <f>_xlfn.CONCAT($C238,"-",$D238)</f>
        <v>Bangalore-Financial Services</v>
      </c>
      <c r="K238" s="42">
        <f>IF(AND($B238&gt;=1960,$B238&lt;1970),196,(IF(AND($B238&gt;=1970,$B238&lt;1980),197,(IF(AND($B238&gt;=1980,$B238&lt;1990),198,(IF(AND($B238&gt;=1990,$B238&lt;2000),199,(IF(AND($B238&gt;=2000,$B238&lt;2010),200,(IF(AND($B238&gt;=2010,$B238&lt;2020),201,(IF(AND($B238&gt;=2020,$B238&lt;2030),202,"Founded After 2030")))))))))))))</f>
        <v>201</v>
      </c>
      <c r="L238" s="42" t="str">
        <f>IF(AND($H238&gt;4500000, OR($C238="Delhi", $C238="Bangalore", $C238="Pune", $C238="Mumbai")), "CAT A", IF(AND($H238&gt;450000, OR($C238="Gurugram", $C238="Surat", $C238="Jaipur", $C238="Hyderabad")), "CAT B", "CAT C"))</f>
        <v>CAT A</v>
      </c>
      <c r="M238" s="43">
        <v>11</v>
      </c>
      <c r="N238" t="str">
        <f>VLOOKUP($C238,Tier!$A$1:$B$71,2)</f>
        <v>Tier 1</v>
      </c>
    </row>
    <row r="239" spans="1:14" ht="15" x14ac:dyDescent="0.25">
      <c r="A239" s="41" t="s">
        <v>1633</v>
      </c>
      <c r="B239" s="43">
        <v>2017</v>
      </c>
      <c r="C239" s="42" t="s">
        <v>19</v>
      </c>
      <c r="D239" s="42" t="s">
        <v>239</v>
      </c>
      <c r="E239" s="42" t="s">
        <v>1634</v>
      </c>
      <c r="F239" s="42" t="s">
        <v>1635</v>
      </c>
      <c r="G239" s="42" t="s">
        <v>1636</v>
      </c>
      <c r="H239" s="43">
        <v>50000000</v>
      </c>
      <c r="I239" s="42"/>
      <c r="J239" s="42" t="str">
        <f>_xlfn.CONCAT($C239,"-",$D239)</f>
        <v>Bangalore-Automotive</v>
      </c>
      <c r="K239" s="42">
        <f>IF(AND($B239&gt;=1960,$B239&lt;1970),196,(IF(AND($B239&gt;=1970,$B239&lt;1980),197,(IF(AND($B239&gt;=1980,$B239&lt;1990),198,(IF(AND($B239&gt;=1990,$B239&lt;2000),199,(IF(AND($B239&gt;=2000,$B239&lt;2010),200,(IF(AND($B239&gt;=2010,$B239&lt;2020),201,(IF(AND($B239&gt;=2020,$B239&lt;2030),202,"Founded After 2030")))))))))))))</f>
        <v>201</v>
      </c>
      <c r="L239" s="42" t="str">
        <f>IF(AND($H239&gt;4500000, OR($C239="Delhi", $C239="Bangalore", $C239="Pune", $C239="Mumbai")), "CAT A", IF(AND($H239&gt;450000, OR($C239="Gurugram", $C239="Surat", $C239="Jaipur", $C239="Hyderabad")), "CAT B", "CAT C"))</f>
        <v>CAT A</v>
      </c>
      <c r="M239" s="43">
        <v>10</v>
      </c>
      <c r="N239" t="str">
        <f>VLOOKUP($C239,Tier!$A$1:$B$71,2)</f>
        <v>Tier 1</v>
      </c>
    </row>
    <row r="240" spans="1:14" ht="15" x14ac:dyDescent="0.25">
      <c r="A240" s="41" t="s">
        <v>1637</v>
      </c>
      <c r="B240" s="43">
        <v>2013</v>
      </c>
      <c r="C240" s="42" t="s">
        <v>19</v>
      </c>
      <c r="D240" s="42" t="s">
        <v>82</v>
      </c>
      <c r="E240" s="42" t="s">
        <v>1638</v>
      </c>
      <c r="F240" s="42" t="s">
        <v>1639</v>
      </c>
      <c r="G240" s="42" t="s">
        <v>1640</v>
      </c>
      <c r="H240" s="43">
        <v>50000000</v>
      </c>
      <c r="I240" s="42"/>
      <c r="J240" s="42" t="str">
        <f>_xlfn.CONCAT($C240,"-",$D240)</f>
        <v>Bangalore-Financial Services</v>
      </c>
      <c r="K240" s="42">
        <f>IF(AND($B240&gt;=1960,$B240&lt;1970),196,(IF(AND($B240&gt;=1970,$B240&lt;1980),197,(IF(AND($B240&gt;=1980,$B240&lt;1990),198,(IF(AND($B240&gt;=1990,$B240&lt;2000),199,(IF(AND($B240&gt;=2000,$B240&lt;2010),200,(IF(AND($B240&gt;=2010,$B240&lt;2020),201,(IF(AND($B240&gt;=2020,$B240&lt;2030),202,"Founded After 2030")))))))))))))</f>
        <v>201</v>
      </c>
      <c r="L240" s="42" t="str">
        <f>IF(AND($H240&gt;4500000, OR($C240="Delhi", $C240="Bangalore", $C240="Pune", $C240="Mumbai")), "CAT A", IF(AND($H240&gt;450000, OR($C240="Gurugram", $C240="Surat", $C240="Jaipur", $C240="Hyderabad")), "CAT B", "CAT C"))</f>
        <v>CAT A</v>
      </c>
      <c r="M240" s="43">
        <v>9</v>
      </c>
      <c r="N240" t="str">
        <f>VLOOKUP($C240,Tier!$A$1:$B$71,2)</f>
        <v>Tier 1</v>
      </c>
    </row>
    <row r="241" spans="1:14" ht="15" x14ac:dyDescent="0.25">
      <c r="A241" s="41" t="s">
        <v>1641</v>
      </c>
      <c r="B241" s="43">
        <v>2015</v>
      </c>
      <c r="C241" s="42" t="s">
        <v>19</v>
      </c>
      <c r="D241" s="42" t="s">
        <v>82</v>
      </c>
      <c r="E241" s="42" t="s">
        <v>1642</v>
      </c>
      <c r="F241" s="42" t="s">
        <v>1643</v>
      </c>
      <c r="G241" s="42" t="s">
        <v>1644</v>
      </c>
      <c r="H241" s="43">
        <v>50000000</v>
      </c>
      <c r="I241" s="42" t="s">
        <v>257</v>
      </c>
      <c r="J241" s="42" t="str">
        <f>_xlfn.CONCAT($C241,"-",$D241)</f>
        <v>Bangalore-Financial Services</v>
      </c>
      <c r="K241" s="42">
        <f>IF(AND($B241&gt;=1960,$B241&lt;1970),196,(IF(AND($B241&gt;=1970,$B241&lt;1980),197,(IF(AND($B241&gt;=1980,$B241&lt;1990),198,(IF(AND($B241&gt;=1990,$B241&lt;2000),199,(IF(AND($B241&gt;=2000,$B241&lt;2010),200,(IF(AND($B241&gt;=2010,$B241&lt;2020),201,(IF(AND($B241&gt;=2020,$B241&lt;2030),202,"Founded After 2030")))))))))))))</f>
        <v>201</v>
      </c>
      <c r="L241" s="42" t="str">
        <f>IF(AND($H241&gt;4500000, OR($C241="Delhi", $C241="Bangalore", $C241="Pune", $C241="Mumbai")), "CAT A", IF(AND($H241&gt;450000, OR($C241="Gurugram", $C241="Surat", $C241="Jaipur", $C241="Hyderabad")), "CAT B", "CAT C"))</f>
        <v>CAT A</v>
      </c>
      <c r="M241" s="43">
        <v>9</v>
      </c>
      <c r="N241" t="str">
        <f>VLOOKUP($C241,Tier!$A$1:$B$71,2)</f>
        <v>Tier 1</v>
      </c>
    </row>
    <row r="242" spans="1:14" ht="15" x14ac:dyDescent="0.25">
      <c r="A242" s="41" t="s">
        <v>1645</v>
      </c>
      <c r="B242" s="43">
        <v>2014</v>
      </c>
      <c r="C242" s="42" t="s">
        <v>19</v>
      </c>
      <c r="D242" s="42" t="s">
        <v>1646</v>
      </c>
      <c r="E242" s="42" t="s">
        <v>1647</v>
      </c>
      <c r="F242" s="42" t="s">
        <v>1648</v>
      </c>
      <c r="G242" s="42" t="s">
        <v>1649</v>
      </c>
      <c r="H242" s="43">
        <v>50000000</v>
      </c>
      <c r="I242" s="42" t="s">
        <v>175</v>
      </c>
      <c r="J242" s="42" t="str">
        <f>_xlfn.CONCAT($C242,"-",$D242)</f>
        <v>Bangalore-Interior Design</v>
      </c>
      <c r="K242" s="42">
        <f>IF(AND($B242&gt;=1960,$B242&lt;1970),196,(IF(AND($B242&gt;=1970,$B242&lt;1980),197,(IF(AND($B242&gt;=1980,$B242&lt;1990),198,(IF(AND($B242&gt;=1990,$B242&lt;2000),199,(IF(AND($B242&gt;=2000,$B242&lt;2010),200,(IF(AND($B242&gt;=2010,$B242&lt;2020),201,(IF(AND($B242&gt;=2020,$B242&lt;2030),202,"Founded After 2030")))))))))))))</f>
        <v>201</v>
      </c>
      <c r="L242" s="42" t="str">
        <f>IF(AND($H242&gt;4500000, OR($C242="Delhi", $C242="Bangalore", $C242="Pune", $C242="Mumbai")), "CAT A", IF(AND($H242&gt;450000, OR($C242="Gurugram", $C242="Surat", $C242="Jaipur", $C242="Hyderabad")), "CAT B", "CAT C"))</f>
        <v>CAT A</v>
      </c>
      <c r="M242" s="43">
        <v>9</v>
      </c>
      <c r="N242" t="str">
        <f>VLOOKUP($C242,Tier!$A$1:$B$71,2)</f>
        <v>Tier 1</v>
      </c>
    </row>
    <row r="243" spans="1:14" ht="15" x14ac:dyDescent="0.25">
      <c r="A243" s="41" t="s">
        <v>1650</v>
      </c>
      <c r="B243" s="43">
        <v>2015</v>
      </c>
      <c r="C243" s="42" t="s">
        <v>19</v>
      </c>
      <c r="D243" s="42" t="s">
        <v>13</v>
      </c>
      <c r="E243" s="42" t="s">
        <v>1651</v>
      </c>
      <c r="F243" s="42" t="s">
        <v>1652</v>
      </c>
      <c r="G243" s="42" t="s">
        <v>1653</v>
      </c>
      <c r="H243" s="43">
        <v>50000000</v>
      </c>
      <c r="I243" s="42" t="s">
        <v>257</v>
      </c>
      <c r="J243" s="42" t="str">
        <f>_xlfn.CONCAT($C243,"-",$D243)</f>
        <v>Bangalore-Logistics</v>
      </c>
      <c r="K243" s="42">
        <f>IF(AND($B243&gt;=1960,$B243&lt;1970),196,(IF(AND($B243&gt;=1970,$B243&lt;1980),197,(IF(AND($B243&gt;=1980,$B243&lt;1990),198,(IF(AND($B243&gt;=1990,$B243&lt;2000),199,(IF(AND($B243&gt;=2000,$B243&lt;2010),200,(IF(AND($B243&gt;=2010,$B243&lt;2020),201,(IF(AND($B243&gt;=2020,$B243&lt;2030),202,"Founded After 2030")))))))))))))</f>
        <v>201</v>
      </c>
      <c r="L243" s="42" t="str">
        <f>IF(AND($H243&gt;4500000, OR($C243="Delhi", $C243="Bangalore", $C243="Pune", $C243="Mumbai")), "CAT A", IF(AND($H243&gt;450000, OR($C243="Gurugram", $C243="Surat", $C243="Jaipur", $C243="Hyderabad")), "CAT B", "CAT C"))</f>
        <v>CAT A</v>
      </c>
      <c r="M243" s="43">
        <v>6</v>
      </c>
      <c r="N243" t="str">
        <f>VLOOKUP($C243,Tier!$A$1:$B$71,2)</f>
        <v>Tier 1</v>
      </c>
    </row>
    <row r="244" spans="1:14" ht="15" x14ac:dyDescent="0.25">
      <c r="A244" s="41" t="s">
        <v>1654</v>
      </c>
      <c r="B244" s="43">
        <v>2011</v>
      </c>
      <c r="C244" s="42" t="s">
        <v>19</v>
      </c>
      <c r="D244" s="42" t="s">
        <v>116</v>
      </c>
      <c r="E244" s="42" t="s">
        <v>854</v>
      </c>
      <c r="F244" s="42" t="s">
        <v>855</v>
      </c>
      <c r="G244" s="42" t="s">
        <v>1655</v>
      </c>
      <c r="H244" s="43">
        <v>50000000</v>
      </c>
      <c r="I244" s="42"/>
      <c r="J244" s="42" t="str">
        <f>_xlfn.CONCAT($C244,"-",$D244)</f>
        <v>Bangalore-EdTech</v>
      </c>
      <c r="K244" s="42">
        <f>IF(AND($B244&gt;=1960,$B244&lt;1970),196,(IF(AND($B244&gt;=1970,$B244&lt;1980),197,(IF(AND($B244&gt;=1980,$B244&lt;1990),198,(IF(AND($B244&gt;=1990,$B244&lt;2000),199,(IF(AND($B244&gt;=2000,$B244&lt;2010),200,(IF(AND($B244&gt;=2010,$B244&lt;2020),201,(IF(AND($B244&gt;=2020,$B244&lt;2030),202,"Founded After 2030")))))))))))))</f>
        <v>201</v>
      </c>
      <c r="L244" s="42" t="str">
        <f>IF(AND($H244&gt;4500000, OR($C244="Delhi", $C244="Bangalore", $C244="Pune", $C244="Mumbai")), "CAT A", IF(AND($H244&gt;450000, OR($C244="Gurugram", $C244="Surat", $C244="Jaipur", $C244="Hyderabad")), "CAT B", "CAT C"))</f>
        <v>CAT A</v>
      </c>
      <c r="M244" s="43">
        <v>6</v>
      </c>
      <c r="N244" t="str">
        <f>VLOOKUP($C244,Tier!$A$1:$B$71,2)</f>
        <v>Tier 1</v>
      </c>
    </row>
    <row r="245" spans="1:14" ht="15" x14ac:dyDescent="0.25">
      <c r="A245" s="41" t="s">
        <v>1344</v>
      </c>
      <c r="B245" s="43">
        <v>2017</v>
      </c>
      <c r="C245" s="42" t="s">
        <v>19</v>
      </c>
      <c r="D245" s="42" t="s">
        <v>171</v>
      </c>
      <c r="E245" s="42" t="s">
        <v>1656</v>
      </c>
      <c r="F245" s="42" t="s">
        <v>1657</v>
      </c>
      <c r="G245" s="42" t="s">
        <v>1658</v>
      </c>
      <c r="H245" s="43">
        <v>48000000</v>
      </c>
      <c r="I245" s="42" t="s">
        <v>257</v>
      </c>
      <c r="J245" s="42" t="str">
        <f>_xlfn.CONCAT($C245,"-",$D245)</f>
        <v>Bangalore-Hospital &amp; Health Care</v>
      </c>
      <c r="K245" s="42">
        <f>IF(AND($B245&gt;=1960,$B245&lt;1970),196,(IF(AND($B245&gt;=1970,$B245&lt;1980),197,(IF(AND($B245&gt;=1980,$B245&lt;1990),198,(IF(AND($B245&gt;=1990,$B245&lt;2000),199,(IF(AND($B245&gt;=2000,$B245&lt;2010),200,(IF(AND($B245&gt;=2010,$B245&lt;2020),201,(IF(AND($B245&gt;=2020,$B245&lt;2030),202,"Founded After 2030")))))))))))))</f>
        <v>201</v>
      </c>
      <c r="L245" s="42" t="str">
        <f>IF(AND($H245&gt;4500000, OR($C245="Delhi", $C245="Bangalore", $C245="Pune", $C245="Mumbai")), "CAT A", IF(AND($H245&gt;450000, OR($C245="Gurugram", $C245="Surat", $C245="Jaipur", $C245="Hyderabad")), "CAT B", "CAT C"))</f>
        <v>CAT A</v>
      </c>
      <c r="M245" s="43">
        <v>9</v>
      </c>
      <c r="N245" t="str">
        <f>VLOOKUP($C245,Tier!$A$1:$B$71,2)</f>
        <v>Tier 1</v>
      </c>
    </row>
    <row r="246" spans="1:14" ht="15" x14ac:dyDescent="0.25">
      <c r="A246" s="41" t="s">
        <v>1659</v>
      </c>
      <c r="B246" s="43">
        <v>2015</v>
      </c>
      <c r="C246" s="42" t="s">
        <v>19</v>
      </c>
      <c r="D246" s="42" t="s">
        <v>1660</v>
      </c>
      <c r="E246" s="42" t="s">
        <v>1661</v>
      </c>
      <c r="F246" s="42" t="s">
        <v>1662</v>
      </c>
      <c r="G246" s="42" t="s">
        <v>1663</v>
      </c>
      <c r="H246" s="43">
        <v>48000000</v>
      </c>
      <c r="I246" s="42"/>
      <c r="J246" s="42" t="str">
        <f>_xlfn.CONCAT($C246,"-",$D246)</f>
        <v>Bangalore-Online storytelling</v>
      </c>
      <c r="K246" s="42">
        <f>IF(AND($B246&gt;=1960,$B246&lt;1970),196,(IF(AND($B246&gt;=1970,$B246&lt;1980),197,(IF(AND($B246&gt;=1980,$B246&lt;1990),198,(IF(AND($B246&gt;=1990,$B246&lt;2000),199,(IF(AND($B246&gt;=2000,$B246&lt;2010),200,(IF(AND($B246&gt;=2010,$B246&lt;2020),201,(IF(AND($B246&gt;=2020,$B246&lt;2030),202,"Founded After 2030")))))))))))))</f>
        <v>201</v>
      </c>
      <c r="L246" s="42" t="str">
        <f>IF(AND($H246&gt;4500000, OR($C246="Delhi", $C246="Bangalore", $C246="Pune", $C246="Mumbai")), "CAT A", IF(AND($H246&gt;450000, OR($C246="Gurugram", $C246="Surat", $C246="Jaipur", $C246="Hyderabad")), "CAT B", "CAT C"))</f>
        <v>CAT A</v>
      </c>
      <c r="M246" s="43">
        <v>7</v>
      </c>
      <c r="N246" t="str">
        <f>VLOOKUP($C246,Tier!$A$1:$B$71,2)</f>
        <v>Tier 1</v>
      </c>
    </row>
    <row r="247" spans="1:14" ht="15" x14ac:dyDescent="0.25">
      <c r="A247" s="41" t="s">
        <v>1540</v>
      </c>
      <c r="B247" s="43">
        <v>2016</v>
      </c>
      <c r="C247" s="42" t="s">
        <v>19</v>
      </c>
      <c r="D247" s="42" t="s">
        <v>1458</v>
      </c>
      <c r="E247" s="42" t="s">
        <v>1664</v>
      </c>
      <c r="F247" s="42" t="s">
        <v>1665</v>
      </c>
      <c r="G247" s="42" t="s">
        <v>1666</v>
      </c>
      <c r="H247" s="43">
        <v>45000000</v>
      </c>
      <c r="I247" s="42" t="s">
        <v>115</v>
      </c>
      <c r="J247" s="42" t="str">
        <f>_xlfn.CONCAT($C247,"-",$D247)</f>
        <v>Bangalore-Social commerce</v>
      </c>
      <c r="K247" s="42">
        <f>IF(AND($B247&gt;=1960,$B247&lt;1970),196,(IF(AND($B247&gt;=1970,$B247&lt;1980),197,(IF(AND($B247&gt;=1980,$B247&lt;1990),198,(IF(AND($B247&gt;=1990,$B247&lt;2000),199,(IF(AND($B247&gt;=2000,$B247&lt;2010),200,(IF(AND($B247&gt;=2010,$B247&lt;2020),201,(IF(AND($B247&gt;=2020,$B247&lt;2030),202,"Founded After 2030")))))))))))))</f>
        <v>201</v>
      </c>
      <c r="L247" s="42" t="str">
        <f>IF(AND($H247&gt;4500000, OR($C247="Delhi", $C247="Bangalore", $C247="Pune", $C247="Mumbai")), "CAT A", IF(AND($H247&gt;450000, OR($C247="Gurugram", $C247="Surat", $C247="Jaipur", $C247="Hyderabad")), "CAT B", "CAT C"))</f>
        <v>CAT A</v>
      </c>
      <c r="M247" s="43">
        <v>7</v>
      </c>
      <c r="N247" t="str">
        <f>VLOOKUP($C247,Tier!$A$1:$B$71,2)</f>
        <v>Tier 1</v>
      </c>
    </row>
    <row r="248" spans="1:14" ht="15" x14ac:dyDescent="0.25">
      <c r="A248" s="41" t="s">
        <v>1680</v>
      </c>
      <c r="B248" s="43">
        <v>2015</v>
      </c>
      <c r="C248" s="42" t="s">
        <v>19</v>
      </c>
      <c r="D248" s="42" t="s">
        <v>1681</v>
      </c>
      <c r="E248" s="42" t="s">
        <v>1682</v>
      </c>
      <c r="F248" s="42" t="s">
        <v>1683</v>
      </c>
      <c r="G248" s="42" t="s">
        <v>1684</v>
      </c>
      <c r="H248" s="43">
        <v>40000000</v>
      </c>
      <c r="I248" s="42" t="s">
        <v>115</v>
      </c>
      <c r="J248" s="42" t="str">
        <f>_xlfn.CONCAT($C248,"-",$D248)</f>
        <v>Bangalore-Consumer Services</v>
      </c>
      <c r="K248" s="42">
        <f>IF(AND($B248&gt;=1960,$B248&lt;1970),196,(IF(AND($B248&gt;=1970,$B248&lt;1980),197,(IF(AND($B248&gt;=1980,$B248&lt;1990),198,(IF(AND($B248&gt;=1990,$B248&lt;2000),199,(IF(AND($B248&gt;=2000,$B248&lt;2010),200,(IF(AND($B248&gt;=2010,$B248&lt;2020),201,(IF(AND($B248&gt;=2020,$B248&lt;2030),202,"Founded After 2030")))))))))))))</f>
        <v>201</v>
      </c>
      <c r="L248" s="42" t="str">
        <f>IF(AND($H248&gt;4500000, OR($C248="Delhi", $C248="Bangalore", $C248="Pune", $C248="Mumbai")), "CAT A", IF(AND($H248&gt;450000, OR($C248="Gurugram", $C248="Surat", $C248="Jaipur", $C248="Hyderabad")), "CAT B", "CAT C"))</f>
        <v>CAT A</v>
      </c>
      <c r="M248" s="43">
        <v>12</v>
      </c>
      <c r="N248" t="str">
        <f>VLOOKUP($C248,Tier!$A$1:$B$71,2)</f>
        <v>Tier 1</v>
      </c>
    </row>
    <row r="249" spans="1:14" ht="15" x14ac:dyDescent="0.25">
      <c r="A249" s="41" t="s">
        <v>983</v>
      </c>
      <c r="B249" s="43">
        <v>2019</v>
      </c>
      <c r="C249" s="42" t="s">
        <v>19</v>
      </c>
      <c r="D249" s="42" t="s">
        <v>616</v>
      </c>
      <c r="E249" s="42" t="s">
        <v>1685</v>
      </c>
      <c r="F249" s="42" t="s">
        <v>986</v>
      </c>
      <c r="G249" s="42" t="s">
        <v>1686</v>
      </c>
      <c r="H249" s="43">
        <v>40000000</v>
      </c>
      <c r="I249" s="42" t="s">
        <v>115</v>
      </c>
      <c r="J249" s="42" t="str">
        <f>_xlfn.CONCAT($C249,"-",$D249)</f>
        <v>Bangalore-Logistics &amp; Supply Chain</v>
      </c>
      <c r="K249" s="42">
        <f>IF(AND($B249&gt;=1960,$B249&lt;1970),196,(IF(AND($B249&gt;=1970,$B249&lt;1980),197,(IF(AND($B249&gt;=1980,$B249&lt;1990),198,(IF(AND($B249&gt;=1990,$B249&lt;2000),199,(IF(AND($B249&gt;=2000,$B249&lt;2010),200,(IF(AND($B249&gt;=2010,$B249&lt;2020),201,(IF(AND($B249&gt;=2020,$B249&lt;2030),202,"Founded After 2030")))))))))))))</f>
        <v>201</v>
      </c>
      <c r="L249" s="42" t="str">
        <f>IF(AND($H249&gt;4500000, OR($C249="Delhi", $C249="Bangalore", $C249="Pune", $C249="Mumbai")), "CAT A", IF(AND($H249&gt;450000, OR($C249="Gurugram", $C249="Surat", $C249="Jaipur", $C249="Hyderabad")), "CAT B", "CAT C"))</f>
        <v>CAT A</v>
      </c>
      <c r="M249" s="43">
        <v>12</v>
      </c>
      <c r="N249" t="str">
        <f>VLOOKUP($C249,Tier!$A$1:$B$71,2)</f>
        <v>Tier 1</v>
      </c>
    </row>
    <row r="250" spans="1:14" ht="15" x14ac:dyDescent="0.25">
      <c r="A250" s="41" t="s">
        <v>1690</v>
      </c>
      <c r="B250" s="43">
        <v>2015</v>
      </c>
      <c r="C250" s="42" t="s">
        <v>19</v>
      </c>
      <c r="D250" s="42" t="s">
        <v>38</v>
      </c>
      <c r="E250" s="42" t="s">
        <v>1691</v>
      </c>
      <c r="F250" s="42" t="s">
        <v>1692</v>
      </c>
      <c r="G250" s="42" t="s">
        <v>1693</v>
      </c>
      <c r="H250" s="43">
        <v>40000000</v>
      </c>
      <c r="I250" s="42" t="s">
        <v>257</v>
      </c>
      <c r="J250" s="42" t="str">
        <f>_xlfn.CONCAT($C250,"-",$D250)</f>
        <v>Bangalore-FinTech</v>
      </c>
      <c r="K250" s="42">
        <f>IF(AND($B250&gt;=1960,$B250&lt;1970),196,(IF(AND($B250&gt;=1970,$B250&lt;1980),197,(IF(AND($B250&gt;=1980,$B250&lt;1990),198,(IF(AND($B250&gt;=1990,$B250&lt;2000),199,(IF(AND($B250&gt;=2000,$B250&lt;2010),200,(IF(AND($B250&gt;=2010,$B250&lt;2020),201,(IF(AND($B250&gt;=2020,$B250&lt;2030),202,"Founded After 2030")))))))))))))</f>
        <v>201</v>
      </c>
      <c r="L250" s="42" t="str">
        <f>IF(AND($H250&gt;4500000, OR($C250="Delhi", $C250="Bangalore", $C250="Pune", $C250="Mumbai")), "CAT A", IF(AND($H250&gt;450000, OR($C250="Gurugram", $C250="Surat", $C250="Jaipur", $C250="Hyderabad")), "CAT B", "CAT C"))</f>
        <v>CAT A</v>
      </c>
      <c r="M250" s="43">
        <v>8</v>
      </c>
      <c r="N250" t="str">
        <f>VLOOKUP($C250,Tier!$A$1:$B$71,2)</f>
        <v>Tier 1</v>
      </c>
    </row>
    <row r="251" spans="1:14" ht="15" x14ac:dyDescent="0.25">
      <c r="A251" s="41" t="s">
        <v>1698</v>
      </c>
      <c r="B251" s="43">
        <v>2019</v>
      </c>
      <c r="C251" s="42" t="s">
        <v>19</v>
      </c>
      <c r="D251" s="42" t="s">
        <v>38</v>
      </c>
      <c r="E251" s="42" t="s">
        <v>1699</v>
      </c>
      <c r="F251" s="42" t="s">
        <v>1700</v>
      </c>
      <c r="G251" s="42" t="s">
        <v>1701</v>
      </c>
      <c r="H251" s="43">
        <v>38000000</v>
      </c>
      <c r="I251" s="42" t="s">
        <v>163</v>
      </c>
      <c r="J251" s="42" t="str">
        <f>_xlfn.CONCAT($C251,"-",$D251)</f>
        <v>Bangalore-FinTech</v>
      </c>
      <c r="K251" s="42">
        <f>IF(AND($B251&gt;=1960,$B251&lt;1970),196,(IF(AND($B251&gt;=1970,$B251&lt;1980),197,(IF(AND($B251&gt;=1980,$B251&lt;1990),198,(IF(AND($B251&gt;=1990,$B251&lt;2000),199,(IF(AND($B251&gt;=2000,$B251&lt;2010),200,(IF(AND($B251&gt;=2010,$B251&lt;2020),201,(IF(AND($B251&gt;=2020,$B251&lt;2030),202,"Founded After 2030")))))))))))))</f>
        <v>201</v>
      </c>
      <c r="L251" s="42" t="str">
        <f>IF(AND($H251&gt;4500000, OR($C251="Delhi", $C251="Bangalore", $C251="Pune", $C251="Mumbai")), "CAT A", IF(AND($H251&gt;450000, OR($C251="Gurugram", $C251="Surat", $C251="Jaipur", $C251="Hyderabad")), "CAT B", "CAT C"))</f>
        <v>CAT A</v>
      </c>
      <c r="M251" s="43">
        <v>6</v>
      </c>
      <c r="N251" t="str">
        <f>VLOOKUP($C251,Tier!$A$1:$B$71,2)</f>
        <v>Tier 1</v>
      </c>
    </row>
    <row r="252" spans="1:14" ht="15" x14ac:dyDescent="0.25">
      <c r="A252" s="41" t="s">
        <v>1706</v>
      </c>
      <c r="B252" s="43">
        <v>2011</v>
      </c>
      <c r="C252" s="42" t="s">
        <v>19</v>
      </c>
      <c r="D252" s="42" t="s">
        <v>192</v>
      </c>
      <c r="E252" s="42" t="s">
        <v>1707</v>
      </c>
      <c r="F252" s="42" t="s">
        <v>1708</v>
      </c>
      <c r="G252" s="42" t="s">
        <v>1709</v>
      </c>
      <c r="H252" s="43">
        <v>35000000</v>
      </c>
      <c r="I252" s="42" t="s">
        <v>257</v>
      </c>
      <c r="J252" s="42" t="str">
        <f>_xlfn.CONCAT($C252,"-",$D252)</f>
        <v>Bangalore-Telecommunications</v>
      </c>
      <c r="K252" s="42">
        <f>IF(AND($B252&gt;=1960,$B252&lt;1970),196,(IF(AND($B252&gt;=1970,$B252&lt;1980),197,(IF(AND($B252&gt;=1980,$B252&lt;1990),198,(IF(AND($B252&gt;=1990,$B252&lt;2000),199,(IF(AND($B252&gt;=2000,$B252&lt;2010),200,(IF(AND($B252&gt;=2010,$B252&lt;2020),201,(IF(AND($B252&gt;=2020,$B252&lt;2030),202,"Founded After 2030")))))))))))))</f>
        <v>201</v>
      </c>
      <c r="L252" s="42" t="str">
        <f>IF(AND($H252&gt;4500000, OR($C252="Delhi", $C252="Bangalore", $C252="Pune", $C252="Mumbai")), "CAT A", IF(AND($H252&gt;450000, OR($C252="Gurugram", $C252="Surat", $C252="Jaipur", $C252="Hyderabad")), "CAT B", "CAT C"))</f>
        <v>CAT A</v>
      </c>
      <c r="M252" s="43">
        <v>9</v>
      </c>
      <c r="N252" t="str">
        <f>VLOOKUP($C252,Tier!$A$1:$B$71,2)</f>
        <v>Tier 1</v>
      </c>
    </row>
    <row r="253" spans="1:14" ht="15" x14ac:dyDescent="0.25">
      <c r="A253" s="41" t="s">
        <v>1710</v>
      </c>
      <c r="B253" s="43">
        <v>2017</v>
      </c>
      <c r="C253" s="42" t="s">
        <v>19</v>
      </c>
      <c r="D253" s="42" t="s">
        <v>239</v>
      </c>
      <c r="E253" s="42" t="s">
        <v>1711</v>
      </c>
      <c r="F253" s="42" t="s">
        <v>1712</v>
      </c>
      <c r="G253" s="42" t="s">
        <v>1653</v>
      </c>
      <c r="H253" s="43">
        <v>35000000</v>
      </c>
      <c r="I253" s="42" t="s">
        <v>273</v>
      </c>
      <c r="J253" s="42" t="str">
        <f>_xlfn.CONCAT($C253,"-",$D253)</f>
        <v>Bangalore-Automotive</v>
      </c>
      <c r="K253" s="42">
        <f>IF(AND($B253&gt;=1960,$B253&lt;1970),196,(IF(AND($B253&gt;=1970,$B253&lt;1980),197,(IF(AND($B253&gt;=1980,$B253&lt;1990),198,(IF(AND($B253&gt;=1990,$B253&lt;2000),199,(IF(AND($B253&gt;=2000,$B253&lt;2010),200,(IF(AND($B253&gt;=2010,$B253&lt;2020),201,(IF(AND($B253&gt;=2020,$B253&lt;2030),202,"Founded After 2030")))))))))))))</f>
        <v>201</v>
      </c>
      <c r="L253" s="42" t="str">
        <f>IF(AND($H253&gt;4500000, OR($C253="Delhi", $C253="Bangalore", $C253="Pune", $C253="Mumbai")), "CAT A", IF(AND($H253&gt;450000, OR($C253="Gurugram", $C253="Surat", $C253="Jaipur", $C253="Hyderabad")), "CAT B", "CAT C"))</f>
        <v>CAT A</v>
      </c>
      <c r="M253" s="43">
        <v>7</v>
      </c>
      <c r="N253" t="str">
        <f>VLOOKUP($C253,Tier!$A$1:$B$71,2)</f>
        <v>Tier 1</v>
      </c>
    </row>
    <row r="254" spans="1:14" ht="15" x14ac:dyDescent="0.25">
      <c r="A254" s="41" t="s">
        <v>2143</v>
      </c>
      <c r="B254" s="43">
        <v>2015</v>
      </c>
      <c r="C254" s="42" t="s">
        <v>37</v>
      </c>
      <c r="D254" s="42" t="s">
        <v>82</v>
      </c>
      <c r="E254" s="42" t="s">
        <v>3003</v>
      </c>
      <c r="F254" s="42" t="s">
        <v>3004</v>
      </c>
      <c r="G254" s="42" t="s">
        <v>1469</v>
      </c>
      <c r="H254" s="43">
        <v>35000000</v>
      </c>
      <c r="I254" s="42" t="s">
        <v>257</v>
      </c>
      <c r="J254" s="42" t="str">
        <f>_xlfn.CONCAT($C254,"-",$D254)</f>
        <v>Chennai-Financial Services</v>
      </c>
      <c r="K254" s="42">
        <f>IF(AND($B254&gt;=1960,$B254&lt;1970),196,(IF(AND($B254&gt;=1970,$B254&lt;1980),197,(IF(AND($B254&gt;=1980,$B254&lt;1990),198,(IF(AND($B254&gt;=1990,$B254&lt;2000),199,(IF(AND($B254&gt;=2000,$B254&lt;2010),200,(IF(AND($B254&gt;=2010,$B254&lt;2020),201,(IF(AND($B254&gt;=2020,$B254&lt;2030),202,"Founded After 2030")))))))))))))</f>
        <v>201</v>
      </c>
      <c r="L254" s="42" t="str">
        <f>IF(AND($H254&gt;4500000, OR($C254="Delhi", $C254="Bangalore", $C254="Pune", $C254="Mumbai")), "CAT A", IF(AND($H254&gt;450000, OR($C254="Gurugram", $C254="Surat", $C254="Jaipur", $C254="Hyderabad")), "CAT B", "CAT C"))</f>
        <v>CAT C</v>
      </c>
      <c r="M254" s="43">
        <v>10</v>
      </c>
      <c r="N254" t="str">
        <f>VLOOKUP($C254,Tier!$A$1:$B$71,2)</f>
        <v>Tier 1</v>
      </c>
    </row>
    <row r="255" spans="1:14" ht="15" x14ac:dyDescent="0.25">
      <c r="A255" s="41" t="s">
        <v>1439</v>
      </c>
      <c r="B255" s="43">
        <v>2019</v>
      </c>
      <c r="C255" s="42" t="s">
        <v>19</v>
      </c>
      <c r="D255" s="42" t="s">
        <v>69</v>
      </c>
      <c r="E255" s="42" t="s">
        <v>1713</v>
      </c>
      <c r="F255" s="42" t="s">
        <v>1714</v>
      </c>
      <c r="G255" s="42" t="s">
        <v>1715</v>
      </c>
      <c r="H255" s="43">
        <v>31000000</v>
      </c>
      <c r="I255" s="42" t="s">
        <v>115</v>
      </c>
      <c r="J255" s="42" t="str">
        <f>_xlfn.CONCAT($C255,"-",$D255)</f>
        <v>Bangalore-Information Technology &amp; Services</v>
      </c>
      <c r="K255" s="42">
        <f>IF(AND($B255&gt;=1960,$B255&lt;1970),196,(IF(AND($B255&gt;=1970,$B255&lt;1980),197,(IF(AND($B255&gt;=1980,$B255&lt;1990),198,(IF(AND($B255&gt;=1990,$B255&lt;2000),199,(IF(AND($B255&gt;=2000,$B255&lt;2010),200,(IF(AND($B255&gt;=2010,$B255&lt;2020),201,(IF(AND($B255&gt;=2020,$B255&lt;2030),202,"Founded After 2030")))))))))))))</f>
        <v>201</v>
      </c>
      <c r="L255" s="42" t="str">
        <f>IF(AND($H255&gt;4500000, OR($C255="Delhi", $C255="Bangalore", $C255="Pune", $C255="Mumbai")), "CAT A", IF(AND($H255&gt;450000, OR($C255="Gurugram", $C255="Surat", $C255="Jaipur", $C255="Hyderabad")), "CAT B", "CAT C"))</f>
        <v>CAT A</v>
      </c>
      <c r="M255" s="43">
        <v>9</v>
      </c>
      <c r="N255" t="str">
        <f>VLOOKUP($C255,Tier!$A$1:$B$71,2)</f>
        <v>Tier 1</v>
      </c>
    </row>
    <row r="256" spans="1:14" ht="15" x14ac:dyDescent="0.25">
      <c r="A256" s="41" t="s">
        <v>1716</v>
      </c>
      <c r="B256" s="43">
        <v>2014</v>
      </c>
      <c r="C256" s="42" t="s">
        <v>19</v>
      </c>
      <c r="D256" s="42" t="s">
        <v>1717</v>
      </c>
      <c r="E256" s="42" t="s">
        <v>1718</v>
      </c>
      <c r="F256" s="42" t="s">
        <v>1719</v>
      </c>
      <c r="G256" s="42" t="s">
        <v>1720</v>
      </c>
      <c r="H256" s="43">
        <v>30000000</v>
      </c>
      <c r="I256" s="42" t="s">
        <v>666</v>
      </c>
      <c r="J256" s="42" t="str">
        <f>_xlfn.CONCAT($C256,"-",$D256)</f>
        <v>Bangalore-Software Startup</v>
      </c>
      <c r="K256" s="42">
        <f>IF(AND($B256&gt;=1960,$B256&lt;1970),196,(IF(AND($B256&gt;=1970,$B256&lt;1980),197,(IF(AND($B256&gt;=1980,$B256&lt;1990),198,(IF(AND($B256&gt;=1990,$B256&lt;2000),199,(IF(AND($B256&gt;=2000,$B256&lt;2010),200,(IF(AND($B256&gt;=2010,$B256&lt;2020),201,(IF(AND($B256&gt;=2020,$B256&lt;2030),202,"Founded After 2030")))))))))))))</f>
        <v>201</v>
      </c>
      <c r="L256" s="42" t="str">
        <f>IF(AND($H256&gt;4500000, OR($C256="Delhi", $C256="Bangalore", $C256="Pune", $C256="Mumbai")), "CAT A", IF(AND($H256&gt;450000, OR($C256="Gurugram", $C256="Surat", $C256="Jaipur", $C256="Hyderabad")), "CAT B", "CAT C"))</f>
        <v>CAT A</v>
      </c>
      <c r="M256" s="43">
        <v>12</v>
      </c>
      <c r="N256" t="str">
        <f>VLOOKUP($C256,Tier!$A$1:$B$71,2)</f>
        <v>Tier 1</v>
      </c>
    </row>
    <row r="257" spans="1:14" ht="15" x14ac:dyDescent="0.25">
      <c r="A257" s="41" t="s">
        <v>1742</v>
      </c>
      <c r="B257" s="43">
        <v>2015</v>
      </c>
      <c r="C257" s="42" t="s">
        <v>19</v>
      </c>
      <c r="D257" s="42" t="s">
        <v>1743</v>
      </c>
      <c r="E257" s="42" t="s">
        <v>1744</v>
      </c>
      <c r="F257" s="42" t="s">
        <v>1745</v>
      </c>
      <c r="G257" s="42" t="s">
        <v>1746</v>
      </c>
      <c r="H257" s="43">
        <v>25000000</v>
      </c>
      <c r="I257" s="42"/>
      <c r="J257" s="42" t="str">
        <f>_xlfn.CONCAT($C257,"-",$D257)</f>
        <v>Bangalore-Design</v>
      </c>
      <c r="K257" s="42">
        <f>IF(AND($B257&gt;=1960,$B257&lt;1970),196,(IF(AND($B257&gt;=1970,$B257&lt;1980),197,(IF(AND($B257&gt;=1980,$B257&lt;1990),198,(IF(AND($B257&gt;=1990,$B257&lt;2000),199,(IF(AND($B257&gt;=2000,$B257&lt;2010),200,(IF(AND($B257&gt;=2010,$B257&lt;2020),201,(IF(AND($B257&gt;=2020,$B257&lt;2030),202,"Founded After 2030")))))))))))))</f>
        <v>201</v>
      </c>
      <c r="L257" s="42" t="str">
        <f>IF(AND($H257&gt;4500000, OR($C257="Delhi", $C257="Bangalore", $C257="Pune", $C257="Mumbai")), "CAT A", IF(AND($H257&gt;450000, OR($C257="Gurugram", $C257="Surat", $C257="Jaipur", $C257="Hyderabad")), "CAT B", "CAT C"))</f>
        <v>CAT A</v>
      </c>
      <c r="M257" s="43">
        <v>9</v>
      </c>
      <c r="N257" t="str">
        <f>VLOOKUP($C257,Tier!$A$1:$B$71,2)</f>
        <v>Tier 1</v>
      </c>
    </row>
    <row r="258" spans="1:14" ht="15" x14ac:dyDescent="0.25">
      <c r="A258" s="41" t="s">
        <v>1762</v>
      </c>
      <c r="B258" s="43">
        <v>2015</v>
      </c>
      <c r="C258" s="42" t="s">
        <v>19</v>
      </c>
      <c r="D258" s="42" t="s">
        <v>1763</v>
      </c>
      <c r="E258" s="42" t="s">
        <v>1764</v>
      </c>
      <c r="F258" s="42" t="s">
        <v>1765</v>
      </c>
      <c r="G258" s="42" t="s">
        <v>1766</v>
      </c>
      <c r="H258" s="43">
        <v>24000000</v>
      </c>
      <c r="I258" s="42"/>
      <c r="J258" s="42" t="str">
        <f>_xlfn.CONCAT($C258,"-",$D258)</f>
        <v>Bangalore-D2C jewellery</v>
      </c>
      <c r="K258" s="42">
        <f>IF(AND($B258&gt;=1960,$B258&lt;1970),196,(IF(AND($B258&gt;=1970,$B258&lt;1980),197,(IF(AND($B258&gt;=1980,$B258&lt;1990),198,(IF(AND($B258&gt;=1990,$B258&lt;2000),199,(IF(AND($B258&gt;=2000,$B258&lt;2010),200,(IF(AND($B258&gt;=2010,$B258&lt;2020),201,(IF(AND($B258&gt;=2020,$B258&lt;2030),202,"Founded After 2030")))))))))))))</f>
        <v>201</v>
      </c>
      <c r="L258" s="42" t="str">
        <f>IF(AND($H258&gt;4500000, OR($C258="Delhi", $C258="Bangalore", $C258="Pune", $C258="Mumbai")), "CAT A", IF(AND($H258&gt;450000, OR($C258="Gurugram", $C258="Surat", $C258="Jaipur", $C258="Hyderabad")), "CAT B", "CAT C"))</f>
        <v>CAT A</v>
      </c>
      <c r="M258" s="43">
        <v>10</v>
      </c>
      <c r="N258" t="str">
        <f>VLOOKUP($C258,Tier!$A$1:$B$71,2)</f>
        <v>Tier 1</v>
      </c>
    </row>
    <row r="259" spans="1:14" ht="15" x14ac:dyDescent="0.25">
      <c r="A259" s="41" t="s">
        <v>1767</v>
      </c>
      <c r="B259" s="43">
        <v>2014</v>
      </c>
      <c r="C259" s="42" t="s">
        <v>19</v>
      </c>
      <c r="D259" s="42" t="s">
        <v>69</v>
      </c>
      <c r="E259" s="42" t="s">
        <v>1768</v>
      </c>
      <c r="F259" s="42" t="s">
        <v>1769</v>
      </c>
      <c r="G259" s="42" t="s">
        <v>1770</v>
      </c>
      <c r="H259" s="43">
        <v>24000000</v>
      </c>
      <c r="I259" s="42" t="s">
        <v>257</v>
      </c>
      <c r="J259" s="42" t="str">
        <f>_xlfn.CONCAT($C259,"-",$D259)</f>
        <v>Bangalore-Information Technology &amp; Services</v>
      </c>
      <c r="K259" s="42">
        <f>IF(AND($B259&gt;=1960,$B259&lt;1970),196,(IF(AND($B259&gt;=1970,$B259&lt;1980),197,(IF(AND($B259&gt;=1980,$B259&lt;1990),198,(IF(AND($B259&gt;=1990,$B259&lt;2000),199,(IF(AND($B259&gt;=2000,$B259&lt;2010),200,(IF(AND($B259&gt;=2010,$B259&lt;2020),201,(IF(AND($B259&gt;=2020,$B259&lt;2030),202,"Founded After 2030")))))))))))))</f>
        <v>201</v>
      </c>
      <c r="L259" s="42" t="str">
        <f>IF(AND($H259&gt;4500000, OR($C259="Delhi", $C259="Bangalore", $C259="Pune", $C259="Mumbai")), "CAT A", IF(AND($H259&gt;450000, OR($C259="Gurugram", $C259="Surat", $C259="Jaipur", $C259="Hyderabad")), "CAT B", "CAT C"))</f>
        <v>CAT A</v>
      </c>
      <c r="M259" s="43">
        <v>9</v>
      </c>
      <c r="N259" t="str">
        <f>VLOOKUP($C259,Tier!$A$1:$B$71,2)</f>
        <v>Tier 1</v>
      </c>
    </row>
    <row r="260" spans="1:14" ht="15" x14ac:dyDescent="0.25">
      <c r="A260" s="41" t="s">
        <v>1771</v>
      </c>
      <c r="B260" s="43">
        <v>2016</v>
      </c>
      <c r="C260" s="42" t="s">
        <v>19</v>
      </c>
      <c r="D260" s="42" t="s">
        <v>450</v>
      </c>
      <c r="E260" s="42" t="s">
        <v>1772</v>
      </c>
      <c r="F260" s="42" t="s">
        <v>1773</v>
      </c>
      <c r="G260" s="42" t="s">
        <v>1774</v>
      </c>
      <c r="H260" s="43">
        <v>23000000</v>
      </c>
      <c r="I260" s="42" t="s">
        <v>115</v>
      </c>
      <c r="J260" s="42" t="str">
        <f>_xlfn.CONCAT($C260,"-",$D260)</f>
        <v>Bangalore-AI startup</v>
      </c>
      <c r="K260" s="42">
        <f>IF(AND($B260&gt;=1960,$B260&lt;1970),196,(IF(AND($B260&gt;=1970,$B260&lt;1980),197,(IF(AND($B260&gt;=1980,$B260&lt;1990),198,(IF(AND($B260&gt;=1990,$B260&lt;2000),199,(IF(AND($B260&gt;=2000,$B260&lt;2010),200,(IF(AND($B260&gt;=2010,$B260&lt;2020),201,(IF(AND($B260&gt;=2020,$B260&lt;2030),202,"Founded After 2030")))))))))))))</f>
        <v>201</v>
      </c>
      <c r="L260" s="42" t="str">
        <f>IF(AND($H260&gt;4500000, OR($C260="Delhi", $C260="Bangalore", $C260="Pune", $C260="Mumbai")), "CAT A", IF(AND($H260&gt;450000, OR($C260="Gurugram", $C260="Surat", $C260="Jaipur", $C260="Hyderabad")), "CAT B", "CAT C"))</f>
        <v>CAT A</v>
      </c>
      <c r="M260" s="43">
        <v>9</v>
      </c>
      <c r="N260" t="str">
        <f>VLOOKUP($C260,Tier!$A$1:$B$71,2)</f>
        <v>Tier 1</v>
      </c>
    </row>
    <row r="261" spans="1:14" ht="15" x14ac:dyDescent="0.25">
      <c r="A261" s="41" t="s">
        <v>1775</v>
      </c>
      <c r="B261" s="43">
        <v>2018</v>
      </c>
      <c r="C261" s="42" t="s">
        <v>19</v>
      </c>
      <c r="D261" s="42" t="s">
        <v>1776</v>
      </c>
      <c r="E261" s="42" t="s">
        <v>1777</v>
      </c>
      <c r="F261" s="42" t="s">
        <v>1778</v>
      </c>
      <c r="G261" s="42" t="s">
        <v>1779</v>
      </c>
      <c r="H261" s="43">
        <v>22000000</v>
      </c>
      <c r="I261" s="42" t="s">
        <v>115</v>
      </c>
      <c r="J261" s="42" t="str">
        <f>_xlfn.CONCAT($C261,"-",$D261)</f>
        <v>Bangalore-OTT</v>
      </c>
      <c r="K261" s="42">
        <f>IF(AND($B261&gt;=1960,$B261&lt;1970),196,(IF(AND($B261&gt;=1970,$B261&lt;1980),197,(IF(AND($B261&gt;=1980,$B261&lt;1990),198,(IF(AND($B261&gt;=1990,$B261&lt;2000),199,(IF(AND($B261&gt;=2000,$B261&lt;2010),200,(IF(AND($B261&gt;=2010,$B261&lt;2020),201,(IF(AND($B261&gt;=2020,$B261&lt;2030),202,"Founded After 2030")))))))))))))</f>
        <v>201</v>
      </c>
      <c r="L261" s="42" t="str">
        <f>IF(AND($H261&gt;4500000, OR($C261="Delhi", $C261="Bangalore", $C261="Pune", $C261="Mumbai")), "CAT A", IF(AND($H261&gt;450000, OR($C261="Gurugram", $C261="Surat", $C261="Jaipur", $C261="Hyderabad")), "CAT B", "CAT C"))</f>
        <v>CAT A</v>
      </c>
      <c r="M261" s="43">
        <v>12</v>
      </c>
      <c r="N261" t="str">
        <f>VLOOKUP($C261,Tier!$A$1:$B$71,2)</f>
        <v>Tier 1</v>
      </c>
    </row>
    <row r="262" spans="1:14" ht="15" x14ac:dyDescent="0.25">
      <c r="A262" s="41" t="s">
        <v>1780</v>
      </c>
      <c r="B262" s="43">
        <v>2019</v>
      </c>
      <c r="C262" s="42" t="s">
        <v>19</v>
      </c>
      <c r="D262" s="42" t="s">
        <v>239</v>
      </c>
      <c r="E262" s="42" t="s">
        <v>1781</v>
      </c>
      <c r="F262" s="42" t="s">
        <v>1782</v>
      </c>
      <c r="G262" s="42"/>
      <c r="H262" s="43">
        <v>21000000</v>
      </c>
      <c r="I262" s="42" t="s">
        <v>1783</v>
      </c>
      <c r="J262" s="42" t="str">
        <f>_xlfn.CONCAT($C262,"-",$D262)</f>
        <v>Bangalore-Automotive</v>
      </c>
      <c r="K262" s="42">
        <f>IF(AND($B262&gt;=1960,$B262&lt;1970),196,(IF(AND($B262&gt;=1970,$B262&lt;1980),197,(IF(AND($B262&gt;=1980,$B262&lt;1990),198,(IF(AND($B262&gt;=1990,$B262&lt;2000),199,(IF(AND($B262&gt;=2000,$B262&lt;2010),200,(IF(AND($B262&gt;=2010,$B262&lt;2020),201,(IF(AND($B262&gt;=2020,$B262&lt;2030),202,"Founded After 2030")))))))))))))</f>
        <v>201</v>
      </c>
      <c r="L262" s="42" t="str">
        <f>IF(AND($H262&gt;4500000, OR($C262="Delhi", $C262="Bangalore", $C262="Pune", $C262="Mumbai")), "CAT A", IF(AND($H262&gt;450000, OR($C262="Gurugram", $C262="Surat", $C262="Jaipur", $C262="Hyderabad")), "CAT B", "CAT C"))</f>
        <v>CAT A</v>
      </c>
      <c r="M262" s="43">
        <v>11</v>
      </c>
      <c r="N262" t="str">
        <f>VLOOKUP($C262,Tier!$A$1:$B$71,2)</f>
        <v>Tier 1</v>
      </c>
    </row>
    <row r="263" spans="1:14" ht="15" x14ac:dyDescent="0.25">
      <c r="A263" s="41" t="s">
        <v>3420</v>
      </c>
      <c r="B263" s="43">
        <v>2016</v>
      </c>
      <c r="C263" s="42" t="s">
        <v>3421</v>
      </c>
      <c r="D263" s="42" t="s">
        <v>50</v>
      </c>
      <c r="E263" s="42" t="s">
        <v>3422</v>
      </c>
      <c r="F263" s="42" t="s">
        <v>3423</v>
      </c>
      <c r="G263" s="42" t="s">
        <v>1065</v>
      </c>
      <c r="H263" s="43">
        <v>21000000</v>
      </c>
      <c r="I263" s="42" t="s">
        <v>163</v>
      </c>
      <c r="J263" s="42" t="str">
        <f>_xlfn.CONCAT($C263,"-",$D263)</f>
        <v>Chandigarh-AgriTech</v>
      </c>
      <c r="K263" s="42">
        <f>IF(AND($B263&gt;=1960,$B263&lt;1970),196,(IF(AND($B263&gt;=1970,$B263&lt;1980),197,(IF(AND($B263&gt;=1980,$B263&lt;1990),198,(IF(AND($B263&gt;=1990,$B263&lt;2000),199,(IF(AND($B263&gt;=2000,$B263&lt;2010),200,(IF(AND($B263&gt;=2010,$B263&lt;2020),201,(IF(AND($B263&gt;=2020,$B263&lt;2030),202,"Founded After 2030")))))))))))))</f>
        <v>201</v>
      </c>
      <c r="L263" s="42" t="str">
        <f>IF(AND($H263&gt;4500000, OR($C263="Delhi", $C263="Bangalore", $C263="Pune", $C263="Mumbai")), "CAT A", IF(AND($H263&gt;450000, OR($C263="Gurugram", $C263="Surat", $C263="Jaipur", $C263="Hyderabad")), "CAT B", "CAT C"))</f>
        <v>CAT C</v>
      </c>
      <c r="M263" s="43">
        <v>8</v>
      </c>
      <c r="N263" t="str">
        <f>VLOOKUP($C263,Tier!$A$1:$B$71,2)</f>
        <v>Tier 1</v>
      </c>
    </row>
    <row r="264" spans="1:14" ht="15" x14ac:dyDescent="0.25">
      <c r="A264" s="41" t="s">
        <v>1787</v>
      </c>
      <c r="B264" s="43">
        <v>2014</v>
      </c>
      <c r="C264" s="42" t="s">
        <v>19</v>
      </c>
      <c r="D264" s="42" t="s">
        <v>20</v>
      </c>
      <c r="E264" s="42" t="s">
        <v>1788</v>
      </c>
      <c r="F264" s="42" t="s">
        <v>1789</v>
      </c>
      <c r="G264" s="42" t="s">
        <v>1790</v>
      </c>
      <c r="H264" s="43">
        <v>20000000</v>
      </c>
      <c r="I264" s="42" t="s">
        <v>257</v>
      </c>
      <c r="J264" s="42" t="str">
        <f>_xlfn.CONCAT($C264,"-",$D264)</f>
        <v>Bangalore-Furniture</v>
      </c>
      <c r="K264" s="42">
        <f>IF(AND($B264&gt;=1960,$B264&lt;1970),196,(IF(AND($B264&gt;=1970,$B264&lt;1980),197,(IF(AND($B264&gt;=1980,$B264&lt;1990),198,(IF(AND($B264&gt;=1990,$B264&lt;2000),199,(IF(AND($B264&gt;=2000,$B264&lt;2010),200,(IF(AND($B264&gt;=2010,$B264&lt;2020),201,(IF(AND($B264&gt;=2020,$B264&lt;2030),202,"Founded After 2030")))))))))))))</f>
        <v>201</v>
      </c>
      <c r="L264" s="42" t="str">
        <f>IF(AND($H264&gt;4500000, OR($C264="Delhi", $C264="Bangalore", $C264="Pune", $C264="Mumbai")), "CAT A", IF(AND($H264&gt;450000, OR($C264="Gurugram", $C264="Surat", $C264="Jaipur", $C264="Hyderabad")), "CAT B", "CAT C"))</f>
        <v>CAT A</v>
      </c>
      <c r="M264" s="43">
        <v>11</v>
      </c>
      <c r="N264" t="str">
        <f>VLOOKUP($C264,Tier!$A$1:$B$71,2)</f>
        <v>Tier 1</v>
      </c>
    </row>
    <row r="265" spans="1:14" ht="15" x14ac:dyDescent="0.25">
      <c r="A265" s="41" t="s">
        <v>97</v>
      </c>
      <c r="B265" s="43">
        <v>2019</v>
      </c>
      <c r="C265" s="42" t="s">
        <v>19</v>
      </c>
      <c r="D265" s="42" t="s">
        <v>82</v>
      </c>
      <c r="E265" s="42" t="s">
        <v>1802</v>
      </c>
      <c r="F265" s="42" t="s">
        <v>1803</v>
      </c>
      <c r="G265" s="42" t="s">
        <v>1804</v>
      </c>
      <c r="H265" s="43">
        <v>20000000</v>
      </c>
      <c r="I265" s="42"/>
      <c r="J265" s="42" t="str">
        <f>_xlfn.CONCAT($C265,"-",$D265)</f>
        <v>Bangalore-Financial Services</v>
      </c>
      <c r="K265" s="42">
        <f>IF(AND($B265&gt;=1960,$B265&lt;1970),196,(IF(AND($B265&gt;=1970,$B265&lt;1980),197,(IF(AND($B265&gt;=1980,$B265&lt;1990),198,(IF(AND($B265&gt;=1990,$B265&lt;2000),199,(IF(AND($B265&gt;=2000,$B265&lt;2010),200,(IF(AND($B265&gt;=2010,$B265&lt;2020),201,(IF(AND($B265&gt;=2020,$B265&lt;2030),202,"Founded After 2030")))))))))))))</f>
        <v>201</v>
      </c>
      <c r="L265" s="42" t="str">
        <f>IF(AND($H265&gt;4500000, OR($C265="Delhi", $C265="Bangalore", $C265="Pune", $C265="Mumbai")), "CAT A", IF(AND($H265&gt;450000, OR($C265="Gurugram", $C265="Surat", $C265="Jaipur", $C265="Hyderabad")), "CAT B", "CAT C"))</f>
        <v>CAT A</v>
      </c>
      <c r="M265" s="43">
        <v>8</v>
      </c>
      <c r="N265" t="str">
        <f>VLOOKUP($C265,Tier!$A$1:$B$71,2)</f>
        <v>Tier 1</v>
      </c>
    </row>
    <row r="266" spans="1:14" ht="15" x14ac:dyDescent="0.25">
      <c r="A266" s="41" t="s">
        <v>1500</v>
      </c>
      <c r="B266" s="43">
        <v>2016</v>
      </c>
      <c r="C266" s="42" t="s">
        <v>19</v>
      </c>
      <c r="D266" s="42" t="s">
        <v>38</v>
      </c>
      <c r="E266" s="42" t="s">
        <v>1808</v>
      </c>
      <c r="F266" s="42" t="s">
        <v>1809</v>
      </c>
      <c r="G266" s="42" t="s">
        <v>1810</v>
      </c>
      <c r="H266" s="43">
        <v>20000000</v>
      </c>
      <c r="I266" s="42"/>
      <c r="J266" s="42" t="str">
        <f>_xlfn.CONCAT($C266,"-",$D266)</f>
        <v>Bangalore-FinTech</v>
      </c>
      <c r="K266" s="42">
        <f>IF(AND($B266&gt;=1960,$B266&lt;1970),196,(IF(AND($B266&gt;=1970,$B266&lt;1980),197,(IF(AND($B266&gt;=1980,$B266&lt;1990),198,(IF(AND($B266&gt;=1990,$B266&lt;2000),199,(IF(AND($B266&gt;=2000,$B266&lt;2010),200,(IF(AND($B266&gt;=2010,$B266&lt;2020),201,(IF(AND($B266&gt;=2020,$B266&lt;2030),202,"Founded After 2030")))))))))))))</f>
        <v>201</v>
      </c>
      <c r="L266" s="42" t="str">
        <f>IF(AND($H266&gt;4500000, OR($C266="Delhi", $C266="Bangalore", $C266="Pune", $C266="Mumbai")), "CAT A", IF(AND($H266&gt;450000, OR($C266="Gurugram", $C266="Surat", $C266="Jaipur", $C266="Hyderabad")), "CAT B", "CAT C"))</f>
        <v>CAT A</v>
      </c>
      <c r="M266" s="43">
        <v>6</v>
      </c>
      <c r="N266" t="str">
        <f>VLOOKUP($C266,Tier!$A$1:$B$71,2)</f>
        <v>Tier 1</v>
      </c>
    </row>
    <row r="267" spans="1:14" ht="15" x14ac:dyDescent="0.25">
      <c r="A267" s="41" t="s">
        <v>1385</v>
      </c>
      <c r="B267" s="43">
        <v>2018</v>
      </c>
      <c r="C267" s="42" t="s">
        <v>19</v>
      </c>
      <c r="D267" s="42" t="s">
        <v>1811</v>
      </c>
      <c r="E267" s="42" t="s">
        <v>1812</v>
      </c>
      <c r="F267" s="42" t="s">
        <v>1387</v>
      </c>
      <c r="G267" s="42" t="s">
        <v>1813</v>
      </c>
      <c r="H267" s="43">
        <v>19000000</v>
      </c>
      <c r="I267" s="42"/>
      <c r="J267" s="42" t="str">
        <f>_xlfn.CONCAT($C267,"-",$D267)</f>
        <v>Bangalore-Entertainment</v>
      </c>
      <c r="K267" s="42">
        <f>IF(AND($B267&gt;=1960,$B267&lt;1970),196,(IF(AND($B267&gt;=1970,$B267&lt;1980),197,(IF(AND($B267&gt;=1980,$B267&lt;1990),198,(IF(AND($B267&gt;=1990,$B267&lt;2000),199,(IF(AND($B267&gt;=2000,$B267&lt;2010),200,(IF(AND($B267&gt;=2010,$B267&lt;2020),201,(IF(AND($B267&gt;=2020,$B267&lt;2030),202,"Founded After 2030")))))))))))))</f>
        <v>201</v>
      </c>
      <c r="L267" s="42" t="str">
        <f>IF(AND($H267&gt;4500000, OR($C267="Delhi", $C267="Bangalore", $C267="Pune", $C267="Mumbai")), "CAT A", IF(AND($H267&gt;450000, OR($C267="Gurugram", $C267="Surat", $C267="Jaipur", $C267="Hyderabad")), "CAT B", "CAT C"))</f>
        <v>CAT A</v>
      </c>
      <c r="M267" s="43">
        <v>10</v>
      </c>
      <c r="N267" t="str">
        <f>VLOOKUP($C267,Tier!$A$1:$B$71,2)</f>
        <v>Tier 1</v>
      </c>
    </row>
    <row r="268" spans="1:14" ht="15" x14ac:dyDescent="0.25">
      <c r="A268" s="41" t="s">
        <v>1823</v>
      </c>
      <c r="B268" s="43">
        <v>2015</v>
      </c>
      <c r="C268" s="42" t="s">
        <v>19</v>
      </c>
      <c r="D268" s="42" t="s">
        <v>704</v>
      </c>
      <c r="E268" s="42" t="s">
        <v>1824</v>
      </c>
      <c r="F268" s="42" t="s">
        <v>1825</v>
      </c>
      <c r="G268" s="42" t="s">
        <v>1826</v>
      </c>
      <c r="H268" s="43">
        <v>16000000</v>
      </c>
      <c r="I268" s="42" t="s">
        <v>666</v>
      </c>
      <c r="J268" s="42" t="str">
        <f>_xlfn.CONCAT($C268,"-",$D268)</f>
        <v>Bangalore-Hospitality</v>
      </c>
      <c r="K268" s="42">
        <f>IF(AND($B268&gt;=1960,$B268&lt;1970),196,(IF(AND($B268&gt;=1970,$B268&lt;1980),197,(IF(AND($B268&gt;=1980,$B268&lt;1990),198,(IF(AND($B268&gt;=1990,$B268&lt;2000),199,(IF(AND($B268&gt;=2000,$B268&lt;2010),200,(IF(AND($B268&gt;=2010,$B268&lt;2020),201,(IF(AND($B268&gt;=2020,$B268&lt;2030),202,"Founded After 2030")))))))))))))</f>
        <v>201</v>
      </c>
      <c r="L268" s="42" t="str">
        <f>IF(AND($H268&gt;4500000, OR($C268="Delhi", $C268="Bangalore", $C268="Pune", $C268="Mumbai")), "CAT A", IF(AND($H268&gt;450000, OR($C268="Gurugram", $C268="Surat", $C268="Jaipur", $C268="Hyderabad")), "CAT B", "CAT C"))</f>
        <v>CAT A</v>
      </c>
      <c r="M268" s="43">
        <v>6</v>
      </c>
      <c r="N268" t="str">
        <f>VLOOKUP($C268,Tier!$A$1:$B$71,2)</f>
        <v>Tier 1</v>
      </c>
    </row>
    <row r="269" spans="1:14" ht="15" x14ac:dyDescent="0.25">
      <c r="A269" s="41" t="s">
        <v>1118</v>
      </c>
      <c r="B269" s="43">
        <v>2017</v>
      </c>
      <c r="C269" s="42" t="s">
        <v>19</v>
      </c>
      <c r="D269" s="42" t="s">
        <v>82</v>
      </c>
      <c r="E269" s="42" t="s">
        <v>1827</v>
      </c>
      <c r="F269" s="42" t="s">
        <v>1828</v>
      </c>
      <c r="G269" s="42" t="s">
        <v>1829</v>
      </c>
      <c r="H269" s="43">
        <v>15000000</v>
      </c>
      <c r="I269" s="42" t="s">
        <v>1830</v>
      </c>
      <c r="J269" s="42" t="str">
        <f>_xlfn.CONCAT($C269,"-",$D269)</f>
        <v>Bangalore-Financial Services</v>
      </c>
      <c r="K269" s="42">
        <f>IF(AND($B269&gt;=1960,$B269&lt;1970),196,(IF(AND($B269&gt;=1970,$B269&lt;1980),197,(IF(AND($B269&gt;=1980,$B269&lt;1990),198,(IF(AND($B269&gt;=1990,$B269&lt;2000),199,(IF(AND($B269&gt;=2000,$B269&lt;2010),200,(IF(AND($B269&gt;=2010,$B269&lt;2020),201,(IF(AND($B269&gt;=2020,$B269&lt;2030),202,"Founded After 2030")))))))))))))</f>
        <v>201</v>
      </c>
      <c r="L269" s="42" t="str">
        <f>IF(AND($H269&gt;4500000, OR($C269="Delhi", $C269="Bangalore", $C269="Pune", $C269="Mumbai")), "CAT A", IF(AND($H269&gt;450000, OR($C269="Gurugram", $C269="Surat", $C269="Jaipur", $C269="Hyderabad")), "CAT B", "CAT C"))</f>
        <v>CAT A</v>
      </c>
      <c r="M269" s="43">
        <v>10</v>
      </c>
      <c r="N269" t="str">
        <f>VLOOKUP($C269,Tier!$A$1:$B$71,2)</f>
        <v>Tier 1</v>
      </c>
    </row>
    <row r="270" spans="1:14" ht="15" x14ac:dyDescent="0.25">
      <c r="A270" s="41" t="s">
        <v>1831</v>
      </c>
      <c r="B270" s="43">
        <v>2013</v>
      </c>
      <c r="C270" s="42" t="s">
        <v>19</v>
      </c>
      <c r="D270" s="42" t="s">
        <v>1087</v>
      </c>
      <c r="E270" s="42" t="s">
        <v>1832</v>
      </c>
      <c r="F270" s="42" t="s">
        <v>1561</v>
      </c>
      <c r="G270" s="42" t="s">
        <v>1457</v>
      </c>
      <c r="H270" s="43">
        <v>15000000</v>
      </c>
      <c r="I270" s="42"/>
      <c r="J270" s="42" t="str">
        <f>_xlfn.CONCAT($C270,"-",$D270)</f>
        <v>Bangalore-Lifestyle</v>
      </c>
      <c r="K270" s="42">
        <f>IF(AND($B270&gt;=1960,$B270&lt;1970),196,(IF(AND($B270&gt;=1970,$B270&lt;1980),197,(IF(AND($B270&gt;=1980,$B270&lt;1990),198,(IF(AND($B270&gt;=1990,$B270&lt;2000),199,(IF(AND($B270&gt;=2000,$B270&lt;2010),200,(IF(AND($B270&gt;=2010,$B270&lt;2020),201,(IF(AND($B270&gt;=2020,$B270&lt;2030),202,"Founded After 2030")))))))))))))</f>
        <v>201</v>
      </c>
      <c r="L270" s="42" t="str">
        <f>IF(AND($H270&gt;4500000, OR($C270="Delhi", $C270="Bangalore", $C270="Pune", $C270="Mumbai")), "CAT A", IF(AND($H270&gt;450000, OR($C270="Gurugram", $C270="Surat", $C270="Jaipur", $C270="Hyderabad")), "CAT B", "CAT C"))</f>
        <v>CAT A</v>
      </c>
      <c r="M270" s="43">
        <v>8</v>
      </c>
      <c r="N270" t="str">
        <f>VLOOKUP($C270,Tier!$A$1:$B$71,2)</f>
        <v>Tier 1</v>
      </c>
    </row>
    <row r="271" spans="1:14" ht="15" x14ac:dyDescent="0.25">
      <c r="A271" s="41" t="s">
        <v>1837</v>
      </c>
      <c r="B271" s="43">
        <v>2019</v>
      </c>
      <c r="C271" s="42" t="s">
        <v>19</v>
      </c>
      <c r="D271" s="42" t="s">
        <v>616</v>
      </c>
      <c r="E271" s="42" t="s">
        <v>1838</v>
      </c>
      <c r="F271" s="42" t="s">
        <v>1839</v>
      </c>
      <c r="G271" s="42" t="s">
        <v>1840</v>
      </c>
      <c r="H271" s="43">
        <v>12000000</v>
      </c>
      <c r="I271" s="42" t="s">
        <v>952</v>
      </c>
      <c r="J271" s="42" t="str">
        <f>_xlfn.CONCAT($C271,"-",$D271)</f>
        <v>Bangalore-Logistics &amp; Supply Chain</v>
      </c>
      <c r="K271" s="42">
        <f>IF(AND($B271&gt;=1960,$B271&lt;1970),196,(IF(AND($B271&gt;=1970,$B271&lt;1980),197,(IF(AND($B271&gt;=1980,$B271&lt;1990),198,(IF(AND($B271&gt;=1990,$B271&lt;2000),199,(IF(AND($B271&gt;=2000,$B271&lt;2010),200,(IF(AND($B271&gt;=2010,$B271&lt;2020),201,(IF(AND($B271&gt;=2020,$B271&lt;2030),202,"Founded After 2030")))))))))))))</f>
        <v>201</v>
      </c>
      <c r="L271" s="42" t="str">
        <f>IF(AND($H271&gt;4500000, OR($C271="Delhi", $C271="Bangalore", $C271="Pune", $C271="Mumbai")), "CAT A", IF(AND($H271&gt;450000, OR($C271="Gurugram", $C271="Surat", $C271="Jaipur", $C271="Hyderabad")), "CAT B", "CAT C"))</f>
        <v>CAT A</v>
      </c>
      <c r="M271" s="43">
        <v>12</v>
      </c>
      <c r="N271" t="str">
        <f>VLOOKUP($C271,Tier!$A$1:$B$71,2)</f>
        <v>Tier 1</v>
      </c>
    </row>
    <row r="272" spans="1:14" ht="15" x14ac:dyDescent="0.25">
      <c r="A272" s="41" t="s">
        <v>353</v>
      </c>
      <c r="B272" s="43">
        <v>2019</v>
      </c>
      <c r="C272" s="42" t="s">
        <v>19</v>
      </c>
      <c r="D272" s="42" t="s">
        <v>38</v>
      </c>
      <c r="E272" s="42" t="s">
        <v>1845</v>
      </c>
      <c r="F272" s="42" t="s">
        <v>355</v>
      </c>
      <c r="G272" s="42" t="s">
        <v>1846</v>
      </c>
      <c r="H272" s="43">
        <v>12000000</v>
      </c>
      <c r="I272" s="42" t="s">
        <v>273</v>
      </c>
      <c r="J272" s="42" t="str">
        <f>_xlfn.CONCAT($C272,"-",$D272)</f>
        <v>Bangalore-FinTech</v>
      </c>
      <c r="K272" s="42">
        <f>IF(AND($B272&gt;=1960,$B272&lt;1970),196,(IF(AND($B272&gt;=1970,$B272&lt;1980),197,(IF(AND($B272&gt;=1980,$B272&lt;1990),198,(IF(AND($B272&gt;=1990,$B272&lt;2000),199,(IF(AND($B272&gt;=2000,$B272&lt;2010),200,(IF(AND($B272&gt;=2010,$B272&lt;2020),201,(IF(AND($B272&gt;=2020,$B272&lt;2030),202,"Founded After 2030")))))))))))))</f>
        <v>201</v>
      </c>
      <c r="L272" s="42" t="str">
        <f>IF(AND($H272&gt;4500000, OR($C272="Delhi", $C272="Bangalore", $C272="Pune", $C272="Mumbai")), "CAT A", IF(AND($H272&gt;450000, OR($C272="Gurugram", $C272="Surat", $C272="Jaipur", $C272="Hyderabad")), "CAT B", "CAT C"))</f>
        <v>CAT A</v>
      </c>
      <c r="M272" s="43">
        <v>9</v>
      </c>
      <c r="N272" t="str">
        <f>VLOOKUP($C272,Tier!$A$1:$B$71,2)</f>
        <v>Tier 1</v>
      </c>
    </row>
    <row r="273" spans="1:14" ht="15" x14ac:dyDescent="0.25">
      <c r="A273" s="41" t="s">
        <v>983</v>
      </c>
      <c r="B273" s="43">
        <v>2019</v>
      </c>
      <c r="C273" s="42" t="s">
        <v>19</v>
      </c>
      <c r="D273" s="42" t="s">
        <v>13</v>
      </c>
      <c r="E273" s="42" t="s">
        <v>1685</v>
      </c>
      <c r="F273" s="42" t="s">
        <v>986</v>
      </c>
      <c r="G273" s="42" t="s">
        <v>1847</v>
      </c>
      <c r="H273" s="43">
        <v>12000000</v>
      </c>
      <c r="I273" s="42" t="s">
        <v>163</v>
      </c>
      <c r="J273" s="42" t="str">
        <f>_xlfn.CONCAT($C273,"-",$D273)</f>
        <v>Bangalore-Logistics</v>
      </c>
      <c r="K273" s="42">
        <f>IF(AND($B273&gt;=1960,$B273&lt;1970),196,(IF(AND($B273&gt;=1970,$B273&lt;1980),197,(IF(AND($B273&gt;=1980,$B273&lt;1990),198,(IF(AND($B273&gt;=1990,$B273&lt;2000),199,(IF(AND($B273&gt;=2000,$B273&lt;2010),200,(IF(AND($B273&gt;=2010,$B273&lt;2020),201,(IF(AND($B273&gt;=2020,$B273&lt;2030),202,"Founded After 2030")))))))))))))</f>
        <v>201</v>
      </c>
      <c r="L273" s="42" t="str">
        <f>IF(AND($H273&gt;4500000, OR($C273="Delhi", $C273="Bangalore", $C273="Pune", $C273="Mumbai")), "CAT A", IF(AND($H273&gt;450000, OR($C273="Gurugram", $C273="Surat", $C273="Jaipur", $C273="Hyderabad")), "CAT B", "CAT C"))</f>
        <v>CAT A</v>
      </c>
      <c r="M273" s="43">
        <v>7</v>
      </c>
      <c r="N273" t="str">
        <f>VLOOKUP($C273,Tier!$A$1:$B$71,2)</f>
        <v>Tier 1</v>
      </c>
    </row>
    <row r="274" spans="1:14" ht="15" x14ac:dyDescent="0.25">
      <c r="A274" s="41" t="s">
        <v>3053</v>
      </c>
      <c r="B274" s="43">
        <v>2017</v>
      </c>
      <c r="C274" s="42" t="s">
        <v>37</v>
      </c>
      <c r="D274" s="42" t="s">
        <v>69</v>
      </c>
      <c r="E274" s="42" t="s">
        <v>3054</v>
      </c>
      <c r="F274" s="42" t="s">
        <v>3055</v>
      </c>
      <c r="G274" s="42" t="s">
        <v>659</v>
      </c>
      <c r="H274" s="43">
        <v>12000000</v>
      </c>
      <c r="I274" s="42" t="s">
        <v>163</v>
      </c>
      <c r="J274" s="42" t="str">
        <f>_xlfn.CONCAT($C274,"-",$D274)</f>
        <v>Chennai-Information Technology &amp; Services</v>
      </c>
      <c r="K274" s="42">
        <f>IF(AND($B274&gt;=1960,$B274&lt;1970),196,(IF(AND($B274&gt;=1970,$B274&lt;1980),197,(IF(AND($B274&gt;=1980,$B274&lt;1990),198,(IF(AND($B274&gt;=1990,$B274&lt;2000),199,(IF(AND($B274&gt;=2000,$B274&lt;2010),200,(IF(AND($B274&gt;=2010,$B274&lt;2020),201,(IF(AND($B274&gt;=2020,$B274&lt;2030),202,"Founded After 2030")))))))))))))</f>
        <v>201</v>
      </c>
      <c r="L274" s="42" t="str">
        <f>IF(AND($H274&gt;4500000, OR($C274="Delhi", $C274="Bangalore", $C274="Pune", $C274="Mumbai")), "CAT A", IF(AND($H274&gt;450000, OR($C274="Gurugram", $C274="Surat", $C274="Jaipur", $C274="Hyderabad")), "CAT B", "CAT C"))</f>
        <v>CAT C</v>
      </c>
      <c r="M274" s="43">
        <v>11</v>
      </c>
      <c r="N274" t="str">
        <f>VLOOKUP($C274,Tier!$A$1:$B$71,2)</f>
        <v>Tier 1</v>
      </c>
    </row>
    <row r="275" spans="1:14" ht="15" x14ac:dyDescent="0.25">
      <c r="A275" s="41" t="s">
        <v>3064</v>
      </c>
      <c r="B275" s="43">
        <v>2016</v>
      </c>
      <c r="C275" s="42" t="s">
        <v>37</v>
      </c>
      <c r="D275" s="42" t="s">
        <v>3065</v>
      </c>
      <c r="E275" s="42" t="s">
        <v>3066</v>
      </c>
      <c r="F275" s="42" t="s">
        <v>3067</v>
      </c>
      <c r="G275" s="42" t="s">
        <v>3068</v>
      </c>
      <c r="H275" s="43">
        <v>12000000</v>
      </c>
      <c r="I275" s="42"/>
      <c r="J275" s="42" t="str">
        <f>_xlfn.CONCAT($C275,"-",$D275)</f>
        <v>Chennai-Automation</v>
      </c>
      <c r="K275" s="42">
        <f>IF(AND($B275&gt;=1960,$B275&lt;1970),196,(IF(AND($B275&gt;=1970,$B275&lt;1980),197,(IF(AND($B275&gt;=1980,$B275&lt;1990),198,(IF(AND($B275&gt;=1990,$B275&lt;2000),199,(IF(AND($B275&gt;=2000,$B275&lt;2010),200,(IF(AND($B275&gt;=2010,$B275&lt;2020),201,(IF(AND($B275&gt;=2020,$B275&lt;2030),202,"Founded After 2030")))))))))))))</f>
        <v>201</v>
      </c>
      <c r="L275" s="42" t="str">
        <f>IF(AND($H275&gt;4500000, OR($C275="Delhi", $C275="Bangalore", $C275="Pune", $C275="Mumbai")), "CAT A", IF(AND($H275&gt;450000, OR($C275="Gurugram", $C275="Surat", $C275="Jaipur", $C275="Hyderabad")), "CAT B", "CAT C"))</f>
        <v>CAT C</v>
      </c>
      <c r="M275" s="43">
        <v>6</v>
      </c>
      <c r="N275" t="str">
        <f>VLOOKUP($C275,Tier!$A$1:$B$71,2)</f>
        <v>Tier 1</v>
      </c>
    </row>
    <row r="276" spans="1:14" ht="15" x14ac:dyDescent="0.25">
      <c r="A276" s="41" t="s">
        <v>1865</v>
      </c>
      <c r="B276" s="43">
        <v>2014</v>
      </c>
      <c r="C276" s="42" t="s">
        <v>19</v>
      </c>
      <c r="D276" s="42" t="s">
        <v>1866</v>
      </c>
      <c r="E276" s="42" t="s">
        <v>1867</v>
      </c>
      <c r="F276" s="42" t="s">
        <v>1868</v>
      </c>
      <c r="G276" s="42" t="s">
        <v>1869</v>
      </c>
      <c r="H276" s="43">
        <v>10000000</v>
      </c>
      <c r="I276" s="42"/>
      <c r="J276" s="42" t="str">
        <f>_xlfn.CONCAT($C276,"-",$D276)</f>
        <v>Bangalore-Furniture Rental</v>
      </c>
      <c r="K276" s="42">
        <f>IF(AND($B276&gt;=1960,$B276&lt;1970),196,(IF(AND($B276&gt;=1970,$B276&lt;1980),197,(IF(AND($B276&gt;=1980,$B276&lt;1990),198,(IF(AND($B276&gt;=1990,$B276&lt;2000),199,(IF(AND($B276&gt;=2000,$B276&lt;2010),200,(IF(AND($B276&gt;=2010,$B276&lt;2020),201,(IF(AND($B276&gt;=2020,$B276&lt;2030),202,"Founded After 2030")))))))))))))</f>
        <v>201</v>
      </c>
      <c r="L276" s="42" t="str">
        <f>IF(AND($H276&gt;4500000, OR($C276="Delhi", $C276="Bangalore", $C276="Pune", $C276="Mumbai")), "CAT A", IF(AND($H276&gt;450000, OR($C276="Gurugram", $C276="Surat", $C276="Jaipur", $C276="Hyderabad")), "CAT B", "CAT C"))</f>
        <v>CAT A</v>
      </c>
      <c r="M276" s="43">
        <v>11</v>
      </c>
      <c r="N276" t="str">
        <f>VLOOKUP($C276,Tier!$A$1:$B$71,2)</f>
        <v>Tier 1</v>
      </c>
    </row>
    <row r="277" spans="1:14" ht="15" x14ac:dyDescent="0.25">
      <c r="A277" s="41" t="s">
        <v>1500</v>
      </c>
      <c r="B277" s="43">
        <v>2016</v>
      </c>
      <c r="C277" s="42" t="s">
        <v>19</v>
      </c>
      <c r="D277" s="42" t="s">
        <v>82</v>
      </c>
      <c r="E277" s="42" t="s">
        <v>1501</v>
      </c>
      <c r="F277" s="42" t="s">
        <v>1809</v>
      </c>
      <c r="G277" s="42" t="s">
        <v>1905</v>
      </c>
      <c r="H277" s="43">
        <v>10000000</v>
      </c>
      <c r="I277" s="42"/>
      <c r="J277" s="42" t="str">
        <f>_xlfn.CONCAT($C277,"-",$D277)</f>
        <v>Bangalore-Financial Services</v>
      </c>
      <c r="K277" s="42">
        <f>IF(AND($B277&gt;=1960,$B277&lt;1970),196,(IF(AND($B277&gt;=1970,$B277&lt;1980),197,(IF(AND($B277&gt;=1980,$B277&lt;1990),198,(IF(AND($B277&gt;=1990,$B277&lt;2000),199,(IF(AND($B277&gt;=2000,$B277&lt;2010),200,(IF(AND($B277&gt;=2010,$B277&lt;2020),201,(IF(AND($B277&gt;=2020,$B277&lt;2030),202,"Founded After 2030")))))))))))))</f>
        <v>201</v>
      </c>
      <c r="L277" s="42" t="str">
        <f>IF(AND($H277&gt;4500000, OR($C277="Delhi", $C277="Bangalore", $C277="Pune", $C277="Mumbai")), "CAT A", IF(AND($H277&gt;450000, OR($C277="Gurugram", $C277="Surat", $C277="Jaipur", $C277="Hyderabad")), "CAT B", "CAT C"))</f>
        <v>CAT A</v>
      </c>
      <c r="M277" s="43">
        <v>7</v>
      </c>
      <c r="N277" t="str">
        <f>VLOOKUP($C277,Tier!$A$1:$B$71,2)</f>
        <v>Tier 1</v>
      </c>
    </row>
    <row r="278" spans="1:14" ht="15" x14ac:dyDescent="0.25">
      <c r="A278" s="41" t="s">
        <v>1906</v>
      </c>
      <c r="B278" s="43">
        <v>2016</v>
      </c>
      <c r="C278" s="42" t="s">
        <v>19</v>
      </c>
      <c r="D278" s="42" t="s">
        <v>38</v>
      </c>
      <c r="E278" s="42" t="s">
        <v>1907</v>
      </c>
      <c r="F278" s="42" t="s">
        <v>1908</v>
      </c>
      <c r="G278" s="42" t="s">
        <v>1909</v>
      </c>
      <c r="H278" s="43">
        <v>10000000</v>
      </c>
      <c r="I278" s="42"/>
      <c r="J278" s="42" t="str">
        <f>_xlfn.CONCAT($C278,"-",$D278)</f>
        <v>Bangalore-FinTech</v>
      </c>
      <c r="K278" s="42">
        <f>IF(AND($B278&gt;=1960,$B278&lt;1970),196,(IF(AND($B278&gt;=1970,$B278&lt;1980),197,(IF(AND($B278&gt;=1980,$B278&lt;1990),198,(IF(AND($B278&gt;=1990,$B278&lt;2000),199,(IF(AND($B278&gt;=2000,$B278&lt;2010),200,(IF(AND($B278&gt;=2010,$B278&lt;2020),201,(IF(AND($B278&gt;=2020,$B278&lt;2030),202,"Founded After 2030")))))))))))))</f>
        <v>201</v>
      </c>
      <c r="L278" s="42" t="str">
        <f>IF(AND($H278&gt;4500000, OR($C278="Delhi", $C278="Bangalore", $C278="Pune", $C278="Mumbai")), "CAT A", IF(AND($H278&gt;450000, OR($C278="Gurugram", $C278="Surat", $C278="Jaipur", $C278="Hyderabad")), "CAT B", "CAT C"))</f>
        <v>CAT A</v>
      </c>
      <c r="M278" s="43">
        <v>7</v>
      </c>
      <c r="N278" t="str">
        <f>VLOOKUP($C278,Tier!$A$1:$B$71,2)</f>
        <v>Tier 1</v>
      </c>
    </row>
    <row r="279" spans="1:14" ht="15" x14ac:dyDescent="0.25">
      <c r="A279" s="41" t="s">
        <v>3079</v>
      </c>
      <c r="B279" s="43">
        <v>2010</v>
      </c>
      <c r="C279" s="42" t="s">
        <v>37</v>
      </c>
      <c r="D279" s="42" t="s">
        <v>3080</v>
      </c>
      <c r="E279" s="42" t="s">
        <v>3081</v>
      </c>
      <c r="F279" s="42" t="s">
        <v>3082</v>
      </c>
      <c r="G279" s="42" t="s">
        <v>3083</v>
      </c>
      <c r="H279" s="43">
        <v>10000000</v>
      </c>
      <c r="I279" s="42"/>
      <c r="J279" s="42" t="str">
        <f>_xlfn.CONCAT($C279,"-",$D279)</f>
        <v>Chennai-Legal Services</v>
      </c>
      <c r="K279" s="42">
        <f>IF(AND($B279&gt;=1960,$B279&lt;1970),196,(IF(AND($B279&gt;=1970,$B279&lt;1980),197,(IF(AND($B279&gt;=1980,$B279&lt;1990),198,(IF(AND($B279&gt;=1990,$B279&lt;2000),199,(IF(AND($B279&gt;=2000,$B279&lt;2010),200,(IF(AND($B279&gt;=2010,$B279&lt;2020),201,(IF(AND($B279&gt;=2020,$B279&lt;2030),202,"Founded After 2030")))))))))))))</f>
        <v>201</v>
      </c>
      <c r="L279" s="42" t="str">
        <f>IF(AND($H279&gt;4500000, OR($C279="Delhi", $C279="Bangalore", $C279="Pune", $C279="Mumbai")), "CAT A", IF(AND($H279&gt;450000, OR($C279="Gurugram", $C279="Surat", $C279="Jaipur", $C279="Hyderabad")), "CAT B", "CAT C"))</f>
        <v>CAT C</v>
      </c>
      <c r="M279" s="43">
        <v>10</v>
      </c>
      <c r="N279" t="str">
        <f>VLOOKUP($C279,Tier!$A$1:$B$71,2)</f>
        <v>Tier 1</v>
      </c>
    </row>
    <row r="280" spans="1:14" ht="15" x14ac:dyDescent="0.25">
      <c r="A280" s="41" t="s">
        <v>1914</v>
      </c>
      <c r="B280" s="43">
        <v>2010</v>
      </c>
      <c r="C280" s="42" t="s">
        <v>19</v>
      </c>
      <c r="D280" s="42" t="s">
        <v>248</v>
      </c>
      <c r="E280" s="42" t="s">
        <v>1915</v>
      </c>
      <c r="F280" s="42" t="s">
        <v>1916</v>
      </c>
      <c r="G280" s="42" t="s">
        <v>1917</v>
      </c>
      <c r="H280" s="43">
        <v>9000000</v>
      </c>
      <c r="I280" s="42" t="s">
        <v>115</v>
      </c>
      <c r="J280" s="42" t="str">
        <f>_xlfn.CONCAT($C280,"-",$D280)</f>
        <v>Bangalore-Biotechnology</v>
      </c>
      <c r="K280" s="42">
        <f>IF(AND($B280&gt;=1960,$B280&lt;1970),196,(IF(AND($B280&gt;=1970,$B280&lt;1980),197,(IF(AND($B280&gt;=1980,$B280&lt;1990),198,(IF(AND($B280&gt;=1990,$B280&lt;2000),199,(IF(AND($B280&gt;=2000,$B280&lt;2010),200,(IF(AND($B280&gt;=2010,$B280&lt;2020),201,(IF(AND($B280&gt;=2020,$B280&lt;2030),202,"Founded After 2030")))))))))))))</f>
        <v>201</v>
      </c>
      <c r="L280" s="42" t="str">
        <f>IF(AND($H280&gt;4500000, OR($C280="Delhi", $C280="Bangalore", $C280="Pune", $C280="Mumbai")), "CAT A", IF(AND($H280&gt;450000, OR($C280="Gurugram", $C280="Surat", $C280="Jaipur", $C280="Hyderabad")), "CAT B", "CAT C"))</f>
        <v>CAT A</v>
      </c>
      <c r="M280" s="43">
        <v>7</v>
      </c>
      <c r="N280" t="str">
        <f>VLOOKUP($C280,Tier!$A$1:$B$71,2)</f>
        <v>Tier 1</v>
      </c>
    </row>
    <row r="281" spans="1:14" ht="15" x14ac:dyDescent="0.25">
      <c r="A281" s="41" t="s">
        <v>1922</v>
      </c>
      <c r="B281" s="43">
        <v>2018</v>
      </c>
      <c r="C281" s="42" t="s">
        <v>19</v>
      </c>
      <c r="D281" s="42" t="s">
        <v>105</v>
      </c>
      <c r="E281" s="42" t="s">
        <v>1923</v>
      </c>
      <c r="F281" s="42" t="s">
        <v>1924</v>
      </c>
      <c r="G281" s="42" t="s">
        <v>1925</v>
      </c>
      <c r="H281" s="43">
        <v>9000000</v>
      </c>
      <c r="I281" s="42" t="s">
        <v>17</v>
      </c>
      <c r="J281" s="42" t="str">
        <f>_xlfn.CONCAT($C281,"-",$D281)</f>
        <v>Bangalore-Gaming</v>
      </c>
      <c r="K281" s="42">
        <f>IF(AND($B281&gt;=1960,$B281&lt;1970),196,(IF(AND($B281&gt;=1970,$B281&lt;1980),197,(IF(AND($B281&gt;=1980,$B281&lt;1990),198,(IF(AND($B281&gt;=1990,$B281&lt;2000),199,(IF(AND($B281&gt;=2000,$B281&lt;2010),200,(IF(AND($B281&gt;=2010,$B281&lt;2020),201,(IF(AND($B281&gt;=2020,$B281&lt;2030),202,"Founded After 2030")))))))))))))</f>
        <v>201</v>
      </c>
      <c r="L281" s="42" t="str">
        <f>IF(AND($H281&gt;4500000, OR($C281="Delhi", $C281="Bangalore", $C281="Pune", $C281="Mumbai")), "CAT A", IF(AND($H281&gt;450000, OR($C281="Gurugram", $C281="Surat", $C281="Jaipur", $C281="Hyderabad")), "CAT B", "CAT C"))</f>
        <v>CAT A</v>
      </c>
      <c r="M281" s="43">
        <v>6</v>
      </c>
      <c r="N281" t="str">
        <f>VLOOKUP($C281,Tier!$A$1:$B$71,2)</f>
        <v>Tier 1</v>
      </c>
    </row>
    <row r="282" spans="1:14" ht="15" x14ac:dyDescent="0.25">
      <c r="A282" s="41" t="s">
        <v>1926</v>
      </c>
      <c r="B282" s="43">
        <v>2014</v>
      </c>
      <c r="C282" s="42" t="s">
        <v>19</v>
      </c>
      <c r="D282" s="42" t="s">
        <v>1927</v>
      </c>
      <c r="E282" s="42" t="s">
        <v>1928</v>
      </c>
      <c r="F282" s="42" t="s">
        <v>1929</v>
      </c>
      <c r="G282" s="42" t="s">
        <v>1930</v>
      </c>
      <c r="H282" s="43">
        <v>8500000</v>
      </c>
      <c r="I282" s="42" t="s">
        <v>1931</v>
      </c>
      <c r="J282" s="42" t="str">
        <f>_xlfn.CONCAT($C282,"-",$D282)</f>
        <v>Bangalore-Deeptech</v>
      </c>
      <c r="K282" s="42">
        <f>IF(AND($B282&gt;=1960,$B282&lt;1970),196,(IF(AND($B282&gt;=1970,$B282&lt;1980),197,(IF(AND($B282&gt;=1980,$B282&lt;1990),198,(IF(AND($B282&gt;=1990,$B282&lt;2000),199,(IF(AND($B282&gt;=2000,$B282&lt;2010),200,(IF(AND($B282&gt;=2010,$B282&lt;2020),201,(IF(AND($B282&gt;=2020,$B282&lt;2030),202,"Founded After 2030")))))))))))))</f>
        <v>201</v>
      </c>
      <c r="L282" s="42" t="str">
        <f>IF(AND($H282&gt;4500000, OR($C282="Delhi", $C282="Bangalore", $C282="Pune", $C282="Mumbai")), "CAT A", IF(AND($H282&gt;450000, OR($C282="Gurugram", $C282="Surat", $C282="Jaipur", $C282="Hyderabad")), "CAT B", "CAT C"))</f>
        <v>CAT A</v>
      </c>
      <c r="M282" s="43">
        <v>8</v>
      </c>
      <c r="N282" t="str">
        <f>VLOOKUP($C282,Tier!$A$1:$B$71,2)</f>
        <v>Tier 1</v>
      </c>
    </row>
    <row r="283" spans="1:14" ht="15" x14ac:dyDescent="0.25">
      <c r="A283" s="41" t="s">
        <v>535</v>
      </c>
      <c r="B283" s="43">
        <v>2018</v>
      </c>
      <c r="C283" s="42" t="s">
        <v>19</v>
      </c>
      <c r="D283" s="42" t="s">
        <v>182</v>
      </c>
      <c r="E283" s="42" t="s">
        <v>1932</v>
      </c>
      <c r="F283" s="42" t="s">
        <v>1933</v>
      </c>
      <c r="G283" s="42" t="s">
        <v>1934</v>
      </c>
      <c r="H283" s="43">
        <v>8000000</v>
      </c>
      <c r="I283" s="42"/>
      <c r="J283" s="42" t="str">
        <f>_xlfn.CONCAT($C283,"-",$D283)</f>
        <v>Bangalore-Computer Software</v>
      </c>
      <c r="K283" s="42">
        <f>IF(AND($B283&gt;=1960,$B283&lt;1970),196,(IF(AND($B283&gt;=1970,$B283&lt;1980),197,(IF(AND($B283&gt;=1980,$B283&lt;1990),198,(IF(AND($B283&gt;=1990,$B283&lt;2000),199,(IF(AND($B283&gt;=2000,$B283&lt;2010),200,(IF(AND($B283&gt;=2010,$B283&lt;2020),201,(IF(AND($B283&gt;=2020,$B283&lt;2030),202,"Founded After 2030")))))))))))))</f>
        <v>201</v>
      </c>
      <c r="L283" s="42" t="str">
        <f>IF(AND($H283&gt;4500000, OR($C283="Delhi", $C283="Bangalore", $C283="Pune", $C283="Mumbai")), "CAT A", IF(AND($H283&gt;450000, OR($C283="Gurugram", $C283="Surat", $C283="Jaipur", $C283="Hyderabad")), "CAT B", "CAT C"))</f>
        <v>CAT A</v>
      </c>
      <c r="M283" s="43">
        <v>10</v>
      </c>
      <c r="N283" t="str">
        <f>VLOOKUP($C283,Tier!$A$1:$B$71,2)</f>
        <v>Tier 1</v>
      </c>
    </row>
    <row r="284" spans="1:14" ht="15" x14ac:dyDescent="0.25">
      <c r="A284" s="41" t="s">
        <v>1935</v>
      </c>
      <c r="B284" s="43">
        <v>2016</v>
      </c>
      <c r="C284" s="42" t="s">
        <v>19</v>
      </c>
      <c r="D284" s="42" t="s">
        <v>69</v>
      </c>
      <c r="E284" s="42" t="s">
        <v>1936</v>
      </c>
      <c r="F284" s="42" t="s">
        <v>1937</v>
      </c>
      <c r="G284" s="42" t="s">
        <v>1938</v>
      </c>
      <c r="H284" s="43">
        <v>8000000</v>
      </c>
      <c r="I284" s="42" t="s">
        <v>163</v>
      </c>
      <c r="J284" s="42" t="str">
        <f>_xlfn.CONCAT($C284,"-",$D284)</f>
        <v>Bangalore-Information Technology &amp; Services</v>
      </c>
      <c r="K284" s="42">
        <f>IF(AND($B284&gt;=1960,$B284&lt;1970),196,(IF(AND($B284&gt;=1970,$B284&lt;1980),197,(IF(AND($B284&gt;=1980,$B284&lt;1990),198,(IF(AND($B284&gt;=1990,$B284&lt;2000),199,(IF(AND($B284&gt;=2000,$B284&lt;2010),200,(IF(AND($B284&gt;=2010,$B284&lt;2020),201,(IF(AND($B284&gt;=2020,$B284&lt;2030),202,"Founded After 2030")))))))))))))</f>
        <v>201</v>
      </c>
      <c r="L284" s="42" t="str">
        <f>IF(AND($H284&gt;4500000, OR($C284="Delhi", $C284="Bangalore", $C284="Pune", $C284="Mumbai")), "CAT A", IF(AND($H284&gt;450000, OR($C284="Gurugram", $C284="Surat", $C284="Jaipur", $C284="Hyderabad")), "CAT B", "CAT C"))</f>
        <v>CAT A</v>
      </c>
      <c r="M284" s="43">
        <v>9</v>
      </c>
      <c r="N284" t="str">
        <f>VLOOKUP($C284,Tier!$A$1:$B$71,2)</f>
        <v>Tier 1</v>
      </c>
    </row>
    <row r="285" spans="1:14" ht="15" x14ac:dyDescent="0.25">
      <c r="A285" s="41" t="s">
        <v>1943</v>
      </c>
      <c r="B285" s="43">
        <v>2019</v>
      </c>
      <c r="C285" s="42" t="s">
        <v>19</v>
      </c>
      <c r="D285" s="42" t="s">
        <v>82</v>
      </c>
      <c r="E285" s="42" t="s">
        <v>1944</v>
      </c>
      <c r="F285" s="42" t="s">
        <v>1945</v>
      </c>
      <c r="G285" s="42" t="s">
        <v>1946</v>
      </c>
      <c r="H285" s="43">
        <v>8000000</v>
      </c>
      <c r="I285" s="42" t="s">
        <v>163</v>
      </c>
      <c r="J285" s="42" t="str">
        <f>_xlfn.CONCAT($C285,"-",$D285)</f>
        <v>Bangalore-Financial Services</v>
      </c>
      <c r="K285" s="42">
        <f>IF(AND($B285&gt;=1960,$B285&lt;1970),196,(IF(AND($B285&gt;=1970,$B285&lt;1980),197,(IF(AND($B285&gt;=1980,$B285&lt;1990),198,(IF(AND($B285&gt;=1990,$B285&lt;2000),199,(IF(AND($B285&gt;=2000,$B285&lt;2010),200,(IF(AND($B285&gt;=2010,$B285&lt;2020),201,(IF(AND($B285&gt;=2020,$B285&lt;2030),202,"Founded After 2030")))))))))))))</f>
        <v>201</v>
      </c>
      <c r="L285" s="42" t="str">
        <f>IF(AND($H285&gt;4500000, OR($C285="Delhi", $C285="Bangalore", $C285="Pune", $C285="Mumbai")), "CAT A", IF(AND($H285&gt;450000, OR($C285="Gurugram", $C285="Surat", $C285="Jaipur", $C285="Hyderabad")), "CAT B", "CAT C"))</f>
        <v>CAT A</v>
      </c>
      <c r="M285" s="43">
        <v>9</v>
      </c>
      <c r="N285" t="str">
        <f>VLOOKUP($C285,Tier!$A$1:$B$71,2)</f>
        <v>Tier 1</v>
      </c>
    </row>
    <row r="286" spans="1:14" ht="15" x14ac:dyDescent="0.25">
      <c r="A286" s="41" t="s">
        <v>713</v>
      </c>
      <c r="B286" s="43">
        <v>2018</v>
      </c>
      <c r="C286" s="42" t="s">
        <v>19</v>
      </c>
      <c r="D286" s="42" t="s">
        <v>38</v>
      </c>
      <c r="E286" s="42" t="s">
        <v>714</v>
      </c>
      <c r="F286" s="42" t="s">
        <v>715</v>
      </c>
      <c r="G286" s="42" t="s">
        <v>1950</v>
      </c>
      <c r="H286" s="43">
        <v>8000000</v>
      </c>
      <c r="I286" s="42"/>
      <c r="J286" s="42" t="str">
        <f>_xlfn.CONCAT($C286,"-",$D286)</f>
        <v>Bangalore-FinTech</v>
      </c>
      <c r="K286" s="42">
        <f>IF(AND($B286&gt;=1960,$B286&lt;1970),196,(IF(AND($B286&gt;=1970,$B286&lt;1980),197,(IF(AND($B286&gt;=1980,$B286&lt;1990),198,(IF(AND($B286&gt;=1990,$B286&lt;2000),199,(IF(AND($B286&gt;=2000,$B286&lt;2010),200,(IF(AND($B286&gt;=2010,$B286&lt;2020),201,(IF(AND($B286&gt;=2020,$B286&lt;2030),202,"Founded After 2030")))))))))))))</f>
        <v>201</v>
      </c>
      <c r="L286" s="42" t="str">
        <f>IF(AND($H286&gt;4500000, OR($C286="Delhi", $C286="Bangalore", $C286="Pune", $C286="Mumbai")), "CAT A", IF(AND($H286&gt;450000, OR($C286="Gurugram", $C286="Surat", $C286="Jaipur", $C286="Hyderabad")), "CAT B", "CAT C"))</f>
        <v>CAT A</v>
      </c>
      <c r="M286" s="43">
        <v>6</v>
      </c>
      <c r="N286" t="str">
        <f>VLOOKUP($C286,Tier!$A$1:$B$71,2)</f>
        <v>Tier 1</v>
      </c>
    </row>
    <row r="287" spans="1:14" ht="15" x14ac:dyDescent="0.25">
      <c r="A287" s="41" t="s">
        <v>3424</v>
      </c>
      <c r="B287" s="43">
        <v>2016</v>
      </c>
      <c r="C287" s="42" t="s">
        <v>3425</v>
      </c>
      <c r="D287" s="42" t="s">
        <v>82</v>
      </c>
      <c r="E287" s="42" t="s">
        <v>3426</v>
      </c>
      <c r="F287" s="42" t="s">
        <v>1304</v>
      </c>
      <c r="G287" s="42" t="s">
        <v>3427</v>
      </c>
      <c r="H287" s="43">
        <v>8000000</v>
      </c>
      <c r="I287" s="42" t="s">
        <v>257</v>
      </c>
      <c r="J287" s="42" t="str">
        <f>_xlfn.CONCAT($C287,"-",$D287)</f>
        <v>Bhilwara-Financial Services</v>
      </c>
      <c r="K287" s="42">
        <f>IF(AND($B287&gt;=1960,$B287&lt;1970),196,(IF(AND($B287&gt;=1970,$B287&lt;1980),197,(IF(AND($B287&gt;=1980,$B287&lt;1990),198,(IF(AND($B287&gt;=1990,$B287&lt;2000),199,(IF(AND($B287&gt;=2000,$B287&lt;2010),200,(IF(AND($B287&gt;=2010,$B287&lt;2020),201,(IF(AND($B287&gt;=2020,$B287&lt;2030),202,"Founded After 2030")))))))))))))</f>
        <v>201</v>
      </c>
      <c r="L287" s="42" t="str">
        <f>IF(AND($H287&gt;4500000, OR($C287="Delhi", $C287="Bangalore", $C287="Pune", $C287="Mumbai")), "CAT A", IF(AND($H287&gt;450000, OR($C287="Gurugram", $C287="Surat", $C287="Jaipur", $C287="Hyderabad")), "CAT B", "CAT C"))</f>
        <v>CAT C</v>
      </c>
      <c r="M287" s="43">
        <v>10</v>
      </c>
      <c r="N287" t="str">
        <f>VLOOKUP($C287,Tier!$A$1:$B$71,2)</f>
        <v>Tier 1</v>
      </c>
    </row>
    <row r="288" spans="1:14" ht="15" x14ac:dyDescent="0.25">
      <c r="A288" s="41" t="s">
        <v>1955</v>
      </c>
      <c r="B288" s="43">
        <v>2015</v>
      </c>
      <c r="C288" s="42" t="s">
        <v>19</v>
      </c>
      <c r="D288" s="42" t="s">
        <v>1956</v>
      </c>
      <c r="E288" s="42" t="s">
        <v>1957</v>
      </c>
      <c r="F288" s="42" t="s">
        <v>1958</v>
      </c>
      <c r="G288" s="42" t="s">
        <v>1959</v>
      </c>
      <c r="H288" s="43">
        <v>7000000</v>
      </c>
      <c r="I288" s="42" t="s">
        <v>163</v>
      </c>
      <c r="J288" s="42" t="str">
        <f>_xlfn.CONCAT($C288,"-",$D288)</f>
        <v>Bangalore-Computer &amp; Network Security</v>
      </c>
      <c r="K288" s="42">
        <f>IF(AND($B288&gt;=1960,$B288&lt;1970),196,(IF(AND($B288&gt;=1970,$B288&lt;1980),197,(IF(AND($B288&gt;=1980,$B288&lt;1990),198,(IF(AND($B288&gt;=1990,$B288&lt;2000),199,(IF(AND($B288&gt;=2000,$B288&lt;2010),200,(IF(AND($B288&gt;=2010,$B288&lt;2020),201,(IF(AND($B288&gt;=2020,$B288&lt;2030),202,"Founded After 2030")))))))))))))</f>
        <v>201</v>
      </c>
      <c r="L288" s="42" t="str">
        <f>IF(AND($H288&gt;4500000, OR($C288="Delhi", $C288="Bangalore", $C288="Pune", $C288="Mumbai")), "CAT A", IF(AND($H288&gt;450000, OR($C288="Gurugram", $C288="Surat", $C288="Jaipur", $C288="Hyderabad")), "CAT B", "CAT C"))</f>
        <v>CAT A</v>
      </c>
      <c r="M288" s="43">
        <v>12</v>
      </c>
      <c r="N288" t="str">
        <f>VLOOKUP($C288,Tier!$A$1:$B$71,2)</f>
        <v>Tier 1</v>
      </c>
    </row>
    <row r="289" spans="1:14" ht="15" x14ac:dyDescent="0.25">
      <c r="A289" s="41" t="s">
        <v>1967</v>
      </c>
      <c r="B289" s="43">
        <v>2015</v>
      </c>
      <c r="C289" s="42" t="s">
        <v>19</v>
      </c>
      <c r="D289" s="42" t="s">
        <v>94</v>
      </c>
      <c r="E289" s="42" t="s">
        <v>1968</v>
      </c>
      <c r="F289" s="42" t="s">
        <v>1969</v>
      </c>
      <c r="G289" s="42" t="s">
        <v>168</v>
      </c>
      <c r="H289" s="43">
        <v>7000000</v>
      </c>
      <c r="I289" s="42" t="s">
        <v>273</v>
      </c>
      <c r="J289" s="42" t="str">
        <f>_xlfn.CONCAT($C289,"-",$D289)</f>
        <v>Bangalore-Food &amp; Beverages</v>
      </c>
      <c r="K289" s="42">
        <f>IF(AND($B289&gt;=1960,$B289&lt;1970),196,(IF(AND($B289&gt;=1970,$B289&lt;1980),197,(IF(AND($B289&gt;=1980,$B289&lt;1990),198,(IF(AND($B289&gt;=1990,$B289&lt;2000),199,(IF(AND($B289&gt;=2000,$B289&lt;2010),200,(IF(AND($B289&gt;=2010,$B289&lt;2020),201,(IF(AND($B289&gt;=2020,$B289&lt;2030),202,"Founded After 2030")))))))))))))</f>
        <v>201</v>
      </c>
      <c r="L289" s="42" t="str">
        <f>IF(AND($H289&gt;4500000, OR($C289="Delhi", $C289="Bangalore", $C289="Pune", $C289="Mumbai")), "CAT A", IF(AND($H289&gt;450000, OR($C289="Gurugram", $C289="Surat", $C289="Jaipur", $C289="Hyderabad")), "CAT B", "CAT C"))</f>
        <v>CAT A</v>
      </c>
      <c r="M289" s="43">
        <v>11</v>
      </c>
      <c r="N289" t="str">
        <f>VLOOKUP($C289,Tier!$A$1:$B$71,2)</f>
        <v>Tier 1</v>
      </c>
    </row>
    <row r="290" spans="1:14" ht="15" x14ac:dyDescent="0.25">
      <c r="A290" s="41" t="s">
        <v>1989</v>
      </c>
      <c r="B290" s="43">
        <v>2016</v>
      </c>
      <c r="C290" s="42" t="s">
        <v>19</v>
      </c>
      <c r="D290" s="42" t="s">
        <v>387</v>
      </c>
      <c r="E290" s="42" t="s">
        <v>1990</v>
      </c>
      <c r="F290" s="42" t="s">
        <v>1991</v>
      </c>
      <c r="G290" s="42" t="s">
        <v>1992</v>
      </c>
      <c r="H290" s="43">
        <v>6700000</v>
      </c>
      <c r="I290" s="42" t="s">
        <v>163</v>
      </c>
      <c r="J290" s="42" t="str">
        <f>_xlfn.CONCAT($C290,"-",$D290)</f>
        <v>Bangalore-Computer software</v>
      </c>
      <c r="K290" s="42">
        <f>IF(AND($B290&gt;=1960,$B290&lt;1970),196,(IF(AND($B290&gt;=1970,$B290&lt;1980),197,(IF(AND($B290&gt;=1980,$B290&lt;1990),198,(IF(AND($B290&gt;=1990,$B290&lt;2000),199,(IF(AND($B290&gt;=2000,$B290&lt;2010),200,(IF(AND($B290&gt;=2010,$B290&lt;2020),201,(IF(AND($B290&gt;=2020,$B290&lt;2030),202,"Founded After 2030")))))))))))))</f>
        <v>201</v>
      </c>
      <c r="L290" s="42" t="str">
        <f>IF(AND($H290&gt;4500000, OR($C290="Delhi", $C290="Bangalore", $C290="Pune", $C290="Mumbai")), "CAT A", IF(AND($H290&gt;450000, OR($C290="Gurugram", $C290="Surat", $C290="Jaipur", $C290="Hyderabad")), "CAT B", "CAT C"))</f>
        <v>CAT A</v>
      </c>
      <c r="M290" s="43">
        <v>8</v>
      </c>
      <c r="N290" t="str">
        <f>VLOOKUP($C290,Tier!$A$1:$B$71,2)</f>
        <v>Tier 1</v>
      </c>
    </row>
    <row r="291" spans="1:14" ht="15" x14ac:dyDescent="0.25">
      <c r="A291" s="41" t="s">
        <v>1993</v>
      </c>
      <c r="B291" s="43">
        <v>2019</v>
      </c>
      <c r="C291" s="42" t="s">
        <v>19</v>
      </c>
      <c r="D291" s="42" t="s">
        <v>1994</v>
      </c>
      <c r="E291" s="42" t="s">
        <v>1995</v>
      </c>
      <c r="F291" s="42" t="s">
        <v>1996</v>
      </c>
      <c r="G291" s="42" t="s">
        <v>1997</v>
      </c>
      <c r="H291" s="43">
        <v>6500000</v>
      </c>
      <c r="I291" s="42" t="s">
        <v>163</v>
      </c>
      <c r="J291" s="42" t="str">
        <f>_xlfn.CONCAT($C291,"-",$D291)</f>
        <v>Bangalore-Online Media</v>
      </c>
      <c r="K291" s="42">
        <f>IF(AND($B291&gt;=1960,$B291&lt;1970),196,(IF(AND($B291&gt;=1970,$B291&lt;1980),197,(IF(AND($B291&gt;=1980,$B291&lt;1990),198,(IF(AND($B291&gt;=1990,$B291&lt;2000),199,(IF(AND($B291&gt;=2000,$B291&lt;2010),200,(IF(AND($B291&gt;=2010,$B291&lt;2020),201,(IF(AND($B291&gt;=2020,$B291&lt;2030),202,"Founded After 2030")))))))))))))</f>
        <v>201</v>
      </c>
      <c r="L291" s="42" t="str">
        <f>IF(AND($H291&gt;4500000, OR($C291="Delhi", $C291="Bangalore", $C291="Pune", $C291="Mumbai")), "CAT A", IF(AND($H291&gt;450000, OR($C291="Gurugram", $C291="Surat", $C291="Jaipur", $C291="Hyderabad")), "CAT B", "CAT C"))</f>
        <v>CAT A</v>
      </c>
      <c r="M291" s="43">
        <v>12</v>
      </c>
      <c r="N291" t="str">
        <f>VLOOKUP($C291,Tier!$A$1:$B$71,2)</f>
        <v>Tier 1</v>
      </c>
    </row>
    <row r="292" spans="1:14" ht="15" x14ac:dyDescent="0.25">
      <c r="A292" s="41" t="s">
        <v>1998</v>
      </c>
      <c r="B292" s="43">
        <v>2017</v>
      </c>
      <c r="C292" s="42" t="s">
        <v>19</v>
      </c>
      <c r="D292" s="42" t="s">
        <v>50</v>
      </c>
      <c r="E292" s="42" t="s">
        <v>1999</v>
      </c>
      <c r="F292" s="42" t="s">
        <v>2000</v>
      </c>
      <c r="G292" s="42" t="s">
        <v>2001</v>
      </c>
      <c r="H292" s="43">
        <v>6500000</v>
      </c>
      <c r="I292" s="42" t="s">
        <v>163</v>
      </c>
      <c r="J292" s="42" t="str">
        <f>_xlfn.CONCAT($C292,"-",$D292)</f>
        <v>Bangalore-AgriTech</v>
      </c>
      <c r="K292" s="42">
        <f>IF(AND($B292&gt;=1960,$B292&lt;1970),196,(IF(AND($B292&gt;=1970,$B292&lt;1980),197,(IF(AND($B292&gt;=1980,$B292&lt;1990),198,(IF(AND($B292&gt;=1990,$B292&lt;2000),199,(IF(AND($B292&gt;=2000,$B292&lt;2010),200,(IF(AND($B292&gt;=2010,$B292&lt;2020),201,(IF(AND($B292&gt;=2020,$B292&lt;2030),202,"Founded After 2030")))))))))))))</f>
        <v>201</v>
      </c>
      <c r="L292" s="42" t="str">
        <f>IF(AND($H292&gt;4500000, OR($C292="Delhi", $C292="Bangalore", $C292="Pune", $C292="Mumbai")), "CAT A", IF(AND($H292&gt;450000, OR($C292="Gurugram", $C292="Surat", $C292="Jaipur", $C292="Hyderabad")), "CAT B", "CAT C"))</f>
        <v>CAT A</v>
      </c>
      <c r="M292" s="43">
        <v>9</v>
      </c>
      <c r="N292" t="str">
        <f>VLOOKUP($C292,Tier!$A$1:$B$71,2)</f>
        <v>Tier 1</v>
      </c>
    </row>
    <row r="293" spans="1:14" ht="15" x14ac:dyDescent="0.25">
      <c r="A293" s="41" t="s">
        <v>2002</v>
      </c>
      <c r="B293" s="43">
        <v>2015</v>
      </c>
      <c r="C293" s="42" t="s">
        <v>19</v>
      </c>
      <c r="D293" s="42" t="s">
        <v>239</v>
      </c>
      <c r="E293" s="42" t="s">
        <v>2003</v>
      </c>
      <c r="F293" s="42" t="s">
        <v>2004</v>
      </c>
      <c r="G293" s="42" t="s">
        <v>2005</v>
      </c>
      <c r="H293" s="43">
        <v>6500000</v>
      </c>
      <c r="I293" s="42"/>
      <c r="J293" s="42" t="str">
        <f>_xlfn.CONCAT($C293,"-",$D293)</f>
        <v>Bangalore-Automotive</v>
      </c>
      <c r="K293" s="42">
        <f>IF(AND($B293&gt;=1960,$B293&lt;1970),196,(IF(AND($B293&gt;=1970,$B293&lt;1980),197,(IF(AND($B293&gt;=1980,$B293&lt;1990),198,(IF(AND($B293&gt;=1990,$B293&lt;2000),199,(IF(AND($B293&gt;=2000,$B293&lt;2010),200,(IF(AND($B293&gt;=2010,$B293&lt;2020),201,(IF(AND($B293&gt;=2020,$B293&lt;2030),202,"Founded After 2030")))))))))))))</f>
        <v>201</v>
      </c>
      <c r="L293" s="42" t="str">
        <f>IF(AND($H293&gt;4500000, OR($C293="Delhi", $C293="Bangalore", $C293="Pune", $C293="Mumbai")), "CAT A", IF(AND($H293&gt;450000, OR($C293="Gurugram", $C293="Surat", $C293="Jaipur", $C293="Hyderabad")), "CAT B", "CAT C"))</f>
        <v>CAT A</v>
      </c>
      <c r="M293" s="43">
        <v>6</v>
      </c>
      <c r="N293" t="str">
        <f>VLOOKUP($C293,Tier!$A$1:$B$71,2)</f>
        <v>Tier 1</v>
      </c>
    </row>
    <row r="294" spans="1:14" ht="15" x14ac:dyDescent="0.25">
      <c r="A294" s="41" t="s">
        <v>2006</v>
      </c>
      <c r="B294" s="43">
        <v>2019</v>
      </c>
      <c r="C294" s="42" t="s">
        <v>19</v>
      </c>
      <c r="D294" s="42" t="s">
        <v>45</v>
      </c>
      <c r="E294" s="42" t="s">
        <v>2007</v>
      </c>
      <c r="F294" s="42" t="s">
        <v>2008</v>
      </c>
      <c r="G294" s="42" t="s">
        <v>2009</v>
      </c>
      <c r="H294" s="43">
        <v>6300000</v>
      </c>
      <c r="I294" s="42" t="s">
        <v>163</v>
      </c>
      <c r="J294" s="42" t="str">
        <f>_xlfn.CONCAT($C294,"-",$D294)</f>
        <v>Bangalore-Health, Wellness &amp; Fitness</v>
      </c>
      <c r="K294" s="42">
        <f>IF(AND($B294&gt;=1960,$B294&lt;1970),196,(IF(AND($B294&gt;=1970,$B294&lt;1980),197,(IF(AND($B294&gt;=1980,$B294&lt;1990),198,(IF(AND($B294&gt;=1990,$B294&lt;2000),199,(IF(AND($B294&gt;=2000,$B294&lt;2010),200,(IF(AND($B294&gt;=2010,$B294&lt;2020),201,(IF(AND($B294&gt;=2020,$B294&lt;2030),202,"Founded After 2030")))))))))))))</f>
        <v>201</v>
      </c>
      <c r="L294" s="42" t="str">
        <f>IF(AND($H294&gt;4500000, OR($C294="Delhi", $C294="Bangalore", $C294="Pune", $C294="Mumbai")), "CAT A", IF(AND($H294&gt;450000, OR($C294="Gurugram", $C294="Surat", $C294="Jaipur", $C294="Hyderabad")), "CAT B", "CAT C"))</f>
        <v>CAT A</v>
      </c>
      <c r="M294" s="43">
        <v>9</v>
      </c>
      <c r="N294" t="str">
        <f>VLOOKUP($C294,Tier!$A$1:$B$71,2)</f>
        <v>Tier 1</v>
      </c>
    </row>
    <row r="295" spans="1:14" ht="15" x14ac:dyDescent="0.25">
      <c r="A295" s="41" t="s">
        <v>2017</v>
      </c>
      <c r="B295" s="43">
        <v>2016</v>
      </c>
      <c r="C295" s="42" t="s">
        <v>19</v>
      </c>
      <c r="D295" s="42" t="s">
        <v>2018</v>
      </c>
      <c r="E295" s="42" t="s">
        <v>2019</v>
      </c>
      <c r="F295" s="42" t="s">
        <v>2020</v>
      </c>
      <c r="G295" s="42" t="s">
        <v>2021</v>
      </c>
      <c r="H295" s="43">
        <v>6000000</v>
      </c>
      <c r="I295" s="42" t="s">
        <v>115</v>
      </c>
      <c r="J295" s="42" t="str">
        <f>_xlfn.CONCAT($C295,"-",$D295)</f>
        <v>Bangalore-Femtech</v>
      </c>
      <c r="K295" s="42">
        <f>IF(AND($B295&gt;=1960,$B295&lt;1970),196,(IF(AND($B295&gt;=1970,$B295&lt;1980),197,(IF(AND($B295&gt;=1980,$B295&lt;1990),198,(IF(AND($B295&gt;=1990,$B295&lt;2000),199,(IF(AND($B295&gt;=2000,$B295&lt;2010),200,(IF(AND($B295&gt;=2010,$B295&lt;2020),201,(IF(AND($B295&gt;=2020,$B295&lt;2030),202,"Founded After 2030")))))))))))))</f>
        <v>201</v>
      </c>
      <c r="L295" s="42" t="str">
        <f>IF(AND($H295&gt;4500000, OR($C295="Delhi", $C295="Bangalore", $C295="Pune", $C295="Mumbai")), "CAT A", IF(AND($H295&gt;450000, OR($C295="Gurugram", $C295="Surat", $C295="Jaipur", $C295="Hyderabad")), "CAT B", "CAT C"))</f>
        <v>CAT A</v>
      </c>
      <c r="M295" s="43">
        <v>10</v>
      </c>
      <c r="N295" t="str">
        <f>VLOOKUP($C295,Tier!$A$1:$B$71,2)</f>
        <v>Tier 1</v>
      </c>
    </row>
    <row r="296" spans="1:14" ht="15" x14ac:dyDescent="0.25">
      <c r="A296" s="41" t="s">
        <v>2026</v>
      </c>
      <c r="B296" s="43">
        <v>2019</v>
      </c>
      <c r="C296" s="42" t="s">
        <v>19</v>
      </c>
      <c r="D296" s="42" t="s">
        <v>2027</v>
      </c>
      <c r="E296" s="42" t="s">
        <v>2028</v>
      </c>
      <c r="F296" s="42" t="s">
        <v>2029</v>
      </c>
      <c r="G296" s="42" t="s">
        <v>2030</v>
      </c>
      <c r="H296" s="43">
        <v>6000000</v>
      </c>
      <c r="I296" s="42" t="s">
        <v>163</v>
      </c>
      <c r="J296" s="42" t="str">
        <f>_xlfn.CONCAT($C296,"-",$D296)</f>
        <v>Bangalore-Real Estate</v>
      </c>
      <c r="K296" s="42">
        <f>IF(AND($B296&gt;=1960,$B296&lt;1970),196,(IF(AND($B296&gt;=1970,$B296&lt;1980),197,(IF(AND($B296&gt;=1980,$B296&lt;1990),198,(IF(AND($B296&gt;=1990,$B296&lt;2000),199,(IF(AND($B296&gt;=2000,$B296&lt;2010),200,(IF(AND($B296&gt;=2010,$B296&lt;2020),201,(IF(AND($B296&gt;=2020,$B296&lt;2030),202,"Founded After 2030")))))))))))))</f>
        <v>201</v>
      </c>
      <c r="L296" s="42" t="str">
        <f>IF(AND($H296&gt;4500000, OR($C296="Delhi", $C296="Bangalore", $C296="Pune", $C296="Mumbai")), "CAT A", IF(AND($H296&gt;450000, OR($C296="Gurugram", $C296="Surat", $C296="Jaipur", $C296="Hyderabad")), "CAT B", "CAT C"))</f>
        <v>CAT A</v>
      </c>
      <c r="M296" s="43">
        <v>7</v>
      </c>
      <c r="N296" t="str">
        <f>VLOOKUP($C296,Tier!$A$1:$B$71,2)</f>
        <v>Tier 1</v>
      </c>
    </row>
    <row r="297" spans="1:14" ht="15" x14ac:dyDescent="0.25">
      <c r="A297" s="41" t="s">
        <v>1637</v>
      </c>
      <c r="B297" s="43">
        <v>2013</v>
      </c>
      <c r="C297" s="42" t="s">
        <v>19</v>
      </c>
      <c r="D297" s="42" t="s">
        <v>38</v>
      </c>
      <c r="E297" s="42" t="s">
        <v>2035</v>
      </c>
      <c r="F297" s="42" t="s">
        <v>2036</v>
      </c>
      <c r="G297" s="42" t="s">
        <v>2037</v>
      </c>
      <c r="H297" s="43">
        <v>6000000</v>
      </c>
      <c r="I297" s="42"/>
      <c r="J297" s="42" t="str">
        <f>_xlfn.CONCAT($C297,"-",$D297)</f>
        <v>Bangalore-FinTech</v>
      </c>
      <c r="K297" s="42">
        <f>IF(AND($B297&gt;=1960,$B297&lt;1970),196,(IF(AND($B297&gt;=1970,$B297&lt;1980),197,(IF(AND($B297&gt;=1980,$B297&lt;1990),198,(IF(AND($B297&gt;=1990,$B297&lt;2000),199,(IF(AND($B297&gt;=2000,$B297&lt;2010),200,(IF(AND($B297&gt;=2010,$B297&lt;2020),201,(IF(AND($B297&gt;=2020,$B297&lt;2030),202,"Founded After 2030")))))))))))))</f>
        <v>201</v>
      </c>
      <c r="L297" s="42" t="str">
        <f>IF(AND($H297&gt;4500000, OR($C297="Delhi", $C297="Bangalore", $C297="Pune", $C297="Mumbai")), "CAT A", IF(AND($H297&gt;450000, OR($C297="Gurugram", $C297="Surat", $C297="Jaipur", $C297="Hyderabad")), "CAT B", "CAT C"))</f>
        <v>CAT A</v>
      </c>
      <c r="M297" s="43">
        <v>6</v>
      </c>
      <c r="N297" t="str">
        <f>VLOOKUP($C297,Tier!$A$1:$B$71,2)</f>
        <v>Tier 1</v>
      </c>
    </row>
    <row r="298" spans="1:14" ht="15" x14ac:dyDescent="0.25">
      <c r="A298" s="41" t="s">
        <v>2041</v>
      </c>
      <c r="B298" s="43">
        <v>2018</v>
      </c>
      <c r="C298" s="42" t="s">
        <v>19</v>
      </c>
      <c r="D298" s="42" t="s">
        <v>2042</v>
      </c>
      <c r="E298" s="42" t="s">
        <v>2043</v>
      </c>
      <c r="F298" s="42" t="s">
        <v>2044</v>
      </c>
      <c r="G298" s="42" t="s">
        <v>2045</v>
      </c>
      <c r="H298" s="43">
        <v>5700000</v>
      </c>
      <c r="I298" s="42" t="s">
        <v>163</v>
      </c>
      <c r="J298" s="42" t="str">
        <f>_xlfn.CONCAT($C298,"-",$D298)</f>
        <v>Bangalore-Information Services</v>
      </c>
      <c r="K298" s="42">
        <f>IF(AND($B298&gt;=1960,$B298&lt;1970),196,(IF(AND($B298&gt;=1970,$B298&lt;1980),197,(IF(AND($B298&gt;=1980,$B298&lt;1990),198,(IF(AND($B298&gt;=1990,$B298&lt;2000),199,(IF(AND($B298&gt;=2000,$B298&lt;2010),200,(IF(AND($B298&gt;=2010,$B298&lt;2020),201,(IF(AND($B298&gt;=2020,$B298&lt;2030),202,"Founded After 2030")))))))))))))</f>
        <v>201</v>
      </c>
      <c r="L298" s="42" t="str">
        <f>IF(AND($H298&gt;4500000, OR($C298="Delhi", $C298="Bangalore", $C298="Pune", $C298="Mumbai")), "CAT A", IF(AND($H298&gt;450000, OR($C298="Gurugram", $C298="Surat", $C298="Jaipur", $C298="Hyderabad")), "CAT B", "CAT C"))</f>
        <v>CAT A</v>
      </c>
      <c r="M298" s="43">
        <v>10</v>
      </c>
      <c r="N298" t="str">
        <f>VLOOKUP($C298,Tier!$A$1:$B$71,2)</f>
        <v>Tier 1</v>
      </c>
    </row>
    <row r="299" spans="1:14" ht="15" x14ac:dyDescent="0.25">
      <c r="A299" s="41" t="s">
        <v>2070</v>
      </c>
      <c r="B299" s="43">
        <v>2019</v>
      </c>
      <c r="C299" s="42" t="s">
        <v>19</v>
      </c>
      <c r="D299" s="42" t="s">
        <v>2027</v>
      </c>
      <c r="E299" s="42" t="s">
        <v>2071</v>
      </c>
      <c r="F299" s="42" t="s">
        <v>2072</v>
      </c>
      <c r="G299" s="42" t="s">
        <v>2073</v>
      </c>
      <c r="H299" s="43">
        <v>5000000</v>
      </c>
      <c r="I299" s="42"/>
      <c r="J299" s="42" t="str">
        <f>_xlfn.CONCAT($C299,"-",$D299)</f>
        <v>Bangalore-Real Estate</v>
      </c>
      <c r="K299" s="42">
        <f>IF(AND($B299&gt;=1960,$B299&lt;1970),196,(IF(AND($B299&gt;=1970,$B299&lt;1980),197,(IF(AND($B299&gt;=1980,$B299&lt;1990),198,(IF(AND($B299&gt;=1990,$B299&lt;2000),199,(IF(AND($B299&gt;=2000,$B299&lt;2010),200,(IF(AND($B299&gt;=2010,$B299&lt;2020),201,(IF(AND($B299&gt;=2020,$B299&lt;2030),202,"Founded After 2030")))))))))))))</f>
        <v>201</v>
      </c>
      <c r="L299" s="42" t="str">
        <f>IF(AND($H299&gt;4500000, OR($C299="Delhi", $C299="Bangalore", $C299="Pune", $C299="Mumbai")), "CAT A", IF(AND($H299&gt;450000, OR($C299="Gurugram", $C299="Surat", $C299="Jaipur", $C299="Hyderabad")), "CAT B", "CAT C"))</f>
        <v>CAT A</v>
      </c>
      <c r="M299" s="43">
        <v>12</v>
      </c>
      <c r="N299" t="str">
        <f>VLOOKUP($C299,Tier!$A$1:$B$71,2)</f>
        <v>Tier 1</v>
      </c>
    </row>
    <row r="300" spans="1:14" ht="15" x14ac:dyDescent="0.25">
      <c r="A300" s="41" t="s">
        <v>2074</v>
      </c>
      <c r="B300" s="43">
        <v>2019</v>
      </c>
      <c r="C300" s="42" t="s">
        <v>19</v>
      </c>
      <c r="D300" s="42" t="s">
        <v>82</v>
      </c>
      <c r="E300" s="42" t="s">
        <v>2075</v>
      </c>
      <c r="F300" s="42" t="s">
        <v>2076</v>
      </c>
      <c r="G300" s="42" t="s">
        <v>1690</v>
      </c>
      <c r="H300" s="43">
        <v>5000000</v>
      </c>
      <c r="I300" s="42"/>
      <c r="J300" s="42" t="str">
        <f>_xlfn.CONCAT($C300,"-",$D300)</f>
        <v>Bangalore-Financial Services</v>
      </c>
      <c r="K300" s="42">
        <f>IF(AND($B300&gt;=1960,$B300&lt;1970),196,(IF(AND($B300&gt;=1970,$B300&lt;1980),197,(IF(AND($B300&gt;=1980,$B300&lt;1990),198,(IF(AND($B300&gt;=1990,$B300&lt;2000),199,(IF(AND($B300&gt;=2000,$B300&lt;2010),200,(IF(AND($B300&gt;=2010,$B300&lt;2020),201,(IF(AND($B300&gt;=2020,$B300&lt;2030),202,"Founded After 2030")))))))))))))</f>
        <v>201</v>
      </c>
      <c r="L300" s="42" t="str">
        <f>IF(AND($H300&gt;4500000, OR($C300="Delhi", $C300="Bangalore", $C300="Pune", $C300="Mumbai")), "CAT A", IF(AND($H300&gt;450000, OR($C300="Gurugram", $C300="Surat", $C300="Jaipur", $C300="Hyderabad")), "CAT B", "CAT C"))</f>
        <v>CAT A</v>
      </c>
      <c r="M300" s="43">
        <v>11</v>
      </c>
      <c r="N300" t="str">
        <f>VLOOKUP($C300,Tier!$A$1:$B$71,2)</f>
        <v>Tier 1</v>
      </c>
    </row>
    <row r="301" spans="1:14" ht="15" x14ac:dyDescent="0.25">
      <c r="A301" s="41" t="s">
        <v>2082</v>
      </c>
      <c r="B301" s="43">
        <v>2017</v>
      </c>
      <c r="C301" s="42" t="s">
        <v>19</v>
      </c>
      <c r="D301" s="42" t="s">
        <v>1927</v>
      </c>
      <c r="E301" s="42" t="s">
        <v>2083</v>
      </c>
      <c r="F301" s="42" t="s">
        <v>2084</v>
      </c>
      <c r="G301" s="42" t="s">
        <v>2085</v>
      </c>
      <c r="H301" s="43">
        <v>5000000</v>
      </c>
      <c r="I301" s="42"/>
      <c r="J301" s="42" t="str">
        <f>_xlfn.CONCAT($C301,"-",$D301)</f>
        <v>Bangalore-Deeptech</v>
      </c>
      <c r="K301" s="42">
        <f>IF(AND($B301&gt;=1960,$B301&lt;1970),196,(IF(AND($B301&gt;=1970,$B301&lt;1980),197,(IF(AND($B301&gt;=1980,$B301&lt;1990),198,(IF(AND($B301&gt;=1990,$B301&lt;2000),199,(IF(AND($B301&gt;=2000,$B301&lt;2010),200,(IF(AND($B301&gt;=2010,$B301&lt;2020),201,(IF(AND($B301&gt;=2020,$B301&lt;2030),202,"Founded After 2030")))))))))))))</f>
        <v>201</v>
      </c>
      <c r="L301" s="42" t="str">
        <f>IF(AND($H301&gt;4500000, OR($C301="Delhi", $C301="Bangalore", $C301="Pune", $C301="Mumbai")), "CAT A", IF(AND($H301&gt;450000, OR($C301="Gurugram", $C301="Surat", $C301="Jaipur", $C301="Hyderabad")), "CAT B", "CAT C"))</f>
        <v>CAT A</v>
      </c>
      <c r="M301" s="43">
        <v>9</v>
      </c>
      <c r="N301" t="str">
        <f>VLOOKUP($C301,Tier!$A$1:$B$71,2)</f>
        <v>Tier 1</v>
      </c>
    </row>
    <row r="302" spans="1:14" ht="15" x14ac:dyDescent="0.25">
      <c r="A302" s="41" t="s">
        <v>2086</v>
      </c>
      <c r="B302" s="43">
        <v>2015</v>
      </c>
      <c r="C302" s="42" t="s">
        <v>19</v>
      </c>
      <c r="D302" s="42" t="s">
        <v>78</v>
      </c>
      <c r="E302" s="42" t="s">
        <v>2087</v>
      </c>
      <c r="F302" s="42" t="s">
        <v>2088</v>
      </c>
      <c r="G302" s="42" t="s">
        <v>2089</v>
      </c>
      <c r="H302" s="43">
        <v>5000000</v>
      </c>
      <c r="I302" s="42"/>
      <c r="J302" s="42" t="str">
        <f>_xlfn.CONCAT($C302,"-",$D302)</f>
        <v>Bangalore-Information Technology</v>
      </c>
      <c r="K302" s="42">
        <f>IF(AND($B302&gt;=1960,$B302&lt;1970),196,(IF(AND($B302&gt;=1970,$B302&lt;1980),197,(IF(AND($B302&gt;=1980,$B302&lt;1990),198,(IF(AND($B302&gt;=1990,$B302&lt;2000),199,(IF(AND($B302&gt;=2000,$B302&lt;2010),200,(IF(AND($B302&gt;=2010,$B302&lt;2020),201,(IF(AND($B302&gt;=2020,$B302&lt;2030),202,"Founded After 2030")))))))))))))</f>
        <v>201</v>
      </c>
      <c r="L302" s="42" t="str">
        <f>IF(AND($H302&gt;4500000, OR($C302="Delhi", $C302="Bangalore", $C302="Pune", $C302="Mumbai")), "CAT A", IF(AND($H302&gt;450000, OR($C302="Gurugram", $C302="Surat", $C302="Jaipur", $C302="Hyderabad")), "CAT B", "CAT C"))</f>
        <v>CAT A</v>
      </c>
      <c r="M302" s="43">
        <v>8</v>
      </c>
      <c r="N302" t="str">
        <f>VLOOKUP($C302,Tier!$A$1:$B$71,2)</f>
        <v>Tier 1</v>
      </c>
    </row>
    <row r="303" spans="1:14" ht="15" x14ac:dyDescent="0.25">
      <c r="A303" s="41" t="s">
        <v>2086</v>
      </c>
      <c r="B303" s="43">
        <v>2015</v>
      </c>
      <c r="C303" s="42" t="s">
        <v>19</v>
      </c>
      <c r="D303" s="42" t="s">
        <v>78</v>
      </c>
      <c r="E303" s="42" t="s">
        <v>2087</v>
      </c>
      <c r="F303" s="42" t="s">
        <v>2088</v>
      </c>
      <c r="G303" s="42" t="s">
        <v>2089</v>
      </c>
      <c r="H303" s="43">
        <v>5000000</v>
      </c>
      <c r="I303" s="42" t="s">
        <v>163</v>
      </c>
      <c r="J303" s="42" t="str">
        <f>_xlfn.CONCAT($C303,"-",$D303)</f>
        <v>Bangalore-Information Technology</v>
      </c>
      <c r="K303" s="42">
        <f>IF(AND($B303&gt;=1960,$B303&lt;1970),196,(IF(AND($B303&gt;=1970,$B303&lt;1980),197,(IF(AND($B303&gt;=1980,$B303&lt;1990),198,(IF(AND($B303&gt;=1990,$B303&lt;2000),199,(IF(AND($B303&gt;=2000,$B303&lt;2010),200,(IF(AND($B303&gt;=2010,$B303&lt;2020),201,(IF(AND($B303&gt;=2020,$B303&lt;2030),202,"Founded After 2030")))))))))))))</f>
        <v>201</v>
      </c>
      <c r="L303" s="42" t="str">
        <f>IF(AND($H303&gt;4500000, OR($C303="Delhi", $C303="Bangalore", $C303="Pune", $C303="Mumbai")), "CAT A", IF(AND($H303&gt;450000, OR($C303="Gurugram", $C303="Surat", $C303="Jaipur", $C303="Hyderabad")), "CAT B", "CAT C"))</f>
        <v>CAT A</v>
      </c>
      <c r="M303" s="43">
        <v>8</v>
      </c>
      <c r="N303" t="str">
        <f>VLOOKUP($C303,Tier!$A$1:$B$71,2)</f>
        <v>Tier 1</v>
      </c>
    </row>
    <row r="304" spans="1:14" ht="15" x14ac:dyDescent="0.25">
      <c r="A304" s="41" t="s">
        <v>2091</v>
      </c>
      <c r="B304" s="43">
        <v>2015</v>
      </c>
      <c r="C304" s="42" t="s">
        <v>19</v>
      </c>
      <c r="D304" s="42" t="s">
        <v>116</v>
      </c>
      <c r="E304" s="42" t="s">
        <v>2092</v>
      </c>
      <c r="F304" s="42" t="s">
        <v>2093</v>
      </c>
      <c r="G304" s="42" t="s">
        <v>2094</v>
      </c>
      <c r="H304" s="43">
        <v>5000000</v>
      </c>
      <c r="I304" s="42" t="s">
        <v>163</v>
      </c>
      <c r="J304" s="42" t="str">
        <f>_xlfn.CONCAT($C304,"-",$D304)</f>
        <v>Bangalore-EdTech</v>
      </c>
      <c r="K304" s="42">
        <f>IF(AND($B304&gt;=1960,$B304&lt;1970),196,(IF(AND($B304&gt;=1970,$B304&lt;1980),197,(IF(AND($B304&gt;=1980,$B304&lt;1990),198,(IF(AND($B304&gt;=1990,$B304&lt;2000),199,(IF(AND($B304&gt;=2000,$B304&lt;2010),200,(IF(AND($B304&gt;=2010,$B304&lt;2020),201,(IF(AND($B304&gt;=2020,$B304&lt;2030),202,"Founded After 2030")))))))))))))</f>
        <v>201</v>
      </c>
      <c r="L304" s="42" t="str">
        <f>IF(AND($H304&gt;4500000, OR($C304="Delhi", $C304="Bangalore", $C304="Pune", $C304="Mumbai")), "CAT A", IF(AND($H304&gt;450000, OR($C304="Gurugram", $C304="Surat", $C304="Jaipur", $C304="Hyderabad")), "CAT B", "CAT C"))</f>
        <v>CAT A</v>
      </c>
      <c r="M304" s="43">
        <v>7</v>
      </c>
      <c r="N304" t="str">
        <f>VLOOKUP($C304,Tier!$A$1:$B$71,2)</f>
        <v>Tier 1</v>
      </c>
    </row>
    <row r="305" spans="1:14" ht="15" x14ac:dyDescent="0.25">
      <c r="A305" s="41" t="s">
        <v>2095</v>
      </c>
      <c r="B305" s="43">
        <v>2015</v>
      </c>
      <c r="C305" s="42" t="s">
        <v>19</v>
      </c>
      <c r="D305" s="42" t="s">
        <v>74</v>
      </c>
      <c r="E305" s="42" t="s">
        <v>2096</v>
      </c>
      <c r="F305" s="42" t="s">
        <v>2097</v>
      </c>
      <c r="G305" s="42" t="s">
        <v>2098</v>
      </c>
      <c r="H305" s="43">
        <v>5000000</v>
      </c>
      <c r="I305" s="42" t="s">
        <v>163</v>
      </c>
      <c r="J305" s="42" t="str">
        <f>_xlfn.CONCAT($C305,"-",$D305)</f>
        <v>Bangalore-Healthcare</v>
      </c>
      <c r="K305" s="42">
        <f>IF(AND($B305&gt;=1960,$B305&lt;1970),196,(IF(AND($B305&gt;=1970,$B305&lt;1980),197,(IF(AND($B305&gt;=1980,$B305&lt;1990),198,(IF(AND($B305&gt;=1990,$B305&lt;2000),199,(IF(AND($B305&gt;=2000,$B305&lt;2010),200,(IF(AND($B305&gt;=2010,$B305&lt;2020),201,(IF(AND($B305&gt;=2020,$B305&lt;2030),202,"Founded After 2030")))))))))))))</f>
        <v>201</v>
      </c>
      <c r="L305" s="42" t="str">
        <f>IF(AND($H305&gt;4500000, OR($C305="Delhi", $C305="Bangalore", $C305="Pune", $C305="Mumbai")), "CAT A", IF(AND($H305&gt;450000, OR($C305="Gurugram", $C305="Surat", $C305="Jaipur", $C305="Hyderabad")), "CAT B", "CAT C"))</f>
        <v>CAT A</v>
      </c>
      <c r="M305" s="43">
        <v>7</v>
      </c>
      <c r="N305" t="str">
        <f>VLOOKUP($C305,Tier!$A$1:$B$71,2)</f>
        <v>Tier 1</v>
      </c>
    </row>
    <row r="306" spans="1:14" ht="15" x14ac:dyDescent="0.25">
      <c r="A306" s="41" t="s">
        <v>2103</v>
      </c>
      <c r="B306" s="43">
        <v>2017</v>
      </c>
      <c r="C306" s="42" t="s">
        <v>19</v>
      </c>
      <c r="D306" s="42" t="s">
        <v>912</v>
      </c>
      <c r="E306" s="42" t="s">
        <v>2104</v>
      </c>
      <c r="F306" s="42" t="s">
        <v>2105</v>
      </c>
      <c r="G306" s="42" t="s">
        <v>2106</v>
      </c>
      <c r="H306" s="43">
        <v>5000000</v>
      </c>
      <c r="I306" s="42" t="s">
        <v>273</v>
      </c>
      <c r="J306" s="42" t="str">
        <f>_xlfn.CONCAT($C306,"-",$D306)</f>
        <v>Bangalore-Transportation</v>
      </c>
      <c r="K306" s="42">
        <f>IF(AND($B306&gt;=1960,$B306&lt;1970),196,(IF(AND($B306&gt;=1970,$B306&lt;1980),197,(IF(AND($B306&gt;=1980,$B306&lt;1990),198,(IF(AND($B306&gt;=1990,$B306&lt;2000),199,(IF(AND($B306&gt;=2000,$B306&lt;2010),200,(IF(AND($B306&gt;=2010,$B306&lt;2020),201,(IF(AND($B306&gt;=2020,$B306&lt;2030),202,"Founded After 2030")))))))))))))</f>
        <v>201</v>
      </c>
      <c r="L306" s="42" t="str">
        <f>IF(AND($H306&gt;4500000, OR($C306="Delhi", $C306="Bangalore", $C306="Pune", $C306="Mumbai")), "CAT A", IF(AND($H306&gt;450000, OR($C306="Gurugram", $C306="Surat", $C306="Jaipur", $C306="Hyderabad")), "CAT B", "CAT C"))</f>
        <v>CAT A</v>
      </c>
      <c r="M306" s="43">
        <v>7</v>
      </c>
      <c r="N306" t="str">
        <f>VLOOKUP($C306,Tier!$A$1:$B$71,2)</f>
        <v>Tier 1</v>
      </c>
    </row>
    <row r="307" spans="1:14" ht="15" x14ac:dyDescent="0.25">
      <c r="A307" s="41" t="s">
        <v>2122</v>
      </c>
      <c r="B307" s="43">
        <v>2017</v>
      </c>
      <c r="C307" s="42" t="s">
        <v>19</v>
      </c>
      <c r="D307" s="42" t="s">
        <v>182</v>
      </c>
      <c r="E307" s="42" t="s">
        <v>2123</v>
      </c>
      <c r="F307" s="42" t="s">
        <v>2124</v>
      </c>
      <c r="G307" s="42" t="s">
        <v>2125</v>
      </c>
      <c r="H307" s="43">
        <v>4000000</v>
      </c>
      <c r="I307" s="42" t="s">
        <v>273</v>
      </c>
      <c r="J307" s="42" t="str">
        <f>_xlfn.CONCAT($C307,"-",$D307)</f>
        <v>Bangalore-Computer Software</v>
      </c>
      <c r="K307" s="42">
        <f>IF(AND($B307&gt;=1960,$B307&lt;1970),196,(IF(AND($B307&gt;=1970,$B307&lt;1980),197,(IF(AND($B307&gt;=1980,$B307&lt;1990),198,(IF(AND($B307&gt;=1990,$B307&lt;2000),199,(IF(AND($B307&gt;=2000,$B307&lt;2010),200,(IF(AND($B307&gt;=2010,$B307&lt;2020),201,(IF(AND($B307&gt;=2020,$B307&lt;2030),202,"Founded After 2030")))))))))))))</f>
        <v>201</v>
      </c>
      <c r="L307" s="42" t="str">
        <f>IF(AND($H307&gt;4500000, OR($C307="Delhi", $C307="Bangalore", $C307="Pune", $C307="Mumbai")), "CAT A", IF(AND($H307&gt;450000, OR($C307="Gurugram", $C307="Surat", $C307="Jaipur", $C307="Hyderabad")), "CAT B", "CAT C"))</f>
        <v>CAT C</v>
      </c>
      <c r="M307" s="43">
        <v>12</v>
      </c>
      <c r="N307" t="str">
        <f>VLOOKUP($C307,Tier!$A$1:$B$71,2)</f>
        <v>Tier 1</v>
      </c>
    </row>
    <row r="308" spans="1:14" ht="15" x14ac:dyDescent="0.25">
      <c r="A308" s="41" t="s">
        <v>2126</v>
      </c>
      <c r="B308" s="43">
        <v>2016</v>
      </c>
      <c r="C308" s="42" t="s">
        <v>19</v>
      </c>
      <c r="D308" s="42" t="s">
        <v>171</v>
      </c>
      <c r="E308" s="42" t="s">
        <v>2127</v>
      </c>
      <c r="F308" s="42" t="s">
        <v>2128</v>
      </c>
      <c r="G308" s="42" t="s">
        <v>1959</v>
      </c>
      <c r="H308" s="43">
        <v>4000000</v>
      </c>
      <c r="I308" s="42" t="s">
        <v>273</v>
      </c>
      <c r="J308" s="42" t="str">
        <f>_xlfn.CONCAT($C308,"-",$D308)</f>
        <v>Bangalore-Hospital &amp; Health Care</v>
      </c>
      <c r="K308" s="42">
        <f>IF(AND($B308&gt;=1960,$B308&lt;1970),196,(IF(AND($B308&gt;=1970,$B308&lt;1980),197,(IF(AND($B308&gt;=1980,$B308&lt;1990),198,(IF(AND($B308&gt;=1990,$B308&lt;2000),199,(IF(AND($B308&gt;=2000,$B308&lt;2010),200,(IF(AND($B308&gt;=2010,$B308&lt;2020),201,(IF(AND($B308&gt;=2020,$B308&lt;2030),202,"Founded After 2030")))))))))))))</f>
        <v>201</v>
      </c>
      <c r="L308" s="42" t="str">
        <f>IF(AND($H308&gt;4500000, OR($C308="Delhi", $C308="Bangalore", $C308="Pune", $C308="Mumbai")), "CAT A", IF(AND($H308&gt;450000, OR($C308="Gurugram", $C308="Surat", $C308="Jaipur", $C308="Hyderabad")), "CAT B", "CAT C"))</f>
        <v>CAT C</v>
      </c>
      <c r="M308" s="43">
        <v>11</v>
      </c>
      <c r="N308" t="str">
        <f>VLOOKUP($C308,Tier!$A$1:$B$71,2)</f>
        <v>Tier 1</v>
      </c>
    </row>
    <row r="309" spans="1:14" ht="15" x14ac:dyDescent="0.25">
      <c r="A309" s="41" t="s">
        <v>2132</v>
      </c>
      <c r="B309" s="43">
        <v>2017</v>
      </c>
      <c r="C309" s="42" t="s">
        <v>19</v>
      </c>
      <c r="D309" s="42" t="s">
        <v>171</v>
      </c>
      <c r="E309" s="42" t="s">
        <v>2133</v>
      </c>
      <c r="F309" s="42" t="s">
        <v>2134</v>
      </c>
      <c r="G309" s="42" t="s">
        <v>2135</v>
      </c>
      <c r="H309" s="43">
        <v>4000000</v>
      </c>
      <c r="I309" s="42" t="s">
        <v>273</v>
      </c>
      <c r="J309" s="42" t="str">
        <f>_xlfn.CONCAT($C309,"-",$D309)</f>
        <v>Bangalore-Hospital &amp; Health Care</v>
      </c>
      <c r="K309" s="42">
        <f>IF(AND($B309&gt;=1960,$B309&lt;1970),196,(IF(AND($B309&gt;=1970,$B309&lt;1980),197,(IF(AND($B309&gt;=1980,$B309&lt;1990),198,(IF(AND($B309&gt;=1990,$B309&lt;2000),199,(IF(AND($B309&gt;=2000,$B309&lt;2010),200,(IF(AND($B309&gt;=2010,$B309&lt;2020),201,(IF(AND($B309&gt;=2020,$B309&lt;2030),202,"Founded After 2030")))))))))))))</f>
        <v>201</v>
      </c>
      <c r="L309" s="42" t="str">
        <f>IF(AND($H309&gt;4500000, OR($C309="Delhi", $C309="Bangalore", $C309="Pune", $C309="Mumbai")), "CAT A", IF(AND($H309&gt;450000, OR($C309="Gurugram", $C309="Surat", $C309="Jaipur", $C309="Hyderabad")), "CAT B", "CAT C"))</f>
        <v>CAT C</v>
      </c>
      <c r="M309" s="43">
        <v>10</v>
      </c>
      <c r="N309" t="str">
        <f>VLOOKUP($C309,Tier!$A$1:$B$71,2)</f>
        <v>Tier 1</v>
      </c>
    </row>
    <row r="310" spans="1:14" ht="15" x14ac:dyDescent="0.25">
      <c r="A310" s="41" t="s">
        <v>2144</v>
      </c>
      <c r="B310" s="43">
        <v>2017</v>
      </c>
      <c r="C310" s="42" t="s">
        <v>19</v>
      </c>
      <c r="D310" s="42" t="s">
        <v>239</v>
      </c>
      <c r="E310" s="42" t="s">
        <v>2145</v>
      </c>
      <c r="F310" s="42" t="s">
        <v>2146</v>
      </c>
      <c r="G310" s="42"/>
      <c r="H310" s="43">
        <v>4000000</v>
      </c>
      <c r="I310" s="42" t="s">
        <v>163</v>
      </c>
      <c r="J310" s="42" t="str">
        <f>_xlfn.CONCAT($C310,"-",$D310)</f>
        <v>Bangalore-Automotive</v>
      </c>
      <c r="K310" s="42">
        <f>IF(AND($B310&gt;=1960,$B310&lt;1970),196,(IF(AND($B310&gt;=1970,$B310&lt;1980),197,(IF(AND($B310&gt;=1980,$B310&lt;1990),198,(IF(AND($B310&gt;=1990,$B310&lt;2000),199,(IF(AND($B310&gt;=2000,$B310&lt;2010),200,(IF(AND($B310&gt;=2010,$B310&lt;2020),201,(IF(AND($B310&gt;=2020,$B310&lt;2030),202,"Founded After 2030")))))))))))))</f>
        <v>201</v>
      </c>
      <c r="L310" s="42" t="str">
        <f>IF(AND($H310&gt;4500000, OR($C310="Delhi", $C310="Bangalore", $C310="Pune", $C310="Mumbai")), "CAT A", IF(AND($H310&gt;450000, OR($C310="Gurugram", $C310="Surat", $C310="Jaipur", $C310="Hyderabad")), "CAT B", "CAT C"))</f>
        <v>CAT C</v>
      </c>
      <c r="M310" s="43">
        <v>9</v>
      </c>
      <c r="N310" t="str">
        <f>VLOOKUP($C310,Tier!$A$1:$B$71,2)</f>
        <v>Tier 1</v>
      </c>
    </row>
    <row r="311" spans="1:14" ht="15" x14ac:dyDescent="0.25">
      <c r="A311" s="41" t="s">
        <v>2147</v>
      </c>
      <c r="B311" s="43">
        <v>2017</v>
      </c>
      <c r="C311" s="42" t="s">
        <v>19</v>
      </c>
      <c r="D311" s="42" t="s">
        <v>248</v>
      </c>
      <c r="E311" s="42" t="s">
        <v>2148</v>
      </c>
      <c r="F311" s="42" t="s">
        <v>2149</v>
      </c>
      <c r="G311" s="42" t="s">
        <v>2150</v>
      </c>
      <c r="H311" s="43">
        <v>4000000</v>
      </c>
      <c r="I311" s="42" t="s">
        <v>163</v>
      </c>
      <c r="J311" s="42" t="str">
        <f>_xlfn.CONCAT($C311,"-",$D311)</f>
        <v>Bangalore-Biotechnology</v>
      </c>
      <c r="K311" s="42">
        <f>IF(AND($B311&gt;=1960,$B311&lt;1970),196,(IF(AND($B311&gt;=1970,$B311&lt;1980),197,(IF(AND($B311&gt;=1980,$B311&lt;1990),198,(IF(AND($B311&gt;=1990,$B311&lt;2000),199,(IF(AND($B311&gt;=2000,$B311&lt;2010),200,(IF(AND($B311&gt;=2010,$B311&lt;2020),201,(IF(AND($B311&gt;=2020,$B311&lt;2030),202,"Founded After 2030")))))))))))))</f>
        <v>201</v>
      </c>
      <c r="L311" s="42" t="str">
        <f>IF(AND($H311&gt;4500000, OR($C311="Delhi", $C311="Bangalore", $C311="Pune", $C311="Mumbai")), "CAT A", IF(AND($H311&gt;450000, OR($C311="Gurugram", $C311="Surat", $C311="Jaipur", $C311="Hyderabad")), "CAT B", "CAT C"))</f>
        <v>CAT C</v>
      </c>
      <c r="M311" s="43">
        <v>7</v>
      </c>
      <c r="N311" t="str">
        <f>VLOOKUP($C311,Tier!$A$1:$B$71,2)</f>
        <v>Tier 1</v>
      </c>
    </row>
    <row r="312" spans="1:14" ht="15" x14ac:dyDescent="0.25">
      <c r="A312" s="41" t="s">
        <v>1374</v>
      </c>
      <c r="B312" s="43">
        <v>2015</v>
      </c>
      <c r="C312" s="42" t="s">
        <v>19</v>
      </c>
      <c r="D312" s="42" t="s">
        <v>233</v>
      </c>
      <c r="E312" s="42" t="s">
        <v>2151</v>
      </c>
      <c r="F312" s="42" t="s">
        <v>1376</v>
      </c>
      <c r="G312" s="42" t="s">
        <v>1370</v>
      </c>
      <c r="H312" s="43">
        <v>4000000</v>
      </c>
      <c r="I312" s="42" t="s">
        <v>66</v>
      </c>
      <c r="J312" s="42" t="str">
        <f>_xlfn.CONCAT($C312,"-",$D312)</f>
        <v>Bangalore-E-commerce</v>
      </c>
      <c r="K312" s="42">
        <f>IF(AND($B312&gt;=1960,$B312&lt;1970),196,(IF(AND($B312&gt;=1970,$B312&lt;1980),197,(IF(AND($B312&gt;=1980,$B312&lt;1990),198,(IF(AND($B312&gt;=1990,$B312&lt;2000),199,(IF(AND($B312&gt;=2000,$B312&lt;2010),200,(IF(AND($B312&gt;=2010,$B312&lt;2020),201,(IF(AND($B312&gt;=2020,$B312&lt;2030),202,"Founded After 2030")))))))))))))</f>
        <v>201</v>
      </c>
      <c r="L312" s="42" t="str">
        <f>IF(AND($H312&gt;4500000, OR($C312="Delhi", $C312="Bangalore", $C312="Pune", $C312="Mumbai")), "CAT A", IF(AND($H312&gt;450000, OR($C312="Gurugram", $C312="Surat", $C312="Jaipur", $C312="Hyderabad")), "CAT B", "CAT C"))</f>
        <v>CAT C</v>
      </c>
      <c r="M312" s="43">
        <v>6</v>
      </c>
      <c r="N312" t="str">
        <f>VLOOKUP($C312,Tier!$A$1:$B$71,2)</f>
        <v>Tier 1</v>
      </c>
    </row>
    <row r="313" spans="1:14" ht="15" x14ac:dyDescent="0.25">
      <c r="A313" s="41" t="s">
        <v>3152</v>
      </c>
      <c r="B313" s="43">
        <v>2017</v>
      </c>
      <c r="C313" s="42" t="s">
        <v>37</v>
      </c>
      <c r="D313" s="42" t="s">
        <v>3153</v>
      </c>
      <c r="E313" s="42" t="s">
        <v>3154</v>
      </c>
      <c r="F313" s="42" t="s">
        <v>3155</v>
      </c>
      <c r="G313" s="42" t="s">
        <v>3156</v>
      </c>
      <c r="H313" s="43">
        <v>4000000</v>
      </c>
      <c r="I313" s="42" t="s">
        <v>273</v>
      </c>
      <c r="J313" s="42" t="str">
        <f>_xlfn.CONCAT($C313,"-",$D313)</f>
        <v>Chennai-Fishery</v>
      </c>
      <c r="K313" s="42">
        <f>IF(AND($B313&gt;=1960,$B313&lt;1970),196,(IF(AND($B313&gt;=1970,$B313&lt;1980),197,(IF(AND($B313&gt;=1980,$B313&lt;1990),198,(IF(AND($B313&gt;=1990,$B313&lt;2000),199,(IF(AND($B313&gt;=2000,$B313&lt;2010),200,(IF(AND($B313&gt;=2010,$B313&lt;2020),201,(IF(AND($B313&gt;=2020,$B313&lt;2030),202,"Founded After 2030")))))))))))))</f>
        <v>201</v>
      </c>
      <c r="L313" s="42" t="str">
        <f>IF(AND($H313&gt;4500000, OR($C313="Delhi", $C313="Bangalore", $C313="Pune", $C313="Mumbai")), "CAT A", IF(AND($H313&gt;450000, OR($C313="Gurugram", $C313="Surat", $C313="Jaipur", $C313="Hyderabad")), "CAT B", "CAT C"))</f>
        <v>CAT C</v>
      </c>
      <c r="M313" s="43">
        <v>7</v>
      </c>
      <c r="N313" t="str">
        <f>VLOOKUP($C313,Tier!$A$1:$B$71,2)</f>
        <v>Tier 1</v>
      </c>
    </row>
    <row r="314" spans="1:14" ht="15" x14ac:dyDescent="0.25">
      <c r="A314" s="41" t="s">
        <v>2166</v>
      </c>
      <c r="B314" s="43">
        <v>2019</v>
      </c>
      <c r="C314" s="42" t="s">
        <v>19</v>
      </c>
      <c r="D314" s="42" t="s">
        <v>2167</v>
      </c>
      <c r="E314" s="42" t="s">
        <v>2168</v>
      </c>
      <c r="F314" s="42" t="s">
        <v>2169</v>
      </c>
      <c r="G314" s="42" t="s">
        <v>2170</v>
      </c>
      <c r="H314" s="43">
        <v>3200000</v>
      </c>
      <c r="I314" s="42"/>
      <c r="J314" s="42" t="str">
        <f>_xlfn.CONCAT($C314,"-",$D314)</f>
        <v>Bangalore-Social community</v>
      </c>
      <c r="K314" s="42">
        <f>IF(AND($B314&gt;=1960,$B314&lt;1970),196,(IF(AND($B314&gt;=1970,$B314&lt;1980),197,(IF(AND($B314&gt;=1980,$B314&lt;1990),198,(IF(AND($B314&gt;=1990,$B314&lt;2000),199,(IF(AND($B314&gt;=2000,$B314&lt;2010),200,(IF(AND($B314&gt;=2010,$B314&lt;2020),201,(IF(AND($B314&gt;=2020,$B314&lt;2030),202,"Founded After 2030")))))))))))))</f>
        <v>201</v>
      </c>
      <c r="L314" s="42" t="str">
        <f>IF(AND($H314&gt;4500000, OR($C314="Delhi", $C314="Bangalore", $C314="Pune", $C314="Mumbai")), "CAT A", IF(AND($H314&gt;450000, OR($C314="Gurugram", $C314="Surat", $C314="Jaipur", $C314="Hyderabad")), "CAT B", "CAT C"))</f>
        <v>CAT C</v>
      </c>
      <c r="M314" s="43">
        <v>7</v>
      </c>
      <c r="N314" t="str">
        <f>VLOOKUP($C314,Tier!$A$1:$B$71,2)</f>
        <v>Tier 1</v>
      </c>
    </row>
    <row r="315" spans="1:14" ht="15" x14ac:dyDescent="0.25">
      <c r="A315" s="41" t="s">
        <v>2175</v>
      </c>
      <c r="B315" s="43">
        <v>2019</v>
      </c>
      <c r="C315" s="42" t="s">
        <v>19</v>
      </c>
      <c r="D315" s="42" t="s">
        <v>69</v>
      </c>
      <c r="E315" s="42" t="s">
        <v>2176</v>
      </c>
      <c r="F315" s="42" t="s">
        <v>2177</v>
      </c>
      <c r="G315" s="42" t="s">
        <v>2178</v>
      </c>
      <c r="H315" s="43">
        <v>3000000</v>
      </c>
      <c r="I315" s="42" t="s">
        <v>273</v>
      </c>
      <c r="J315" s="42" t="str">
        <f>_xlfn.CONCAT($C315,"-",$D315)</f>
        <v>Bangalore-Information Technology &amp; Services</v>
      </c>
      <c r="K315" s="42">
        <f>IF(AND($B315&gt;=1960,$B315&lt;1970),196,(IF(AND($B315&gt;=1970,$B315&lt;1980),197,(IF(AND($B315&gt;=1980,$B315&lt;1990),198,(IF(AND($B315&gt;=1990,$B315&lt;2000),199,(IF(AND($B315&gt;=2000,$B315&lt;2010),200,(IF(AND($B315&gt;=2010,$B315&lt;2020),201,(IF(AND($B315&gt;=2020,$B315&lt;2030),202,"Founded After 2030")))))))))))))</f>
        <v>201</v>
      </c>
      <c r="L315" s="42" t="str">
        <f>IF(AND($H315&gt;4500000, OR($C315="Delhi", $C315="Bangalore", $C315="Pune", $C315="Mumbai")), "CAT A", IF(AND($H315&gt;450000, OR($C315="Gurugram", $C315="Surat", $C315="Jaipur", $C315="Hyderabad")), "CAT B", "CAT C"))</f>
        <v>CAT C</v>
      </c>
      <c r="M315" s="43">
        <v>11</v>
      </c>
      <c r="N315" t="str">
        <f>VLOOKUP($C315,Tier!$A$1:$B$71,2)</f>
        <v>Tier 1</v>
      </c>
    </row>
    <row r="316" spans="1:14" ht="15" x14ac:dyDescent="0.25">
      <c r="A316" s="41" t="s">
        <v>2188</v>
      </c>
      <c r="B316" s="43">
        <v>2018</v>
      </c>
      <c r="C316" s="42" t="s">
        <v>19</v>
      </c>
      <c r="D316" s="42" t="s">
        <v>704</v>
      </c>
      <c r="E316" s="42" t="s">
        <v>2189</v>
      </c>
      <c r="F316" s="42" t="s">
        <v>2190</v>
      </c>
      <c r="G316" s="42" t="s">
        <v>2191</v>
      </c>
      <c r="H316" s="43">
        <v>3000000</v>
      </c>
      <c r="I316" s="42" t="s">
        <v>163</v>
      </c>
      <c r="J316" s="42" t="str">
        <f>_xlfn.CONCAT($C316,"-",$D316)</f>
        <v>Bangalore-Hospitality</v>
      </c>
      <c r="K316" s="42">
        <f>IF(AND($B316&gt;=1960,$B316&lt;1970),196,(IF(AND($B316&gt;=1970,$B316&lt;1980),197,(IF(AND($B316&gt;=1980,$B316&lt;1990),198,(IF(AND($B316&gt;=1990,$B316&lt;2000),199,(IF(AND($B316&gt;=2000,$B316&lt;2010),200,(IF(AND($B316&gt;=2010,$B316&lt;2020),201,(IF(AND($B316&gt;=2020,$B316&lt;2030),202,"Founded After 2030")))))))))))))</f>
        <v>201</v>
      </c>
      <c r="L316" s="42" t="str">
        <f>IF(AND($H316&gt;4500000, OR($C316="Delhi", $C316="Bangalore", $C316="Pune", $C316="Mumbai")), "CAT A", IF(AND($H316&gt;450000, OR($C316="Gurugram", $C316="Surat", $C316="Jaipur", $C316="Hyderabad")), "CAT B", "CAT C"))</f>
        <v>CAT C</v>
      </c>
      <c r="M316" s="43">
        <v>9</v>
      </c>
      <c r="N316" t="str">
        <f>VLOOKUP($C316,Tier!$A$1:$B$71,2)</f>
        <v>Tier 1</v>
      </c>
    </row>
    <row r="317" spans="1:14" ht="15" x14ac:dyDescent="0.25">
      <c r="A317" s="41" t="s">
        <v>2192</v>
      </c>
      <c r="B317" s="43">
        <v>2019</v>
      </c>
      <c r="C317" s="42" t="s">
        <v>19</v>
      </c>
      <c r="D317" s="42" t="s">
        <v>182</v>
      </c>
      <c r="E317" s="42" t="s">
        <v>2193</v>
      </c>
      <c r="F317" s="42" t="s">
        <v>2194</v>
      </c>
      <c r="G317" s="42" t="s">
        <v>2195</v>
      </c>
      <c r="H317" s="43">
        <v>3000000</v>
      </c>
      <c r="I317" s="42" t="s">
        <v>273</v>
      </c>
      <c r="J317" s="42" t="str">
        <f>_xlfn.CONCAT($C317,"-",$D317)</f>
        <v>Bangalore-Computer Software</v>
      </c>
      <c r="K317" s="42">
        <f>IF(AND($B317&gt;=1960,$B317&lt;1970),196,(IF(AND($B317&gt;=1970,$B317&lt;1980),197,(IF(AND($B317&gt;=1980,$B317&lt;1990),198,(IF(AND($B317&gt;=1990,$B317&lt;2000),199,(IF(AND($B317&gt;=2000,$B317&lt;2010),200,(IF(AND($B317&gt;=2010,$B317&lt;2020),201,(IF(AND($B317&gt;=2020,$B317&lt;2030),202,"Founded After 2030")))))))))))))</f>
        <v>201</v>
      </c>
      <c r="L317" s="42" t="str">
        <f>IF(AND($H317&gt;4500000, OR($C317="Delhi", $C317="Bangalore", $C317="Pune", $C317="Mumbai")), "CAT A", IF(AND($H317&gt;450000, OR($C317="Gurugram", $C317="Surat", $C317="Jaipur", $C317="Hyderabad")), "CAT B", "CAT C"))</f>
        <v>CAT C</v>
      </c>
      <c r="M317" s="43">
        <v>9</v>
      </c>
      <c r="N317" t="str">
        <f>VLOOKUP($C317,Tier!$A$1:$B$71,2)</f>
        <v>Tier 1</v>
      </c>
    </row>
    <row r="318" spans="1:14" ht="15" x14ac:dyDescent="0.25">
      <c r="A318" s="41" t="s">
        <v>2196</v>
      </c>
      <c r="B318" s="43">
        <v>2012</v>
      </c>
      <c r="C318" s="42" t="s">
        <v>19</v>
      </c>
      <c r="D318" s="42" t="s">
        <v>116</v>
      </c>
      <c r="E318" s="42" t="s">
        <v>2197</v>
      </c>
      <c r="F318" s="42" t="s">
        <v>2198</v>
      </c>
      <c r="G318" s="42" t="s">
        <v>2199</v>
      </c>
      <c r="H318" s="43">
        <v>3000000</v>
      </c>
      <c r="I318" s="42"/>
      <c r="J318" s="42" t="str">
        <f>_xlfn.CONCAT($C318,"-",$D318)</f>
        <v>Bangalore-EdTech</v>
      </c>
      <c r="K318" s="42">
        <f>IF(AND($B318&gt;=1960,$B318&lt;1970),196,(IF(AND($B318&gt;=1970,$B318&lt;1980),197,(IF(AND($B318&gt;=1980,$B318&lt;1990),198,(IF(AND($B318&gt;=1990,$B318&lt;2000),199,(IF(AND($B318&gt;=2000,$B318&lt;2010),200,(IF(AND($B318&gt;=2010,$B318&lt;2020),201,(IF(AND($B318&gt;=2020,$B318&lt;2030),202,"Founded After 2030")))))))))))))</f>
        <v>201</v>
      </c>
      <c r="L318" s="42" t="str">
        <f>IF(AND($H318&gt;4500000, OR($C318="Delhi", $C318="Bangalore", $C318="Pune", $C318="Mumbai")), "CAT A", IF(AND($H318&gt;450000, OR($C318="Gurugram", $C318="Surat", $C318="Jaipur", $C318="Hyderabad")), "CAT B", "CAT C"))</f>
        <v>CAT C</v>
      </c>
      <c r="M318" s="43">
        <v>7</v>
      </c>
      <c r="N318" t="str">
        <f>VLOOKUP($C318,Tier!$A$1:$B$71,2)</f>
        <v>Tier 1</v>
      </c>
    </row>
    <row r="319" spans="1:14" ht="15" x14ac:dyDescent="0.25">
      <c r="A319" s="41" t="s">
        <v>2200</v>
      </c>
      <c r="B319" s="43">
        <v>2019</v>
      </c>
      <c r="C319" s="42" t="s">
        <v>19</v>
      </c>
      <c r="D319" s="42" t="s">
        <v>327</v>
      </c>
      <c r="E319" s="42" t="s">
        <v>2201</v>
      </c>
      <c r="F319" s="42" t="s">
        <v>2202</v>
      </c>
      <c r="G319" s="42" t="s">
        <v>2203</v>
      </c>
      <c r="H319" s="43">
        <v>3000000</v>
      </c>
      <c r="I319" s="42"/>
      <c r="J319" s="42" t="str">
        <f>_xlfn.CONCAT($C319,"-",$D319)</f>
        <v>Bangalore-Farming</v>
      </c>
      <c r="K319" s="42">
        <f>IF(AND($B319&gt;=1960,$B319&lt;1970),196,(IF(AND($B319&gt;=1970,$B319&lt;1980),197,(IF(AND($B319&gt;=1980,$B319&lt;1990),198,(IF(AND($B319&gt;=1990,$B319&lt;2000),199,(IF(AND($B319&gt;=2000,$B319&lt;2010),200,(IF(AND($B319&gt;=2010,$B319&lt;2020),201,(IF(AND($B319&gt;=2020,$B319&lt;2030),202,"Founded After 2030")))))))))))))</f>
        <v>201</v>
      </c>
      <c r="L319" s="42" t="str">
        <f>IF(AND($H319&gt;4500000, OR($C319="Delhi", $C319="Bangalore", $C319="Pune", $C319="Mumbai")), "CAT A", IF(AND($H319&gt;450000, OR($C319="Gurugram", $C319="Surat", $C319="Jaipur", $C319="Hyderabad")), "CAT B", "CAT C"))</f>
        <v>CAT C</v>
      </c>
      <c r="M319" s="43">
        <v>7</v>
      </c>
      <c r="N319" t="str">
        <f>VLOOKUP($C319,Tier!$A$1:$B$71,2)</f>
        <v>Tier 1</v>
      </c>
    </row>
    <row r="320" spans="1:14" ht="15" x14ac:dyDescent="0.25">
      <c r="A320" s="41" t="s">
        <v>2204</v>
      </c>
      <c r="B320" s="43">
        <v>2014</v>
      </c>
      <c r="C320" s="42" t="s">
        <v>19</v>
      </c>
      <c r="D320" s="42" t="s">
        <v>2205</v>
      </c>
      <c r="E320" s="42" t="s">
        <v>2206</v>
      </c>
      <c r="F320" s="42" t="s">
        <v>2207</v>
      </c>
      <c r="G320" s="42" t="s">
        <v>2208</v>
      </c>
      <c r="H320" s="43">
        <v>3000000</v>
      </c>
      <c r="I320" s="42" t="s">
        <v>273</v>
      </c>
      <c r="J320" s="42" t="str">
        <f>_xlfn.CONCAT($C320,"-",$D320)</f>
        <v>Bangalore-Aviation</v>
      </c>
      <c r="K320" s="42">
        <f>IF(AND($B320&gt;=1960,$B320&lt;1970),196,(IF(AND($B320&gt;=1970,$B320&lt;1980),197,(IF(AND($B320&gt;=1980,$B320&lt;1990),198,(IF(AND($B320&gt;=1990,$B320&lt;2000),199,(IF(AND($B320&gt;=2000,$B320&lt;2010),200,(IF(AND($B320&gt;=2010,$B320&lt;2020),201,(IF(AND($B320&gt;=2020,$B320&lt;2030),202,"Founded After 2030")))))))))))))</f>
        <v>201</v>
      </c>
      <c r="L320" s="42" t="str">
        <f>IF(AND($H320&gt;4500000, OR($C320="Delhi", $C320="Bangalore", $C320="Pune", $C320="Mumbai")), "CAT A", IF(AND($H320&gt;450000, OR($C320="Gurugram", $C320="Surat", $C320="Jaipur", $C320="Hyderabad")), "CAT B", "CAT C"))</f>
        <v>CAT C</v>
      </c>
      <c r="M320" s="43">
        <v>7</v>
      </c>
      <c r="N320" t="str">
        <f>VLOOKUP($C320,Tier!$A$1:$B$71,2)</f>
        <v>Tier 1</v>
      </c>
    </row>
    <row r="321" spans="1:14" ht="15" x14ac:dyDescent="0.25">
      <c r="A321" s="41" t="s">
        <v>3168</v>
      </c>
      <c r="B321" s="43">
        <v>2018</v>
      </c>
      <c r="C321" s="42" t="s">
        <v>37</v>
      </c>
      <c r="D321" s="42" t="s">
        <v>1738</v>
      </c>
      <c r="E321" s="42" t="s">
        <v>3169</v>
      </c>
      <c r="F321" s="42" t="s">
        <v>3170</v>
      </c>
      <c r="G321" s="42" t="s">
        <v>1496</v>
      </c>
      <c r="H321" s="43">
        <v>3000000</v>
      </c>
      <c r="I321" s="42" t="s">
        <v>17</v>
      </c>
      <c r="J321" s="42" t="str">
        <f>_xlfn.CONCAT($C321,"-",$D321)</f>
        <v>Chennai-Tech startup</v>
      </c>
      <c r="K321" s="42">
        <f>IF(AND($B321&gt;=1960,$B321&lt;1970),196,(IF(AND($B321&gt;=1970,$B321&lt;1980),197,(IF(AND($B321&gt;=1980,$B321&lt;1990),198,(IF(AND($B321&gt;=1990,$B321&lt;2000),199,(IF(AND($B321&gt;=2000,$B321&lt;2010),200,(IF(AND($B321&gt;=2010,$B321&lt;2020),201,(IF(AND($B321&gt;=2020,$B321&lt;2030),202,"Founded After 2030")))))))))))))</f>
        <v>201</v>
      </c>
      <c r="L321" s="42" t="str">
        <f>IF(AND($H321&gt;4500000, OR($C321="Delhi", $C321="Bangalore", $C321="Pune", $C321="Mumbai")), "CAT A", IF(AND($H321&gt;450000, OR($C321="Gurugram", $C321="Surat", $C321="Jaipur", $C321="Hyderabad")), "CAT B", "CAT C"))</f>
        <v>CAT C</v>
      </c>
      <c r="M321" s="43">
        <v>10</v>
      </c>
      <c r="N321" t="str">
        <f>VLOOKUP($C321,Tier!$A$1:$B$71,2)</f>
        <v>Tier 1</v>
      </c>
    </row>
    <row r="322" spans="1:14" ht="15" x14ac:dyDescent="0.25">
      <c r="A322" s="41" t="s">
        <v>3175</v>
      </c>
      <c r="B322" s="43">
        <v>2012</v>
      </c>
      <c r="C322" s="42" t="s">
        <v>37</v>
      </c>
      <c r="D322" s="42" t="s">
        <v>116</v>
      </c>
      <c r="E322" s="42" t="s">
        <v>3176</v>
      </c>
      <c r="F322" s="42" t="s">
        <v>3177</v>
      </c>
      <c r="G322" s="42" t="s">
        <v>3178</v>
      </c>
      <c r="H322" s="43">
        <v>3000000</v>
      </c>
      <c r="I322" s="42" t="s">
        <v>163</v>
      </c>
      <c r="J322" s="42" t="str">
        <f>_xlfn.CONCAT($C322,"-",$D322)</f>
        <v>Chennai-EdTech</v>
      </c>
      <c r="K322" s="42">
        <f>IF(AND($B322&gt;=1960,$B322&lt;1970),196,(IF(AND($B322&gt;=1970,$B322&lt;1980),197,(IF(AND($B322&gt;=1980,$B322&lt;1990),198,(IF(AND($B322&gt;=1990,$B322&lt;2000),199,(IF(AND($B322&gt;=2000,$B322&lt;2010),200,(IF(AND($B322&gt;=2010,$B322&lt;2020),201,(IF(AND($B322&gt;=2020,$B322&lt;2030),202,"Founded After 2030")))))))))))))</f>
        <v>201</v>
      </c>
      <c r="L322" s="42" t="str">
        <f>IF(AND($H322&gt;4500000, OR($C322="Delhi", $C322="Bangalore", $C322="Pune", $C322="Mumbai")), "CAT A", IF(AND($H322&gt;450000, OR($C322="Gurugram", $C322="Surat", $C322="Jaipur", $C322="Hyderabad")), "CAT B", "CAT C"))</f>
        <v>CAT C</v>
      </c>
      <c r="M322" s="43">
        <v>7</v>
      </c>
      <c r="N322" t="str">
        <f>VLOOKUP($C322,Tier!$A$1:$B$71,2)</f>
        <v>Tier 1</v>
      </c>
    </row>
    <row r="323" spans="1:14" ht="15" x14ac:dyDescent="0.25">
      <c r="A323" s="41" t="s">
        <v>2221</v>
      </c>
      <c r="B323" s="43">
        <v>2019</v>
      </c>
      <c r="C323" s="42" t="s">
        <v>19</v>
      </c>
      <c r="D323" s="42" t="s">
        <v>82</v>
      </c>
      <c r="E323" s="42" t="s">
        <v>2222</v>
      </c>
      <c r="F323" s="42" t="s">
        <v>1270</v>
      </c>
      <c r="G323" s="42" t="s">
        <v>2223</v>
      </c>
      <c r="H323" s="43">
        <v>2500000</v>
      </c>
      <c r="I323" s="42" t="s">
        <v>17</v>
      </c>
      <c r="J323" s="42" t="str">
        <f>_xlfn.CONCAT($C323,"-",$D323)</f>
        <v>Bangalore-Financial Services</v>
      </c>
      <c r="K323" s="42">
        <f>IF(AND($B323&gt;=1960,$B323&lt;1970),196,(IF(AND($B323&gt;=1970,$B323&lt;1980),197,(IF(AND($B323&gt;=1980,$B323&lt;1990),198,(IF(AND($B323&gt;=1990,$B323&lt;2000),199,(IF(AND($B323&gt;=2000,$B323&lt;2010),200,(IF(AND($B323&gt;=2010,$B323&lt;2020),201,(IF(AND($B323&gt;=2020,$B323&lt;2030),202,"Founded After 2030")))))))))))))</f>
        <v>201</v>
      </c>
      <c r="L323" s="42" t="str">
        <f>IF(AND($H323&gt;4500000, OR($C323="Delhi", $C323="Bangalore", $C323="Pune", $C323="Mumbai")), "CAT A", IF(AND($H323&gt;450000, OR($C323="Gurugram", $C323="Surat", $C323="Jaipur", $C323="Hyderabad")), "CAT B", "CAT C"))</f>
        <v>CAT C</v>
      </c>
      <c r="M323" s="43">
        <v>9</v>
      </c>
      <c r="N323" t="str">
        <f>VLOOKUP($C323,Tier!$A$1:$B$71,2)</f>
        <v>Tier 1</v>
      </c>
    </row>
    <row r="324" spans="1:14" ht="15" x14ac:dyDescent="0.25">
      <c r="A324" s="41" t="s">
        <v>2224</v>
      </c>
      <c r="B324" s="43">
        <v>2016</v>
      </c>
      <c r="C324" s="42" t="s">
        <v>19</v>
      </c>
      <c r="D324" s="42" t="s">
        <v>177</v>
      </c>
      <c r="E324" s="42" t="s">
        <v>2225</v>
      </c>
      <c r="F324" s="42" t="s">
        <v>2226</v>
      </c>
      <c r="G324" s="42" t="s">
        <v>2227</v>
      </c>
      <c r="H324" s="43">
        <v>2500000</v>
      </c>
      <c r="I324" s="42"/>
      <c r="J324" s="42" t="str">
        <f>_xlfn.CONCAT($C324,"-",$D324)</f>
        <v>Bangalore-Consumer Goods</v>
      </c>
      <c r="K324" s="42">
        <f>IF(AND($B324&gt;=1960,$B324&lt;1970),196,(IF(AND($B324&gt;=1970,$B324&lt;1980),197,(IF(AND($B324&gt;=1980,$B324&lt;1990),198,(IF(AND($B324&gt;=1990,$B324&lt;2000),199,(IF(AND($B324&gt;=2000,$B324&lt;2010),200,(IF(AND($B324&gt;=2010,$B324&lt;2020),201,(IF(AND($B324&gt;=2020,$B324&lt;2030),202,"Founded After 2030")))))))))))))</f>
        <v>201</v>
      </c>
      <c r="L324" s="42" t="str">
        <f>IF(AND($H324&gt;4500000, OR($C324="Delhi", $C324="Bangalore", $C324="Pune", $C324="Mumbai")), "CAT A", IF(AND($H324&gt;450000, OR($C324="Gurugram", $C324="Surat", $C324="Jaipur", $C324="Hyderabad")), "CAT B", "CAT C"))</f>
        <v>CAT C</v>
      </c>
      <c r="M324" s="43">
        <v>8</v>
      </c>
      <c r="N324" t="str">
        <f>VLOOKUP($C324,Tier!$A$1:$B$71,2)</f>
        <v>Tier 1</v>
      </c>
    </row>
    <row r="325" spans="1:14" ht="15" x14ac:dyDescent="0.25">
      <c r="A325" s="41" t="s">
        <v>2232</v>
      </c>
      <c r="B325" s="43">
        <v>2018</v>
      </c>
      <c r="C325" s="42" t="s">
        <v>19</v>
      </c>
      <c r="D325" s="42" t="s">
        <v>687</v>
      </c>
      <c r="E325" s="42" t="s">
        <v>2233</v>
      </c>
      <c r="F325" s="42" t="s">
        <v>2234</v>
      </c>
      <c r="G325" s="42" t="s">
        <v>659</v>
      </c>
      <c r="H325" s="43">
        <v>2500000</v>
      </c>
      <c r="I325" s="42" t="s">
        <v>17</v>
      </c>
      <c r="J325" s="42" t="str">
        <f>_xlfn.CONCAT($C325,"-",$D325)</f>
        <v>Bangalore-SpaceTech</v>
      </c>
      <c r="K325" s="42">
        <f>IF(AND($B325&gt;=1960,$B325&lt;1970),196,(IF(AND($B325&gt;=1970,$B325&lt;1980),197,(IF(AND($B325&gt;=1980,$B325&lt;1990),198,(IF(AND($B325&gt;=1990,$B325&lt;2000),199,(IF(AND($B325&gt;=2000,$B325&lt;2010),200,(IF(AND($B325&gt;=2010,$B325&lt;2020),201,(IF(AND($B325&gt;=2020,$B325&lt;2030),202,"Founded After 2030")))))))))))))</f>
        <v>201</v>
      </c>
      <c r="L325" s="42" t="str">
        <f>IF(AND($H325&gt;4500000, OR($C325="Delhi", $C325="Bangalore", $C325="Pune", $C325="Mumbai")), "CAT A", IF(AND($H325&gt;450000, OR($C325="Gurugram", $C325="Surat", $C325="Jaipur", $C325="Hyderabad")), "CAT B", "CAT C"))</f>
        <v>CAT C</v>
      </c>
      <c r="M325" s="43">
        <v>7</v>
      </c>
      <c r="N325" t="str">
        <f>VLOOKUP($C325,Tier!$A$1:$B$71,2)</f>
        <v>Tier 1</v>
      </c>
    </row>
    <row r="326" spans="1:14" ht="15" x14ac:dyDescent="0.25">
      <c r="A326" s="41" t="s">
        <v>2235</v>
      </c>
      <c r="B326" s="43">
        <v>2019</v>
      </c>
      <c r="C326" s="42" t="s">
        <v>19</v>
      </c>
      <c r="D326" s="42" t="s">
        <v>69</v>
      </c>
      <c r="E326" s="42" t="s">
        <v>2236</v>
      </c>
      <c r="F326" s="42" t="s">
        <v>2237</v>
      </c>
      <c r="G326" s="42" t="s">
        <v>2238</v>
      </c>
      <c r="H326" s="43">
        <v>2300000</v>
      </c>
      <c r="I326" s="42"/>
      <c r="J326" s="42" t="str">
        <f>_xlfn.CONCAT($C326,"-",$D326)</f>
        <v>Bangalore-Information Technology &amp; Services</v>
      </c>
      <c r="K326" s="42">
        <f>IF(AND($B326&gt;=1960,$B326&lt;1970),196,(IF(AND($B326&gt;=1970,$B326&lt;1980),197,(IF(AND($B326&gt;=1980,$B326&lt;1990),198,(IF(AND($B326&gt;=1990,$B326&lt;2000),199,(IF(AND($B326&gt;=2000,$B326&lt;2010),200,(IF(AND($B326&gt;=2010,$B326&lt;2020),201,(IF(AND($B326&gt;=2020,$B326&lt;2030),202,"Founded After 2030")))))))))))))</f>
        <v>201</v>
      </c>
      <c r="L326" s="42" t="str">
        <f>IF(AND($H326&gt;4500000, OR($C326="Delhi", $C326="Bangalore", $C326="Pune", $C326="Mumbai")), "CAT A", IF(AND($H326&gt;450000, OR($C326="Gurugram", $C326="Surat", $C326="Jaipur", $C326="Hyderabad")), "CAT B", "CAT C"))</f>
        <v>CAT C</v>
      </c>
      <c r="M326" s="43">
        <v>10</v>
      </c>
      <c r="N326" t="str">
        <f>VLOOKUP($C326,Tier!$A$1:$B$71,2)</f>
        <v>Tier 1</v>
      </c>
    </row>
    <row r="327" spans="1:14" ht="15" x14ac:dyDescent="0.25">
      <c r="A327" s="45" t="s">
        <v>2246</v>
      </c>
      <c r="B327" s="43">
        <v>2014</v>
      </c>
      <c r="C327" s="42" t="s">
        <v>19</v>
      </c>
      <c r="D327" s="42" t="s">
        <v>2027</v>
      </c>
      <c r="E327" s="42" t="s">
        <v>2247</v>
      </c>
      <c r="F327" s="42" t="s">
        <v>2248</v>
      </c>
      <c r="G327" s="42" t="s">
        <v>2249</v>
      </c>
      <c r="H327" s="43">
        <v>2100000</v>
      </c>
      <c r="I327" s="42" t="s">
        <v>175</v>
      </c>
      <c r="J327" s="42" t="str">
        <f>_xlfn.CONCAT($C327,"-",$D327)</f>
        <v>Bangalore-Real Estate</v>
      </c>
      <c r="K327" s="42">
        <f>IF(AND($B327&gt;=1960,$B327&lt;1970),196,(IF(AND($B327&gt;=1970,$B327&lt;1980),197,(IF(AND($B327&gt;=1980,$B327&lt;1990),198,(IF(AND($B327&gt;=1990,$B327&lt;2000),199,(IF(AND($B327&gt;=2000,$B327&lt;2010),200,(IF(AND($B327&gt;=2010,$B327&lt;2020),201,(IF(AND($B327&gt;=2020,$B327&lt;2030),202,"Founded After 2030")))))))))))))</f>
        <v>201</v>
      </c>
      <c r="L327" s="42" t="str">
        <f>IF(AND($H327&gt;4500000, OR($C327="Delhi", $C327="Bangalore", $C327="Pune", $C327="Mumbai")), "CAT A", IF(AND($H327&gt;450000, OR($C327="Gurugram", $C327="Surat", $C327="Jaipur", $C327="Hyderabad")), "CAT B", "CAT C"))</f>
        <v>CAT C</v>
      </c>
      <c r="M327" s="43">
        <v>11</v>
      </c>
      <c r="N327" t="str">
        <f>VLOOKUP($C327,Tier!$A$1:$B$71,2)</f>
        <v>Tier 1</v>
      </c>
    </row>
    <row r="328" spans="1:14" ht="15" x14ac:dyDescent="0.25">
      <c r="A328" s="41" t="s">
        <v>2250</v>
      </c>
      <c r="B328" s="43">
        <v>2017</v>
      </c>
      <c r="C328" s="42" t="s">
        <v>19</v>
      </c>
      <c r="D328" s="42" t="s">
        <v>313</v>
      </c>
      <c r="E328" s="42" t="s">
        <v>2251</v>
      </c>
      <c r="F328" s="42" t="s">
        <v>2252</v>
      </c>
      <c r="G328" s="42" t="s">
        <v>2253</v>
      </c>
      <c r="H328" s="43">
        <v>2000000</v>
      </c>
      <c r="I328" s="42"/>
      <c r="J328" s="42" t="str">
        <f>_xlfn.CONCAT($C328,"-",$D328)</f>
        <v>Bangalore-Retail</v>
      </c>
      <c r="K328" s="42">
        <f>IF(AND($B328&gt;=1960,$B328&lt;1970),196,(IF(AND($B328&gt;=1970,$B328&lt;1980),197,(IF(AND($B328&gt;=1980,$B328&lt;1990),198,(IF(AND($B328&gt;=1990,$B328&lt;2000),199,(IF(AND($B328&gt;=2000,$B328&lt;2010),200,(IF(AND($B328&gt;=2010,$B328&lt;2020),201,(IF(AND($B328&gt;=2020,$B328&lt;2030),202,"Founded After 2030")))))))))))))</f>
        <v>201</v>
      </c>
      <c r="L328" s="42" t="str">
        <f>IF(AND($H328&gt;4500000, OR($C328="Delhi", $C328="Bangalore", $C328="Pune", $C328="Mumbai")), "CAT A", IF(AND($H328&gt;450000, OR($C328="Gurugram", $C328="Surat", $C328="Jaipur", $C328="Hyderabad")), "CAT B", "CAT C"))</f>
        <v>CAT C</v>
      </c>
      <c r="M328" s="43">
        <v>11</v>
      </c>
      <c r="N328" t="str">
        <f>VLOOKUP($C328,Tier!$A$1:$B$71,2)</f>
        <v>Tier 1</v>
      </c>
    </row>
    <row r="329" spans="1:14" ht="15" x14ac:dyDescent="0.25">
      <c r="A329" s="41" t="s">
        <v>1926</v>
      </c>
      <c r="B329" s="43">
        <v>2014</v>
      </c>
      <c r="C329" s="42" t="s">
        <v>19</v>
      </c>
      <c r="D329" s="42" t="s">
        <v>2262</v>
      </c>
      <c r="E329" s="42" t="s">
        <v>1928</v>
      </c>
      <c r="F329" s="42" t="s">
        <v>2263</v>
      </c>
      <c r="G329" s="42" t="s">
        <v>2264</v>
      </c>
      <c r="H329" s="43">
        <v>2000000</v>
      </c>
      <c r="I329" s="42"/>
      <c r="J329" s="42" t="str">
        <f>_xlfn.CONCAT($C329,"-",$D329)</f>
        <v>Bangalore-Nanotechnology</v>
      </c>
      <c r="K329" s="42">
        <f>IF(AND($B329&gt;=1960,$B329&lt;1970),196,(IF(AND($B329&gt;=1970,$B329&lt;1980),197,(IF(AND($B329&gt;=1980,$B329&lt;1990),198,(IF(AND($B329&gt;=1990,$B329&lt;2000),199,(IF(AND($B329&gt;=2000,$B329&lt;2010),200,(IF(AND($B329&gt;=2010,$B329&lt;2020),201,(IF(AND($B329&gt;=2020,$B329&lt;2030),202,"Founded After 2030")))))))))))))</f>
        <v>201</v>
      </c>
      <c r="L329" s="42" t="str">
        <f>IF(AND($H329&gt;4500000, OR($C329="Delhi", $C329="Bangalore", $C329="Pune", $C329="Mumbai")), "CAT A", IF(AND($H329&gt;450000, OR($C329="Gurugram", $C329="Surat", $C329="Jaipur", $C329="Hyderabad")), "CAT B", "CAT C"))</f>
        <v>CAT C</v>
      </c>
      <c r="M329" s="43">
        <v>10</v>
      </c>
      <c r="N329" t="str">
        <f>VLOOKUP($C329,Tier!$A$1:$B$71,2)</f>
        <v>Tier 1</v>
      </c>
    </row>
    <row r="330" spans="1:14" ht="15" x14ac:dyDescent="0.25">
      <c r="A330" s="41" t="s">
        <v>97</v>
      </c>
      <c r="B330" s="43">
        <v>2019</v>
      </c>
      <c r="C330" s="42" t="s">
        <v>19</v>
      </c>
      <c r="D330" s="42" t="s">
        <v>82</v>
      </c>
      <c r="E330" s="42" t="s">
        <v>2265</v>
      </c>
      <c r="F330" s="42" t="s">
        <v>1803</v>
      </c>
      <c r="G330" s="42" t="s">
        <v>2266</v>
      </c>
      <c r="H330" s="43">
        <v>2000000</v>
      </c>
      <c r="I330" s="42" t="s">
        <v>66</v>
      </c>
      <c r="J330" s="42" t="str">
        <f>_xlfn.CONCAT($C330,"-",$D330)</f>
        <v>Bangalore-Financial Services</v>
      </c>
      <c r="K330" s="42">
        <f>IF(AND($B330&gt;=1960,$B330&lt;1970),196,(IF(AND($B330&gt;=1970,$B330&lt;1980),197,(IF(AND($B330&gt;=1980,$B330&lt;1990),198,(IF(AND($B330&gt;=1990,$B330&lt;2000),199,(IF(AND($B330&gt;=2000,$B330&lt;2010),200,(IF(AND($B330&gt;=2010,$B330&lt;2020),201,(IF(AND($B330&gt;=2020,$B330&lt;2030),202,"Founded After 2030")))))))))))))</f>
        <v>201</v>
      </c>
      <c r="L330" s="42" t="str">
        <f>IF(AND($H330&gt;4500000, OR($C330="Delhi", $C330="Bangalore", $C330="Pune", $C330="Mumbai")), "CAT A", IF(AND($H330&gt;450000, OR($C330="Gurugram", $C330="Surat", $C330="Jaipur", $C330="Hyderabad")), "CAT B", "CAT C"))</f>
        <v>CAT C</v>
      </c>
      <c r="M330" s="43">
        <v>9</v>
      </c>
      <c r="N330" t="str">
        <f>VLOOKUP($C330,Tier!$A$1:$B$71,2)</f>
        <v>Tier 1</v>
      </c>
    </row>
    <row r="331" spans="1:14" ht="15" x14ac:dyDescent="0.25">
      <c r="A331" s="41" t="s">
        <v>2280</v>
      </c>
      <c r="B331" s="43">
        <v>2016</v>
      </c>
      <c r="C331" s="42" t="s">
        <v>19</v>
      </c>
      <c r="D331" s="42" t="s">
        <v>616</v>
      </c>
      <c r="E331" s="42" t="s">
        <v>2281</v>
      </c>
      <c r="F331" s="42" t="s">
        <v>2282</v>
      </c>
      <c r="G331" s="42" t="s">
        <v>2283</v>
      </c>
      <c r="H331" s="43">
        <v>2000000</v>
      </c>
      <c r="I331" s="42" t="s">
        <v>273</v>
      </c>
      <c r="J331" s="42" t="str">
        <f>_xlfn.CONCAT($C331,"-",$D331)</f>
        <v>Bangalore-Logistics &amp; Supply Chain</v>
      </c>
      <c r="K331" s="42">
        <f>IF(AND($B331&gt;=1960,$B331&lt;1970),196,(IF(AND($B331&gt;=1970,$B331&lt;1980),197,(IF(AND($B331&gt;=1980,$B331&lt;1990),198,(IF(AND($B331&gt;=1990,$B331&lt;2000),199,(IF(AND($B331&gt;=2000,$B331&lt;2010),200,(IF(AND($B331&gt;=2010,$B331&lt;2020),201,(IF(AND($B331&gt;=2020,$B331&lt;2030),202,"Founded After 2030")))))))))))))</f>
        <v>201</v>
      </c>
      <c r="L331" s="42" t="str">
        <f>IF(AND($H331&gt;4500000, OR($C331="Delhi", $C331="Bangalore", $C331="Pune", $C331="Mumbai")), "CAT A", IF(AND($H331&gt;450000, OR($C331="Gurugram", $C331="Surat", $C331="Jaipur", $C331="Hyderabad")), "CAT B", "CAT C"))</f>
        <v>CAT C</v>
      </c>
      <c r="M331" s="43">
        <v>9</v>
      </c>
      <c r="N331" t="str">
        <f>VLOOKUP($C331,Tier!$A$1:$B$71,2)</f>
        <v>Tier 1</v>
      </c>
    </row>
    <row r="332" spans="1:14" ht="15" x14ac:dyDescent="0.25">
      <c r="A332" s="41" t="s">
        <v>2295</v>
      </c>
      <c r="B332" s="43">
        <v>2019</v>
      </c>
      <c r="C332" s="42" t="s">
        <v>19</v>
      </c>
      <c r="D332" s="42" t="s">
        <v>387</v>
      </c>
      <c r="E332" s="42" t="s">
        <v>2296</v>
      </c>
      <c r="F332" s="42" t="s">
        <v>2297</v>
      </c>
      <c r="G332" s="42" t="s">
        <v>1513</v>
      </c>
      <c r="H332" s="43">
        <v>2000000</v>
      </c>
      <c r="I332" s="42"/>
      <c r="J332" s="42" t="str">
        <f>_xlfn.CONCAT($C332,"-",$D332)</f>
        <v>Bangalore-Computer software</v>
      </c>
      <c r="K332" s="42">
        <f>IF(AND($B332&gt;=1960,$B332&lt;1970),196,(IF(AND($B332&gt;=1970,$B332&lt;1980),197,(IF(AND($B332&gt;=1980,$B332&lt;1990),198,(IF(AND($B332&gt;=1990,$B332&lt;2000),199,(IF(AND($B332&gt;=2000,$B332&lt;2010),200,(IF(AND($B332&gt;=2010,$B332&lt;2020),201,(IF(AND($B332&gt;=2020,$B332&lt;2030),202,"Founded After 2030")))))))))))))</f>
        <v>201</v>
      </c>
      <c r="L332" s="42" t="str">
        <f>IF(AND($H332&gt;4500000, OR($C332="Delhi", $C332="Bangalore", $C332="Pune", $C332="Mumbai")), "CAT A", IF(AND($H332&gt;450000, OR($C332="Gurugram", $C332="Surat", $C332="Jaipur", $C332="Hyderabad")), "CAT B", "CAT C"))</f>
        <v>CAT C</v>
      </c>
      <c r="M332" s="43">
        <v>8</v>
      </c>
      <c r="N332" t="str">
        <f>VLOOKUP($C332,Tier!$A$1:$B$71,2)</f>
        <v>Tier 1</v>
      </c>
    </row>
    <row r="333" spans="1:14" ht="15" x14ac:dyDescent="0.25">
      <c r="A333" s="41" t="s">
        <v>2309</v>
      </c>
      <c r="B333" s="43">
        <v>2015</v>
      </c>
      <c r="C333" s="42" t="s">
        <v>19</v>
      </c>
      <c r="D333" s="42" t="s">
        <v>105</v>
      </c>
      <c r="E333" s="42" t="s">
        <v>2310</v>
      </c>
      <c r="F333" s="42" t="s">
        <v>2311</v>
      </c>
      <c r="G333" s="42" t="s">
        <v>2312</v>
      </c>
      <c r="H333" s="43">
        <v>2000000</v>
      </c>
      <c r="I333" s="42" t="s">
        <v>273</v>
      </c>
      <c r="J333" s="42" t="str">
        <f>_xlfn.CONCAT($C333,"-",$D333)</f>
        <v>Bangalore-Gaming</v>
      </c>
      <c r="K333" s="42">
        <f>IF(AND($B333&gt;=1960,$B333&lt;1970),196,(IF(AND($B333&gt;=1970,$B333&lt;1980),197,(IF(AND($B333&gt;=1980,$B333&lt;1990),198,(IF(AND($B333&gt;=1990,$B333&lt;2000),199,(IF(AND($B333&gt;=2000,$B333&lt;2010),200,(IF(AND($B333&gt;=2010,$B333&lt;2020),201,(IF(AND($B333&gt;=2020,$B333&lt;2030),202,"Founded After 2030")))))))))))))</f>
        <v>201</v>
      </c>
      <c r="L333" s="42" t="str">
        <f>IF(AND($H333&gt;4500000, OR($C333="Delhi", $C333="Bangalore", $C333="Pune", $C333="Mumbai")), "CAT A", IF(AND($H333&gt;450000, OR($C333="Gurugram", $C333="Surat", $C333="Jaipur", $C333="Hyderabad")), "CAT B", "CAT C"))</f>
        <v>CAT C</v>
      </c>
      <c r="M333" s="43">
        <v>7</v>
      </c>
      <c r="N333" t="str">
        <f>VLOOKUP($C333,Tier!$A$1:$B$71,2)</f>
        <v>Tier 1</v>
      </c>
    </row>
    <row r="334" spans="1:14" ht="15" x14ac:dyDescent="0.25">
      <c r="A334" s="41" t="s">
        <v>2313</v>
      </c>
      <c r="B334" s="43">
        <v>2019</v>
      </c>
      <c r="C334" s="42" t="s">
        <v>19</v>
      </c>
      <c r="D334" s="42" t="s">
        <v>1681</v>
      </c>
      <c r="E334" s="42" t="s">
        <v>2314</v>
      </c>
      <c r="F334" s="42" t="s">
        <v>2315</v>
      </c>
      <c r="G334" s="42" t="s">
        <v>659</v>
      </c>
      <c r="H334" s="43">
        <v>2000000</v>
      </c>
      <c r="I334" s="42" t="s">
        <v>273</v>
      </c>
      <c r="J334" s="42" t="str">
        <f>_xlfn.CONCAT($C334,"-",$D334)</f>
        <v>Bangalore-Consumer Services</v>
      </c>
      <c r="K334" s="42">
        <f>IF(AND($B334&gt;=1960,$B334&lt;1970),196,(IF(AND($B334&gt;=1970,$B334&lt;1980),197,(IF(AND($B334&gt;=1980,$B334&lt;1990),198,(IF(AND($B334&gt;=1990,$B334&lt;2000),199,(IF(AND($B334&gt;=2000,$B334&lt;2010),200,(IF(AND($B334&gt;=2010,$B334&lt;2020),201,(IF(AND($B334&gt;=2020,$B334&lt;2030),202,"Founded After 2030")))))))))))))</f>
        <v>201</v>
      </c>
      <c r="L334" s="42" t="str">
        <f>IF(AND($H334&gt;4500000, OR($C334="Delhi", $C334="Bangalore", $C334="Pune", $C334="Mumbai")), "CAT A", IF(AND($H334&gt;450000, OR($C334="Gurugram", $C334="Surat", $C334="Jaipur", $C334="Hyderabad")), "CAT B", "CAT C"))</f>
        <v>CAT C</v>
      </c>
      <c r="M334" s="43">
        <v>7</v>
      </c>
      <c r="N334" t="str">
        <f>VLOOKUP($C334,Tier!$A$1:$B$71,2)</f>
        <v>Tier 1</v>
      </c>
    </row>
    <row r="335" spans="1:14" ht="15" x14ac:dyDescent="0.25">
      <c r="A335" s="41" t="s">
        <v>2320</v>
      </c>
      <c r="B335" s="43">
        <v>2015</v>
      </c>
      <c r="C335" s="42" t="s">
        <v>19</v>
      </c>
      <c r="D335" s="42" t="s">
        <v>74</v>
      </c>
      <c r="E335" s="42" t="s">
        <v>2321</v>
      </c>
      <c r="F335" s="42" t="s">
        <v>2322</v>
      </c>
      <c r="G335" s="42" t="s">
        <v>2323</v>
      </c>
      <c r="H335" s="43">
        <v>2000000</v>
      </c>
      <c r="I335" s="42"/>
      <c r="J335" s="42" t="str">
        <f>_xlfn.CONCAT($C335,"-",$D335)</f>
        <v>Bangalore-Healthcare</v>
      </c>
      <c r="K335" s="42">
        <f>IF(AND($B335&gt;=1960,$B335&lt;1970),196,(IF(AND($B335&gt;=1970,$B335&lt;1980),197,(IF(AND($B335&gt;=1980,$B335&lt;1990),198,(IF(AND($B335&gt;=1990,$B335&lt;2000),199,(IF(AND($B335&gt;=2000,$B335&lt;2010),200,(IF(AND($B335&gt;=2010,$B335&lt;2020),201,(IF(AND($B335&gt;=2020,$B335&lt;2030),202,"Founded After 2030")))))))))))))</f>
        <v>201</v>
      </c>
      <c r="L335" s="42" t="str">
        <f>IF(AND($H335&gt;4500000, OR($C335="Delhi", $C335="Bangalore", $C335="Pune", $C335="Mumbai")), "CAT A", IF(AND($H335&gt;450000, OR($C335="Gurugram", $C335="Surat", $C335="Jaipur", $C335="Hyderabad")), "CAT B", "CAT C"))</f>
        <v>CAT C</v>
      </c>
      <c r="M335" s="43">
        <v>7</v>
      </c>
      <c r="N335" t="str">
        <f>VLOOKUP($C335,Tier!$A$1:$B$71,2)</f>
        <v>Tier 1</v>
      </c>
    </row>
    <row r="336" spans="1:14" ht="15" x14ac:dyDescent="0.25">
      <c r="A336" s="41" t="s">
        <v>2330</v>
      </c>
      <c r="B336" s="43">
        <v>2016</v>
      </c>
      <c r="C336" s="42" t="s">
        <v>19</v>
      </c>
      <c r="D336" s="42" t="s">
        <v>693</v>
      </c>
      <c r="E336" s="42" t="s">
        <v>2331</v>
      </c>
      <c r="F336" s="42" t="s">
        <v>2332</v>
      </c>
      <c r="G336" s="42" t="s">
        <v>2333</v>
      </c>
      <c r="H336" s="43">
        <v>2000000</v>
      </c>
      <c r="I336" s="42"/>
      <c r="J336" s="42" t="str">
        <f>_xlfn.CONCAT($C336,"-",$D336)</f>
        <v>Bangalore-EV startup</v>
      </c>
      <c r="K336" s="42">
        <f>IF(AND($B336&gt;=1960,$B336&lt;1970),196,(IF(AND($B336&gt;=1970,$B336&lt;1980),197,(IF(AND($B336&gt;=1980,$B336&lt;1990),198,(IF(AND($B336&gt;=1990,$B336&lt;2000),199,(IF(AND($B336&gt;=2000,$B336&lt;2010),200,(IF(AND($B336&gt;=2010,$B336&lt;2020),201,(IF(AND($B336&gt;=2020,$B336&lt;2030),202,"Founded After 2030")))))))))))))</f>
        <v>201</v>
      </c>
      <c r="L336" s="42" t="str">
        <f>IF(AND($H336&gt;4500000, OR($C336="Delhi", $C336="Bangalore", $C336="Pune", $C336="Mumbai")), "CAT A", IF(AND($H336&gt;450000, OR($C336="Gurugram", $C336="Surat", $C336="Jaipur", $C336="Hyderabad")), "CAT B", "CAT C"))</f>
        <v>CAT C</v>
      </c>
      <c r="M336" s="43">
        <v>6</v>
      </c>
      <c r="N336" t="str">
        <f>VLOOKUP($C336,Tier!$A$1:$B$71,2)</f>
        <v>Tier 1</v>
      </c>
    </row>
    <row r="337" spans="1:14" ht="15" x14ac:dyDescent="0.25">
      <c r="A337" s="41" t="s">
        <v>3207</v>
      </c>
      <c r="B337" s="43">
        <v>2013</v>
      </c>
      <c r="C337" s="42" t="s">
        <v>37</v>
      </c>
      <c r="D337" s="42" t="s">
        <v>239</v>
      </c>
      <c r="E337" s="42" t="s">
        <v>3208</v>
      </c>
      <c r="F337" s="42" t="s">
        <v>3209</v>
      </c>
      <c r="G337" s="42"/>
      <c r="H337" s="43">
        <v>2000000</v>
      </c>
      <c r="I337" s="42"/>
      <c r="J337" s="42" t="str">
        <f>_xlfn.CONCAT($C337,"-",$D337)</f>
        <v>Chennai-Automotive</v>
      </c>
      <c r="K337" s="42">
        <f>IF(AND($B337&gt;=1960,$B337&lt;1970),196,(IF(AND($B337&gt;=1970,$B337&lt;1980),197,(IF(AND($B337&gt;=1980,$B337&lt;1990),198,(IF(AND($B337&gt;=1990,$B337&lt;2000),199,(IF(AND($B337&gt;=2000,$B337&lt;2010),200,(IF(AND($B337&gt;=2010,$B337&lt;2020),201,(IF(AND($B337&gt;=2020,$B337&lt;2030),202,"Founded After 2030")))))))))))))</f>
        <v>201</v>
      </c>
      <c r="L337" s="42" t="str">
        <f>IF(AND($H337&gt;4500000, OR($C337="Delhi", $C337="Bangalore", $C337="Pune", $C337="Mumbai")), "CAT A", IF(AND($H337&gt;450000, OR($C337="Gurugram", $C337="Surat", $C337="Jaipur", $C337="Hyderabad")), "CAT B", "CAT C"))</f>
        <v>CAT C</v>
      </c>
      <c r="M337" s="43">
        <v>6</v>
      </c>
      <c r="N337" t="str">
        <f>VLOOKUP($C337,Tier!$A$1:$B$71,2)</f>
        <v>Tier 1</v>
      </c>
    </row>
    <row r="338" spans="1:14" ht="15" x14ac:dyDescent="0.25">
      <c r="A338" s="41" t="s">
        <v>2337</v>
      </c>
      <c r="B338" s="43">
        <v>2019</v>
      </c>
      <c r="C338" s="42" t="s">
        <v>19</v>
      </c>
      <c r="D338" s="42" t="s">
        <v>182</v>
      </c>
      <c r="E338" s="42" t="s">
        <v>2338</v>
      </c>
      <c r="F338" s="42" t="s">
        <v>2339</v>
      </c>
      <c r="G338" s="42" t="s">
        <v>2340</v>
      </c>
      <c r="H338" s="43">
        <v>1900000</v>
      </c>
      <c r="I338" s="42" t="s">
        <v>273</v>
      </c>
      <c r="J338" s="42" t="str">
        <f>_xlfn.CONCAT($C338,"-",$D338)</f>
        <v>Bangalore-Computer Software</v>
      </c>
      <c r="K338" s="42">
        <f>IF(AND($B338&gt;=1960,$B338&lt;1970),196,(IF(AND($B338&gt;=1970,$B338&lt;1980),197,(IF(AND($B338&gt;=1980,$B338&lt;1990),198,(IF(AND($B338&gt;=1990,$B338&lt;2000),199,(IF(AND($B338&gt;=2000,$B338&lt;2010),200,(IF(AND($B338&gt;=2010,$B338&lt;2020),201,(IF(AND($B338&gt;=2020,$B338&lt;2030),202,"Founded After 2030")))))))))))))</f>
        <v>201</v>
      </c>
      <c r="L338" s="42" t="str">
        <f>IF(AND($H338&gt;4500000, OR($C338="Delhi", $C338="Bangalore", $C338="Pune", $C338="Mumbai")), "CAT A", IF(AND($H338&gt;450000, OR($C338="Gurugram", $C338="Surat", $C338="Jaipur", $C338="Hyderabad")), "CAT B", "CAT C"))</f>
        <v>CAT C</v>
      </c>
      <c r="M338" s="43">
        <v>10</v>
      </c>
      <c r="N338" t="str">
        <f>VLOOKUP($C338,Tier!$A$1:$B$71,2)</f>
        <v>Tier 1</v>
      </c>
    </row>
    <row r="339" spans="1:14" ht="15" x14ac:dyDescent="0.25">
      <c r="A339" s="41" t="s">
        <v>2362</v>
      </c>
      <c r="B339" s="43">
        <v>2019</v>
      </c>
      <c r="C339" s="42" t="s">
        <v>19</v>
      </c>
      <c r="D339" s="42" t="s">
        <v>243</v>
      </c>
      <c r="E339" s="42" t="s">
        <v>2363</v>
      </c>
      <c r="F339" s="42" t="s">
        <v>2364</v>
      </c>
      <c r="G339" s="42" t="s">
        <v>2170</v>
      </c>
      <c r="H339" s="43">
        <v>1600000</v>
      </c>
      <c r="I339" s="42"/>
      <c r="J339" s="42" t="str">
        <f>_xlfn.CONCAT($C339,"-",$D339)</f>
        <v>Bangalore-IT</v>
      </c>
      <c r="K339" s="42">
        <f>IF(AND($B339&gt;=1960,$B339&lt;1970),196,(IF(AND($B339&gt;=1970,$B339&lt;1980),197,(IF(AND($B339&gt;=1980,$B339&lt;1990),198,(IF(AND($B339&gt;=1990,$B339&lt;2000),199,(IF(AND($B339&gt;=2000,$B339&lt;2010),200,(IF(AND($B339&gt;=2010,$B339&lt;2020),201,(IF(AND($B339&gt;=2020,$B339&lt;2030),202,"Founded After 2030")))))))))))))</f>
        <v>201</v>
      </c>
      <c r="L339" s="42" t="str">
        <f>IF(AND($H339&gt;4500000, OR($C339="Delhi", $C339="Bangalore", $C339="Pune", $C339="Mumbai")), "CAT A", IF(AND($H339&gt;450000, OR($C339="Gurugram", $C339="Surat", $C339="Jaipur", $C339="Hyderabad")), "CAT B", "CAT C"))</f>
        <v>CAT C</v>
      </c>
      <c r="M339" s="43">
        <v>7</v>
      </c>
      <c r="N339" t="str">
        <f>VLOOKUP($C339,Tier!$A$1:$B$71,2)</f>
        <v>Tier 1</v>
      </c>
    </row>
    <row r="340" spans="1:14" ht="15" x14ac:dyDescent="0.25">
      <c r="A340" s="41" t="s">
        <v>3210</v>
      </c>
      <c r="B340" s="43">
        <v>2015</v>
      </c>
      <c r="C340" s="42" t="s">
        <v>37</v>
      </c>
      <c r="D340" s="42" t="s">
        <v>3211</v>
      </c>
      <c r="E340" s="42" t="s">
        <v>3212</v>
      </c>
      <c r="F340" s="42" t="s">
        <v>3213</v>
      </c>
      <c r="G340" s="42" t="s">
        <v>3214</v>
      </c>
      <c r="H340" s="43">
        <v>1600000</v>
      </c>
      <c r="I340" s="42" t="s">
        <v>273</v>
      </c>
      <c r="J340" s="42" t="str">
        <f>_xlfn.CONCAT($C340,"-",$D340)</f>
        <v>Chennai-Maritime</v>
      </c>
      <c r="K340" s="42">
        <f>IF(AND($B340&gt;=1960,$B340&lt;1970),196,(IF(AND($B340&gt;=1970,$B340&lt;1980),197,(IF(AND($B340&gt;=1980,$B340&lt;1990),198,(IF(AND($B340&gt;=1990,$B340&lt;2000),199,(IF(AND($B340&gt;=2000,$B340&lt;2010),200,(IF(AND($B340&gt;=2010,$B340&lt;2020),201,(IF(AND($B340&gt;=2020,$B340&lt;2030),202,"Founded After 2030")))))))))))))</f>
        <v>201</v>
      </c>
      <c r="L340" s="42" t="str">
        <f>IF(AND($H340&gt;4500000, OR($C340="Delhi", $C340="Bangalore", $C340="Pune", $C340="Mumbai")), "CAT A", IF(AND($H340&gt;450000, OR($C340="Gurugram", $C340="Surat", $C340="Jaipur", $C340="Hyderabad")), "CAT B", "CAT C"))</f>
        <v>CAT C</v>
      </c>
      <c r="M340" s="43">
        <v>11</v>
      </c>
      <c r="N340" t="str">
        <f>VLOOKUP($C340,Tier!$A$1:$B$71,2)</f>
        <v>Tier 1</v>
      </c>
    </row>
    <row r="341" spans="1:14" ht="15" x14ac:dyDescent="0.25">
      <c r="A341" s="41" t="s">
        <v>2393</v>
      </c>
      <c r="B341" s="43">
        <v>2016</v>
      </c>
      <c r="C341" s="42" t="s">
        <v>19</v>
      </c>
      <c r="D341" s="42" t="s">
        <v>616</v>
      </c>
      <c r="E341" s="42" t="s">
        <v>2394</v>
      </c>
      <c r="F341" s="42" t="s">
        <v>2395</v>
      </c>
      <c r="G341" s="42" t="s">
        <v>2396</v>
      </c>
      <c r="H341" s="43">
        <v>1200000</v>
      </c>
      <c r="I341" s="42"/>
      <c r="J341" s="42" t="str">
        <f>_xlfn.CONCAT($C341,"-",$D341)</f>
        <v>Bangalore-Logistics &amp; Supply Chain</v>
      </c>
      <c r="K341" s="42">
        <f>IF(AND($B341&gt;=1960,$B341&lt;1970),196,(IF(AND($B341&gt;=1970,$B341&lt;1980),197,(IF(AND($B341&gt;=1980,$B341&lt;1990),198,(IF(AND($B341&gt;=1990,$B341&lt;2000),199,(IF(AND($B341&gt;=2000,$B341&lt;2010),200,(IF(AND($B341&gt;=2010,$B341&lt;2020),201,(IF(AND($B341&gt;=2020,$B341&lt;2030),202,"Founded After 2030")))))))))))))</f>
        <v>201</v>
      </c>
      <c r="L341" s="42" t="str">
        <f>IF(AND($H341&gt;4500000, OR($C341="Delhi", $C341="Bangalore", $C341="Pune", $C341="Mumbai")), "CAT A", IF(AND($H341&gt;450000, OR($C341="Gurugram", $C341="Surat", $C341="Jaipur", $C341="Hyderabad")), "CAT B", "CAT C"))</f>
        <v>CAT C</v>
      </c>
      <c r="M341" s="43">
        <v>8</v>
      </c>
      <c r="N341" t="str">
        <f>VLOOKUP($C341,Tier!$A$1:$B$71,2)</f>
        <v>Tier 1</v>
      </c>
    </row>
    <row r="342" spans="1:14" ht="15" x14ac:dyDescent="0.25">
      <c r="A342" s="41" t="s">
        <v>3222</v>
      </c>
      <c r="B342" s="43">
        <v>2016</v>
      </c>
      <c r="C342" s="42" t="s">
        <v>37</v>
      </c>
      <c r="D342" s="42" t="s">
        <v>177</v>
      </c>
      <c r="E342" s="42" t="s">
        <v>3223</v>
      </c>
      <c r="F342" s="42" t="s">
        <v>3224</v>
      </c>
      <c r="G342" s="42" t="s">
        <v>3225</v>
      </c>
      <c r="H342" s="43">
        <v>1100000</v>
      </c>
      <c r="I342" s="42"/>
      <c r="J342" s="42" t="str">
        <f>_xlfn.CONCAT($C342,"-",$D342)</f>
        <v>Chennai-Consumer Goods</v>
      </c>
      <c r="K342" s="42">
        <f>IF(AND($B342&gt;=1960,$B342&lt;1970),196,(IF(AND($B342&gt;=1970,$B342&lt;1980),197,(IF(AND($B342&gt;=1980,$B342&lt;1990),198,(IF(AND($B342&gt;=1990,$B342&lt;2000),199,(IF(AND($B342&gt;=2000,$B342&lt;2010),200,(IF(AND($B342&gt;=2010,$B342&lt;2020),201,(IF(AND($B342&gt;=2020,$B342&lt;2030),202,"Founded After 2030")))))))))))))</f>
        <v>201</v>
      </c>
      <c r="L342" s="42" t="str">
        <f>IF(AND($H342&gt;4500000, OR($C342="Delhi", $C342="Bangalore", $C342="Pune", $C342="Mumbai")), "CAT A", IF(AND($H342&gt;450000, OR($C342="Gurugram", $C342="Surat", $C342="Jaipur", $C342="Hyderabad")), "CAT B", "CAT C"))</f>
        <v>CAT C</v>
      </c>
      <c r="M342" s="43">
        <v>10</v>
      </c>
      <c r="N342" t="str">
        <f>VLOOKUP($C342,Tier!$A$1:$B$71,2)</f>
        <v>Tier 1</v>
      </c>
    </row>
    <row r="343" spans="1:14" ht="15" x14ac:dyDescent="0.25">
      <c r="A343" s="41" t="s">
        <v>2416</v>
      </c>
      <c r="B343" s="43">
        <v>2017</v>
      </c>
      <c r="C343" s="42" t="s">
        <v>19</v>
      </c>
      <c r="D343" s="42" t="s">
        <v>2417</v>
      </c>
      <c r="E343" s="42" t="s">
        <v>2418</v>
      </c>
      <c r="F343" s="42" t="s">
        <v>2419</v>
      </c>
      <c r="G343" s="42" t="s">
        <v>519</v>
      </c>
      <c r="H343" s="43">
        <v>1000000</v>
      </c>
      <c r="I343" s="42" t="s">
        <v>210</v>
      </c>
      <c r="J343" s="42" t="str">
        <f>_xlfn.CONCAT($C343,"-",$D343)</f>
        <v>Bangalore-Sales and Distribution</v>
      </c>
      <c r="K343" s="42">
        <f>IF(AND($B343&gt;=1960,$B343&lt;1970),196,(IF(AND($B343&gt;=1970,$B343&lt;1980),197,(IF(AND($B343&gt;=1980,$B343&lt;1990),198,(IF(AND($B343&gt;=1990,$B343&lt;2000),199,(IF(AND($B343&gt;=2000,$B343&lt;2010),200,(IF(AND($B343&gt;=2010,$B343&lt;2020),201,(IF(AND($B343&gt;=2020,$B343&lt;2030),202,"Founded After 2030")))))))))))))</f>
        <v>201</v>
      </c>
      <c r="L343" s="42" t="str">
        <f>IF(AND($H343&gt;4500000, OR($C343="Delhi", $C343="Bangalore", $C343="Pune", $C343="Mumbai")), "CAT A", IF(AND($H343&gt;450000, OR($C343="Gurugram", $C343="Surat", $C343="Jaipur", $C343="Hyderabad")), "CAT B", "CAT C"))</f>
        <v>CAT C</v>
      </c>
      <c r="M343" s="43">
        <v>10</v>
      </c>
      <c r="N343" t="str">
        <f>VLOOKUP($C343,Tier!$A$1:$B$71,2)</f>
        <v>Tier 1</v>
      </c>
    </row>
    <row r="344" spans="1:14" ht="15" x14ac:dyDescent="0.25">
      <c r="A344" s="41" t="s">
        <v>2424</v>
      </c>
      <c r="B344" s="43">
        <v>2017</v>
      </c>
      <c r="C344" s="42" t="s">
        <v>19</v>
      </c>
      <c r="D344" s="42" t="s">
        <v>69</v>
      </c>
      <c r="E344" s="42" t="s">
        <v>2425</v>
      </c>
      <c r="F344" s="42" t="s">
        <v>2426</v>
      </c>
      <c r="G344" s="42" t="s">
        <v>2368</v>
      </c>
      <c r="H344" s="43">
        <v>1000000</v>
      </c>
      <c r="I344" s="42" t="s">
        <v>273</v>
      </c>
      <c r="J344" s="42" t="str">
        <f>_xlfn.CONCAT($C344,"-",$D344)</f>
        <v>Bangalore-Information Technology &amp; Services</v>
      </c>
      <c r="K344" s="42">
        <f>IF(AND($B344&gt;=1960,$B344&lt;1970),196,(IF(AND($B344&gt;=1970,$B344&lt;1980),197,(IF(AND($B344&gt;=1980,$B344&lt;1990),198,(IF(AND($B344&gt;=1990,$B344&lt;2000),199,(IF(AND($B344&gt;=2000,$B344&lt;2010),200,(IF(AND($B344&gt;=2010,$B344&lt;2020),201,(IF(AND($B344&gt;=2020,$B344&lt;2030),202,"Founded After 2030")))))))))))))</f>
        <v>201</v>
      </c>
      <c r="L344" s="42" t="str">
        <f>IF(AND($H344&gt;4500000, OR($C344="Delhi", $C344="Bangalore", $C344="Pune", $C344="Mumbai")), "CAT A", IF(AND($H344&gt;450000, OR($C344="Gurugram", $C344="Surat", $C344="Jaipur", $C344="Hyderabad")), "CAT B", "CAT C"))</f>
        <v>CAT C</v>
      </c>
      <c r="M344" s="43">
        <v>9</v>
      </c>
      <c r="N344" t="str">
        <f>VLOOKUP($C344,Tier!$A$1:$B$71,2)</f>
        <v>Tier 1</v>
      </c>
    </row>
    <row r="345" spans="1:14" ht="15" x14ac:dyDescent="0.25">
      <c r="A345" s="41" t="s">
        <v>428</v>
      </c>
      <c r="B345" s="43">
        <v>2018</v>
      </c>
      <c r="C345" s="42" t="s">
        <v>19</v>
      </c>
      <c r="D345" s="42" t="s">
        <v>1947</v>
      </c>
      <c r="E345" s="42" t="s">
        <v>2427</v>
      </c>
      <c r="F345" s="42" t="s">
        <v>2428</v>
      </c>
      <c r="G345" s="42" t="s">
        <v>2429</v>
      </c>
      <c r="H345" s="43">
        <v>1000000</v>
      </c>
      <c r="I345" s="42" t="s">
        <v>273</v>
      </c>
      <c r="J345" s="42" t="str">
        <f>_xlfn.CONCAT($C345,"-",$D345)</f>
        <v>Bangalore-Apparel &amp; Fashion</v>
      </c>
      <c r="K345" s="42">
        <f>IF(AND($B345&gt;=1960,$B345&lt;1970),196,(IF(AND($B345&gt;=1970,$B345&lt;1980),197,(IF(AND($B345&gt;=1980,$B345&lt;1990),198,(IF(AND($B345&gt;=1990,$B345&lt;2000),199,(IF(AND($B345&gt;=2000,$B345&lt;2010),200,(IF(AND($B345&gt;=2010,$B345&lt;2020),201,(IF(AND($B345&gt;=2020,$B345&lt;2030),202,"Founded After 2030")))))))))))))</f>
        <v>201</v>
      </c>
      <c r="L345" s="42" t="str">
        <f>IF(AND($H345&gt;4500000, OR($C345="Delhi", $C345="Bangalore", $C345="Pune", $C345="Mumbai")), "CAT A", IF(AND($H345&gt;450000, OR($C345="Gurugram", $C345="Surat", $C345="Jaipur", $C345="Hyderabad")), "CAT B", "CAT C"))</f>
        <v>CAT C</v>
      </c>
      <c r="M345" s="43">
        <v>9</v>
      </c>
      <c r="N345" t="str">
        <f>VLOOKUP($C345,Tier!$A$1:$B$71,2)</f>
        <v>Tier 1</v>
      </c>
    </row>
    <row r="346" spans="1:14" ht="15" x14ac:dyDescent="0.25">
      <c r="A346" s="41" t="s">
        <v>2430</v>
      </c>
      <c r="B346" s="43">
        <v>2015</v>
      </c>
      <c r="C346" s="42" t="s">
        <v>19</v>
      </c>
      <c r="D346" s="42" t="s">
        <v>94</v>
      </c>
      <c r="E346" s="42" t="s">
        <v>2431</v>
      </c>
      <c r="F346" s="42" t="s">
        <v>2432</v>
      </c>
      <c r="G346" s="42" t="s">
        <v>2433</v>
      </c>
      <c r="H346" s="43">
        <v>1000000</v>
      </c>
      <c r="I346" s="42" t="s">
        <v>17</v>
      </c>
      <c r="J346" s="42" t="str">
        <f>_xlfn.CONCAT($C346,"-",$D346)</f>
        <v>Bangalore-Food &amp; Beverages</v>
      </c>
      <c r="K346" s="42">
        <f>IF(AND($B346&gt;=1960,$B346&lt;1970),196,(IF(AND($B346&gt;=1970,$B346&lt;1980),197,(IF(AND($B346&gt;=1980,$B346&lt;1990),198,(IF(AND($B346&gt;=1990,$B346&lt;2000),199,(IF(AND($B346&gt;=2000,$B346&lt;2010),200,(IF(AND($B346&gt;=2010,$B346&lt;2020),201,(IF(AND($B346&gt;=2020,$B346&lt;2030),202,"Founded After 2030")))))))))))))</f>
        <v>201</v>
      </c>
      <c r="L346" s="42" t="str">
        <f>IF(AND($H346&gt;4500000, OR($C346="Delhi", $C346="Bangalore", $C346="Pune", $C346="Mumbai")), "CAT A", IF(AND($H346&gt;450000, OR($C346="Gurugram", $C346="Surat", $C346="Jaipur", $C346="Hyderabad")), "CAT B", "CAT C"))</f>
        <v>CAT C</v>
      </c>
      <c r="M346" s="43">
        <v>9</v>
      </c>
      <c r="N346" t="str">
        <f>VLOOKUP($C346,Tier!$A$1:$B$71,2)</f>
        <v>Tier 1</v>
      </c>
    </row>
    <row r="347" spans="1:14" ht="15" x14ac:dyDescent="0.25">
      <c r="A347" s="41" t="s">
        <v>2441</v>
      </c>
      <c r="B347" s="43">
        <v>2016</v>
      </c>
      <c r="C347" s="42" t="s">
        <v>19</v>
      </c>
      <c r="D347" s="42" t="s">
        <v>1792</v>
      </c>
      <c r="E347" s="42" t="s">
        <v>2442</v>
      </c>
      <c r="F347" s="42" t="s">
        <v>2443</v>
      </c>
      <c r="G347" s="42" t="s">
        <v>2444</v>
      </c>
      <c r="H347" s="43">
        <v>1000000</v>
      </c>
      <c r="I347" s="42" t="s">
        <v>163</v>
      </c>
      <c r="J347" s="42" t="str">
        <f>_xlfn.CONCAT($C347,"-",$D347)</f>
        <v>Bangalore-Industrial Automation</v>
      </c>
      <c r="K347" s="42">
        <f>IF(AND($B347&gt;=1960,$B347&lt;1970),196,(IF(AND($B347&gt;=1970,$B347&lt;1980),197,(IF(AND($B347&gt;=1980,$B347&lt;1990),198,(IF(AND($B347&gt;=1990,$B347&lt;2000),199,(IF(AND($B347&gt;=2000,$B347&lt;2010),200,(IF(AND($B347&gt;=2010,$B347&lt;2020),201,(IF(AND($B347&gt;=2020,$B347&lt;2030),202,"Founded After 2030")))))))))))))</f>
        <v>201</v>
      </c>
      <c r="L347" s="42" t="str">
        <f>IF(AND($H347&gt;4500000, OR($C347="Delhi", $C347="Bangalore", $C347="Pune", $C347="Mumbai")), "CAT A", IF(AND($H347&gt;450000, OR($C347="Gurugram", $C347="Surat", $C347="Jaipur", $C347="Hyderabad")), "CAT B", "CAT C"))</f>
        <v>CAT C</v>
      </c>
      <c r="M347" s="43">
        <v>8</v>
      </c>
      <c r="N347" t="str">
        <f>VLOOKUP($C347,Tier!$A$1:$B$71,2)</f>
        <v>Tier 1</v>
      </c>
    </row>
    <row r="348" spans="1:14" ht="15" x14ac:dyDescent="0.25">
      <c r="A348" s="41" t="s">
        <v>2445</v>
      </c>
      <c r="B348" s="43">
        <v>2016</v>
      </c>
      <c r="C348" s="42" t="s">
        <v>19</v>
      </c>
      <c r="D348" s="42" t="s">
        <v>177</v>
      </c>
      <c r="E348" s="42" t="s">
        <v>2446</v>
      </c>
      <c r="F348" s="42" t="s">
        <v>2447</v>
      </c>
      <c r="G348" s="42" t="s">
        <v>2448</v>
      </c>
      <c r="H348" s="43">
        <v>1000000</v>
      </c>
      <c r="I348" s="42"/>
      <c r="J348" s="42" t="str">
        <f>_xlfn.CONCAT($C348,"-",$D348)</f>
        <v>Bangalore-Consumer Goods</v>
      </c>
      <c r="K348" s="42">
        <f>IF(AND($B348&gt;=1960,$B348&lt;1970),196,(IF(AND($B348&gt;=1970,$B348&lt;1980),197,(IF(AND($B348&gt;=1980,$B348&lt;1990),198,(IF(AND($B348&gt;=1990,$B348&lt;2000),199,(IF(AND($B348&gt;=2000,$B348&lt;2010),200,(IF(AND($B348&gt;=2010,$B348&lt;2020),201,(IF(AND($B348&gt;=2020,$B348&lt;2030),202,"Founded After 2030")))))))))))))</f>
        <v>201</v>
      </c>
      <c r="L348" s="42" t="str">
        <f>IF(AND($H348&gt;4500000, OR($C348="Delhi", $C348="Bangalore", $C348="Pune", $C348="Mumbai")), "CAT A", IF(AND($H348&gt;450000, OR($C348="Gurugram", $C348="Surat", $C348="Jaipur", $C348="Hyderabad")), "CAT B", "CAT C"))</f>
        <v>CAT C</v>
      </c>
      <c r="M348" s="43">
        <v>8</v>
      </c>
      <c r="N348" t="str">
        <f>VLOOKUP($C348,Tier!$A$1:$B$71,2)</f>
        <v>Tier 1</v>
      </c>
    </row>
    <row r="349" spans="1:14" ht="15" x14ac:dyDescent="0.25">
      <c r="A349" s="45" t="s">
        <v>2454</v>
      </c>
      <c r="B349" s="43">
        <v>2019</v>
      </c>
      <c r="C349" s="42" t="s">
        <v>19</v>
      </c>
      <c r="D349" s="42" t="s">
        <v>2455</v>
      </c>
      <c r="E349" s="42" t="s">
        <v>2456</v>
      </c>
      <c r="F349" s="42" t="s">
        <v>2457</v>
      </c>
      <c r="G349" s="42" t="s">
        <v>2458</v>
      </c>
      <c r="H349" s="43">
        <v>1000000</v>
      </c>
      <c r="I349" s="42"/>
      <c r="J349" s="42" t="str">
        <f>_xlfn.CONCAT($C349,"-",$D349)</f>
        <v>Bangalore-Location Analytics</v>
      </c>
      <c r="K349" s="42">
        <f>IF(AND($B349&gt;=1960,$B349&lt;1970),196,(IF(AND($B349&gt;=1970,$B349&lt;1980),197,(IF(AND($B349&gt;=1980,$B349&lt;1990),198,(IF(AND($B349&gt;=1990,$B349&lt;2000),199,(IF(AND($B349&gt;=2000,$B349&lt;2010),200,(IF(AND($B349&gt;=2010,$B349&lt;2020),201,(IF(AND($B349&gt;=2020,$B349&lt;2030),202,"Founded After 2030")))))))))))))</f>
        <v>201</v>
      </c>
      <c r="L349" s="42" t="str">
        <f>IF(AND($H349&gt;4500000, OR($C349="Delhi", $C349="Bangalore", $C349="Pune", $C349="Mumbai")), "CAT A", IF(AND($H349&gt;450000, OR($C349="Gurugram", $C349="Surat", $C349="Jaipur", $C349="Hyderabad")), "CAT B", "CAT C"))</f>
        <v>CAT C</v>
      </c>
      <c r="M349" s="43">
        <v>8</v>
      </c>
      <c r="N349" t="str">
        <f>VLOOKUP($C349,Tier!$A$1:$B$71,2)</f>
        <v>Tier 1</v>
      </c>
    </row>
    <row r="350" spans="1:14" ht="15" x14ac:dyDescent="0.25">
      <c r="A350" s="41" t="s">
        <v>2459</v>
      </c>
      <c r="B350" s="43">
        <v>2012</v>
      </c>
      <c r="C350" s="42" t="s">
        <v>19</v>
      </c>
      <c r="D350" s="42" t="s">
        <v>2460</v>
      </c>
      <c r="E350" s="42" t="s">
        <v>2461</v>
      </c>
      <c r="F350" s="42" t="s">
        <v>2462</v>
      </c>
      <c r="G350" s="42" t="s">
        <v>380</v>
      </c>
      <c r="H350" s="43">
        <v>1000000</v>
      </c>
      <c r="I350" s="42" t="s">
        <v>17</v>
      </c>
      <c r="J350" s="42" t="str">
        <f>_xlfn.CONCAT($C350,"-",$D350)</f>
        <v>Bangalore-DeepTech</v>
      </c>
      <c r="K350" s="42">
        <f>IF(AND($B350&gt;=1960,$B350&lt;1970),196,(IF(AND($B350&gt;=1970,$B350&lt;1980),197,(IF(AND($B350&gt;=1980,$B350&lt;1990),198,(IF(AND($B350&gt;=1990,$B350&lt;2000),199,(IF(AND($B350&gt;=2000,$B350&lt;2010),200,(IF(AND($B350&gt;=2010,$B350&lt;2020),201,(IF(AND($B350&gt;=2020,$B350&lt;2030),202,"Founded After 2030")))))))))))))</f>
        <v>201</v>
      </c>
      <c r="L350" s="42" t="str">
        <f>IF(AND($H350&gt;4500000, OR($C350="Delhi", $C350="Bangalore", $C350="Pune", $C350="Mumbai")), "CAT A", IF(AND($H350&gt;450000, OR($C350="Gurugram", $C350="Surat", $C350="Jaipur", $C350="Hyderabad")), "CAT B", "CAT C"))</f>
        <v>CAT C</v>
      </c>
      <c r="M350" s="43">
        <v>8</v>
      </c>
      <c r="N350" t="str">
        <f>VLOOKUP($C350,Tier!$A$1:$B$71,2)</f>
        <v>Tier 1</v>
      </c>
    </row>
    <row r="351" spans="1:14" ht="15" x14ac:dyDescent="0.25">
      <c r="A351" s="41" t="s">
        <v>2463</v>
      </c>
      <c r="B351" s="43">
        <v>2017</v>
      </c>
      <c r="C351" s="42" t="s">
        <v>19</v>
      </c>
      <c r="D351" s="42" t="s">
        <v>1681</v>
      </c>
      <c r="E351" s="42" t="s">
        <v>2464</v>
      </c>
      <c r="F351" s="42" t="s">
        <v>2465</v>
      </c>
      <c r="G351" s="42" t="s">
        <v>519</v>
      </c>
      <c r="H351" s="43">
        <v>1000000</v>
      </c>
      <c r="I351" s="42" t="s">
        <v>273</v>
      </c>
      <c r="J351" s="42" t="str">
        <f>_xlfn.CONCAT($C351,"-",$D351)</f>
        <v>Bangalore-Consumer Services</v>
      </c>
      <c r="K351" s="42">
        <f>IF(AND($B351&gt;=1960,$B351&lt;1970),196,(IF(AND($B351&gt;=1970,$B351&lt;1980),197,(IF(AND($B351&gt;=1980,$B351&lt;1990),198,(IF(AND($B351&gt;=1990,$B351&lt;2000),199,(IF(AND($B351&gt;=2000,$B351&lt;2010),200,(IF(AND($B351&gt;=2010,$B351&lt;2020),201,(IF(AND($B351&gt;=2020,$B351&lt;2030),202,"Founded After 2030")))))))))))))</f>
        <v>201</v>
      </c>
      <c r="L351" s="42" t="str">
        <f>IF(AND($H351&gt;4500000, OR($C351="Delhi", $C351="Bangalore", $C351="Pune", $C351="Mumbai")), "CAT A", IF(AND($H351&gt;450000, OR($C351="Gurugram", $C351="Surat", $C351="Jaipur", $C351="Hyderabad")), "CAT B", "CAT C"))</f>
        <v>CAT C</v>
      </c>
      <c r="M351" s="43">
        <v>7</v>
      </c>
      <c r="N351" t="str">
        <f>VLOOKUP($C351,Tier!$A$1:$B$71,2)</f>
        <v>Tier 1</v>
      </c>
    </row>
    <row r="352" spans="1:14" ht="15" x14ac:dyDescent="0.25">
      <c r="A352" s="41" t="s">
        <v>2469</v>
      </c>
      <c r="B352" s="43">
        <v>2019</v>
      </c>
      <c r="C352" s="42" t="s">
        <v>19</v>
      </c>
      <c r="D352" s="42" t="s">
        <v>94</v>
      </c>
      <c r="E352" s="42" t="s">
        <v>2470</v>
      </c>
      <c r="F352" s="42" t="s">
        <v>2471</v>
      </c>
      <c r="G352" s="42" t="s">
        <v>2472</v>
      </c>
      <c r="H352" s="43">
        <v>1000000</v>
      </c>
      <c r="I352" s="42"/>
      <c r="J352" s="42" t="str">
        <f>_xlfn.CONCAT($C352,"-",$D352)</f>
        <v>Bangalore-Food &amp; Beverages</v>
      </c>
      <c r="K352" s="42">
        <f>IF(AND($B352&gt;=1960,$B352&lt;1970),196,(IF(AND($B352&gt;=1970,$B352&lt;1980),197,(IF(AND($B352&gt;=1980,$B352&lt;1990),198,(IF(AND($B352&gt;=1990,$B352&lt;2000),199,(IF(AND($B352&gt;=2000,$B352&lt;2010),200,(IF(AND($B352&gt;=2010,$B352&lt;2020),201,(IF(AND($B352&gt;=2020,$B352&lt;2030),202,"Founded After 2030")))))))))))))</f>
        <v>201</v>
      </c>
      <c r="L352" s="42" t="str">
        <f>IF(AND($H352&gt;4500000, OR($C352="Delhi", $C352="Bangalore", $C352="Pune", $C352="Mumbai")), "CAT A", IF(AND($H352&gt;450000, OR($C352="Gurugram", $C352="Surat", $C352="Jaipur", $C352="Hyderabad")), "CAT B", "CAT C"))</f>
        <v>CAT C</v>
      </c>
      <c r="M352" s="43">
        <v>7</v>
      </c>
      <c r="N352" t="str">
        <f>VLOOKUP($C352,Tier!$A$1:$B$71,2)</f>
        <v>Tier 1</v>
      </c>
    </row>
    <row r="353" spans="1:14" ht="15" x14ac:dyDescent="0.25">
      <c r="A353" s="41" t="s">
        <v>2493</v>
      </c>
      <c r="B353" s="43">
        <v>2019</v>
      </c>
      <c r="C353" s="42" t="s">
        <v>19</v>
      </c>
      <c r="D353" s="42" t="s">
        <v>13</v>
      </c>
      <c r="E353" s="42" t="s">
        <v>2494</v>
      </c>
      <c r="F353" s="42" t="s">
        <v>2495</v>
      </c>
      <c r="G353" s="42" t="s">
        <v>519</v>
      </c>
      <c r="H353" s="43">
        <v>1000000</v>
      </c>
      <c r="I353" s="42" t="s">
        <v>273</v>
      </c>
      <c r="J353" s="42" t="str">
        <f>_xlfn.CONCAT($C353,"-",$D353)</f>
        <v>Bangalore-Logistics</v>
      </c>
      <c r="K353" s="42">
        <f>IF(AND($B353&gt;=1960,$B353&lt;1970),196,(IF(AND($B353&gt;=1970,$B353&lt;1980),197,(IF(AND($B353&gt;=1980,$B353&lt;1990),198,(IF(AND($B353&gt;=1990,$B353&lt;2000),199,(IF(AND($B353&gt;=2000,$B353&lt;2010),200,(IF(AND($B353&gt;=2010,$B353&lt;2020),201,(IF(AND($B353&gt;=2020,$B353&lt;2030),202,"Founded After 2030")))))))))))))</f>
        <v>201</v>
      </c>
      <c r="L353" s="42" t="str">
        <f>IF(AND($H353&gt;4500000, OR($C353="Delhi", $C353="Bangalore", $C353="Pune", $C353="Mumbai")), "CAT A", IF(AND($H353&gt;450000, OR($C353="Gurugram", $C353="Surat", $C353="Jaipur", $C353="Hyderabad")), "CAT B", "CAT C"))</f>
        <v>CAT C</v>
      </c>
      <c r="M353" s="43">
        <v>6</v>
      </c>
      <c r="N353" t="str">
        <f>VLOOKUP($C353,Tier!$A$1:$B$71,2)</f>
        <v>Tier 1</v>
      </c>
    </row>
    <row r="354" spans="1:14" ht="15" x14ac:dyDescent="0.25">
      <c r="A354" s="45" t="s">
        <v>3236</v>
      </c>
      <c r="B354" s="43">
        <v>2018</v>
      </c>
      <c r="C354" s="42" t="s">
        <v>37</v>
      </c>
      <c r="D354" s="42" t="s">
        <v>3237</v>
      </c>
      <c r="E354" s="42" t="s">
        <v>3238</v>
      </c>
      <c r="F354" s="42" t="s">
        <v>3239</v>
      </c>
      <c r="G354" s="42" t="s">
        <v>466</v>
      </c>
      <c r="H354" s="43">
        <v>1000000</v>
      </c>
      <c r="I354" s="42" t="s">
        <v>17</v>
      </c>
      <c r="J354" s="42" t="str">
        <f>_xlfn.CONCAT($C354,"-",$D354)</f>
        <v>Chennai-MLOps platform</v>
      </c>
      <c r="K354" s="42">
        <f>IF(AND($B354&gt;=1960,$B354&lt;1970),196,(IF(AND($B354&gt;=1970,$B354&lt;1980),197,(IF(AND($B354&gt;=1980,$B354&lt;1990),198,(IF(AND($B354&gt;=1990,$B354&lt;2000),199,(IF(AND($B354&gt;=2000,$B354&lt;2010),200,(IF(AND($B354&gt;=2010,$B354&lt;2020),201,(IF(AND($B354&gt;=2020,$B354&lt;2030),202,"Founded After 2030")))))))))))))</f>
        <v>201</v>
      </c>
      <c r="L354" s="42" t="str">
        <f>IF(AND($H354&gt;4500000, OR($C354="Delhi", $C354="Bangalore", $C354="Pune", $C354="Mumbai")), "CAT A", IF(AND($H354&gt;450000, OR($C354="Gurugram", $C354="Surat", $C354="Jaipur", $C354="Hyderabad")), "CAT B", "CAT C"))</f>
        <v>CAT C</v>
      </c>
      <c r="M354" s="43">
        <v>8</v>
      </c>
      <c r="N354" t="str">
        <f>VLOOKUP($C354,Tier!$A$1:$B$71,2)</f>
        <v>Tier 1</v>
      </c>
    </row>
    <row r="355" spans="1:14" ht="15" x14ac:dyDescent="0.25">
      <c r="A355" s="41" t="s">
        <v>2512</v>
      </c>
      <c r="B355" s="43">
        <v>2019</v>
      </c>
      <c r="C355" s="42" t="s">
        <v>19</v>
      </c>
      <c r="D355" s="42" t="s">
        <v>459</v>
      </c>
      <c r="E355" s="42" t="s">
        <v>2513</v>
      </c>
      <c r="F355" s="42" t="s">
        <v>2514</v>
      </c>
      <c r="G355" s="42" t="s">
        <v>2515</v>
      </c>
      <c r="H355" s="43">
        <v>700000</v>
      </c>
      <c r="I355" s="42"/>
      <c r="J355" s="42" t="str">
        <f>_xlfn.CONCAT($C355,"-",$D355)</f>
        <v>Bangalore-SaaS startup</v>
      </c>
      <c r="K355" s="42">
        <f>IF(AND($B355&gt;=1960,$B355&lt;1970),196,(IF(AND($B355&gt;=1970,$B355&lt;1980),197,(IF(AND($B355&gt;=1980,$B355&lt;1990),198,(IF(AND($B355&gt;=1990,$B355&lt;2000),199,(IF(AND($B355&gt;=2000,$B355&lt;2010),200,(IF(AND($B355&gt;=2010,$B355&lt;2020),201,(IF(AND($B355&gt;=2020,$B355&lt;2030),202,"Founded After 2030")))))))))))))</f>
        <v>201</v>
      </c>
      <c r="L355" s="42" t="str">
        <f>IF(AND($H355&gt;4500000, OR($C355="Delhi", $C355="Bangalore", $C355="Pune", $C355="Mumbai")), "CAT A", IF(AND($H355&gt;450000, OR($C355="Gurugram", $C355="Surat", $C355="Jaipur", $C355="Hyderabad")), "CAT B", "CAT C"))</f>
        <v>CAT C</v>
      </c>
      <c r="M355" s="43">
        <v>9</v>
      </c>
      <c r="N355" t="str">
        <f>VLOOKUP($C355,Tier!$A$1:$B$71,2)</f>
        <v>Tier 1</v>
      </c>
    </row>
    <row r="356" spans="1:14" ht="15" x14ac:dyDescent="0.25">
      <c r="A356" s="41" t="s">
        <v>3268</v>
      </c>
      <c r="B356" s="43">
        <v>2018</v>
      </c>
      <c r="C356" s="42" t="s">
        <v>37</v>
      </c>
      <c r="D356" s="42" t="s">
        <v>50</v>
      </c>
      <c r="E356" s="42" t="s">
        <v>3269</v>
      </c>
      <c r="F356" s="42" t="s">
        <v>3270</v>
      </c>
      <c r="G356" s="42" t="s">
        <v>3271</v>
      </c>
      <c r="H356" s="43">
        <v>700000</v>
      </c>
      <c r="I356" s="42" t="s">
        <v>17</v>
      </c>
      <c r="J356" s="42" t="str">
        <f>_xlfn.CONCAT($C356,"-",$D356)</f>
        <v>Chennai-AgriTech</v>
      </c>
      <c r="K356" s="42">
        <f>IF(AND($B356&gt;=1960,$B356&lt;1970),196,(IF(AND($B356&gt;=1970,$B356&lt;1980),197,(IF(AND($B356&gt;=1980,$B356&lt;1990),198,(IF(AND($B356&gt;=1990,$B356&lt;2000),199,(IF(AND($B356&gt;=2000,$B356&lt;2010),200,(IF(AND($B356&gt;=2010,$B356&lt;2020),201,(IF(AND($B356&gt;=2020,$B356&lt;2030),202,"Founded After 2030")))))))))))))</f>
        <v>201</v>
      </c>
      <c r="L356" s="42" t="str">
        <f>IF(AND($H356&gt;4500000, OR($C356="Delhi", $C356="Bangalore", $C356="Pune", $C356="Mumbai")), "CAT A", IF(AND($H356&gt;450000, OR($C356="Gurugram", $C356="Surat", $C356="Jaipur", $C356="Hyderabad")), "CAT B", "CAT C"))</f>
        <v>CAT C</v>
      </c>
      <c r="M356" s="43">
        <v>7</v>
      </c>
      <c r="N356" t="str">
        <f>VLOOKUP($C356,Tier!$A$1:$B$71,2)</f>
        <v>Tier 1</v>
      </c>
    </row>
    <row r="357" spans="1:14" ht="15" x14ac:dyDescent="0.25">
      <c r="A357" s="41" t="s">
        <v>3272</v>
      </c>
      <c r="B357" s="43">
        <v>2019</v>
      </c>
      <c r="C357" s="42" t="s">
        <v>37</v>
      </c>
      <c r="D357" s="42" t="s">
        <v>239</v>
      </c>
      <c r="E357" s="42" t="s">
        <v>3273</v>
      </c>
      <c r="F357" s="42" t="s">
        <v>3274</v>
      </c>
      <c r="G357" s="42"/>
      <c r="H357" s="43">
        <v>700000</v>
      </c>
      <c r="I357" s="42"/>
      <c r="J357" s="42" t="str">
        <f>_xlfn.CONCAT($C357,"-",$D357)</f>
        <v>Chennai-Automotive</v>
      </c>
      <c r="K357" s="42">
        <f>IF(AND($B357&gt;=1960,$B357&lt;1970),196,(IF(AND($B357&gt;=1970,$B357&lt;1980),197,(IF(AND($B357&gt;=1980,$B357&lt;1990),198,(IF(AND($B357&gt;=1990,$B357&lt;2000),199,(IF(AND($B357&gt;=2000,$B357&lt;2010),200,(IF(AND($B357&gt;=2010,$B357&lt;2020),201,(IF(AND($B357&gt;=2020,$B357&lt;2030),202,"Founded After 2030")))))))))))))</f>
        <v>201</v>
      </c>
      <c r="L357" s="42" t="str">
        <f>IF(AND($H357&gt;4500000, OR($C357="Delhi", $C357="Bangalore", $C357="Pune", $C357="Mumbai")), "CAT A", IF(AND($H357&gt;450000, OR($C357="Gurugram", $C357="Surat", $C357="Jaipur", $C357="Hyderabad")), "CAT B", "CAT C"))</f>
        <v>CAT C</v>
      </c>
      <c r="M357" s="43">
        <v>6</v>
      </c>
      <c r="N357" t="str">
        <f>VLOOKUP($C357,Tier!$A$1:$B$71,2)</f>
        <v>Tier 1</v>
      </c>
    </row>
    <row r="358" spans="1:14" ht="15" x14ac:dyDescent="0.25">
      <c r="A358" s="41" t="s">
        <v>3275</v>
      </c>
      <c r="B358" s="43">
        <v>2018</v>
      </c>
      <c r="C358" s="42" t="s">
        <v>37</v>
      </c>
      <c r="D358" s="42" t="s">
        <v>94</v>
      </c>
      <c r="E358" s="42" t="s">
        <v>3276</v>
      </c>
      <c r="F358" s="42" t="s">
        <v>3277</v>
      </c>
      <c r="G358" s="42" t="s">
        <v>3278</v>
      </c>
      <c r="H358" s="43">
        <v>600000</v>
      </c>
      <c r="I358" s="42"/>
      <c r="J358" s="42" t="str">
        <f>_xlfn.CONCAT($C358,"-",$D358)</f>
        <v>Chennai-Food &amp; Beverages</v>
      </c>
      <c r="K358" s="42">
        <f>IF(AND($B358&gt;=1960,$B358&lt;1970),196,(IF(AND($B358&gt;=1970,$B358&lt;1980),197,(IF(AND($B358&gt;=1980,$B358&lt;1990),198,(IF(AND($B358&gt;=1990,$B358&lt;2000),199,(IF(AND($B358&gt;=2000,$B358&lt;2010),200,(IF(AND($B358&gt;=2010,$B358&lt;2020),201,(IF(AND($B358&gt;=2020,$B358&lt;2030),202,"Founded After 2030")))))))))))))</f>
        <v>201</v>
      </c>
      <c r="L358" s="42" t="str">
        <f>IF(AND($H358&gt;4500000, OR($C358="Delhi", $C358="Bangalore", $C358="Pune", $C358="Mumbai")), "CAT A", IF(AND($H358&gt;450000, OR($C358="Gurugram", $C358="Surat", $C358="Jaipur", $C358="Hyderabad")), "CAT B", "CAT C"))</f>
        <v>CAT C</v>
      </c>
      <c r="M358" s="43">
        <v>7</v>
      </c>
      <c r="N358" t="str">
        <f>VLOOKUP($C358,Tier!$A$1:$B$71,2)</f>
        <v>Tier 1</v>
      </c>
    </row>
    <row r="359" spans="1:14" ht="15" x14ac:dyDescent="0.25">
      <c r="A359" s="41" t="s">
        <v>2537</v>
      </c>
      <c r="B359" s="43">
        <v>2016</v>
      </c>
      <c r="C359" s="42" t="s">
        <v>19</v>
      </c>
      <c r="D359" s="42" t="s">
        <v>731</v>
      </c>
      <c r="E359" s="42" t="s">
        <v>2538</v>
      </c>
      <c r="F359" s="42" t="s">
        <v>2539</v>
      </c>
      <c r="G359" s="42" t="s">
        <v>2540</v>
      </c>
      <c r="H359" s="43">
        <v>540000</v>
      </c>
      <c r="I359" s="42" t="s">
        <v>17</v>
      </c>
      <c r="J359" s="42" t="str">
        <f>_xlfn.CONCAT($C359,"-",$D359)</f>
        <v>Bangalore-Mobility</v>
      </c>
      <c r="K359" s="42">
        <f>IF(AND($B359&gt;=1960,$B359&lt;1970),196,(IF(AND($B359&gt;=1970,$B359&lt;1980),197,(IF(AND($B359&gt;=1980,$B359&lt;1990),198,(IF(AND($B359&gt;=1990,$B359&lt;2000),199,(IF(AND($B359&gt;=2000,$B359&lt;2010),200,(IF(AND($B359&gt;=2010,$B359&lt;2020),201,(IF(AND($B359&gt;=2020,$B359&lt;2030),202,"Founded After 2030")))))))))))))</f>
        <v>201</v>
      </c>
      <c r="L359" s="42" t="str">
        <f>IF(AND($H359&gt;4500000, OR($C359="Delhi", $C359="Bangalore", $C359="Pune", $C359="Mumbai")), "CAT A", IF(AND($H359&gt;450000, OR($C359="Gurugram", $C359="Surat", $C359="Jaipur", $C359="Hyderabad")), "CAT B", "CAT C"))</f>
        <v>CAT C</v>
      </c>
      <c r="M359" s="43">
        <v>9</v>
      </c>
      <c r="N359" t="str">
        <f>VLOOKUP($C359,Tier!$A$1:$B$71,2)</f>
        <v>Tier 1</v>
      </c>
    </row>
    <row r="360" spans="1:14" ht="15" x14ac:dyDescent="0.25">
      <c r="A360" s="41" t="s">
        <v>2541</v>
      </c>
      <c r="B360" s="43">
        <v>2019</v>
      </c>
      <c r="C360" s="42" t="s">
        <v>19</v>
      </c>
      <c r="D360" s="42" t="s">
        <v>82</v>
      </c>
      <c r="E360" s="42" t="s">
        <v>2542</v>
      </c>
      <c r="F360" s="42" t="s">
        <v>2543</v>
      </c>
      <c r="G360" s="42" t="s">
        <v>2544</v>
      </c>
      <c r="H360" s="43">
        <v>500000</v>
      </c>
      <c r="I360" s="42" t="s">
        <v>422</v>
      </c>
      <c r="J360" s="42" t="str">
        <f>_xlfn.CONCAT($C360,"-",$D360)</f>
        <v>Bangalore-Financial Services</v>
      </c>
      <c r="K360" s="42">
        <f>IF(AND($B360&gt;=1960,$B360&lt;1970),196,(IF(AND($B360&gt;=1970,$B360&lt;1980),197,(IF(AND($B360&gt;=1980,$B360&lt;1990),198,(IF(AND($B360&gt;=1990,$B360&lt;2000),199,(IF(AND($B360&gt;=2000,$B360&lt;2010),200,(IF(AND($B360&gt;=2010,$B360&lt;2020),201,(IF(AND($B360&gt;=2020,$B360&lt;2030),202,"Founded After 2030")))))))))))))</f>
        <v>201</v>
      </c>
      <c r="L360" s="42" t="str">
        <f>IF(AND($H360&gt;4500000, OR($C360="Delhi", $C360="Bangalore", $C360="Pune", $C360="Mumbai")), "CAT A", IF(AND($H360&gt;450000, OR($C360="Gurugram", $C360="Surat", $C360="Jaipur", $C360="Hyderabad")), "CAT B", "CAT C"))</f>
        <v>CAT C</v>
      </c>
      <c r="M360" s="43">
        <v>10</v>
      </c>
      <c r="N360" t="str">
        <f>VLOOKUP($C360,Tier!$A$1:$B$71,2)</f>
        <v>Tier 1</v>
      </c>
    </row>
    <row r="361" spans="1:14" ht="15" x14ac:dyDescent="0.25">
      <c r="A361" s="41" t="s">
        <v>2553</v>
      </c>
      <c r="B361" s="43">
        <v>2019</v>
      </c>
      <c r="C361" s="42" t="s">
        <v>19</v>
      </c>
      <c r="D361" s="42" t="s">
        <v>2276</v>
      </c>
      <c r="E361" s="42" t="s">
        <v>2554</v>
      </c>
      <c r="F361" s="42" t="s">
        <v>2555</v>
      </c>
      <c r="G361" s="42" t="s">
        <v>2556</v>
      </c>
      <c r="H361" s="43">
        <v>500000</v>
      </c>
      <c r="I361" s="42" t="s">
        <v>17</v>
      </c>
      <c r="J361" s="42" t="str">
        <f>_xlfn.CONCAT($C361,"-",$D361)</f>
        <v>Bangalore-Food Production</v>
      </c>
      <c r="K361" s="42">
        <f>IF(AND($B361&gt;=1960,$B361&lt;1970),196,(IF(AND($B361&gt;=1970,$B361&lt;1980),197,(IF(AND($B361&gt;=1980,$B361&lt;1990),198,(IF(AND($B361&gt;=1990,$B361&lt;2000),199,(IF(AND($B361&gt;=2000,$B361&lt;2010),200,(IF(AND($B361&gt;=2010,$B361&lt;2020),201,(IF(AND($B361&gt;=2020,$B361&lt;2030),202,"Founded After 2030")))))))))))))</f>
        <v>201</v>
      </c>
      <c r="L361" s="42" t="str">
        <f>IF(AND($H361&gt;4500000, OR($C361="Delhi", $C361="Bangalore", $C361="Pune", $C361="Mumbai")), "CAT A", IF(AND($H361&gt;450000, OR($C361="Gurugram", $C361="Surat", $C361="Jaipur", $C361="Hyderabad")), "CAT B", "CAT C"))</f>
        <v>CAT C</v>
      </c>
      <c r="M361" s="43">
        <v>9</v>
      </c>
      <c r="N361" t="str">
        <f>VLOOKUP($C361,Tier!$A$1:$B$71,2)</f>
        <v>Tier 1</v>
      </c>
    </row>
    <row r="362" spans="1:14" ht="15" x14ac:dyDescent="0.25">
      <c r="A362" s="41" t="s">
        <v>2557</v>
      </c>
      <c r="B362" s="43">
        <v>2019</v>
      </c>
      <c r="C362" s="42" t="s">
        <v>19</v>
      </c>
      <c r="D362" s="42" t="s">
        <v>38</v>
      </c>
      <c r="E362" s="42" t="s">
        <v>2558</v>
      </c>
      <c r="F362" s="42" t="s">
        <v>2559</v>
      </c>
      <c r="G362" s="42" t="s">
        <v>2560</v>
      </c>
      <c r="H362" s="43">
        <v>500000</v>
      </c>
      <c r="I362" s="42" t="s">
        <v>17</v>
      </c>
      <c r="J362" s="42" t="str">
        <f>_xlfn.CONCAT($C362,"-",$D362)</f>
        <v>Bangalore-FinTech</v>
      </c>
      <c r="K362" s="42">
        <f>IF(AND($B362&gt;=1960,$B362&lt;1970),196,(IF(AND($B362&gt;=1970,$B362&lt;1980),197,(IF(AND($B362&gt;=1980,$B362&lt;1990),198,(IF(AND($B362&gt;=1990,$B362&lt;2000),199,(IF(AND($B362&gt;=2000,$B362&lt;2010),200,(IF(AND($B362&gt;=2010,$B362&lt;2020),201,(IF(AND($B362&gt;=2020,$B362&lt;2030),202,"Founded After 2030")))))))))))))</f>
        <v>201</v>
      </c>
      <c r="L362" s="42" t="str">
        <f>IF(AND($H362&gt;4500000, OR($C362="Delhi", $C362="Bangalore", $C362="Pune", $C362="Mumbai")), "CAT A", IF(AND($H362&gt;450000, OR($C362="Gurugram", $C362="Surat", $C362="Jaipur", $C362="Hyderabad")), "CAT B", "CAT C"))</f>
        <v>CAT C</v>
      </c>
      <c r="M362" s="43">
        <v>9</v>
      </c>
      <c r="N362" t="str">
        <f>VLOOKUP($C362,Tier!$A$1:$B$71,2)</f>
        <v>Tier 1</v>
      </c>
    </row>
    <row r="363" spans="1:14" ht="15" x14ac:dyDescent="0.25">
      <c r="A363" s="41" t="s">
        <v>2570</v>
      </c>
      <c r="B363" s="43">
        <v>2014</v>
      </c>
      <c r="C363" s="42" t="s">
        <v>19</v>
      </c>
      <c r="D363" s="42" t="s">
        <v>2571</v>
      </c>
      <c r="E363" s="42" t="s">
        <v>2572</v>
      </c>
      <c r="F363" s="42" t="s">
        <v>2573</v>
      </c>
      <c r="G363" s="42" t="s">
        <v>2574</v>
      </c>
      <c r="H363" s="43">
        <v>500000</v>
      </c>
      <c r="I363" s="42" t="s">
        <v>273</v>
      </c>
      <c r="J363" s="42" t="str">
        <f>_xlfn.CONCAT($C363,"-",$D363)</f>
        <v>Bangalore-SportsTech</v>
      </c>
      <c r="K363" s="42">
        <f>IF(AND($B363&gt;=1960,$B363&lt;1970),196,(IF(AND($B363&gt;=1970,$B363&lt;1980),197,(IF(AND($B363&gt;=1980,$B363&lt;1990),198,(IF(AND($B363&gt;=1990,$B363&lt;2000),199,(IF(AND($B363&gt;=2000,$B363&lt;2010),200,(IF(AND($B363&gt;=2010,$B363&lt;2020),201,(IF(AND($B363&gt;=2020,$B363&lt;2030),202,"Founded After 2030")))))))))))))</f>
        <v>201</v>
      </c>
      <c r="L363" s="42" t="str">
        <f>IF(AND($H363&gt;4500000, OR($C363="Delhi", $C363="Bangalore", $C363="Pune", $C363="Mumbai")), "CAT A", IF(AND($H363&gt;450000, OR($C363="Gurugram", $C363="Surat", $C363="Jaipur", $C363="Hyderabad")), "CAT B", "CAT C"))</f>
        <v>CAT C</v>
      </c>
      <c r="M363" s="43">
        <v>8</v>
      </c>
      <c r="N363" t="str">
        <f>VLOOKUP($C363,Tier!$A$1:$B$71,2)</f>
        <v>Tier 1</v>
      </c>
    </row>
    <row r="364" spans="1:14" ht="15" x14ac:dyDescent="0.25">
      <c r="A364" s="41" t="s">
        <v>2579</v>
      </c>
      <c r="B364" s="43">
        <v>2015</v>
      </c>
      <c r="C364" s="42" t="s">
        <v>19</v>
      </c>
      <c r="D364" s="42" t="s">
        <v>239</v>
      </c>
      <c r="E364" s="42" t="s">
        <v>2580</v>
      </c>
      <c r="F364" s="42" t="s">
        <v>2581</v>
      </c>
      <c r="G364" s="42" t="s">
        <v>2582</v>
      </c>
      <c r="H364" s="43">
        <v>500000</v>
      </c>
      <c r="I364" s="42"/>
      <c r="J364" s="42" t="str">
        <f>_xlfn.CONCAT($C364,"-",$D364)</f>
        <v>Bangalore-Automotive</v>
      </c>
      <c r="K364" s="42">
        <f>IF(AND($B364&gt;=1960,$B364&lt;1970),196,(IF(AND($B364&gt;=1970,$B364&lt;1980),197,(IF(AND($B364&gt;=1980,$B364&lt;1990),198,(IF(AND($B364&gt;=1990,$B364&lt;2000),199,(IF(AND($B364&gt;=2000,$B364&lt;2010),200,(IF(AND($B364&gt;=2010,$B364&lt;2020),201,(IF(AND($B364&gt;=2020,$B364&lt;2030),202,"Founded After 2030")))))))))))))</f>
        <v>201</v>
      </c>
      <c r="L364" s="42" t="str">
        <f>IF(AND($H364&gt;4500000, OR($C364="Delhi", $C364="Bangalore", $C364="Pune", $C364="Mumbai")), "CAT A", IF(AND($H364&gt;450000, OR($C364="Gurugram", $C364="Surat", $C364="Jaipur", $C364="Hyderabad")), "CAT B", "CAT C"))</f>
        <v>CAT C</v>
      </c>
      <c r="M364" s="43">
        <v>7</v>
      </c>
      <c r="N364" t="str">
        <f>VLOOKUP($C364,Tier!$A$1:$B$71,2)</f>
        <v>Tier 1</v>
      </c>
    </row>
    <row r="365" spans="1:14" ht="15" x14ac:dyDescent="0.25">
      <c r="A365" s="41" t="s">
        <v>2591</v>
      </c>
      <c r="B365" s="43">
        <v>2019</v>
      </c>
      <c r="C365" s="42" t="s">
        <v>19</v>
      </c>
      <c r="D365" s="42" t="s">
        <v>1792</v>
      </c>
      <c r="E365" s="42" t="s">
        <v>2592</v>
      </c>
      <c r="F365" s="42" t="s">
        <v>2593</v>
      </c>
      <c r="G365" s="42" t="s">
        <v>2594</v>
      </c>
      <c r="H365" s="43">
        <v>400000</v>
      </c>
      <c r="I365" s="42"/>
      <c r="J365" s="42" t="str">
        <f>_xlfn.CONCAT($C365,"-",$D365)</f>
        <v>Bangalore-Industrial Automation</v>
      </c>
      <c r="K365" s="42">
        <f>IF(AND($B365&gt;=1960,$B365&lt;1970),196,(IF(AND($B365&gt;=1970,$B365&lt;1980),197,(IF(AND($B365&gt;=1980,$B365&lt;1990),198,(IF(AND($B365&gt;=1990,$B365&lt;2000),199,(IF(AND($B365&gt;=2000,$B365&lt;2010),200,(IF(AND($B365&gt;=2010,$B365&lt;2020),201,(IF(AND($B365&gt;=2020,$B365&lt;2030),202,"Founded After 2030")))))))))))))</f>
        <v>201</v>
      </c>
      <c r="L365" s="42" t="str">
        <f>IF(AND($H365&gt;4500000, OR($C365="Delhi", $C365="Bangalore", $C365="Pune", $C365="Mumbai")), "CAT A", IF(AND($H365&gt;450000, OR($C365="Gurugram", $C365="Surat", $C365="Jaipur", $C365="Hyderabad")), "CAT B", "CAT C"))</f>
        <v>CAT C</v>
      </c>
      <c r="M365" s="43">
        <v>12</v>
      </c>
      <c r="N365" t="str">
        <f>VLOOKUP($C365,Tier!$A$1:$B$71,2)</f>
        <v>Tier 1</v>
      </c>
    </row>
    <row r="366" spans="1:14" ht="15" x14ac:dyDescent="0.25">
      <c r="A366" s="41" t="s">
        <v>2602</v>
      </c>
      <c r="B366" s="43">
        <v>2018</v>
      </c>
      <c r="C366" s="42" t="s">
        <v>19</v>
      </c>
      <c r="D366" s="42" t="s">
        <v>336</v>
      </c>
      <c r="E366" s="42" t="s">
        <v>2603</v>
      </c>
      <c r="F366" s="42" t="s">
        <v>2604</v>
      </c>
      <c r="G366" s="42" t="s">
        <v>1033</v>
      </c>
      <c r="H366" s="43">
        <v>400000</v>
      </c>
      <c r="I366" s="42" t="s">
        <v>17</v>
      </c>
      <c r="J366" s="42" t="str">
        <f>_xlfn.CONCAT($C366,"-",$D366)</f>
        <v>Bangalore-Higher Education</v>
      </c>
      <c r="K366" s="42">
        <f>IF(AND($B366&gt;=1960,$B366&lt;1970),196,(IF(AND($B366&gt;=1970,$B366&lt;1980),197,(IF(AND($B366&gt;=1980,$B366&lt;1990),198,(IF(AND($B366&gt;=1990,$B366&lt;2000),199,(IF(AND($B366&gt;=2000,$B366&lt;2010),200,(IF(AND($B366&gt;=2010,$B366&lt;2020),201,(IF(AND($B366&gt;=2020,$B366&lt;2030),202,"Founded After 2030")))))))))))))</f>
        <v>201</v>
      </c>
      <c r="L366" s="42" t="str">
        <f>IF(AND($H366&gt;4500000, OR($C366="Delhi", $C366="Bangalore", $C366="Pune", $C366="Mumbai")), "CAT A", IF(AND($H366&gt;450000, OR($C366="Gurugram", $C366="Surat", $C366="Jaipur", $C366="Hyderabad")), "CAT B", "CAT C"))</f>
        <v>CAT C</v>
      </c>
      <c r="M366" s="43">
        <v>10</v>
      </c>
      <c r="N366" t="str">
        <f>VLOOKUP($C366,Tier!$A$1:$B$71,2)</f>
        <v>Tier 1</v>
      </c>
    </row>
    <row r="367" spans="1:14" ht="15" x14ac:dyDescent="0.25">
      <c r="A367" s="41" t="s">
        <v>2605</v>
      </c>
      <c r="B367" s="43">
        <v>2017</v>
      </c>
      <c r="C367" s="42" t="s">
        <v>19</v>
      </c>
      <c r="D367" s="42" t="s">
        <v>1594</v>
      </c>
      <c r="E367" s="42" t="s">
        <v>2606</v>
      </c>
      <c r="F367" s="42" t="s">
        <v>2607</v>
      </c>
      <c r="G367" s="42" t="s">
        <v>2608</v>
      </c>
      <c r="H367" s="43">
        <v>400000</v>
      </c>
      <c r="I367" s="42" t="s">
        <v>17</v>
      </c>
      <c r="J367" s="42" t="str">
        <f>_xlfn.CONCAT($C367,"-",$D367)</f>
        <v>Bangalore-Human Resources</v>
      </c>
      <c r="K367" s="42">
        <f>IF(AND($B367&gt;=1960,$B367&lt;1970),196,(IF(AND($B367&gt;=1970,$B367&lt;1980),197,(IF(AND($B367&gt;=1980,$B367&lt;1990),198,(IF(AND($B367&gt;=1990,$B367&lt;2000),199,(IF(AND($B367&gt;=2000,$B367&lt;2010),200,(IF(AND($B367&gt;=2010,$B367&lt;2020),201,(IF(AND($B367&gt;=2020,$B367&lt;2030),202,"Founded After 2030")))))))))))))</f>
        <v>201</v>
      </c>
      <c r="L367" s="42" t="str">
        <f>IF(AND($H367&gt;4500000, OR($C367="Delhi", $C367="Bangalore", $C367="Pune", $C367="Mumbai")), "CAT A", IF(AND($H367&gt;450000, OR($C367="Gurugram", $C367="Surat", $C367="Jaipur", $C367="Hyderabad")), "CAT B", "CAT C"))</f>
        <v>CAT C</v>
      </c>
      <c r="M367" s="43">
        <v>10</v>
      </c>
      <c r="N367" t="str">
        <f>VLOOKUP($C367,Tier!$A$1:$B$71,2)</f>
        <v>Tier 1</v>
      </c>
    </row>
    <row r="368" spans="1:14" ht="15" x14ac:dyDescent="0.25">
      <c r="A368" s="41" t="s">
        <v>2609</v>
      </c>
      <c r="B368" s="43">
        <v>2015</v>
      </c>
      <c r="C368" s="42" t="s">
        <v>19</v>
      </c>
      <c r="D368" s="42" t="s">
        <v>94</v>
      </c>
      <c r="E368" s="42" t="s">
        <v>2610</v>
      </c>
      <c r="F368" s="42" t="s">
        <v>2611</v>
      </c>
      <c r="G368" s="42" t="s">
        <v>2612</v>
      </c>
      <c r="H368" s="43">
        <v>400000</v>
      </c>
      <c r="I368" s="42"/>
      <c r="J368" s="42" t="str">
        <f>_xlfn.CONCAT($C368,"-",$D368)</f>
        <v>Bangalore-Food &amp; Beverages</v>
      </c>
      <c r="K368" s="42">
        <f>IF(AND($B368&gt;=1960,$B368&lt;1970),196,(IF(AND($B368&gt;=1970,$B368&lt;1980),197,(IF(AND($B368&gt;=1980,$B368&lt;1990),198,(IF(AND($B368&gt;=1990,$B368&lt;2000),199,(IF(AND($B368&gt;=2000,$B368&lt;2010),200,(IF(AND($B368&gt;=2010,$B368&lt;2020),201,(IF(AND($B368&gt;=2020,$B368&lt;2030),202,"Founded After 2030")))))))))))))</f>
        <v>201</v>
      </c>
      <c r="L368" s="42" t="str">
        <f>IF(AND($H368&gt;4500000, OR($C368="Delhi", $C368="Bangalore", $C368="Pune", $C368="Mumbai")), "CAT A", IF(AND($H368&gt;450000, OR($C368="Gurugram", $C368="Surat", $C368="Jaipur", $C368="Hyderabad")), "CAT B", "CAT C"))</f>
        <v>CAT C</v>
      </c>
      <c r="M368" s="43">
        <v>9</v>
      </c>
      <c r="N368" t="str">
        <f>VLOOKUP($C368,Tier!$A$1:$B$71,2)</f>
        <v>Tier 1</v>
      </c>
    </row>
    <row r="369" spans="1:14" ht="15" x14ac:dyDescent="0.25">
      <c r="A369" s="41" t="s">
        <v>2613</v>
      </c>
      <c r="B369" s="43">
        <v>2019</v>
      </c>
      <c r="C369" s="42" t="s">
        <v>19</v>
      </c>
      <c r="D369" s="42" t="s">
        <v>1888</v>
      </c>
      <c r="E369" s="42" t="s">
        <v>2614</v>
      </c>
      <c r="F369" s="42" t="s">
        <v>2615</v>
      </c>
      <c r="G369" s="42" t="s">
        <v>2616</v>
      </c>
      <c r="H369" s="43">
        <v>400000</v>
      </c>
      <c r="I369" s="42"/>
      <c r="J369" s="42" t="str">
        <f>_xlfn.CONCAT($C369,"-",$D369)</f>
        <v>Bangalore-Wine &amp; Spirits</v>
      </c>
      <c r="K369" s="42">
        <f>IF(AND($B369&gt;=1960,$B369&lt;1970),196,(IF(AND($B369&gt;=1970,$B369&lt;1980),197,(IF(AND($B369&gt;=1980,$B369&lt;1990),198,(IF(AND($B369&gt;=1990,$B369&lt;2000),199,(IF(AND($B369&gt;=2000,$B369&lt;2010),200,(IF(AND($B369&gt;=2010,$B369&lt;2020),201,(IF(AND($B369&gt;=2020,$B369&lt;2030),202,"Founded After 2030")))))))))))))</f>
        <v>201</v>
      </c>
      <c r="L369" s="42" t="str">
        <f>IF(AND($H369&gt;4500000, OR($C369="Delhi", $C369="Bangalore", $C369="Pune", $C369="Mumbai")), "CAT A", IF(AND($H369&gt;450000, OR($C369="Gurugram", $C369="Surat", $C369="Jaipur", $C369="Hyderabad")), "CAT B", "CAT C"))</f>
        <v>CAT C</v>
      </c>
      <c r="M369" s="43">
        <v>8</v>
      </c>
      <c r="N369" t="str">
        <f>VLOOKUP($C369,Tier!$A$1:$B$71,2)</f>
        <v>Tier 1</v>
      </c>
    </row>
    <row r="370" spans="1:14" ht="15" x14ac:dyDescent="0.25">
      <c r="A370" s="41" t="s">
        <v>2617</v>
      </c>
      <c r="B370" s="43">
        <v>2019</v>
      </c>
      <c r="C370" s="42" t="s">
        <v>19</v>
      </c>
      <c r="D370" s="42" t="s">
        <v>1738</v>
      </c>
      <c r="E370" s="42" t="s">
        <v>2618</v>
      </c>
      <c r="F370" s="42" t="s">
        <v>2619</v>
      </c>
      <c r="G370" s="42" t="s">
        <v>2620</v>
      </c>
      <c r="H370" s="43">
        <v>400000</v>
      </c>
      <c r="I370" s="42" t="s">
        <v>422</v>
      </c>
      <c r="J370" s="42" t="str">
        <f>_xlfn.CONCAT($C370,"-",$D370)</f>
        <v>Bangalore-Tech startup</v>
      </c>
      <c r="K370" s="42">
        <f>IF(AND($B370&gt;=1960,$B370&lt;1970),196,(IF(AND($B370&gt;=1970,$B370&lt;1980),197,(IF(AND($B370&gt;=1980,$B370&lt;1990),198,(IF(AND($B370&gt;=1990,$B370&lt;2000),199,(IF(AND($B370&gt;=2000,$B370&lt;2010),200,(IF(AND($B370&gt;=2010,$B370&lt;2020),201,(IF(AND($B370&gt;=2020,$B370&lt;2030),202,"Founded After 2030")))))))))))))</f>
        <v>201</v>
      </c>
      <c r="L370" s="42" t="str">
        <f>IF(AND($H370&gt;4500000, OR($C370="Delhi", $C370="Bangalore", $C370="Pune", $C370="Mumbai")), "CAT A", IF(AND($H370&gt;450000, OR($C370="Gurugram", $C370="Surat", $C370="Jaipur", $C370="Hyderabad")), "CAT B", "CAT C"))</f>
        <v>CAT C</v>
      </c>
      <c r="M370" s="43">
        <v>8</v>
      </c>
      <c r="N370" t="str">
        <f>VLOOKUP($C370,Tier!$A$1:$B$71,2)</f>
        <v>Tier 1</v>
      </c>
    </row>
    <row r="371" spans="1:14" ht="15" x14ac:dyDescent="0.25">
      <c r="A371" s="41" t="s">
        <v>2629</v>
      </c>
      <c r="B371" s="43">
        <v>2019</v>
      </c>
      <c r="C371" s="42" t="s">
        <v>19</v>
      </c>
      <c r="D371" s="42" t="s">
        <v>50</v>
      </c>
      <c r="E371" s="42" t="s">
        <v>2630</v>
      </c>
      <c r="F371" s="42" t="s">
        <v>2631</v>
      </c>
      <c r="G371" s="42" t="s">
        <v>2632</v>
      </c>
      <c r="H371" s="43">
        <v>400000</v>
      </c>
      <c r="I371" s="42" t="s">
        <v>17</v>
      </c>
      <c r="J371" s="42" t="str">
        <f>_xlfn.CONCAT($C371,"-",$D371)</f>
        <v>Bangalore-AgriTech</v>
      </c>
      <c r="K371" s="42">
        <f>IF(AND($B371&gt;=1960,$B371&lt;1970),196,(IF(AND($B371&gt;=1970,$B371&lt;1980),197,(IF(AND($B371&gt;=1980,$B371&lt;1990),198,(IF(AND($B371&gt;=1990,$B371&lt;2000),199,(IF(AND($B371&gt;=2000,$B371&lt;2010),200,(IF(AND($B371&gt;=2010,$B371&lt;2020),201,(IF(AND($B371&gt;=2020,$B371&lt;2030),202,"Founded After 2030")))))))))))))</f>
        <v>201</v>
      </c>
      <c r="L371" s="42" t="str">
        <f>IF(AND($H371&gt;4500000, OR($C371="Delhi", $C371="Bangalore", $C371="Pune", $C371="Mumbai")), "CAT A", IF(AND($H371&gt;450000, OR($C371="Gurugram", $C371="Surat", $C371="Jaipur", $C371="Hyderabad")), "CAT B", "CAT C"))</f>
        <v>CAT C</v>
      </c>
      <c r="M371" s="43">
        <v>6</v>
      </c>
      <c r="N371" t="str">
        <f>VLOOKUP($C371,Tier!$A$1:$B$71,2)</f>
        <v>Tier 1</v>
      </c>
    </row>
    <row r="372" spans="1:14" ht="15" x14ac:dyDescent="0.25">
      <c r="A372" s="41" t="s">
        <v>3290</v>
      </c>
      <c r="B372" s="43">
        <v>2016</v>
      </c>
      <c r="C372" s="42" t="s">
        <v>37</v>
      </c>
      <c r="D372" s="42" t="s">
        <v>1454</v>
      </c>
      <c r="E372" s="42" t="s">
        <v>3291</v>
      </c>
      <c r="F372" s="42" t="s">
        <v>3292</v>
      </c>
      <c r="G372" s="42" t="s">
        <v>3293</v>
      </c>
      <c r="H372" s="43">
        <v>400000</v>
      </c>
      <c r="I372" s="42"/>
      <c r="J372" s="42" t="str">
        <f>_xlfn.CONCAT($C372,"-",$D372)</f>
        <v>Chennai-Mechanical Or Industrial Engineering</v>
      </c>
      <c r="K372" s="42">
        <f>IF(AND($B372&gt;=1960,$B372&lt;1970),196,(IF(AND($B372&gt;=1970,$B372&lt;1980),197,(IF(AND($B372&gt;=1980,$B372&lt;1990),198,(IF(AND($B372&gt;=1990,$B372&lt;2000),199,(IF(AND($B372&gt;=2000,$B372&lt;2010),200,(IF(AND($B372&gt;=2010,$B372&lt;2020),201,(IF(AND($B372&gt;=2020,$B372&lt;2030),202,"Founded After 2030")))))))))))))</f>
        <v>201</v>
      </c>
      <c r="L372" s="42" t="str">
        <f>IF(AND($H372&gt;4500000, OR($C372="Delhi", $C372="Bangalore", $C372="Pune", $C372="Mumbai")), "CAT A", IF(AND($H372&gt;450000, OR($C372="Gurugram", $C372="Surat", $C372="Jaipur", $C372="Hyderabad")), "CAT B", "CAT C"))</f>
        <v>CAT C</v>
      </c>
      <c r="M372" s="43">
        <v>10</v>
      </c>
      <c r="N372" t="str">
        <f>VLOOKUP($C372,Tier!$A$1:$B$71,2)</f>
        <v>Tier 1</v>
      </c>
    </row>
    <row r="373" spans="1:14" ht="15" x14ac:dyDescent="0.25">
      <c r="A373" s="41" t="s">
        <v>2235</v>
      </c>
      <c r="B373" s="43">
        <v>2019</v>
      </c>
      <c r="C373" s="42" t="s">
        <v>19</v>
      </c>
      <c r="D373" s="42" t="s">
        <v>78</v>
      </c>
      <c r="E373" s="42" t="s">
        <v>2633</v>
      </c>
      <c r="F373" s="42" t="s">
        <v>2237</v>
      </c>
      <c r="G373" s="42" t="s">
        <v>2634</v>
      </c>
      <c r="H373" s="43">
        <v>370000</v>
      </c>
      <c r="I373" s="42" t="s">
        <v>17</v>
      </c>
      <c r="J373" s="42" t="str">
        <f>_xlfn.CONCAT($C373,"-",$D373)</f>
        <v>Bangalore-Information Technology</v>
      </c>
      <c r="K373" s="42">
        <f>IF(AND($B373&gt;=1960,$B373&lt;1970),196,(IF(AND($B373&gt;=1970,$B373&lt;1980),197,(IF(AND($B373&gt;=1980,$B373&lt;1990),198,(IF(AND($B373&gt;=1990,$B373&lt;2000),199,(IF(AND($B373&gt;=2000,$B373&lt;2010),200,(IF(AND($B373&gt;=2010,$B373&lt;2020),201,(IF(AND($B373&gt;=2020,$B373&lt;2030),202,"Founded After 2030")))))))))))))</f>
        <v>201</v>
      </c>
      <c r="L373" s="42" t="str">
        <f>IF(AND($H373&gt;4500000, OR($C373="Delhi", $C373="Bangalore", $C373="Pune", $C373="Mumbai")), "CAT A", IF(AND($H373&gt;450000, OR($C373="Gurugram", $C373="Surat", $C373="Jaipur", $C373="Hyderabad")), "CAT B", "CAT C"))</f>
        <v>CAT C</v>
      </c>
      <c r="M373" s="43">
        <v>7</v>
      </c>
      <c r="N373" t="str">
        <f>VLOOKUP($C373,Tier!$A$1:$B$71,2)</f>
        <v>Tier 1</v>
      </c>
    </row>
    <row r="374" spans="1:14" ht="15" x14ac:dyDescent="0.25">
      <c r="A374" s="41" t="s">
        <v>2635</v>
      </c>
      <c r="B374" s="43">
        <v>2019</v>
      </c>
      <c r="C374" s="42" t="s">
        <v>19</v>
      </c>
      <c r="D374" s="42" t="s">
        <v>78</v>
      </c>
      <c r="E374" s="42" t="s">
        <v>2636</v>
      </c>
      <c r="F374" s="42" t="s">
        <v>2637</v>
      </c>
      <c r="G374" s="42" t="s">
        <v>1436</v>
      </c>
      <c r="H374" s="43">
        <v>370000</v>
      </c>
      <c r="I374" s="42" t="s">
        <v>17</v>
      </c>
      <c r="J374" s="42" t="str">
        <f>_xlfn.CONCAT($C374,"-",$D374)</f>
        <v>Bangalore-Information Technology</v>
      </c>
      <c r="K374" s="42">
        <f>IF(AND($B374&gt;=1960,$B374&lt;1970),196,(IF(AND($B374&gt;=1970,$B374&lt;1980),197,(IF(AND($B374&gt;=1980,$B374&lt;1990),198,(IF(AND($B374&gt;=1990,$B374&lt;2000),199,(IF(AND($B374&gt;=2000,$B374&lt;2010),200,(IF(AND($B374&gt;=2010,$B374&lt;2020),201,(IF(AND($B374&gt;=2020,$B374&lt;2030),202,"Founded After 2030")))))))))))))</f>
        <v>201</v>
      </c>
      <c r="L374" s="42" t="str">
        <f>IF(AND($H374&gt;4500000, OR($C374="Delhi", $C374="Bangalore", $C374="Pune", $C374="Mumbai")), "CAT A", IF(AND($H374&gt;450000, OR($C374="Gurugram", $C374="Surat", $C374="Jaipur", $C374="Hyderabad")), "CAT B", "CAT C"))</f>
        <v>CAT C</v>
      </c>
      <c r="M374" s="43">
        <v>7</v>
      </c>
      <c r="N374" t="str">
        <f>VLOOKUP($C374,Tier!$A$1:$B$71,2)</f>
        <v>Tier 1</v>
      </c>
    </row>
    <row r="375" spans="1:14" ht="15" x14ac:dyDescent="0.25">
      <c r="A375" s="41" t="s">
        <v>2645</v>
      </c>
      <c r="B375" s="43">
        <v>2016</v>
      </c>
      <c r="C375" s="42" t="s">
        <v>19</v>
      </c>
      <c r="D375" s="42" t="s">
        <v>2646</v>
      </c>
      <c r="E375" s="42" t="s">
        <v>2647</v>
      </c>
      <c r="F375" s="42" t="s">
        <v>2648</v>
      </c>
      <c r="G375" s="42" t="s">
        <v>2649</v>
      </c>
      <c r="H375" s="43">
        <v>320000</v>
      </c>
      <c r="I375" s="42"/>
      <c r="J375" s="42" t="str">
        <f>_xlfn.CONCAT($C375,"-",$D375)</f>
        <v>Bangalore-CRM</v>
      </c>
      <c r="K375" s="42">
        <f>IF(AND($B375&gt;=1960,$B375&lt;1970),196,(IF(AND($B375&gt;=1970,$B375&lt;1980),197,(IF(AND($B375&gt;=1980,$B375&lt;1990),198,(IF(AND($B375&gt;=1990,$B375&lt;2000),199,(IF(AND($B375&gt;=2000,$B375&lt;2010),200,(IF(AND($B375&gt;=2010,$B375&lt;2020),201,(IF(AND($B375&gt;=2020,$B375&lt;2030),202,"Founded After 2030")))))))))))))</f>
        <v>201</v>
      </c>
      <c r="L375" s="42" t="str">
        <f>IF(AND($H375&gt;4500000, OR($C375="Delhi", $C375="Bangalore", $C375="Pune", $C375="Mumbai")), "CAT A", IF(AND($H375&gt;450000, OR($C375="Gurugram", $C375="Surat", $C375="Jaipur", $C375="Hyderabad")), "CAT B", "CAT C"))</f>
        <v>CAT C</v>
      </c>
      <c r="M375" s="43">
        <v>6</v>
      </c>
      <c r="N375" t="str">
        <f>VLOOKUP($C375,Tier!$A$1:$B$71,2)</f>
        <v>Tier 1</v>
      </c>
    </row>
    <row r="376" spans="1:14" ht="15" x14ac:dyDescent="0.25">
      <c r="A376" s="41" t="s">
        <v>2663</v>
      </c>
      <c r="B376" s="43">
        <v>2016</v>
      </c>
      <c r="C376" s="42" t="s">
        <v>19</v>
      </c>
      <c r="D376" s="42" t="s">
        <v>116</v>
      </c>
      <c r="E376" s="42" t="s">
        <v>2664</v>
      </c>
      <c r="F376" s="42" t="s">
        <v>2665</v>
      </c>
      <c r="G376" s="42" t="s">
        <v>2666</v>
      </c>
      <c r="H376" s="43">
        <v>300000</v>
      </c>
      <c r="I376" s="42"/>
      <c r="J376" s="42" t="str">
        <f>_xlfn.CONCAT($C376,"-",$D376)</f>
        <v>Bangalore-EdTech</v>
      </c>
      <c r="K376" s="42">
        <f>IF(AND($B376&gt;=1960,$B376&lt;1970),196,(IF(AND($B376&gt;=1970,$B376&lt;1980),197,(IF(AND($B376&gt;=1980,$B376&lt;1990),198,(IF(AND($B376&gt;=1990,$B376&lt;2000),199,(IF(AND($B376&gt;=2000,$B376&lt;2010),200,(IF(AND($B376&gt;=2010,$B376&lt;2020),201,(IF(AND($B376&gt;=2020,$B376&lt;2030),202,"Founded After 2030")))))))))))))</f>
        <v>201</v>
      </c>
      <c r="L376" s="42" t="str">
        <f>IF(AND($H376&gt;4500000, OR($C376="Delhi", $C376="Bangalore", $C376="Pune", $C376="Mumbai")), "CAT A", IF(AND($H376&gt;450000, OR($C376="Gurugram", $C376="Surat", $C376="Jaipur", $C376="Hyderabad")), "CAT B", "CAT C"))</f>
        <v>CAT C</v>
      </c>
      <c r="M376" s="43">
        <v>6</v>
      </c>
      <c r="N376" t="str">
        <f>VLOOKUP($C376,Tier!$A$1:$B$71,2)</f>
        <v>Tier 1</v>
      </c>
    </row>
    <row r="377" spans="1:14" ht="15" x14ac:dyDescent="0.25">
      <c r="A377" s="41" t="s">
        <v>3301</v>
      </c>
      <c r="B377" s="43">
        <v>2014</v>
      </c>
      <c r="C377" s="42" t="s">
        <v>37</v>
      </c>
      <c r="D377" s="42" t="s">
        <v>731</v>
      </c>
      <c r="E377" s="42" t="s">
        <v>3302</v>
      </c>
      <c r="F377" s="42" t="s">
        <v>3303</v>
      </c>
      <c r="G377" s="42" t="s">
        <v>3304</v>
      </c>
      <c r="H377" s="43">
        <v>300000</v>
      </c>
      <c r="I377" s="42"/>
      <c r="J377" s="42" t="str">
        <f>_xlfn.CONCAT($C377,"-",$D377)</f>
        <v>Chennai-Mobility</v>
      </c>
      <c r="K377" s="42">
        <f>IF(AND($B377&gt;=1960,$B377&lt;1970),196,(IF(AND($B377&gt;=1970,$B377&lt;1980),197,(IF(AND($B377&gt;=1980,$B377&lt;1990),198,(IF(AND($B377&gt;=1990,$B377&lt;2000),199,(IF(AND($B377&gt;=2000,$B377&lt;2010),200,(IF(AND($B377&gt;=2010,$B377&lt;2020),201,(IF(AND($B377&gt;=2020,$B377&lt;2030),202,"Founded After 2030")))))))))))))</f>
        <v>201</v>
      </c>
      <c r="L377" s="42" t="str">
        <f>IF(AND($H377&gt;4500000, OR($C377="Delhi", $C377="Bangalore", $C377="Pune", $C377="Mumbai")), "CAT A", IF(AND($H377&gt;450000, OR($C377="Gurugram", $C377="Surat", $C377="Jaipur", $C377="Hyderabad")), "CAT B", "CAT C"))</f>
        <v>CAT C</v>
      </c>
      <c r="M377" s="43">
        <v>6</v>
      </c>
      <c r="N377" t="str">
        <f>VLOOKUP($C377,Tier!$A$1:$B$71,2)</f>
        <v>Tier 1</v>
      </c>
    </row>
    <row r="378" spans="1:14" ht="15" x14ac:dyDescent="0.25">
      <c r="A378" s="41" t="s">
        <v>2671</v>
      </c>
      <c r="B378" s="43">
        <v>2019</v>
      </c>
      <c r="C378" s="42" t="s">
        <v>19</v>
      </c>
      <c r="D378" s="42" t="s">
        <v>331</v>
      </c>
      <c r="E378" s="42" t="s">
        <v>2672</v>
      </c>
      <c r="F378" s="42" t="s">
        <v>2673</v>
      </c>
      <c r="G378" s="42" t="s">
        <v>2674</v>
      </c>
      <c r="H378" s="43">
        <v>235000</v>
      </c>
      <c r="I378" s="42" t="s">
        <v>422</v>
      </c>
      <c r="J378" s="42" t="str">
        <f>_xlfn.CONCAT($C378,"-",$D378)</f>
        <v>Bangalore-E-learning</v>
      </c>
      <c r="K378" s="42">
        <f>IF(AND($B378&gt;=1960,$B378&lt;1970),196,(IF(AND($B378&gt;=1970,$B378&lt;1980),197,(IF(AND($B378&gt;=1980,$B378&lt;1990),198,(IF(AND($B378&gt;=1990,$B378&lt;2000),199,(IF(AND($B378&gt;=2000,$B378&lt;2010),200,(IF(AND($B378&gt;=2010,$B378&lt;2020),201,(IF(AND($B378&gt;=2020,$B378&lt;2030),202,"Founded After 2030")))))))))))))</f>
        <v>201</v>
      </c>
      <c r="L378" s="42" t="str">
        <f>IF(AND($H378&gt;4500000, OR($C378="Delhi", $C378="Bangalore", $C378="Pune", $C378="Mumbai")), "CAT A", IF(AND($H378&gt;450000, OR($C378="Gurugram", $C378="Surat", $C378="Jaipur", $C378="Hyderabad")), "CAT B", "CAT C"))</f>
        <v>CAT C</v>
      </c>
      <c r="M378" s="43">
        <v>12</v>
      </c>
      <c r="N378" t="str">
        <f>VLOOKUP($C378,Tier!$A$1:$B$71,2)</f>
        <v>Tier 1</v>
      </c>
    </row>
    <row r="379" spans="1:14" ht="15" x14ac:dyDescent="0.25">
      <c r="A379" s="41" t="s">
        <v>3311</v>
      </c>
      <c r="B379" s="43">
        <v>2016</v>
      </c>
      <c r="C379" s="42" t="s">
        <v>37</v>
      </c>
      <c r="D379" s="42" t="s">
        <v>459</v>
      </c>
      <c r="E379" s="42" t="s">
        <v>3312</v>
      </c>
      <c r="F379" s="42" t="s">
        <v>3313</v>
      </c>
      <c r="G379" s="42" t="s">
        <v>3314</v>
      </c>
      <c r="H379" s="43">
        <v>200000</v>
      </c>
      <c r="I379" s="42" t="s">
        <v>17</v>
      </c>
      <c r="J379" s="42" t="str">
        <f>_xlfn.CONCAT($C379,"-",$D379)</f>
        <v>Chennai-SaaS startup</v>
      </c>
      <c r="K379" s="42">
        <f>IF(AND($B379&gt;=1960,$B379&lt;1970),196,(IF(AND($B379&gt;=1970,$B379&lt;1980),197,(IF(AND($B379&gt;=1980,$B379&lt;1990),198,(IF(AND($B379&gt;=1990,$B379&lt;2000),199,(IF(AND($B379&gt;=2000,$B379&lt;2010),200,(IF(AND($B379&gt;=2010,$B379&lt;2020),201,(IF(AND($B379&gt;=2020,$B379&lt;2030),202,"Founded After 2030")))))))))))))</f>
        <v>201</v>
      </c>
      <c r="L379" s="42" t="str">
        <f>IF(AND($H379&gt;4500000, OR($C379="Delhi", $C379="Bangalore", $C379="Pune", $C379="Mumbai")), "CAT A", IF(AND($H379&gt;450000, OR($C379="Gurugram", $C379="Surat", $C379="Jaipur", $C379="Hyderabad")), "CAT B", "CAT C"))</f>
        <v>CAT C</v>
      </c>
      <c r="M379" s="43">
        <v>9</v>
      </c>
      <c r="N379" t="str">
        <f>VLOOKUP($C379,Tier!$A$1:$B$71,2)</f>
        <v>Tier 1</v>
      </c>
    </row>
    <row r="380" spans="1:14" ht="15" x14ac:dyDescent="0.25">
      <c r="A380" s="41" t="s">
        <v>3315</v>
      </c>
      <c r="B380" s="43">
        <v>2015</v>
      </c>
      <c r="C380" s="42" t="s">
        <v>3316</v>
      </c>
      <c r="D380" s="42" t="s">
        <v>313</v>
      </c>
      <c r="E380" s="42" t="s">
        <v>3317</v>
      </c>
      <c r="F380" s="42" t="s">
        <v>3318</v>
      </c>
      <c r="G380" s="42" t="s">
        <v>3319</v>
      </c>
      <c r="H380" s="43">
        <v>200000</v>
      </c>
      <c r="I380" s="42"/>
      <c r="J380" s="42" t="str">
        <f>_xlfn.CONCAT($C380,"-",$D380)</f>
        <v>Cochin-Retail</v>
      </c>
      <c r="K380" s="42">
        <f>IF(AND($B380&gt;=1960,$B380&lt;1970),196,(IF(AND($B380&gt;=1970,$B380&lt;1980),197,(IF(AND($B380&gt;=1980,$B380&lt;1990),198,(IF(AND($B380&gt;=1990,$B380&lt;2000),199,(IF(AND($B380&gt;=2000,$B380&lt;2010),200,(IF(AND($B380&gt;=2010,$B380&lt;2020),201,(IF(AND($B380&gt;=2020,$B380&lt;2030),202,"Founded After 2030")))))))))))))</f>
        <v>201</v>
      </c>
      <c r="L380" s="42" t="str">
        <f>IF(AND($H380&gt;4500000, OR($C380="Delhi", $C380="Bangalore", $C380="Pune", $C380="Mumbai")), "CAT A", IF(AND($H380&gt;450000, OR($C380="Gurugram", $C380="Surat", $C380="Jaipur", $C380="Hyderabad")), "CAT B", "CAT C"))</f>
        <v>CAT C</v>
      </c>
      <c r="M380" s="43">
        <v>8</v>
      </c>
      <c r="N380" t="str">
        <f>VLOOKUP($C380,Tier!$A$1:$B$71,2)</f>
        <v>Tier 1</v>
      </c>
    </row>
    <row r="381" spans="1:14" ht="15" x14ac:dyDescent="0.25">
      <c r="A381" s="41" t="s">
        <v>3315</v>
      </c>
      <c r="B381" s="43">
        <v>2015</v>
      </c>
      <c r="C381" s="42" t="s">
        <v>3316</v>
      </c>
      <c r="D381" s="42" t="s">
        <v>313</v>
      </c>
      <c r="E381" s="42" t="s">
        <v>3317</v>
      </c>
      <c r="F381" s="42" t="s">
        <v>3318</v>
      </c>
      <c r="G381" s="42" t="s">
        <v>3319</v>
      </c>
      <c r="H381" s="43">
        <v>200000</v>
      </c>
      <c r="I381" s="42" t="s">
        <v>273</v>
      </c>
      <c r="J381" s="42" t="str">
        <f>_xlfn.CONCAT($C381,"-",$D381)</f>
        <v>Cochin-Retail</v>
      </c>
      <c r="K381" s="42">
        <f>IF(AND($B381&gt;=1960,$B381&lt;1970),196,(IF(AND($B381&gt;=1970,$B381&lt;1980),197,(IF(AND($B381&gt;=1980,$B381&lt;1990),198,(IF(AND($B381&gt;=1990,$B381&lt;2000),199,(IF(AND($B381&gt;=2000,$B381&lt;2010),200,(IF(AND($B381&gt;=2010,$B381&lt;2020),201,(IF(AND($B381&gt;=2020,$B381&lt;2030),202,"Founded After 2030")))))))))))))</f>
        <v>201</v>
      </c>
      <c r="L381" s="42" t="str">
        <f>IF(AND($H381&gt;4500000, OR($C381="Delhi", $C381="Bangalore", $C381="Pune", $C381="Mumbai")), "CAT A", IF(AND($H381&gt;450000, OR($C381="Gurugram", $C381="Surat", $C381="Jaipur", $C381="Hyderabad")), "CAT B", "CAT C"))</f>
        <v>CAT C</v>
      </c>
      <c r="M381" s="43">
        <v>8</v>
      </c>
      <c r="N381" t="str">
        <f>VLOOKUP($C381,Tier!$A$1:$B$71,2)</f>
        <v>Tier 1</v>
      </c>
    </row>
    <row r="382" spans="1:14" ht="15" x14ac:dyDescent="0.25">
      <c r="A382" s="41" t="s">
        <v>3320</v>
      </c>
      <c r="B382" s="43">
        <v>2015</v>
      </c>
      <c r="C382" s="42" t="s">
        <v>37</v>
      </c>
      <c r="D382" s="42" t="s">
        <v>116</v>
      </c>
      <c r="E382" s="42" t="s">
        <v>3321</v>
      </c>
      <c r="F382" s="42" t="s">
        <v>3322</v>
      </c>
      <c r="G382" s="42" t="s">
        <v>3323</v>
      </c>
      <c r="H382" s="43">
        <v>200000</v>
      </c>
      <c r="I382" s="42"/>
      <c r="J382" s="42" t="str">
        <f>_xlfn.CONCAT($C382,"-",$D382)</f>
        <v>Chennai-EdTech</v>
      </c>
      <c r="K382" s="42">
        <f>IF(AND($B382&gt;=1960,$B382&lt;1970),196,(IF(AND($B382&gt;=1970,$B382&lt;1980),197,(IF(AND($B382&gt;=1980,$B382&lt;1990),198,(IF(AND($B382&gt;=1990,$B382&lt;2000),199,(IF(AND($B382&gt;=2000,$B382&lt;2010),200,(IF(AND($B382&gt;=2010,$B382&lt;2020),201,(IF(AND($B382&gt;=2020,$B382&lt;2030),202,"Founded After 2030")))))))))))))</f>
        <v>201</v>
      </c>
      <c r="L382" s="42" t="str">
        <f>IF(AND($H382&gt;4500000, OR($C382="Delhi", $C382="Bangalore", $C382="Pune", $C382="Mumbai")), "CAT A", IF(AND($H382&gt;450000, OR($C382="Gurugram", $C382="Surat", $C382="Jaipur", $C382="Hyderabad")), "CAT B", "CAT C"))</f>
        <v>CAT C</v>
      </c>
      <c r="M382" s="43">
        <v>7</v>
      </c>
      <c r="N382" t="str">
        <f>VLOOKUP($C382,Tier!$A$1:$B$71,2)</f>
        <v>Tier 1</v>
      </c>
    </row>
    <row r="383" spans="1:14" ht="15" x14ac:dyDescent="0.25">
      <c r="A383" s="41" t="s">
        <v>2700</v>
      </c>
      <c r="B383" s="43">
        <v>2018</v>
      </c>
      <c r="C383" s="42" t="s">
        <v>19</v>
      </c>
      <c r="D383" s="42" t="s">
        <v>248</v>
      </c>
      <c r="E383" s="42" t="s">
        <v>2701</v>
      </c>
      <c r="F383" s="42" t="s">
        <v>2702</v>
      </c>
      <c r="G383" s="44" t="s">
        <v>1157</v>
      </c>
      <c r="H383" s="43">
        <v>100000</v>
      </c>
      <c r="I383" s="42"/>
      <c r="J383" s="42" t="str">
        <f>_xlfn.CONCAT($C383,"-",$D383)</f>
        <v>Bangalore-Biotechnology</v>
      </c>
      <c r="K383" s="42">
        <f>IF(AND($B383&gt;=1960,$B383&lt;1970),196,(IF(AND($B383&gt;=1970,$B383&lt;1980),197,(IF(AND($B383&gt;=1980,$B383&lt;1990),198,(IF(AND($B383&gt;=1990,$B383&lt;2000),199,(IF(AND($B383&gt;=2000,$B383&lt;2010),200,(IF(AND($B383&gt;=2010,$B383&lt;2020),201,(IF(AND($B383&gt;=2020,$B383&lt;2030),202,"Founded After 2030")))))))))))))</f>
        <v>201</v>
      </c>
      <c r="L383" s="42" t="str">
        <f>IF(AND($H383&gt;4500000, OR($C383="Delhi", $C383="Bangalore", $C383="Pune", $C383="Mumbai")), "CAT A", IF(AND($H383&gt;450000, OR($C383="Gurugram", $C383="Surat", $C383="Jaipur", $C383="Hyderabad")), "CAT B", "CAT C"))</f>
        <v>CAT C</v>
      </c>
      <c r="M383" s="43">
        <v>10</v>
      </c>
      <c r="N383" t="str">
        <f>VLOOKUP($C383,Tier!$A$1:$B$71,2)</f>
        <v>Tier 1</v>
      </c>
    </row>
    <row r="384" spans="1:14" ht="15" x14ac:dyDescent="0.25">
      <c r="A384" s="41" t="s">
        <v>2706</v>
      </c>
      <c r="B384" s="43">
        <v>2019</v>
      </c>
      <c r="C384" s="42" t="s">
        <v>19</v>
      </c>
      <c r="D384" s="42" t="s">
        <v>673</v>
      </c>
      <c r="E384" s="42" t="s">
        <v>2707</v>
      </c>
      <c r="F384" s="42" t="s">
        <v>2708</v>
      </c>
      <c r="G384" s="42" t="s">
        <v>2709</v>
      </c>
      <c r="H384" s="43">
        <v>100000</v>
      </c>
      <c r="I384" s="42"/>
      <c r="J384" s="42" t="str">
        <f>_xlfn.CONCAT($C384,"-",$D384)</f>
        <v>Bangalore-IT startup</v>
      </c>
      <c r="K384" s="42">
        <f>IF(AND($B384&gt;=1960,$B384&lt;1970),196,(IF(AND($B384&gt;=1970,$B384&lt;1980),197,(IF(AND($B384&gt;=1980,$B384&lt;1990),198,(IF(AND($B384&gt;=1990,$B384&lt;2000),199,(IF(AND($B384&gt;=2000,$B384&lt;2010),200,(IF(AND($B384&gt;=2010,$B384&lt;2020),201,(IF(AND($B384&gt;=2020,$B384&lt;2030),202,"Founded After 2030")))))))))))))</f>
        <v>201</v>
      </c>
      <c r="L384" s="42" t="str">
        <f>IF(AND($H384&gt;4500000, OR($C384="Delhi", $C384="Bangalore", $C384="Pune", $C384="Mumbai")), "CAT A", IF(AND($H384&gt;450000, OR($C384="Gurugram", $C384="Surat", $C384="Jaipur", $C384="Hyderabad")), "CAT B", "CAT C"))</f>
        <v>CAT C</v>
      </c>
      <c r="M384" s="43">
        <v>6</v>
      </c>
      <c r="N384" t="str">
        <f>VLOOKUP($C384,Tier!$A$1:$B$71,2)</f>
        <v>Tier 1</v>
      </c>
    </row>
    <row r="385" spans="1:14" ht="15" x14ac:dyDescent="0.25">
      <c r="A385" s="41" t="s">
        <v>3327</v>
      </c>
      <c r="B385" s="43">
        <v>2019</v>
      </c>
      <c r="C385" s="42" t="s">
        <v>37</v>
      </c>
      <c r="D385" s="42" t="s">
        <v>126</v>
      </c>
      <c r="E385" s="42" t="s">
        <v>3328</v>
      </c>
      <c r="F385" s="42" t="s">
        <v>3329</v>
      </c>
      <c r="G385" s="42" t="s">
        <v>3330</v>
      </c>
      <c r="H385" s="43">
        <v>100000</v>
      </c>
      <c r="I385" s="42"/>
      <c r="J385" s="42" t="str">
        <f>_xlfn.CONCAT($C385,"-",$D385)</f>
        <v>Chennai-Drone</v>
      </c>
      <c r="K385" s="42">
        <f>IF(AND($B385&gt;=1960,$B385&lt;1970),196,(IF(AND($B385&gt;=1970,$B385&lt;1980),197,(IF(AND($B385&gt;=1980,$B385&lt;1990),198,(IF(AND($B385&gt;=1990,$B385&lt;2000),199,(IF(AND($B385&gt;=2000,$B385&lt;2010),200,(IF(AND($B385&gt;=2010,$B385&lt;2020),201,(IF(AND($B385&gt;=2020,$B385&lt;2030),202,"Founded After 2030")))))))))))))</f>
        <v>201</v>
      </c>
      <c r="L385" s="42" t="str">
        <f>IF(AND($H385&gt;4500000, OR($C385="Delhi", $C385="Bangalore", $C385="Pune", $C385="Mumbai")), "CAT A", IF(AND($H385&gt;450000, OR($C385="Gurugram", $C385="Surat", $C385="Jaipur", $C385="Hyderabad")), "CAT B", "CAT C"))</f>
        <v>CAT C</v>
      </c>
      <c r="M385" s="43">
        <v>8</v>
      </c>
      <c r="N385" t="str">
        <f>VLOOKUP($C385,Tier!$A$1:$B$71,2)</f>
        <v>Tier 1</v>
      </c>
    </row>
    <row r="386" spans="1:14" ht="15" x14ac:dyDescent="0.25">
      <c r="A386" s="41" t="s">
        <v>629</v>
      </c>
      <c r="B386" s="43">
        <v>2018</v>
      </c>
      <c r="C386" s="42" t="s">
        <v>19</v>
      </c>
      <c r="D386" s="42" t="s">
        <v>154</v>
      </c>
      <c r="E386" s="42" t="s">
        <v>2714</v>
      </c>
      <c r="F386" s="42" t="s">
        <v>2715</v>
      </c>
      <c r="G386" s="42" t="s">
        <v>2716</v>
      </c>
      <c r="H386" s="42"/>
      <c r="I386" s="42" t="s">
        <v>175</v>
      </c>
      <c r="J386" s="42" t="str">
        <f>_xlfn.CONCAT($C386,"-",$D386)</f>
        <v>Bangalore-Sports</v>
      </c>
      <c r="K386" s="42">
        <f>IF(AND($B386&gt;=1960,$B386&lt;1970),196,(IF(AND($B386&gt;=1970,$B386&lt;1980),197,(IF(AND($B386&gt;=1980,$B386&lt;1990),198,(IF(AND($B386&gt;=1990,$B386&lt;2000),199,(IF(AND($B386&gt;=2000,$B386&lt;2010),200,(IF(AND($B386&gt;=2010,$B386&lt;2020),201,(IF(AND($B386&gt;=2020,$B386&lt;2030),202,"Founded After 2030")))))))))))))</f>
        <v>201</v>
      </c>
      <c r="L386" s="42" t="str">
        <f>IF(AND($H386&gt;4500000, OR($C386="Delhi", $C386="Bangalore", $C386="Pune", $C386="Mumbai")), "CAT A", IF(AND($H386&gt;450000, OR($C386="Gurugram", $C386="Surat", $C386="Jaipur", $C386="Hyderabad")), "CAT B", "CAT C"))</f>
        <v>CAT C</v>
      </c>
      <c r="M386" s="43">
        <v>9</v>
      </c>
      <c r="N386" t="str">
        <f>VLOOKUP($C386,Tier!$A$1:$B$71,2)</f>
        <v>Tier 1</v>
      </c>
    </row>
    <row r="387" spans="1:14" ht="15" x14ac:dyDescent="0.25">
      <c r="A387" s="41" t="s">
        <v>295</v>
      </c>
      <c r="B387" s="43">
        <v>2019</v>
      </c>
      <c r="C387" s="42" t="s">
        <v>170</v>
      </c>
      <c r="D387" s="42" t="s">
        <v>182</v>
      </c>
      <c r="E387" s="42" t="s">
        <v>296</v>
      </c>
      <c r="F387" s="42" t="s">
        <v>297</v>
      </c>
      <c r="G387" s="42" t="s">
        <v>298</v>
      </c>
      <c r="H387" s="42" t="s">
        <v>98</v>
      </c>
      <c r="I387" s="42"/>
      <c r="J387" s="42" t="str">
        <f>_xlfn.CONCAT($C387,"-",$D387)</f>
        <v>Hyderabad-Computer Software</v>
      </c>
      <c r="K387" s="42">
        <f>IF(AND($B387&gt;=1960,$B387&lt;1970),196,(IF(AND($B387&gt;=1970,$B387&lt;1980),197,(IF(AND($B387&gt;=1980,$B387&lt;1990),198,(IF(AND($B387&gt;=1990,$B387&lt;2000),199,(IF(AND($B387&gt;=2000,$B387&lt;2010),200,(IF(AND($B387&gt;=2010,$B387&lt;2020),201,(IF(AND($B387&gt;=2020,$B387&lt;2030),202,"Founded After 2030")))))))))))))</f>
        <v>201</v>
      </c>
      <c r="L387" s="42" t="str">
        <f>IF(AND($H387&gt;4500000, OR($C387="Delhi", $C387="Bangalore", $C387="Pune", $C387="Mumbai")), "CAT A", IF(AND($H387&gt;450000, OR($C387="Gurugram", $C387="Surat", $C387="Jaipur", $C387="Hyderabad")), "CAT B", "CAT C"))</f>
        <v>CAT B</v>
      </c>
      <c r="M387" s="43">
        <v>11</v>
      </c>
      <c r="N387" t="str">
        <f>VLOOKUP($C387,Tier!$A$1:$B$71,2)</f>
        <v>Tier 2</v>
      </c>
    </row>
    <row r="388" spans="1:14" ht="15" x14ac:dyDescent="0.25">
      <c r="A388" s="41" t="s">
        <v>399</v>
      </c>
      <c r="B388" s="43">
        <v>2017</v>
      </c>
      <c r="C388" s="42" t="s">
        <v>170</v>
      </c>
      <c r="D388" s="42" t="s">
        <v>94</v>
      </c>
      <c r="E388" s="42" t="s">
        <v>400</v>
      </c>
      <c r="F388" s="42" t="s">
        <v>401</v>
      </c>
      <c r="G388" s="42" t="s">
        <v>402</v>
      </c>
      <c r="H388" s="42" t="s">
        <v>98</v>
      </c>
      <c r="I388" s="42"/>
      <c r="J388" s="42" t="str">
        <f>_xlfn.CONCAT($C388,"-",$D388)</f>
        <v>Hyderabad-Food &amp; Beverages</v>
      </c>
      <c r="K388" s="42">
        <f>IF(AND($B388&gt;=1960,$B388&lt;1970),196,(IF(AND($B388&gt;=1970,$B388&lt;1980),197,(IF(AND($B388&gt;=1980,$B388&lt;1990),198,(IF(AND($B388&gt;=1990,$B388&lt;2000),199,(IF(AND($B388&gt;=2000,$B388&lt;2010),200,(IF(AND($B388&gt;=2010,$B388&lt;2020),201,(IF(AND($B388&gt;=2020,$B388&lt;2030),202,"Founded After 2030")))))))))))))</f>
        <v>201</v>
      </c>
      <c r="L388" s="42" t="str">
        <f>IF(AND($H388&gt;4500000, OR($C388="Delhi", $C388="Bangalore", $C388="Pune", $C388="Mumbai")), "CAT A", IF(AND($H388&gt;450000, OR($C388="Gurugram", $C388="Surat", $C388="Jaipur", $C388="Hyderabad")), "CAT B", "CAT C"))</f>
        <v>CAT B</v>
      </c>
      <c r="M388" s="43">
        <v>7</v>
      </c>
      <c r="N388" t="str">
        <f>VLOOKUP($C388,Tier!$A$1:$B$71,2)</f>
        <v>Tier 2</v>
      </c>
    </row>
    <row r="389" spans="1:14" ht="15" x14ac:dyDescent="0.25">
      <c r="A389" s="41" t="s">
        <v>476</v>
      </c>
      <c r="B389" s="43">
        <v>2019</v>
      </c>
      <c r="C389" s="42" t="s">
        <v>170</v>
      </c>
      <c r="D389" s="42" t="s">
        <v>116</v>
      </c>
      <c r="E389" s="42" t="s">
        <v>477</v>
      </c>
      <c r="F389" s="42" t="s">
        <v>478</v>
      </c>
      <c r="G389" s="42" t="s">
        <v>479</v>
      </c>
      <c r="H389" s="42" t="s">
        <v>98</v>
      </c>
      <c r="I389" s="42"/>
      <c r="J389" s="42" t="str">
        <f>_xlfn.CONCAT($C389,"-",$D389)</f>
        <v>Hyderabad-EdTech</v>
      </c>
      <c r="K389" s="42">
        <f>IF(AND($B389&gt;=1960,$B389&lt;1970),196,(IF(AND($B389&gt;=1970,$B389&lt;1980),197,(IF(AND($B389&gt;=1980,$B389&lt;1990),198,(IF(AND($B389&gt;=1990,$B389&lt;2000),199,(IF(AND($B389&gt;=2000,$B389&lt;2010),200,(IF(AND($B389&gt;=2010,$B389&lt;2020),201,(IF(AND($B389&gt;=2020,$B389&lt;2030),202,"Founded After 2030")))))))))))))</f>
        <v>201</v>
      </c>
      <c r="L389" s="42" t="str">
        <f>IF(AND($H389&gt;4500000, OR($C389="Delhi", $C389="Bangalore", $C389="Pune", $C389="Mumbai")), "CAT A", IF(AND($H389&gt;450000, OR($C389="Gurugram", $C389="Surat", $C389="Jaipur", $C389="Hyderabad")), "CAT B", "CAT C"))</f>
        <v>CAT B</v>
      </c>
      <c r="M389" s="43">
        <v>6</v>
      </c>
      <c r="N389" t="str">
        <f>VLOOKUP($C389,Tier!$A$1:$B$71,2)</f>
        <v>Tier 2</v>
      </c>
    </row>
    <row r="390" spans="1:14" ht="15" x14ac:dyDescent="0.25">
      <c r="A390" s="45" t="s">
        <v>2717</v>
      </c>
      <c r="B390" s="43">
        <v>2017</v>
      </c>
      <c r="C390" s="42" t="s">
        <v>2718</v>
      </c>
      <c r="D390" s="42" t="s">
        <v>1970</v>
      </c>
      <c r="E390" s="42" t="s">
        <v>2719</v>
      </c>
      <c r="F390" s="42" t="s">
        <v>2720</v>
      </c>
      <c r="G390" s="42" t="s">
        <v>2721</v>
      </c>
      <c r="H390" s="42" t="s">
        <v>98</v>
      </c>
      <c r="I390" s="42"/>
      <c r="J390" s="42" t="str">
        <f>_xlfn.CONCAT($C390,"-",$D390)</f>
        <v>Kanpur-Renewables &amp; Environment</v>
      </c>
      <c r="K390" s="42">
        <f>IF(AND($B390&gt;=1960,$B390&lt;1970),196,(IF(AND($B390&gt;=1970,$B390&lt;1980),197,(IF(AND($B390&gt;=1980,$B390&lt;1990),198,(IF(AND($B390&gt;=1990,$B390&lt;2000),199,(IF(AND($B390&gt;=2000,$B390&lt;2010),200,(IF(AND($B390&gt;=2010,$B390&lt;2020),201,(IF(AND($B390&gt;=2020,$B390&lt;2030),202,"Founded After 2030")))))))))))))</f>
        <v>201</v>
      </c>
      <c r="L390" s="42" t="str">
        <f>IF(AND($H390&gt;4500000, OR($C390="Delhi", $C390="Bangalore", $C390="Pune", $C390="Mumbai")), "CAT A", IF(AND($H390&gt;450000, OR($C390="Gurugram", $C390="Surat", $C390="Jaipur", $C390="Hyderabad")), "CAT B", "CAT C"))</f>
        <v>CAT C</v>
      </c>
      <c r="M390" s="43">
        <v>10</v>
      </c>
      <c r="N390" t="str">
        <f>VLOOKUP($C390,Tier!$A$1:$B$71,2)</f>
        <v>Tier 2</v>
      </c>
    </row>
    <row r="391" spans="1:14" ht="15" x14ac:dyDescent="0.25">
      <c r="A391" s="41" t="s">
        <v>2722</v>
      </c>
      <c r="B391" s="43">
        <v>2018</v>
      </c>
      <c r="C391" s="42" t="s">
        <v>44</v>
      </c>
      <c r="D391" s="42" t="s">
        <v>239</v>
      </c>
      <c r="E391" s="42" t="s">
        <v>2723</v>
      </c>
      <c r="F391" s="42" t="s">
        <v>2724</v>
      </c>
      <c r="G391" s="42" t="s">
        <v>2725</v>
      </c>
      <c r="H391" s="42" t="s">
        <v>98</v>
      </c>
      <c r="I391" s="42"/>
      <c r="J391" s="42" t="str">
        <f>_xlfn.CONCAT($C391,"-",$D391)</f>
        <v>Gurugram-Automotive</v>
      </c>
      <c r="K391" s="42">
        <f>IF(AND($B391&gt;=1960,$B391&lt;1970),196,(IF(AND($B391&gt;=1970,$B391&lt;1980),197,(IF(AND($B391&gt;=1980,$B391&lt;1990),198,(IF(AND($B391&gt;=1990,$B391&lt;2000),199,(IF(AND($B391&gt;=2000,$B391&lt;2010),200,(IF(AND($B391&gt;=2010,$B391&lt;2020),201,(IF(AND($B391&gt;=2020,$B391&lt;2030),202,"Founded After 2030")))))))))))))</f>
        <v>201</v>
      </c>
      <c r="L391" s="42" t="str">
        <f>IF(AND($H391&gt;4500000, OR($C391="Delhi", $C391="Bangalore", $C391="Pune", $C391="Mumbai")), "CAT A", IF(AND($H391&gt;450000, OR($C391="Gurugram", $C391="Surat", $C391="Jaipur", $C391="Hyderabad")), "CAT B", "CAT C"))</f>
        <v>CAT B</v>
      </c>
      <c r="M391" s="43">
        <v>9</v>
      </c>
      <c r="N391" t="str">
        <f>VLOOKUP($C391,Tier!$A$1:$B$71,2)</f>
        <v>Tier 2</v>
      </c>
    </row>
    <row r="392" spans="1:14" ht="15" x14ac:dyDescent="0.25">
      <c r="A392" s="41" t="s">
        <v>2726</v>
      </c>
      <c r="B392" s="43">
        <v>2016</v>
      </c>
      <c r="C392" s="42" t="s">
        <v>2727</v>
      </c>
      <c r="D392" s="42" t="s">
        <v>318</v>
      </c>
      <c r="E392" s="42" t="s">
        <v>2728</v>
      </c>
      <c r="F392" s="42" t="s">
        <v>2729</v>
      </c>
      <c r="G392" s="42" t="s">
        <v>2730</v>
      </c>
      <c r="H392" s="42" t="s">
        <v>98</v>
      </c>
      <c r="I392" s="42" t="s">
        <v>273</v>
      </c>
      <c r="J392" s="42" t="str">
        <f>_xlfn.CONCAT($C392,"-",$D392)</f>
        <v>Guwahati-Arts &amp; Crafts</v>
      </c>
      <c r="K392" s="42">
        <f>IF(AND($B392&gt;=1960,$B392&lt;1970),196,(IF(AND($B392&gt;=1970,$B392&lt;1980),197,(IF(AND($B392&gt;=1980,$B392&lt;1990),198,(IF(AND($B392&gt;=1990,$B392&lt;2000),199,(IF(AND($B392&gt;=2000,$B392&lt;2010),200,(IF(AND($B392&gt;=2010,$B392&lt;2020),201,(IF(AND($B392&gt;=2020,$B392&lt;2030),202,"Founded After 2030")))))))))))))</f>
        <v>201</v>
      </c>
      <c r="L392" s="42" t="str">
        <f>IF(AND($H392&gt;4500000, OR($C392="Delhi", $C392="Bangalore", $C392="Pune", $C392="Mumbai")), "CAT A", IF(AND($H392&gt;450000, OR($C392="Gurugram", $C392="Surat", $C392="Jaipur", $C392="Hyderabad")), "CAT B", "CAT C"))</f>
        <v>CAT C</v>
      </c>
      <c r="M392" s="43">
        <v>9</v>
      </c>
      <c r="N392" t="str">
        <f>VLOOKUP($C392,Tier!$A$1:$B$71,2)</f>
        <v>Tier 2</v>
      </c>
    </row>
    <row r="393" spans="1:14" ht="15" x14ac:dyDescent="0.25">
      <c r="A393" s="41" t="s">
        <v>2731</v>
      </c>
      <c r="B393" s="43">
        <v>2017</v>
      </c>
      <c r="C393" s="42" t="s">
        <v>44</v>
      </c>
      <c r="D393" s="42" t="s">
        <v>2732</v>
      </c>
      <c r="E393" s="42" t="s">
        <v>2733</v>
      </c>
      <c r="F393" s="42" t="s">
        <v>2734</v>
      </c>
      <c r="G393" s="42" t="s">
        <v>2735</v>
      </c>
      <c r="H393" s="42" t="s">
        <v>98</v>
      </c>
      <c r="I393" s="42"/>
      <c r="J393" s="42" t="str">
        <f>_xlfn.CONCAT($C393,"-",$D393)</f>
        <v>Gurugram-sports</v>
      </c>
      <c r="K393" s="42">
        <f>IF(AND($B393&gt;=1960,$B393&lt;1970),196,(IF(AND($B393&gt;=1970,$B393&lt;1980),197,(IF(AND($B393&gt;=1980,$B393&lt;1990),198,(IF(AND($B393&gt;=1990,$B393&lt;2000),199,(IF(AND($B393&gt;=2000,$B393&lt;2010),200,(IF(AND($B393&gt;=2010,$B393&lt;2020),201,(IF(AND($B393&gt;=2020,$B393&lt;2030),202,"Founded After 2030")))))))))))))</f>
        <v>201</v>
      </c>
      <c r="L393" s="42" t="str">
        <f>IF(AND($H393&gt;4500000, OR($C393="Delhi", $C393="Bangalore", $C393="Pune", $C393="Mumbai")), "CAT A", IF(AND($H393&gt;450000, OR($C393="Gurugram", $C393="Surat", $C393="Jaipur", $C393="Hyderabad")), "CAT B", "CAT C"))</f>
        <v>CAT B</v>
      </c>
      <c r="M393" s="43">
        <v>9</v>
      </c>
      <c r="N393" t="str">
        <f>VLOOKUP($C393,Tier!$A$1:$B$71,2)</f>
        <v>Tier 2</v>
      </c>
    </row>
    <row r="394" spans="1:14" ht="15" x14ac:dyDescent="0.25">
      <c r="A394" s="41" t="s">
        <v>2736</v>
      </c>
      <c r="B394" s="43">
        <v>2015</v>
      </c>
      <c r="C394" s="42" t="s">
        <v>44</v>
      </c>
      <c r="D394" s="42" t="s">
        <v>116</v>
      </c>
      <c r="E394" s="42" t="s">
        <v>2737</v>
      </c>
      <c r="F394" s="42" t="s">
        <v>2738</v>
      </c>
      <c r="G394" s="42" t="s">
        <v>2739</v>
      </c>
      <c r="H394" s="42" t="s">
        <v>98</v>
      </c>
      <c r="I394" s="42" t="s">
        <v>17</v>
      </c>
      <c r="J394" s="42" t="str">
        <f>_xlfn.CONCAT($C394,"-",$D394)</f>
        <v>Gurugram-EdTech</v>
      </c>
      <c r="K394" s="42">
        <f>IF(AND($B394&gt;=1960,$B394&lt;1970),196,(IF(AND($B394&gt;=1970,$B394&lt;1980),197,(IF(AND($B394&gt;=1980,$B394&lt;1990),198,(IF(AND($B394&gt;=1990,$B394&lt;2000),199,(IF(AND($B394&gt;=2000,$B394&lt;2010),200,(IF(AND($B394&gt;=2010,$B394&lt;2020),201,(IF(AND($B394&gt;=2020,$B394&lt;2030),202,"Founded After 2030")))))))))))))</f>
        <v>201</v>
      </c>
      <c r="L394" s="42" t="str">
        <f>IF(AND($H394&gt;4500000, OR($C394="Delhi", $C394="Bangalore", $C394="Pune", $C394="Mumbai")), "CAT A", IF(AND($H394&gt;450000, OR($C394="Gurugram", $C394="Surat", $C394="Jaipur", $C394="Hyderabad")), "CAT B", "CAT C"))</f>
        <v>CAT B</v>
      </c>
      <c r="M394" s="43">
        <v>9</v>
      </c>
      <c r="N394" t="str">
        <f>VLOOKUP($C394,Tier!$A$1:$B$71,2)</f>
        <v>Tier 2</v>
      </c>
    </row>
    <row r="395" spans="1:14" ht="15" x14ac:dyDescent="0.25">
      <c r="A395" s="41" t="s">
        <v>2740</v>
      </c>
      <c r="B395" s="43">
        <v>2018</v>
      </c>
      <c r="C395" s="42" t="s">
        <v>44</v>
      </c>
      <c r="D395" s="42" t="s">
        <v>78</v>
      </c>
      <c r="E395" s="42" t="s">
        <v>2741</v>
      </c>
      <c r="F395" s="42" t="s">
        <v>2742</v>
      </c>
      <c r="G395" s="42" t="s">
        <v>2743</v>
      </c>
      <c r="H395" s="42" t="s">
        <v>98</v>
      </c>
      <c r="I395" s="42" t="s">
        <v>17</v>
      </c>
      <c r="J395" s="42" t="str">
        <f>_xlfn.CONCAT($C395,"-",$D395)</f>
        <v>Gurugram-Information Technology</v>
      </c>
      <c r="K395" s="42">
        <f>IF(AND($B395&gt;=1960,$B395&lt;1970),196,(IF(AND($B395&gt;=1970,$B395&lt;1980),197,(IF(AND($B395&gt;=1980,$B395&lt;1990),198,(IF(AND($B395&gt;=1990,$B395&lt;2000),199,(IF(AND($B395&gt;=2000,$B395&lt;2010),200,(IF(AND($B395&gt;=2010,$B395&lt;2020),201,(IF(AND($B395&gt;=2020,$B395&lt;2030),202,"Founded After 2030")))))))))))))</f>
        <v>201</v>
      </c>
      <c r="L395" s="42" t="str">
        <f>IF(AND($H395&gt;4500000, OR($C395="Delhi", $C395="Bangalore", $C395="Pune", $C395="Mumbai")), "CAT A", IF(AND($H395&gt;450000, OR($C395="Gurugram", $C395="Surat", $C395="Jaipur", $C395="Hyderabad")), "CAT B", "CAT C"))</f>
        <v>CAT B</v>
      </c>
      <c r="M395" s="43">
        <v>8</v>
      </c>
      <c r="N395" t="str">
        <f>VLOOKUP($C395,Tier!$A$1:$B$71,2)</f>
        <v>Tier 2</v>
      </c>
    </row>
    <row r="396" spans="1:14" ht="15" x14ac:dyDescent="0.25">
      <c r="A396" s="41" t="s">
        <v>2752</v>
      </c>
      <c r="B396" s="43">
        <v>2019</v>
      </c>
      <c r="C396" s="42" t="s">
        <v>44</v>
      </c>
      <c r="D396" s="42" t="s">
        <v>74</v>
      </c>
      <c r="E396" s="42" t="s">
        <v>2753</v>
      </c>
      <c r="F396" s="42" t="s">
        <v>2754</v>
      </c>
      <c r="G396" s="42" t="s">
        <v>2755</v>
      </c>
      <c r="H396" s="42" t="s">
        <v>98</v>
      </c>
      <c r="I396" s="42" t="s">
        <v>17</v>
      </c>
      <c r="J396" s="42" t="str">
        <f>_xlfn.CONCAT($C396,"-",$D396)</f>
        <v>Gurugram-Healthcare</v>
      </c>
      <c r="K396" s="42">
        <f>IF(AND($B396&gt;=1960,$B396&lt;1970),196,(IF(AND($B396&gt;=1970,$B396&lt;1980),197,(IF(AND($B396&gt;=1980,$B396&lt;1990),198,(IF(AND($B396&gt;=1990,$B396&lt;2000),199,(IF(AND($B396&gt;=2000,$B396&lt;2010),200,(IF(AND($B396&gt;=2010,$B396&lt;2020),201,(IF(AND($B396&gt;=2020,$B396&lt;2030),202,"Founded After 2030")))))))))))))</f>
        <v>201</v>
      </c>
      <c r="L396" s="42" t="str">
        <f>IF(AND($H396&gt;4500000, OR($C396="Delhi", $C396="Bangalore", $C396="Pune", $C396="Mumbai")), "CAT A", IF(AND($H396&gt;450000, OR($C396="Gurugram", $C396="Surat", $C396="Jaipur", $C396="Hyderabad")), "CAT B", "CAT C"))</f>
        <v>CAT B</v>
      </c>
      <c r="M396" s="43">
        <v>7</v>
      </c>
      <c r="N396" t="str">
        <f>VLOOKUP($C396,Tier!$A$1:$B$71,2)</f>
        <v>Tier 2</v>
      </c>
    </row>
    <row r="397" spans="1:14" ht="15" x14ac:dyDescent="0.25">
      <c r="A397" s="41" t="s">
        <v>2756</v>
      </c>
      <c r="B397" s="43">
        <v>2016</v>
      </c>
      <c r="C397" s="42" t="s">
        <v>44</v>
      </c>
      <c r="D397" s="42" t="s">
        <v>2757</v>
      </c>
      <c r="E397" s="42" t="s">
        <v>2758</v>
      </c>
      <c r="F397" s="42" t="s">
        <v>2759</v>
      </c>
      <c r="G397" s="42" t="s">
        <v>2760</v>
      </c>
      <c r="H397" s="42" t="s">
        <v>98</v>
      </c>
      <c r="I397" s="42" t="s">
        <v>273</v>
      </c>
      <c r="J397" s="42" t="str">
        <f>_xlfn.CONCAT($C397,"-",$D397)</f>
        <v>Gurugram-IT company</v>
      </c>
      <c r="K397" s="42">
        <f>IF(AND($B397&gt;=1960,$B397&lt;1970),196,(IF(AND($B397&gt;=1970,$B397&lt;1980),197,(IF(AND($B397&gt;=1980,$B397&lt;1990),198,(IF(AND($B397&gt;=1990,$B397&lt;2000),199,(IF(AND($B397&gt;=2000,$B397&lt;2010),200,(IF(AND($B397&gt;=2010,$B397&lt;2020),201,(IF(AND($B397&gt;=2020,$B397&lt;2030),202,"Founded After 2030")))))))))))))</f>
        <v>201</v>
      </c>
      <c r="L397" s="42" t="str">
        <f>IF(AND($H397&gt;4500000, OR($C397="Delhi", $C397="Bangalore", $C397="Pune", $C397="Mumbai")), "CAT A", IF(AND($H397&gt;450000, OR($C397="Gurugram", $C397="Surat", $C397="Jaipur", $C397="Hyderabad")), "CAT B", "CAT C"))</f>
        <v>CAT B</v>
      </c>
      <c r="M397" s="43">
        <v>7</v>
      </c>
      <c r="N397" t="str">
        <f>VLOOKUP($C397,Tier!$A$1:$B$71,2)</f>
        <v>Tier 2</v>
      </c>
    </row>
    <row r="398" spans="1:14" ht="15" x14ac:dyDescent="0.25">
      <c r="A398" s="41" t="s">
        <v>2761</v>
      </c>
      <c r="B398" s="43">
        <v>2019</v>
      </c>
      <c r="C398" s="42" t="s">
        <v>44</v>
      </c>
      <c r="D398" s="42" t="s">
        <v>424</v>
      </c>
      <c r="E398" s="42" t="s">
        <v>2762</v>
      </c>
      <c r="F398" s="42" t="s">
        <v>2763</v>
      </c>
      <c r="G398" s="42" t="s">
        <v>2764</v>
      </c>
      <c r="H398" s="42" t="s">
        <v>98</v>
      </c>
      <c r="I398" s="42" t="s">
        <v>17</v>
      </c>
      <c r="J398" s="42" t="str">
        <f>_xlfn.CONCAT($C398,"-",$D398)</f>
        <v>Gurugram-HealthCare</v>
      </c>
      <c r="K398" s="42">
        <f>IF(AND($B398&gt;=1960,$B398&lt;1970),196,(IF(AND($B398&gt;=1970,$B398&lt;1980),197,(IF(AND($B398&gt;=1980,$B398&lt;1990),198,(IF(AND($B398&gt;=1990,$B398&lt;2000),199,(IF(AND($B398&gt;=2000,$B398&lt;2010),200,(IF(AND($B398&gt;=2010,$B398&lt;2020),201,(IF(AND($B398&gt;=2020,$B398&lt;2030),202,"Founded After 2030")))))))))))))</f>
        <v>201</v>
      </c>
      <c r="L398" s="42" t="str">
        <f>IF(AND($H398&gt;4500000, OR($C398="Delhi", $C398="Bangalore", $C398="Pune", $C398="Mumbai")), "CAT A", IF(AND($H398&gt;450000, OR($C398="Gurugram", $C398="Surat", $C398="Jaipur", $C398="Hyderabad")), "CAT B", "CAT C"))</f>
        <v>CAT B</v>
      </c>
      <c r="M398" s="43">
        <v>6</v>
      </c>
      <c r="N398" t="str">
        <f>VLOOKUP($C398,Tier!$A$1:$B$71,2)</f>
        <v>Tier 2</v>
      </c>
    </row>
    <row r="399" spans="1:14" ht="15" x14ac:dyDescent="0.25">
      <c r="A399" s="41" t="s">
        <v>2765</v>
      </c>
      <c r="B399" s="43">
        <v>2018</v>
      </c>
      <c r="C399" s="42" t="s">
        <v>44</v>
      </c>
      <c r="D399" s="42" t="s">
        <v>116</v>
      </c>
      <c r="E399" s="42" t="s">
        <v>2766</v>
      </c>
      <c r="F399" s="42" t="s">
        <v>2767</v>
      </c>
      <c r="G399" s="42" t="s">
        <v>2768</v>
      </c>
      <c r="H399" s="42" t="s">
        <v>98</v>
      </c>
      <c r="I399" s="42"/>
      <c r="J399" s="42" t="str">
        <f>_xlfn.CONCAT($C399,"-",$D399)</f>
        <v>Gurugram-EdTech</v>
      </c>
      <c r="K399" s="42">
        <f>IF(AND($B399&gt;=1960,$B399&lt;1970),196,(IF(AND($B399&gt;=1970,$B399&lt;1980),197,(IF(AND($B399&gt;=1980,$B399&lt;1990),198,(IF(AND($B399&gt;=1990,$B399&lt;2000),199,(IF(AND($B399&gt;=2000,$B399&lt;2010),200,(IF(AND($B399&gt;=2010,$B399&lt;2020),201,(IF(AND($B399&gt;=2020,$B399&lt;2030),202,"Founded After 2030")))))))))))))</f>
        <v>201</v>
      </c>
      <c r="L399" s="42" t="str">
        <f>IF(AND($H399&gt;4500000, OR($C399="Delhi", $C399="Bangalore", $C399="Pune", $C399="Mumbai")), "CAT A", IF(AND($H399&gt;450000, OR($C399="Gurugram", $C399="Surat", $C399="Jaipur", $C399="Hyderabad")), "CAT B", "CAT C"))</f>
        <v>CAT B</v>
      </c>
      <c r="M399" s="43">
        <v>3</v>
      </c>
      <c r="N399" t="str">
        <f>VLOOKUP($C399,Tier!$A$1:$B$71,2)</f>
        <v>Tier 2</v>
      </c>
    </row>
    <row r="400" spans="1:14" ht="15" x14ac:dyDescent="0.25">
      <c r="A400" s="41" t="s">
        <v>2769</v>
      </c>
      <c r="B400" s="43">
        <v>2019</v>
      </c>
      <c r="C400" s="42" t="s">
        <v>2770</v>
      </c>
      <c r="D400" s="42" t="s">
        <v>912</v>
      </c>
      <c r="E400" s="42" t="s">
        <v>2771</v>
      </c>
      <c r="F400" s="42" t="s">
        <v>2772</v>
      </c>
      <c r="G400" s="42" t="s">
        <v>1100</v>
      </c>
      <c r="H400" s="42" t="s">
        <v>98</v>
      </c>
      <c r="I400" s="42" t="s">
        <v>273</v>
      </c>
      <c r="J400" s="42" t="str">
        <f>_xlfn.CONCAT($C400,"-",$D400)</f>
        <v>Haryana-Transportation</v>
      </c>
      <c r="K400" s="42">
        <f>IF(AND($B400&gt;=1960,$B400&lt;1970),196,(IF(AND($B400&gt;=1970,$B400&lt;1980),197,(IF(AND($B400&gt;=1980,$B400&lt;1990),198,(IF(AND($B400&gt;=1990,$B400&lt;2000),199,(IF(AND($B400&gt;=2000,$B400&lt;2010),200,(IF(AND($B400&gt;=2010,$B400&lt;2020),201,(IF(AND($B400&gt;=2020,$B400&lt;2030),202,"Founded After 2030")))))))))))))</f>
        <v>201</v>
      </c>
      <c r="L400" s="42" t="str">
        <f>IF(AND($H400&gt;4500000, OR($C400="Delhi", $C400="Bangalore", $C400="Pune", $C400="Mumbai")), "CAT A", IF(AND($H400&gt;450000, OR($C400="Gurugram", $C400="Surat", $C400="Jaipur", $C400="Hyderabad")), "CAT B", "CAT C"))</f>
        <v>CAT C</v>
      </c>
      <c r="M400" s="43">
        <v>2</v>
      </c>
      <c r="N400" t="str">
        <f>VLOOKUP($C400,Tier!$A$1:$B$71,2)</f>
        <v>Tier 2</v>
      </c>
    </row>
    <row r="401" spans="1:14" ht="15" x14ac:dyDescent="0.25">
      <c r="A401" s="41" t="s">
        <v>2773</v>
      </c>
      <c r="B401" s="43">
        <v>2019</v>
      </c>
      <c r="C401" s="42" t="s">
        <v>44</v>
      </c>
      <c r="D401" s="42" t="s">
        <v>116</v>
      </c>
      <c r="E401" s="42" t="s">
        <v>2774</v>
      </c>
      <c r="F401" s="42" t="s">
        <v>2775</v>
      </c>
      <c r="G401" s="42" t="s">
        <v>2776</v>
      </c>
      <c r="H401" s="42" t="s">
        <v>98</v>
      </c>
      <c r="I401" s="42"/>
      <c r="J401" s="42" t="str">
        <f>_xlfn.CONCAT($C401,"-",$D401)</f>
        <v>Gurugram-EdTech</v>
      </c>
      <c r="K401" s="42">
        <f>IF(AND($B401&gt;=1960,$B401&lt;1970),196,(IF(AND($B401&gt;=1970,$B401&lt;1980),197,(IF(AND($B401&gt;=1980,$B401&lt;1990),198,(IF(AND($B401&gt;=1990,$B401&lt;2000),199,(IF(AND($B401&gt;=2000,$B401&lt;2010),200,(IF(AND($B401&gt;=2010,$B401&lt;2020),201,(IF(AND($B401&gt;=2020,$B401&lt;2030),202,"Founded After 2030")))))))))))))</f>
        <v>201</v>
      </c>
      <c r="L401" s="42" t="str">
        <f>IF(AND($H401&gt;4500000, OR($C401="Delhi", $C401="Bangalore", $C401="Pune", $C401="Mumbai")), "CAT A", IF(AND($H401&gt;450000, OR($C401="Gurugram", $C401="Surat", $C401="Jaipur", $C401="Hyderabad")), "CAT B", "CAT C"))</f>
        <v>CAT B</v>
      </c>
      <c r="M401" s="43">
        <v>2</v>
      </c>
      <c r="N401" t="str">
        <f>VLOOKUP($C401,Tier!$A$1:$B$71,2)</f>
        <v>Tier 2</v>
      </c>
    </row>
    <row r="402" spans="1:14" ht="15" x14ac:dyDescent="0.25">
      <c r="A402" s="41" t="s">
        <v>2777</v>
      </c>
      <c r="B402" s="43">
        <v>2018</v>
      </c>
      <c r="C402" s="42" t="s">
        <v>44</v>
      </c>
      <c r="D402" s="42" t="s">
        <v>141</v>
      </c>
      <c r="E402" s="42" t="s">
        <v>2778</v>
      </c>
      <c r="F402" s="42" t="s">
        <v>2779</v>
      </c>
      <c r="G402" s="42" t="s">
        <v>2780</v>
      </c>
      <c r="H402" s="42" t="s">
        <v>98</v>
      </c>
      <c r="I402" s="42" t="s">
        <v>17</v>
      </c>
      <c r="J402" s="42" t="str">
        <f>_xlfn.CONCAT($C402,"-",$D402)</f>
        <v>Gurugram-Consulting</v>
      </c>
      <c r="K402" s="42">
        <f>IF(AND($B402&gt;=1960,$B402&lt;1970),196,(IF(AND($B402&gt;=1970,$B402&lt;1980),197,(IF(AND($B402&gt;=1980,$B402&lt;1990),198,(IF(AND($B402&gt;=1990,$B402&lt;2000),199,(IF(AND($B402&gt;=2000,$B402&lt;2010),200,(IF(AND($B402&gt;=2010,$B402&lt;2020),201,(IF(AND($B402&gt;=2020,$B402&lt;2030),202,"Founded After 2030")))))))))))))</f>
        <v>201</v>
      </c>
      <c r="L402" s="42" t="str">
        <f>IF(AND($H402&gt;4500000, OR($C402="Delhi", $C402="Bangalore", $C402="Pune", $C402="Mumbai")), "CAT A", IF(AND($H402&gt;450000, OR($C402="Gurugram", $C402="Surat", $C402="Jaipur", $C402="Hyderabad")), "CAT B", "CAT C"))</f>
        <v>CAT B</v>
      </c>
      <c r="M402" s="43">
        <v>2</v>
      </c>
      <c r="N402" t="str">
        <f>VLOOKUP($C402,Tier!$A$1:$B$71,2)</f>
        <v>Tier 2</v>
      </c>
    </row>
    <row r="403" spans="1:14" ht="15" x14ac:dyDescent="0.25">
      <c r="A403" s="41" t="s">
        <v>623</v>
      </c>
      <c r="B403" s="43">
        <v>2018</v>
      </c>
      <c r="C403" s="42" t="s">
        <v>170</v>
      </c>
      <c r="D403" s="42" t="s">
        <v>624</v>
      </c>
      <c r="E403" s="42" t="s">
        <v>625</v>
      </c>
      <c r="F403" s="42" t="s">
        <v>626</v>
      </c>
      <c r="G403" s="42" t="s">
        <v>627</v>
      </c>
      <c r="H403" s="43" t="s">
        <v>628</v>
      </c>
      <c r="I403" s="42"/>
      <c r="J403" s="42" t="str">
        <f>_xlfn.CONCAT($C403,"-",$D403)</f>
        <v>Hyderabad-Tech Startup</v>
      </c>
      <c r="K403" s="42">
        <f>IF(AND($B403&gt;=1960,$B403&lt;1970),196,(IF(AND($B403&gt;=1970,$B403&lt;1980),197,(IF(AND($B403&gt;=1980,$B403&lt;1990),198,(IF(AND($B403&gt;=1990,$B403&lt;2000),199,(IF(AND($B403&gt;=2000,$B403&lt;2010),200,(IF(AND($B403&gt;=2010,$B403&lt;2020),201,(IF(AND($B403&gt;=2020,$B403&lt;2030),202,"Founded After 2030")))))))))))))</f>
        <v>201</v>
      </c>
      <c r="L403" s="42" t="str">
        <f>IF(AND($H403&gt;4500000, OR($C403="Delhi", $C403="Bangalore", $C403="Pune", $C403="Mumbai")), "CAT A", IF(AND($H403&gt;450000, OR($C403="Gurugram", $C403="Surat", $C403="Jaipur", $C403="Hyderabad")), "CAT B", "CAT C"))</f>
        <v>CAT B</v>
      </c>
      <c r="M403" s="43">
        <v>1</v>
      </c>
      <c r="N403" t="str">
        <f>VLOOKUP($C403,Tier!$A$1:$B$71,2)</f>
        <v>Tier 2</v>
      </c>
    </row>
    <row r="404" spans="1:14" ht="15" x14ac:dyDescent="0.25">
      <c r="A404" s="41" t="s">
        <v>1529</v>
      </c>
      <c r="B404" s="43">
        <v>2018</v>
      </c>
      <c r="C404" s="42" t="s">
        <v>81</v>
      </c>
      <c r="D404" s="42" t="s">
        <v>233</v>
      </c>
      <c r="E404" s="42" t="s">
        <v>2781</v>
      </c>
      <c r="F404" s="42" t="s">
        <v>2782</v>
      </c>
      <c r="G404" s="42" t="s">
        <v>2783</v>
      </c>
      <c r="H404" s="43" t="s">
        <v>628</v>
      </c>
      <c r="I404" s="42"/>
      <c r="J404" s="42" t="str">
        <f>_xlfn.CONCAT($C404,"-",$D404)</f>
        <v>Jaipur-E-commerce</v>
      </c>
      <c r="K404" s="42">
        <f>IF(AND($B404&gt;=1960,$B404&lt;1970),196,(IF(AND($B404&gt;=1970,$B404&lt;1980),197,(IF(AND($B404&gt;=1980,$B404&lt;1990),198,(IF(AND($B404&gt;=1990,$B404&lt;2000),199,(IF(AND($B404&gt;=2000,$B404&lt;2010),200,(IF(AND($B404&gt;=2010,$B404&lt;2020),201,(IF(AND($B404&gt;=2020,$B404&lt;2030),202,"Founded After 2030")))))))))))))</f>
        <v>201</v>
      </c>
      <c r="L404" s="42" t="str">
        <f>IF(AND($H404&gt;4500000, OR($C404="Delhi", $C404="Bangalore", $C404="Pune", $C404="Mumbai")), "CAT A", IF(AND($H404&gt;450000, OR($C404="Gurugram", $C404="Surat", $C404="Jaipur", $C404="Hyderabad")), "CAT B", "CAT C"))</f>
        <v>CAT B</v>
      </c>
      <c r="M404" s="43">
        <v>4</v>
      </c>
      <c r="N404" t="str">
        <f>VLOOKUP($C404,Tier!$A$1:$B$71,2)</f>
        <v>Tier 2</v>
      </c>
    </row>
    <row r="405" spans="1:14" ht="15" x14ac:dyDescent="0.25">
      <c r="A405" s="41" t="s">
        <v>274</v>
      </c>
      <c r="B405" s="43">
        <v>2010</v>
      </c>
      <c r="C405" s="42" t="s">
        <v>3363</v>
      </c>
      <c r="D405" s="42" t="s">
        <v>429</v>
      </c>
      <c r="E405" s="42" t="s">
        <v>3364</v>
      </c>
      <c r="F405" s="42" t="s">
        <v>3365</v>
      </c>
      <c r="G405" s="42" t="s">
        <v>3366</v>
      </c>
      <c r="H405" s="43" t="s">
        <v>633</v>
      </c>
      <c r="I405" s="42"/>
      <c r="J405" s="42" t="str">
        <f>_xlfn.CONCAT($C405,"-",$D405)</f>
        <v>Faridabad, Haryana-Fashion</v>
      </c>
      <c r="K405" s="42">
        <f>IF(AND($B405&gt;=1960,$B405&lt;1970),196,(IF(AND($B405&gt;=1970,$B405&lt;1980),197,(IF(AND($B405&gt;=1980,$B405&lt;1990),198,(IF(AND($B405&gt;=1990,$B405&lt;2000),199,(IF(AND($B405&gt;=2000,$B405&lt;2010),200,(IF(AND($B405&gt;=2010,$B405&lt;2020),201,(IF(AND($B405&gt;=2020,$B405&lt;2030),202,"Founded After 2030")))))))))))))</f>
        <v>201</v>
      </c>
      <c r="L405" s="42" t="str">
        <f>IF(AND($H405&gt;4500000, OR($C405="Delhi", $C405="Bangalore", $C405="Pune", $C405="Mumbai")), "CAT A", IF(AND($H405&gt;450000, OR($C405="Gurugram", $C405="Surat", $C405="Jaipur", $C405="Hyderabad")), "CAT B", "CAT C"))</f>
        <v>CAT C</v>
      </c>
      <c r="M405" s="43">
        <v>5</v>
      </c>
      <c r="N405" t="str">
        <f>VLOOKUP($C405,Tier!$A$1:$B$71,2)</f>
        <v>Tier 2</v>
      </c>
    </row>
    <row r="406" spans="1:14" ht="15" x14ac:dyDescent="0.25">
      <c r="A406" s="41" t="s">
        <v>2784</v>
      </c>
      <c r="B406" s="43">
        <v>2019</v>
      </c>
      <c r="C406" s="42" t="s">
        <v>44</v>
      </c>
      <c r="D406" s="42" t="s">
        <v>38</v>
      </c>
      <c r="E406" s="42" t="s">
        <v>2785</v>
      </c>
      <c r="F406" s="42" t="s">
        <v>2786</v>
      </c>
      <c r="G406" s="42" t="s">
        <v>2787</v>
      </c>
      <c r="H406" s="43" t="s">
        <v>648</v>
      </c>
      <c r="I406" s="42" t="s">
        <v>17</v>
      </c>
      <c r="J406" s="42" t="str">
        <f>_xlfn.CONCAT($C406,"-",$D406)</f>
        <v>Gurugram-FinTech</v>
      </c>
      <c r="K406" s="42">
        <f>IF(AND($B406&gt;=1960,$B406&lt;1970),196,(IF(AND($B406&gt;=1970,$B406&lt;1980),197,(IF(AND($B406&gt;=1980,$B406&lt;1990),198,(IF(AND($B406&gt;=1990,$B406&lt;2000),199,(IF(AND($B406&gt;=2000,$B406&lt;2010),200,(IF(AND($B406&gt;=2010,$B406&lt;2020),201,(IF(AND($B406&gt;=2020,$B406&lt;2030),202,"Founded After 2030")))))))))))))</f>
        <v>201</v>
      </c>
      <c r="L406" s="42" t="str">
        <f>IF(AND($H406&gt;4500000, OR($C406="Delhi", $C406="Bangalore", $C406="Pune", $C406="Mumbai")), "CAT A", IF(AND($H406&gt;450000, OR($C406="Gurugram", $C406="Surat", $C406="Jaipur", $C406="Hyderabad")), "CAT B", "CAT C"))</f>
        <v>CAT B</v>
      </c>
      <c r="M406" s="43">
        <v>1</v>
      </c>
      <c r="N406" t="str">
        <f>VLOOKUP($C406,Tier!$A$1:$B$71,2)</f>
        <v>Tier 2</v>
      </c>
    </row>
    <row r="407" spans="1:14" ht="15" x14ac:dyDescent="0.25">
      <c r="A407" s="41" t="s">
        <v>2788</v>
      </c>
      <c r="B407" s="43">
        <v>2015</v>
      </c>
      <c r="C407" s="42" t="s">
        <v>81</v>
      </c>
      <c r="D407" s="42" t="s">
        <v>1484</v>
      </c>
      <c r="E407" s="42" t="s">
        <v>2789</v>
      </c>
      <c r="F407" s="42" t="s">
        <v>2790</v>
      </c>
      <c r="G407" s="42" t="s">
        <v>2791</v>
      </c>
      <c r="H407" s="43" t="s">
        <v>676</v>
      </c>
      <c r="I407" s="42" t="s">
        <v>273</v>
      </c>
      <c r="J407" s="42" t="str">
        <f>_xlfn.CONCAT($C407,"-",$D407)</f>
        <v>Jaipur-Finance</v>
      </c>
      <c r="K407" s="42">
        <f>IF(AND($B407&gt;=1960,$B407&lt;1970),196,(IF(AND($B407&gt;=1970,$B407&lt;1980),197,(IF(AND($B407&gt;=1980,$B407&lt;1990),198,(IF(AND($B407&gt;=1990,$B407&lt;2000),199,(IF(AND($B407&gt;=2000,$B407&lt;2010),200,(IF(AND($B407&gt;=2010,$B407&lt;2020),201,(IF(AND($B407&gt;=2020,$B407&lt;2030),202,"Founded After 2030")))))))))))))</f>
        <v>201</v>
      </c>
      <c r="L407" s="42" t="str">
        <f>IF(AND($H407&gt;4500000, OR($C407="Delhi", $C407="Bangalore", $C407="Pune", $C407="Mumbai")), "CAT A", IF(AND($H407&gt;450000, OR($C407="Gurugram", $C407="Surat", $C407="Jaipur", $C407="Hyderabad")), "CAT B", "CAT C"))</f>
        <v>CAT B</v>
      </c>
      <c r="M407" s="43">
        <v>5</v>
      </c>
      <c r="N407" t="str">
        <f>VLOOKUP($C407,Tier!$A$1:$B$71,2)</f>
        <v>Tier 2</v>
      </c>
    </row>
    <row r="408" spans="1:14" ht="15" x14ac:dyDescent="0.25">
      <c r="A408" s="41" t="s">
        <v>702</v>
      </c>
      <c r="B408" s="43">
        <v>2012</v>
      </c>
      <c r="C408" s="42" t="s">
        <v>703</v>
      </c>
      <c r="D408" s="42" t="s">
        <v>704</v>
      </c>
      <c r="E408" s="42" t="s">
        <v>705</v>
      </c>
      <c r="F408" s="42" t="s">
        <v>706</v>
      </c>
      <c r="G408" s="42" t="s">
        <v>707</v>
      </c>
      <c r="H408" s="43" t="s">
        <v>697</v>
      </c>
      <c r="I408" s="42" t="s">
        <v>708</v>
      </c>
      <c r="J408" s="42" t="str">
        <f>_xlfn.CONCAT($C408,"-",$D408)</f>
        <v>Gurgaon-Hospitality</v>
      </c>
      <c r="K408" s="42">
        <f>IF(AND($B408&gt;=1960,$B408&lt;1970),196,(IF(AND($B408&gt;=1970,$B408&lt;1980),197,(IF(AND($B408&gt;=1980,$B408&lt;1990),198,(IF(AND($B408&gt;=1990,$B408&lt;2000),199,(IF(AND($B408&gt;=2000,$B408&lt;2010),200,(IF(AND($B408&gt;=2010,$B408&lt;2020),201,(IF(AND($B408&gt;=2020,$B408&lt;2030),202,"Founded After 2030")))))))))))))</f>
        <v>201</v>
      </c>
      <c r="L408" s="42" t="str">
        <f>IF(AND($H408&gt;4500000, OR($C408="Delhi", $C408="Bangalore", $C408="Pune", $C408="Mumbai")), "CAT A", IF(AND($H408&gt;450000, OR($C408="Gurugram", $C408="Surat", $C408="Jaipur", $C408="Hyderabad")), "CAT B", "CAT C"))</f>
        <v>CAT C</v>
      </c>
      <c r="M408" s="43">
        <v>1</v>
      </c>
      <c r="N408" t="str">
        <f>VLOOKUP($C408,Tier!$A$1:$B$71,2)</f>
        <v>Tier 2</v>
      </c>
    </row>
    <row r="409" spans="1:14" ht="15" x14ac:dyDescent="0.25">
      <c r="A409" s="41" t="s">
        <v>726</v>
      </c>
      <c r="B409" s="43">
        <v>2016</v>
      </c>
      <c r="C409" s="42" t="s">
        <v>170</v>
      </c>
      <c r="D409" s="42" t="s">
        <v>233</v>
      </c>
      <c r="E409" s="42" t="s">
        <v>727</v>
      </c>
      <c r="F409" s="42" t="s">
        <v>728</v>
      </c>
      <c r="G409" s="42" t="s">
        <v>729</v>
      </c>
      <c r="H409" s="43" t="s">
        <v>725</v>
      </c>
      <c r="I409" s="42" t="s">
        <v>273</v>
      </c>
      <c r="J409" s="42" t="str">
        <f>_xlfn.CONCAT($C409,"-",$D409)</f>
        <v>Hyderabad-E-commerce</v>
      </c>
      <c r="K409" s="42">
        <f>IF(AND($B409&gt;=1960,$B409&lt;1970),196,(IF(AND($B409&gt;=1970,$B409&lt;1980),197,(IF(AND($B409&gt;=1980,$B409&lt;1990),198,(IF(AND($B409&gt;=1990,$B409&lt;2000),199,(IF(AND($B409&gt;=2000,$B409&lt;2010),200,(IF(AND($B409&gt;=2010,$B409&lt;2020),201,(IF(AND($B409&gt;=2020,$B409&lt;2030),202,"Founded After 2030")))))))))))))</f>
        <v>201</v>
      </c>
      <c r="L409" s="42" t="str">
        <f>IF(AND($H409&gt;4500000, OR($C409="Delhi", $C409="Bangalore", $C409="Pune", $C409="Mumbai")), "CAT A", IF(AND($H409&gt;450000, OR($C409="Gurugram", $C409="Surat", $C409="Jaipur", $C409="Hyderabad")), "CAT B", "CAT C"))</f>
        <v>CAT B</v>
      </c>
      <c r="M409" s="43">
        <v>4</v>
      </c>
      <c r="N409" t="str">
        <f>VLOOKUP($C409,Tier!$A$1:$B$71,2)</f>
        <v>Tier 2</v>
      </c>
    </row>
    <row r="410" spans="1:14" ht="15" x14ac:dyDescent="0.25">
      <c r="A410" s="41" t="s">
        <v>2722</v>
      </c>
      <c r="B410" s="43">
        <v>2018</v>
      </c>
      <c r="C410" s="42" t="s">
        <v>44</v>
      </c>
      <c r="D410" s="42" t="s">
        <v>2792</v>
      </c>
      <c r="E410" s="42" t="s">
        <v>2793</v>
      </c>
      <c r="F410" s="42" t="s">
        <v>2794</v>
      </c>
      <c r="G410" s="42" t="s">
        <v>2795</v>
      </c>
      <c r="H410" s="43" t="s">
        <v>725</v>
      </c>
      <c r="I410" s="42" t="s">
        <v>273</v>
      </c>
      <c r="J410" s="42" t="str">
        <f>_xlfn.CONCAT($C410,"-",$D410)</f>
        <v>Gurugram-Rental</v>
      </c>
      <c r="K410" s="42">
        <f>IF(AND($B410&gt;=1960,$B410&lt;1970),196,(IF(AND($B410&gt;=1970,$B410&lt;1980),197,(IF(AND($B410&gt;=1980,$B410&lt;1990),198,(IF(AND($B410&gt;=1990,$B410&lt;2000),199,(IF(AND($B410&gt;=2000,$B410&lt;2010),200,(IF(AND($B410&gt;=2010,$B410&lt;2020),201,(IF(AND($B410&gt;=2020,$B410&lt;2030),202,"Founded After 2030")))))))))))))</f>
        <v>201</v>
      </c>
      <c r="L410" s="42" t="str">
        <f>IF(AND($H410&gt;4500000, OR($C410="Delhi", $C410="Bangalore", $C410="Pune", $C410="Mumbai")), "CAT A", IF(AND($H410&gt;450000, OR($C410="Gurugram", $C410="Surat", $C410="Jaipur", $C410="Hyderabad")), "CAT B", "CAT C"))</f>
        <v>CAT B</v>
      </c>
      <c r="M410" s="43">
        <v>4</v>
      </c>
      <c r="N410" t="str">
        <f>VLOOKUP($C410,Tier!$A$1:$B$71,2)</f>
        <v>Tier 2</v>
      </c>
    </row>
    <row r="411" spans="1:14" ht="15" x14ac:dyDescent="0.25">
      <c r="A411" s="41" t="s">
        <v>2796</v>
      </c>
      <c r="B411" s="43">
        <v>2015</v>
      </c>
      <c r="C411" s="42" t="s">
        <v>44</v>
      </c>
      <c r="D411" s="42" t="s">
        <v>313</v>
      </c>
      <c r="E411" s="42" t="s">
        <v>2797</v>
      </c>
      <c r="F411" s="42" t="s">
        <v>2798</v>
      </c>
      <c r="G411" s="42" t="s">
        <v>2799</v>
      </c>
      <c r="H411" s="43" t="s">
        <v>2800</v>
      </c>
      <c r="I411" s="42" t="s">
        <v>257</v>
      </c>
      <c r="J411" s="42" t="str">
        <f>_xlfn.CONCAT($C411,"-",$D411)</f>
        <v>Gurugram-Retail</v>
      </c>
      <c r="K411" s="42">
        <f>IF(AND($B411&gt;=1960,$B411&lt;1970),196,(IF(AND($B411&gt;=1970,$B411&lt;1980),197,(IF(AND($B411&gt;=1980,$B411&lt;1990),198,(IF(AND($B411&gt;=1990,$B411&lt;2000),199,(IF(AND($B411&gt;=2000,$B411&lt;2010),200,(IF(AND($B411&gt;=2010,$B411&lt;2020),201,(IF(AND($B411&gt;=2020,$B411&lt;2030),202,"Founded After 2030")))))))))))))</f>
        <v>201</v>
      </c>
      <c r="L411" s="42" t="str">
        <f>IF(AND($H411&gt;4500000, OR($C411="Delhi", $C411="Bangalore", $C411="Pune", $C411="Mumbai")), "CAT A", IF(AND($H411&gt;450000, OR($C411="Gurugram", $C411="Surat", $C411="Jaipur", $C411="Hyderabad")), "CAT B", "CAT C"))</f>
        <v>CAT B</v>
      </c>
      <c r="M411" s="43">
        <v>4</v>
      </c>
      <c r="N411" t="str">
        <f>VLOOKUP($C411,Tier!$A$1:$B$71,2)</f>
        <v>Tier 2</v>
      </c>
    </row>
    <row r="412" spans="1:14" ht="15" x14ac:dyDescent="0.25">
      <c r="A412" s="41" t="s">
        <v>2801</v>
      </c>
      <c r="B412" s="43">
        <v>2015</v>
      </c>
      <c r="C412" s="42" t="s">
        <v>44</v>
      </c>
      <c r="D412" s="42" t="s">
        <v>38</v>
      </c>
      <c r="E412" s="42" t="s">
        <v>2802</v>
      </c>
      <c r="F412" s="42" t="s">
        <v>2803</v>
      </c>
      <c r="G412" s="42" t="s">
        <v>2804</v>
      </c>
      <c r="H412" s="43" t="s">
        <v>225</v>
      </c>
      <c r="I412" s="42" t="s">
        <v>66</v>
      </c>
      <c r="J412" s="42" t="str">
        <f>_xlfn.CONCAT($C412,"-",$D412)</f>
        <v>Gurugram-FinTech</v>
      </c>
      <c r="K412" s="42">
        <f>IF(AND($B412&gt;=1960,$B412&lt;1970),196,(IF(AND($B412&gt;=1970,$B412&lt;1980),197,(IF(AND($B412&gt;=1980,$B412&lt;1990),198,(IF(AND($B412&gt;=1990,$B412&lt;2000),199,(IF(AND($B412&gt;=2000,$B412&lt;2010),200,(IF(AND($B412&gt;=2010,$B412&lt;2020),201,(IF(AND($B412&gt;=2020,$B412&lt;2030),202,"Founded After 2030")))))))))))))</f>
        <v>201</v>
      </c>
      <c r="L412" s="42" t="str">
        <f>IF(AND($H412&gt;4500000, OR($C412="Delhi", $C412="Bangalore", $C412="Pune", $C412="Mumbai")), "CAT A", IF(AND($H412&gt;450000, OR($C412="Gurugram", $C412="Surat", $C412="Jaipur", $C412="Hyderabad")), "CAT B", "CAT C"))</f>
        <v>CAT B</v>
      </c>
      <c r="M412" s="43">
        <v>3</v>
      </c>
      <c r="N412" t="str">
        <f>VLOOKUP($C412,Tier!$A$1:$B$71,2)</f>
        <v>Tier 2</v>
      </c>
    </row>
    <row r="413" spans="1:14" ht="15" x14ac:dyDescent="0.25">
      <c r="A413" s="41" t="s">
        <v>2805</v>
      </c>
      <c r="B413" s="43">
        <v>2018</v>
      </c>
      <c r="C413" s="42" t="s">
        <v>44</v>
      </c>
      <c r="D413" s="42" t="s">
        <v>111</v>
      </c>
      <c r="E413" s="42" t="s">
        <v>2806</v>
      </c>
      <c r="F413" s="42" t="s">
        <v>2807</v>
      </c>
      <c r="G413" s="42" t="s">
        <v>2808</v>
      </c>
      <c r="H413" s="43" t="s">
        <v>2809</v>
      </c>
      <c r="I413" s="42" t="s">
        <v>666</v>
      </c>
      <c r="J413" s="42" t="str">
        <f>_xlfn.CONCAT($C413,"-",$D413)</f>
        <v>Gurugram-HealthTech</v>
      </c>
      <c r="K413" s="42">
        <f>IF(AND($B413&gt;=1960,$B413&lt;1970),196,(IF(AND($B413&gt;=1970,$B413&lt;1980),197,(IF(AND($B413&gt;=1980,$B413&lt;1990),198,(IF(AND($B413&gt;=1990,$B413&lt;2000),199,(IF(AND($B413&gt;=2000,$B413&lt;2010),200,(IF(AND($B413&gt;=2010,$B413&lt;2020),201,(IF(AND($B413&gt;=2020,$B413&lt;2030),202,"Founded After 2030")))))))))))))</f>
        <v>201</v>
      </c>
      <c r="L413" s="42" t="str">
        <f>IF(AND($H413&gt;4500000, OR($C413="Delhi", $C413="Bangalore", $C413="Pune", $C413="Mumbai")), "CAT A", IF(AND($H413&gt;450000, OR($C413="Gurugram", $C413="Surat", $C413="Jaipur", $C413="Hyderabad")), "CAT B", "CAT C"))</f>
        <v>CAT B</v>
      </c>
      <c r="M413" s="43">
        <v>4</v>
      </c>
      <c r="N413" t="str">
        <f>VLOOKUP($C413,Tier!$A$1:$B$71,2)</f>
        <v>Tier 2</v>
      </c>
    </row>
    <row r="414" spans="1:14" ht="15" x14ac:dyDescent="0.25">
      <c r="A414" s="41" t="s">
        <v>824</v>
      </c>
      <c r="B414" s="43">
        <v>2019</v>
      </c>
      <c r="C414" s="42" t="s">
        <v>170</v>
      </c>
      <c r="D414" s="42" t="s">
        <v>56</v>
      </c>
      <c r="E414" s="42" t="s">
        <v>825</v>
      </c>
      <c r="F414" s="42" t="s">
        <v>826</v>
      </c>
      <c r="G414" s="42" t="s">
        <v>827</v>
      </c>
      <c r="H414" s="43" t="s">
        <v>828</v>
      </c>
      <c r="I414" s="42" t="s">
        <v>273</v>
      </c>
      <c r="J414" s="42" t="str">
        <f>_xlfn.CONCAT($C414,"-",$D414)</f>
        <v>Hyderabad-Electronics</v>
      </c>
      <c r="K414" s="42">
        <f>IF(AND($B414&gt;=1960,$B414&lt;1970),196,(IF(AND($B414&gt;=1970,$B414&lt;1980),197,(IF(AND($B414&gt;=1980,$B414&lt;1990),198,(IF(AND($B414&gt;=1990,$B414&lt;2000),199,(IF(AND($B414&gt;=2000,$B414&lt;2010),200,(IF(AND($B414&gt;=2010,$B414&lt;2020),201,(IF(AND($B414&gt;=2020,$B414&lt;2030),202,"Founded After 2030")))))))))))))</f>
        <v>201</v>
      </c>
      <c r="L414" s="42" t="str">
        <f>IF(AND($H414&gt;4500000, OR($C414="Delhi", $C414="Bangalore", $C414="Pune", $C414="Mumbai")), "CAT A", IF(AND($H414&gt;450000, OR($C414="Gurugram", $C414="Surat", $C414="Jaipur", $C414="Hyderabad")), "CAT B", "CAT C"))</f>
        <v>CAT B</v>
      </c>
      <c r="M414" s="43">
        <v>5</v>
      </c>
      <c r="N414" t="str">
        <f>VLOOKUP($C414,Tier!$A$1:$B$71,2)</f>
        <v>Tier 2</v>
      </c>
    </row>
    <row r="415" spans="1:14" ht="15" x14ac:dyDescent="0.25">
      <c r="A415" s="41" t="s">
        <v>842</v>
      </c>
      <c r="B415" s="43">
        <v>2017</v>
      </c>
      <c r="C415" s="42" t="s">
        <v>170</v>
      </c>
      <c r="D415" s="42" t="s">
        <v>74</v>
      </c>
      <c r="E415" s="42" t="s">
        <v>843</v>
      </c>
      <c r="F415" s="42" t="s">
        <v>844</v>
      </c>
      <c r="G415" s="42" t="s">
        <v>845</v>
      </c>
      <c r="H415" s="43" t="s">
        <v>828</v>
      </c>
      <c r="I415" s="42"/>
      <c r="J415" s="42" t="str">
        <f>_xlfn.CONCAT($C415,"-",$D415)</f>
        <v>Hyderabad-Healthcare</v>
      </c>
      <c r="K415" s="42">
        <f>IF(AND($B415&gt;=1960,$B415&lt;1970),196,(IF(AND($B415&gt;=1970,$B415&lt;1980),197,(IF(AND($B415&gt;=1980,$B415&lt;1990),198,(IF(AND($B415&gt;=1990,$B415&lt;2000),199,(IF(AND($B415&gt;=2000,$B415&lt;2010),200,(IF(AND($B415&gt;=2010,$B415&lt;2020),201,(IF(AND($B415&gt;=2020,$B415&lt;2030),202,"Founded After 2030")))))))))))))</f>
        <v>201</v>
      </c>
      <c r="L415" s="42" t="str">
        <f>IF(AND($H415&gt;4500000, OR($C415="Delhi", $C415="Bangalore", $C415="Pune", $C415="Mumbai")), "CAT A", IF(AND($H415&gt;450000, OR($C415="Gurugram", $C415="Surat", $C415="Jaipur", $C415="Hyderabad")), "CAT B", "CAT C"))</f>
        <v>CAT B</v>
      </c>
      <c r="M415" s="43">
        <v>2</v>
      </c>
      <c r="N415" t="str">
        <f>VLOOKUP($C415,Tier!$A$1:$B$71,2)</f>
        <v>Tier 2</v>
      </c>
    </row>
    <row r="416" spans="1:14" ht="15" x14ac:dyDescent="0.25">
      <c r="A416" s="41" t="s">
        <v>2810</v>
      </c>
      <c r="B416" s="43">
        <v>2017</v>
      </c>
      <c r="C416" s="42" t="s">
        <v>44</v>
      </c>
      <c r="D416" s="42" t="s">
        <v>2811</v>
      </c>
      <c r="E416" s="42" t="s">
        <v>2812</v>
      </c>
      <c r="F416" s="42" t="s">
        <v>2813</v>
      </c>
      <c r="G416" s="42" t="s">
        <v>519</v>
      </c>
      <c r="H416" s="43" t="s">
        <v>828</v>
      </c>
      <c r="I416" s="42" t="s">
        <v>273</v>
      </c>
      <c r="J416" s="42" t="str">
        <f>_xlfn.CONCAT($C416,"-",$D416)</f>
        <v>Gurugram-Co-working</v>
      </c>
      <c r="K416" s="42">
        <f>IF(AND($B416&gt;=1960,$B416&lt;1970),196,(IF(AND($B416&gt;=1970,$B416&lt;1980),197,(IF(AND($B416&gt;=1980,$B416&lt;1990),198,(IF(AND($B416&gt;=1990,$B416&lt;2000),199,(IF(AND($B416&gt;=2000,$B416&lt;2010),200,(IF(AND($B416&gt;=2010,$B416&lt;2020),201,(IF(AND($B416&gt;=2020,$B416&lt;2030),202,"Founded After 2030")))))))))))))</f>
        <v>201</v>
      </c>
      <c r="L416" s="42" t="str">
        <f>IF(AND($H416&gt;4500000, OR($C416="Delhi", $C416="Bangalore", $C416="Pune", $C416="Mumbai")), "CAT A", IF(AND($H416&gt;450000, OR($C416="Gurugram", $C416="Surat", $C416="Jaipur", $C416="Hyderabad")), "CAT B", "CAT C"))</f>
        <v>CAT B</v>
      </c>
      <c r="M416" s="43">
        <v>3</v>
      </c>
      <c r="N416" t="str">
        <f>VLOOKUP($C416,Tier!$A$1:$B$71,2)</f>
        <v>Tier 2</v>
      </c>
    </row>
    <row r="417" spans="1:14" ht="15" x14ac:dyDescent="0.25">
      <c r="A417" s="41" t="s">
        <v>3383</v>
      </c>
      <c r="B417" s="43">
        <v>2017</v>
      </c>
      <c r="C417" s="42" t="s">
        <v>3384</v>
      </c>
      <c r="D417" s="42" t="s">
        <v>624</v>
      </c>
      <c r="E417" s="42" t="s">
        <v>3385</v>
      </c>
      <c r="F417" s="42" t="s">
        <v>3386</v>
      </c>
      <c r="G417" s="42" t="s">
        <v>3387</v>
      </c>
      <c r="H417" s="43" t="s">
        <v>828</v>
      </c>
      <c r="I417" s="42"/>
      <c r="J417" s="42" t="str">
        <f>_xlfn.CONCAT($C417,"-",$D417)</f>
        <v>Goa-Tech Startup</v>
      </c>
      <c r="K417" s="42">
        <f>IF(AND($B417&gt;=1960,$B417&lt;1970),196,(IF(AND($B417&gt;=1970,$B417&lt;1980),197,(IF(AND($B417&gt;=1980,$B417&lt;1990),198,(IF(AND($B417&gt;=1990,$B417&lt;2000),199,(IF(AND($B417&gt;=2000,$B417&lt;2010),200,(IF(AND($B417&gt;=2010,$B417&lt;2020),201,(IF(AND($B417&gt;=2020,$B417&lt;2030),202,"Founded After 2030")))))))))))))</f>
        <v>201</v>
      </c>
      <c r="L417" s="42" t="str">
        <f>IF(AND($H417&gt;4500000, OR($C417="Delhi", $C417="Bangalore", $C417="Pune", $C417="Mumbai")), "CAT A", IF(AND($H417&gt;450000, OR($C417="Gurugram", $C417="Surat", $C417="Jaipur", $C417="Hyderabad")), "CAT B", "CAT C"))</f>
        <v>CAT C</v>
      </c>
      <c r="M417" s="43">
        <v>4</v>
      </c>
      <c r="N417" t="str">
        <f>VLOOKUP($C417,Tier!$A$1:$B$71,2)</f>
        <v>Tier 2</v>
      </c>
    </row>
    <row r="418" spans="1:14" ht="15" x14ac:dyDescent="0.25">
      <c r="A418" s="41" t="s">
        <v>2820</v>
      </c>
      <c r="B418" s="43">
        <v>2019</v>
      </c>
      <c r="C418" s="42" t="s">
        <v>44</v>
      </c>
      <c r="D418" s="42" t="s">
        <v>847</v>
      </c>
      <c r="E418" s="42" t="s">
        <v>2821</v>
      </c>
      <c r="F418" s="42" t="s">
        <v>2822</v>
      </c>
      <c r="G418" s="42" t="s">
        <v>2823</v>
      </c>
      <c r="H418" s="43" t="s">
        <v>920</v>
      </c>
      <c r="I418" s="42" t="s">
        <v>17</v>
      </c>
      <c r="J418" s="42" t="str">
        <f>_xlfn.CONCAT($C418,"-",$D418)</f>
        <v>Gurugram-Sports startup</v>
      </c>
      <c r="K418" s="42">
        <f>IF(AND($B418&gt;=1960,$B418&lt;1970),196,(IF(AND($B418&gt;=1970,$B418&lt;1980),197,(IF(AND($B418&gt;=1980,$B418&lt;1990),198,(IF(AND($B418&gt;=1990,$B418&lt;2000),199,(IF(AND($B418&gt;=2000,$B418&lt;2010),200,(IF(AND($B418&gt;=2010,$B418&lt;2020),201,(IF(AND($B418&gt;=2020,$B418&lt;2030),202,"Founded After 2030")))))))))))))</f>
        <v>201</v>
      </c>
      <c r="L418" s="42" t="str">
        <f>IF(AND($H418&gt;4500000, OR($C418="Delhi", $C418="Bangalore", $C418="Pune", $C418="Mumbai")), "CAT A", IF(AND($H418&gt;450000, OR($C418="Gurugram", $C418="Surat", $C418="Jaipur", $C418="Hyderabad")), "CAT B", "CAT C"))</f>
        <v>CAT B</v>
      </c>
      <c r="M418" s="43">
        <v>5</v>
      </c>
      <c r="N418" t="str">
        <f>VLOOKUP($C418,Tier!$A$1:$B$71,2)</f>
        <v>Tier 2</v>
      </c>
    </row>
    <row r="419" spans="1:14" ht="15" x14ac:dyDescent="0.25">
      <c r="A419" s="41" t="s">
        <v>3485</v>
      </c>
      <c r="B419" s="43">
        <v>2016</v>
      </c>
      <c r="C419" s="42" t="s">
        <v>88</v>
      </c>
      <c r="D419" s="42" t="s">
        <v>635</v>
      </c>
      <c r="E419" s="42" t="s">
        <v>3486</v>
      </c>
      <c r="F419" s="42" t="s">
        <v>3487</v>
      </c>
      <c r="G419" s="42" t="s">
        <v>1100</v>
      </c>
      <c r="H419" s="43" t="s">
        <v>951</v>
      </c>
      <c r="I419" s="42" t="s">
        <v>17</v>
      </c>
      <c r="J419" s="42" t="str">
        <f>_xlfn.CONCAT($C419,"-",$D419)</f>
        <v>Gujarat-Solar</v>
      </c>
      <c r="K419" s="42">
        <f>IF(AND($B419&gt;=1960,$B419&lt;1970),196,(IF(AND($B419&gt;=1970,$B419&lt;1980),197,(IF(AND($B419&gt;=1980,$B419&lt;1990),198,(IF(AND($B419&gt;=1990,$B419&lt;2000),199,(IF(AND($B419&gt;=2000,$B419&lt;2010),200,(IF(AND($B419&gt;=2010,$B419&lt;2020),201,(IF(AND($B419&gt;=2020,$B419&lt;2030),202,"Founded After 2030")))))))))))))</f>
        <v>201</v>
      </c>
      <c r="L419" s="42" t="str">
        <f>IF(AND($H419&gt;4500000, OR($C419="Delhi", $C419="Bangalore", $C419="Pune", $C419="Mumbai")), "CAT A", IF(AND($H419&gt;450000, OR($C419="Gurugram", $C419="Surat", $C419="Jaipur", $C419="Hyderabad")), "CAT B", "CAT C"))</f>
        <v>CAT C</v>
      </c>
      <c r="M419" s="43">
        <v>3</v>
      </c>
      <c r="N419" t="str">
        <f>VLOOKUP($C419,Tier!$A$1:$B$71,2)</f>
        <v>Tier 2</v>
      </c>
    </row>
    <row r="420" spans="1:14" ht="15" x14ac:dyDescent="0.25">
      <c r="A420" s="41" t="s">
        <v>997</v>
      </c>
      <c r="B420" s="43">
        <v>2018</v>
      </c>
      <c r="C420" s="42" t="s">
        <v>703</v>
      </c>
      <c r="D420" s="42" t="s">
        <v>74</v>
      </c>
      <c r="E420" s="42" t="s">
        <v>998</v>
      </c>
      <c r="F420" s="42" t="s">
        <v>999</v>
      </c>
      <c r="G420" s="42" t="s">
        <v>1000</v>
      </c>
      <c r="H420" s="43" t="s">
        <v>65</v>
      </c>
      <c r="I420" s="42" t="s">
        <v>273</v>
      </c>
      <c r="J420" s="42" t="str">
        <f>_xlfn.CONCAT($C420,"-",$D420)</f>
        <v>Gurgaon-Healthcare</v>
      </c>
      <c r="K420" s="42">
        <f>IF(AND($B420&gt;=1960,$B420&lt;1970),196,(IF(AND($B420&gt;=1970,$B420&lt;1980),197,(IF(AND($B420&gt;=1980,$B420&lt;1990),198,(IF(AND($B420&gt;=1990,$B420&lt;2000),199,(IF(AND($B420&gt;=2000,$B420&lt;2010),200,(IF(AND($B420&gt;=2010,$B420&lt;2020),201,(IF(AND($B420&gt;=2020,$B420&lt;2030),202,"Founded After 2030")))))))))))))</f>
        <v>201</v>
      </c>
      <c r="L420" s="42" t="str">
        <f>IF(AND($H420&gt;4500000, OR($C420="Delhi", $C420="Bangalore", $C420="Pune", $C420="Mumbai")), "CAT A", IF(AND($H420&gt;450000, OR($C420="Gurugram", $C420="Surat", $C420="Jaipur", $C420="Hyderabad")), "CAT B", "CAT C"))</f>
        <v>CAT C</v>
      </c>
      <c r="M420" s="43">
        <v>1</v>
      </c>
      <c r="N420" t="str">
        <f>VLOOKUP($C420,Tier!$A$1:$B$71,2)</f>
        <v>Tier 2</v>
      </c>
    </row>
    <row r="421" spans="1:14" ht="15" x14ac:dyDescent="0.25">
      <c r="A421" s="41" t="s">
        <v>2765</v>
      </c>
      <c r="B421" s="43">
        <v>2018</v>
      </c>
      <c r="C421" s="42" t="s">
        <v>44</v>
      </c>
      <c r="D421" s="42" t="s">
        <v>116</v>
      </c>
      <c r="E421" s="42" t="s">
        <v>2824</v>
      </c>
      <c r="F421" s="42" t="s">
        <v>2825</v>
      </c>
      <c r="G421" s="42" t="s">
        <v>2826</v>
      </c>
      <c r="H421" s="43" t="s">
        <v>65</v>
      </c>
      <c r="I421" s="42" t="s">
        <v>163</v>
      </c>
      <c r="J421" s="42" t="str">
        <f>_xlfn.CONCAT($C421,"-",$D421)</f>
        <v>Gurugram-EdTech</v>
      </c>
      <c r="K421" s="42">
        <f>IF(AND($B421&gt;=1960,$B421&lt;1970),196,(IF(AND($B421&gt;=1970,$B421&lt;1980),197,(IF(AND($B421&gt;=1980,$B421&lt;1990),198,(IF(AND($B421&gt;=1990,$B421&lt;2000),199,(IF(AND($B421&gt;=2000,$B421&lt;2010),200,(IF(AND($B421&gt;=2010,$B421&lt;2020),201,(IF(AND($B421&gt;=2020,$B421&lt;2030),202,"Founded After 2030")))))))))))))</f>
        <v>201</v>
      </c>
      <c r="L421" s="42" t="str">
        <f>IF(AND($H421&gt;4500000, OR($C421="Delhi", $C421="Bangalore", $C421="Pune", $C421="Mumbai")), "CAT A", IF(AND($H421&gt;450000, OR($C421="Gurugram", $C421="Surat", $C421="Jaipur", $C421="Hyderabad")), "CAT B", "CAT C"))</f>
        <v>CAT B</v>
      </c>
      <c r="M421" s="43">
        <v>5</v>
      </c>
      <c r="N421" t="str">
        <f>VLOOKUP($C421,Tier!$A$1:$B$71,2)</f>
        <v>Tier 2</v>
      </c>
    </row>
    <row r="422" spans="1:14" ht="15" x14ac:dyDescent="0.25">
      <c r="A422" s="41" t="s">
        <v>2827</v>
      </c>
      <c r="B422" s="43">
        <v>2017</v>
      </c>
      <c r="C422" s="42" t="s">
        <v>44</v>
      </c>
      <c r="D422" s="42" t="s">
        <v>912</v>
      </c>
      <c r="E422" s="42" t="s">
        <v>2828</v>
      </c>
      <c r="F422" s="42" t="s">
        <v>2829</v>
      </c>
      <c r="G422" s="42" t="s">
        <v>2830</v>
      </c>
      <c r="H422" s="43" t="s">
        <v>65</v>
      </c>
      <c r="I422" s="42"/>
      <c r="J422" s="42" t="str">
        <f>_xlfn.CONCAT($C422,"-",$D422)</f>
        <v>Gurugram-Transportation</v>
      </c>
      <c r="K422" s="42">
        <f>IF(AND($B422&gt;=1960,$B422&lt;1970),196,(IF(AND($B422&gt;=1970,$B422&lt;1980),197,(IF(AND($B422&gt;=1980,$B422&lt;1990),198,(IF(AND($B422&gt;=1990,$B422&lt;2000),199,(IF(AND($B422&gt;=2000,$B422&lt;2010),200,(IF(AND($B422&gt;=2010,$B422&lt;2020),201,(IF(AND($B422&gt;=2020,$B422&lt;2030),202,"Founded After 2030")))))))))))))</f>
        <v>201</v>
      </c>
      <c r="L422" s="42" t="str">
        <f>IF(AND($H422&gt;4500000, OR($C422="Delhi", $C422="Bangalore", $C422="Pune", $C422="Mumbai")), "CAT A", IF(AND($H422&gt;450000, OR($C422="Gurugram", $C422="Surat", $C422="Jaipur", $C422="Hyderabad")), "CAT B", "CAT C"))</f>
        <v>CAT B</v>
      </c>
      <c r="M422" s="43">
        <v>4</v>
      </c>
      <c r="N422" t="str">
        <f>VLOOKUP($C422,Tier!$A$1:$B$71,2)</f>
        <v>Tier 2</v>
      </c>
    </row>
    <row r="423" spans="1:14" ht="15" x14ac:dyDescent="0.25">
      <c r="A423" s="41" t="s">
        <v>1529</v>
      </c>
      <c r="B423" s="43">
        <v>2018</v>
      </c>
      <c r="C423" s="42" t="s">
        <v>81</v>
      </c>
      <c r="D423" s="42" t="s">
        <v>233</v>
      </c>
      <c r="E423" s="42" t="s">
        <v>2781</v>
      </c>
      <c r="F423" s="42" t="s">
        <v>2782</v>
      </c>
      <c r="G423" s="42" t="s">
        <v>2831</v>
      </c>
      <c r="H423" s="43" t="s">
        <v>65</v>
      </c>
      <c r="I423" s="42" t="s">
        <v>66</v>
      </c>
      <c r="J423" s="42" t="str">
        <f>_xlfn.CONCAT($C423,"-",$D423)</f>
        <v>Jaipur-E-commerce</v>
      </c>
      <c r="K423" s="42">
        <f>IF(AND($B423&gt;=1960,$B423&lt;1970),196,(IF(AND($B423&gt;=1970,$B423&lt;1980),197,(IF(AND($B423&gt;=1980,$B423&lt;1990),198,(IF(AND($B423&gt;=1990,$B423&lt;2000),199,(IF(AND($B423&gt;=2000,$B423&lt;2010),200,(IF(AND($B423&gt;=2010,$B423&lt;2020),201,(IF(AND($B423&gt;=2020,$B423&lt;2030),202,"Founded After 2030")))))))))))))</f>
        <v>201</v>
      </c>
      <c r="L423" s="42" t="str">
        <f>IF(AND($H423&gt;4500000, OR($C423="Delhi", $C423="Bangalore", $C423="Pune", $C423="Mumbai")), "CAT A", IF(AND($H423&gt;450000, OR($C423="Gurugram", $C423="Surat", $C423="Jaipur", $C423="Hyderabad")), "CAT B", "CAT C"))</f>
        <v>CAT B</v>
      </c>
      <c r="M423" s="43">
        <v>3</v>
      </c>
      <c r="N423" t="str">
        <f>VLOOKUP($C423,Tier!$A$1:$B$71,2)</f>
        <v>Tier 2</v>
      </c>
    </row>
    <row r="424" spans="1:14" ht="15" x14ac:dyDescent="0.25">
      <c r="A424" s="41" t="s">
        <v>2837</v>
      </c>
      <c r="B424" s="43">
        <v>2016</v>
      </c>
      <c r="C424" s="42" t="s">
        <v>44</v>
      </c>
      <c r="D424" s="42" t="s">
        <v>116</v>
      </c>
      <c r="E424" s="42" t="s">
        <v>2838</v>
      </c>
      <c r="F424" s="42" t="s">
        <v>2839</v>
      </c>
      <c r="G424" s="42" t="s">
        <v>2840</v>
      </c>
      <c r="H424" s="43" t="s">
        <v>124</v>
      </c>
      <c r="I424" s="42" t="s">
        <v>115</v>
      </c>
      <c r="J424" s="42" t="str">
        <f>_xlfn.CONCAT($C424,"-",$D424)</f>
        <v>Gurugram-EdTech</v>
      </c>
      <c r="K424" s="42">
        <f>IF(AND($B424&gt;=1960,$B424&lt;1970),196,(IF(AND($B424&gt;=1970,$B424&lt;1980),197,(IF(AND($B424&gt;=1980,$B424&lt;1990),198,(IF(AND($B424&gt;=1990,$B424&lt;2000),199,(IF(AND($B424&gt;=2000,$B424&lt;2010),200,(IF(AND($B424&gt;=2010,$B424&lt;2020),201,(IF(AND($B424&gt;=2020,$B424&lt;2030),202,"Founded After 2030")))))))))))))</f>
        <v>201</v>
      </c>
      <c r="L424" s="42" t="str">
        <f>IF(AND($H424&gt;4500000, OR($C424="Delhi", $C424="Bangalore", $C424="Pune", $C424="Mumbai")), "CAT A", IF(AND($H424&gt;450000, OR($C424="Gurugram", $C424="Surat", $C424="Jaipur", $C424="Hyderabad")), "CAT B", "CAT C"))</f>
        <v>CAT B</v>
      </c>
      <c r="M424" s="43">
        <v>2</v>
      </c>
      <c r="N424" t="str">
        <f>VLOOKUP($C424,Tier!$A$1:$B$71,2)</f>
        <v>Tier 2</v>
      </c>
    </row>
    <row r="425" spans="1:14" ht="15" x14ac:dyDescent="0.25">
      <c r="A425" s="41" t="s">
        <v>1062</v>
      </c>
      <c r="B425" s="43">
        <v>2019</v>
      </c>
      <c r="C425" s="42" t="s">
        <v>703</v>
      </c>
      <c r="D425" s="42" t="s">
        <v>116</v>
      </c>
      <c r="E425" s="42" t="s">
        <v>1063</v>
      </c>
      <c r="F425" s="42" t="s">
        <v>1064</v>
      </c>
      <c r="G425" s="42" t="s">
        <v>1065</v>
      </c>
      <c r="H425" s="43" t="s">
        <v>1061</v>
      </c>
      <c r="I425" s="42" t="s">
        <v>17</v>
      </c>
      <c r="J425" s="42" t="str">
        <f>_xlfn.CONCAT($C425,"-",$D425)</f>
        <v>Gurgaon-EdTech</v>
      </c>
      <c r="K425" s="42">
        <f>IF(AND($B425&gt;=1960,$B425&lt;1970),196,(IF(AND($B425&gt;=1970,$B425&lt;1980),197,(IF(AND($B425&gt;=1980,$B425&lt;1990),198,(IF(AND($B425&gt;=1990,$B425&lt;2000),199,(IF(AND($B425&gt;=2000,$B425&lt;2010),200,(IF(AND($B425&gt;=2010,$B425&lt;2020),201,(IF(AND($B425&gt;=2020,$B425&lt;2030),202,"Founded After 2030")))))))))))))</f>
        <v>201</v>
      </c>
      <c r="L425" s="42" t="str">
        <f>IF(AND($H425&gt;4500000, OR($C425="Delhi", $C425="Bangalore", $C425="Pune", $C425="Mumbai")), "CAT A", IF(AND($H425&gt;450000, OR($C425="Gurugram", $C425="Surat", $C425="Jaipur", $C425="Hyderabad")), "CAT B", "CAT C"))</f>
        <v>CAT C</v>
      </c>
      <c r="M425" s="43">
        <v>1</v>
      </c>
      <c r="N425" t="str">
        <f>VLOOKUP($C425,Tier!$A$1:$B$71,2)</f>
        <v>Tier 2</v>
      </c>
    </row>
    <row r="426" spans="1:14" ht="15" x14ac:dyDescent="0.25">
      <c r="A426" s="41" t="s">
        <v>1079</v>
      </c>
      <c r="B426" s="43">
        <v>2014</v>
      </c>
      <c r="C426" s="42" t="s">
        <v>170</v>
      </c>
      <c r="D426" s="42" t="s">
        <v>31</v>
      </c>
      <c r="E426" s="42" t="s">
        <v>1080</v>
      </c>
      <c r="F426" s="42" t="s">
        <v>1081</v>
      </c>
      <c r="G426" s="42" t="s">
        <v>1082</v>
      </c>
      <c r="H426" s="43" t="s">
        <v>35</v>
      </c>
      <c r="I426" s="42"/>
      <c r="J426" s="42" t="str">
        <f>_xlfn.CONCAT($C426,"-",$D426)</f>
        <v>Hyderabad-Renewable Energy</v>
      </c>
      <c r="K426" s="42">
        <f>IF(AND($B426&gt;=1960,$B426&lt;1970),196,(IF(AND($B426&gt;=1970,$B426&lt;1980),197,(IF(AND($B426&gt;=1980,$B426&lt;1990),198,(IF(AND($B426&gt;=1990,$B426&lt;2000),199,(IF(AND($B426&gt;=2000,$B426&lt;2010),200,(IF(AND($B426&gt;=2010,$B426&lt;2020),201,(IF(AND($B426&gt;=2020,$B426&lt;2030),202,"Founded After 2030")))))))))))))</f>
        <v>201</v>
      </c>
      <c r="L426" s="42" t="str">
        <f>IF(AND($H426&gt;4500000, OR($C426="Delhi", $C426="Bangalore", $C426="Pune", $C426="Mumbai")), "CAT A", IF(AND($H426&gt;450000, OR($C426="Gurugram", $C426="Surat", $C426="Jaipur", $C426="Hyderabad")), "CAT B", "CAT C"))</f>
        <v>CAT B</v>
      </c>
      <c r="M426" s="43">
        <v>4</v>
      </c>
      <c r="N426" t="str">
        <f>VLOOKUP($C426,Tier!$A$1:$B$71,2)</f>
        <v>Tier 2</v>
      </c>
    </row>
    <row r="427" spans="1:14" ht="15" x14ac:dyDescent="0.25">
      <c r="A427" s="41" t="s">
        <v>2841</v>
      </c>
      <c r="B427" s="43">
        <v>2012</v>
      </c>
      <c r="C427" s="42" t="s">
        <v>44</v>
      </c>
      <c r="D427" s="42" t="s">
        <v>704</v>
      </c>
      <c r="E427" s="42" t="s">
        <v>705</v>
      </c>
      <c r="F427" s="42" t="s">
        <v>706</v>
      </c>
      <c r="G427" s="42" t="s">
        <v>707</v>
      </c>
      <c r="H427" s="43" t="s">
        <v>2842</v>
      </c>
      <c r="I427" s="42"/>
      <c r="J427" s="42" t="str">
        <f>_xlfn.CONCAT($C427,"-",$D427)</f>
        <v>Gurugram-Hospitality</v>
      </c>
      <c r="K427" s="42">
        <f>IF(AND($B427&gt;=1960,$B427&lt;1970),196,(IF(AND($B427&gt;=1970,$B427&lt;1980),197,(IF(AND($B427&gt;=1980,$B427&lt;1990),198,(IF(AND($B427&gt;=1990,$B427&lt;2000),199,(IF(AND($B427&gt;=2000,$B427&lt;2010),200,(IF(AND($B427&gt;=2010,$B427&lt;2020),201,(IF(AND($B427&gt;=2020,$B427&lt;2030),202,"Founded After 2030")))))))))))))</f>
        <v>201</v>
      </c>
      <c r="L427" s="42" t="str">
        <f>IF(AND($H427&gt;4500000, OR($C427="Delhi", $C427="Bangalore", $C427="Pune", $C427="Mumbai")), "CAT A", IF(AND($H427&gt;450000, OR($C427="Gurugram", $C427="Surat", $C427="Jaipur", $C427="Hyderabad")), "CAT B", "CAT C"))</f>
        <v>CAT B</v>
      </c>
      <c r="M427" s="43">
        <v>3</v>
      </c>
      <c r="N427" t="str">
        <f>VLOOKUP($C427,Tier!$A$1:$B$71,2)</f>
        <v>Tier 2</v>
      </c>
    </row>
    <row r="428" spans="1:14" ht="15" x14ac:dyDescent="0.25">
      <c r="A428" s="41" t="s">
        <v>2784</v>
      </c>
      <c r="B428" s="43">
        <v>2019</v>
      </c>
      <c r="C428" s="42" t="s">
        <v>44</v>
      </c>
      <c r="D428" s="42" t="s">
        <v>38</v>
      </c>
      <c r="E428" s="42" t="s">
        <v>2843</v>
      </c>
      <c r="F428" s="42" t="s">
        <v>2786</v>
      </c>
      <c r="G428" s="42" t="s">
        <v>2844</v>
      </c>
      <c r="H428" s="43" t="s">
        <v>2845</v>
      </c>
      <c r="I428" s="42" t="s">
        <v>163</v>
      </c>
      <c r="J428" s="42" t="str">
        <f>_xlfn.CONCAT($C428,"-",$D428)</f>
        <v>Gurugram-FinTech</v>
      </c>
      <c r="K428" s="42">
        <f>IF(AND($B428&gt;=1960,$B428&lt;1970),196,(IF(AND($B428&gt;=1970,$B428&lt;1980),197,(IF(AND($B428&gt;=1980,$B428&lt;1990),198,(IF(AND($B428&gt;=1990,$B428&lt;2000),199,(IF(AND($B428&gt;=2000,$B428&lt;2010),200,(IF(AND($B428&gt;=2010,$B428&lt;2020),201,(IF(AND($B428&gt;=2020,$B428&lt;2030),202,"Founded After 2030")))))))))))))</f>
        <v>201</v>
      </c>
      <c r="L428" s="42" t="str">
        <f>IF(AND($H428&gt;4500000, OR($C428="Delhi", $C428="Bangalore", $C428="Pune", $C428="Mumbai")), "CAT A", IF(AND($H428&gt;450000, OR($C428="Gurugram", $C428="Surat", $C428="Jaipur", $C428="Hyderabad")), "CAT B", "CAT C"))</f>
        <v>CAT B</v>
      </c>
      <c r="M428" s="43">
        <v>3</v>
      </c>
      <c r="N428" t="str">
        <f>VLOOKUP($C428,Tier!$A$1:$B$71,2)</f>
        <v>Tier 2</v>
      </c>
    </row>
    <row r="429" spans="1:14" ht="15" x14ac:dyDescent="0.25">
      <c r="A429" s="41" t="s">
        <v>2846</v>
      </c>
      <c r="B429" s="43">
        <v>2015</v>
      </c>
      <c r="C429" s="42" t="s">
        <v>44</v>
      </c>
      <c r="D429" s="42" t="s">
        <v>50</v>
      </c>
      <c r="E429" s="42" t="s">
        <v>2847</v>
      </c>
      <c r="F429" s="42" t="s">
        <v>2848</v>
      </c>
      <c r="G429" s="42" t="s">
        <v>2849</v>
      </c>
      <c r="H429" s="43" t="s">
        <v>2850</v>
      </c>
      <c r="I429" s="42" t="s">
        <v>273</v>
      </c>
      <c r="J429" s="42" t="str">
        <f>_xlfn.CONCAT($C429,"-",$D429)</f>
        <v>Gurugram-AgriTech</v>
      </c>
      <c r="K429" s="42">
        <f>IF(AND($B429&gt;=1960,$B429&lt;1970),196,(IF(AND($B429&gt;=1970,$B429&lt;1980),197,(IF(AND($B429&gt;=1980,$B429&lt;1990),198,(IF(AND($B429&gt;=1990,$B429&lt;2000),199,(IF(AND($B429&gt;=2000,$B429&lt;2010),200,(IF(AND($B429&gt;=2010,$B429&lt;2020),201,(IF(AND($B429&gt;=2020,$B429&lt;2030),202,"Founded After 2030")))))))))))))</f>
        <v>201</v>
      </c>
      <c r="L429" s="42" t="str">
        <f>IF(AND($H429&gt;4500000, OR($C429="Delhi", $C429="Bangalore", $C429="Pune", $C429="Mumbai")), "CAT A", IF(AND($H429&gt;450000, OR($C429="Gurugram", $C429="Surat", $C429="Jaipur", $C429="Hyderabad")), "CAT B", "CAT C"))</f>
        <v>CAT B</v>
      </c>
      <c r="M429" s="43">
        <v>5</v>
      </c>
      <c r="N429" t="str">
        <f>VLOOKUP($C429,Tier!$A$1:$B$71,2)</f>
        <v>Tier 2</v>
      </c>
    </row>
    <row r="430" spans="1:14" ht="15" x14ac:dyDescent="0.25">
      <c r="A430" s="41" t="s">
        <v>2851</v>
      </c>
      <c r="B430" s="43">
        <v>2019</v>
      </c>
      <c r="C430" s="42" t="s">
        <v>44</v>
      </c>
      <c r="D430" s="42" t="s">
        <v>1401</v>
      </c>
      <c r="E430" s="42" t="s">
        <v>2852</v>
      </c>
      <c r="F430" s="42" t="s">
        <v>2853</v>
      </c>
      <c r="G430" s="42" t="s">
        <v>2854</v>
      </c>
      <c r="H430" s="43" t="s">
        <v>1137</v>
      </c>
      <c r="I430" s="42" t="s">
        <v>17</v>
      </c>
      <c r="J430" s="42" t="str">
        <f>_xlfn.CONCAT($C430,"-",$D430)</f>
        <v>Gurugram-Recruitment</v>
      </c>
      <c r="K430" s="42">
        <f>IF(AND($B430&gt;=1960,$B430&lt;1970),196,(IF(AND($B430&gt;=1970,$B430&lt;1980),197,(IF(AND($B430&gt;=1980,$B430&lt;1990),198,(IF(AND($B430&gt;=1990,$B430&lt;2000),199,(IF(AND($B430&gt;=2000,$B430&lt;2010),200,(IF(AND($B430&gt;=2010,$B430&lt;2020),201,(IF(AND($B430&gt;=2020,$B430&lt;2030),202,"Founded After 2030")))))))))))))</f>
        <v>201</v>
      </c>
      <c r="L430" s="42" t="str">
        <f>IF(AND($H430&gt;4500000, OR($C430="Delhi", $C430="Bangalore", $C430="Pune", $C430="Mumbai")), "CAT A", IF(AND($H430&gt;450000, OR($C430="Gurugram", $C430="Surat", $C430="Jaipur", $C430="Hyderabad")), "CAT B", "CAT C"))</f>
        <v>CAT B</v>
      </c>
      <c r="M430" s="43">
        <v>4</v>
      </c>
      <c r="N430" t="str">
        <f>VLOOKUP($C430,Tier!$A$1:$B$71,2)</f>
        <v>Tier 2</v>
      </c>
    </row>
    <row r="431" spans="1:14" ht="15" x14ac:dyDescent="0.25">
      <c r="A431" s="41" t="s">
        <v>2855</v>
      </c>
      <c r="B431" s="43">
        <v>2018</v>
      </c>
      <c r="C431" s="42" t="s">
        <v>44</v>
      </c>
      <c r="D431" s="42" t="s">
        <v>233</v>
      </c>
      <c r="E431" s="42" t="s">
        <v>2856</v>
      </c>
      <c r="F431" s="42" t="s">
        <v>2857</v>
      </c>
      <c r="G431" s="42" t="s">
        <v>2858</v>
      </c>
      <c r="H431" s="43" t="s">
        <v>1137</v>
      </c>
      <c r="I431" s="42"/>
      <c r="J431" s="42" t="str">
        <f>_xlfn.CONCAT($C431,"-",$D431)</f>
        <v>Gurugram-E-commerce</v>
      </c>
      <c r="K431" s="42">
        <f>IF(AND($B431&gt;=1960,$B431&lt;1970),196,(IF(AND($B431&gt;=1970,$B431&lt;1980),197,(IF(AND($B431&gt;=1980,$B431&lt;1990),198,(IF(AND($B431&gt;=1990,$B431&lt;2000),199,(IF(AND($B431&gt;=2000,$B431&lt;2010),200,(IF(AND($B431&gt;=2010,$B431&lt;2020),201,(IF(AND($B431&gt;=2020,$B431&lt;2030),202,"Founded After 2030")))))))))))))</f>
        <v>201</v>
      </c>
      <c r="L431" s="42" t="str">
        <f>IF(AND($H431&gt;4500000, OR($C431="Delhi", $C431="Bangalore", $C431="Pune", $C431="Mumbai")), "CAT A", IF(AND($H431&gt;450000, OR($C431="Gurugram", $C431="Surat", $C431="Jaipur", $C431="Hyderabad")), "CAT B", "CAT C"))</f>
        <v>CAT B</v>
      </c>
      <c r="M431" s="43">
        <v>3</v>
      </c>
      <c r="N431" t="str">
        <f>VLOOKUP($C431,Tier!$A$1:$B$71,2)</f>
        <v>Tier 2</v>
      </c>
    </row>
    <row r="432" spans="1:14" ht="15" x14ac:dyDescent="0.25">
      <c r="A432" s="41" t="s">
        <v>2509</v>
      </c>
      <c r="B432" s="43">
        <v>2018</v>
      </c>
      <c r="C432" s="42" t="s">
        <v>2770</v>
      </c>
      <c r="D432" s="42" t="s">
        <v>165</v>
      </c>
      <c r="E432" s="42" t="s">
        <v>2863</v>
      </c>
      <c r="F432" s="42" t="s">
        <v>2864</v>
      </c>
      <c r="G432" s="42" t="s">
        <v>2865</v>
      </c>
      <c r="H432" s="43" t="s">
        <v>1137</v>
      </c>
      <c r="I432" s="42" t="s">
        <v>17</v>
      </c>
      <c r="J432" s="42" t="str">
        <f>_xlfn.CONCAT($C432,"-",$D432)</f>
        <v>Haryana-Cosmetics</v>
      </c>
      <c r="K432" s="42">
        <f>IF(AND($B432&gt;=1960,$B432&lt;1970),196,(IF(AND($B432&gt;=1970,$B432&lt;1980),197,(IF(AND($B432&gt;=1980,$B432&lt;1990),198,(IF(AND($B432&gt;=1990,$B432&lt;2000),199,(IF(AND($B432&gt;=2000,$B432&lt;2010),200,(IF(AND($B432&gt;=2010,$B432&lt;2020),201,(IF(AND($B432&gt;=2020,$B432&lt;2030),202,"Founded After 2030")))))))))))))</f>
        <v>201</v>
      </c>
      <c r="L432" s="42" t="str">
        <f>IF(AND($H432&gt;4500000, OR($C432="Delhi", $C432="Bangalore", $C432="Pune", $C432="Mumbai")), "CAT A", IF(AND($H432&gt;450000, OR($C432="Gurugram", $C432="Surat", $C432="Jaipur", $C432="Hyderabad")), "CAT B", "CAT C"))</f>
        <v>CAT C</v>
      </c>
      <c r="M432" s="43">
        <v>1</v>
      </c>
      <c r="N432" t="str">
        <f>VLOOKUP($C432,Tier!$A$1:$B$71,2)</f>
        <v>Tier 2</v>
      </c>
    </row>
    <row r="433" spans="1:14" ht="15" x14ac:dyDescent="0.25">
      <c r="A433" s="41" t="s">
        <v>2866</v>
      </c>
      <c r="B433" s="43">
        <v>2012</v>
      </c>
      <c r="C433" s="42" t="s">
        <v>44</v>
      </c>
      <c r="D433" s="42" t="s">
        <v>105</v>
      </c>
      <c r="E433" s="42" t="s">
        <v>2867</v>
      </c>
      <c r="F433" s="42" t="s">
        <v>2868</v>
      </c>
      <c r="G433" s="42" t="s">
        <v>2869</v>
      </c>
      <c r="H433" s="43" t="s">
        <v>1167</v>
      </c>
      <c r="I433" s="42"/>
      <c r="J433" s="42" t="str">
        <f>_xlfn.CONCAT($C433,"-",$D433)</f>
        <v>Gurugram-Gaming</v>
      </c>
      <c r="K433" s="42">
        <f>IF(AND($B433&gt;=1960,$B433&lt;1970),196,(IF(AND($B433&gt;=1970,$B433&lt;1980),197,(IF(AND($B433&gt;=1980,$B433&lt;1990),198,(IF(AND($B433&gt;=1990,$B433&lt;2000),199,(IF(AND($B433&gt;=2000,$B433&lt;2010),200,(IF(AND($B433&gt;=2010,$B433&lt;2020),201,(IF(AND($B433&gt;=2020,$B433&lt;2030),202,"Founded After 2030")))))))))))))</f>
        <v>201</v>
      </c>
      <c r="L433" s="42" t="str">
        <f>IF(AND($H433&gt;4500000, OR($C433="Delhi", $C433="Bangalore", $C433="Pune", $C433="Mumbai")), "CAT A", IF(AND($H433&gt;450000, OR($C433="Gurugram", $C433="Surat", $C433="Jaipur", $C433="Hyderabad")), "CAT B", "CAT C"))</f>
        <v>CAT B</v>
      </c>
      <c r="M433" s="43">
        <v>3</v>
      </c>
      <c r="N433" t="str">
        <f>VLOOKUP($C433,Tier!$A$1:$B$71,2)</f>
        <v>Tier 2</v>
      </c>
    </row>
    <row r="434" spans="1:14" ht="15" x14ac:dyDescent="0.25">
      <c r="A434" s="41" t="s">
        <v>2870</v>
      </c>
      <c r="B434" s="43">
        <v>2015</v>
      </c>
      <c r="C434" s="42" t="s">
        <v>44</v>
      </c>
      <c r="D434" s="42" t="s">
        <v>2871</v>
      </c>
      <c r="E434" s="42" t="s">
        <v>2872</v>
      </c>
      <c r="F434" s="42" t="s">
        <v>2873</v>
      </c>
      <c r="G434" s="42" t="s">
        <v>2874</v>
      </c>
      <c r="H434" s="43" t="s">
        <v>1202</v>
      </c>
      <c r="I434" s="42" t="s">
        <v>273</v>
      </c>
      <c r="J434" s="42" t="str">
        <f>_xlfn.CONCAT($C434,"-",$D434)</f>
        <v>Gurugram-Water purification</v>
      </c>
      <c r="K434" s="42">
        <f>IF(AND($B434&gt;=1960,$B434&lt;1970),196,(IF(AND($B434&gt;=1970,$B434&lt;1980),197,(IF(AND($B434&gt;=1980,$B434&lt;1990),198,(IF(AND($B434&gt;=1990,$B434&lt;2000),199,(IF(AND($B434&gt;=2000,$B434&lt;2010),200,(IF(AND($B434&gt;=2010,$B434&lt;2020),201,(IF(AND($B434&gt;=2020,$B434&lt;2030),202,"Founded After 2030")))))))))))))</f>
        <v>201</v>
      </c>
      <c r="L434" s="42" t="str">
        <f>IF(AND($H434&gt;4500000, OR($C434="Delhi", $C434="Bangalore", $C434="Pune", $C434="Mumbai")), "CAT A", IF(AND($H434&gt;450000, OR($C434="Gurugram", $C434="Surat", $C434="Jaipur", $C434="Hyderabad")), "CAT B", "CAT C"))</f>
        <v>CAT B</v>
      </c>
      <c r="M434" s="43">
        <v>2</v>
      </c>
      <c r="N434" t="str">
        <f>VLOOKUP($C434,Tier!$A$1:$B$71,2)</f>
        <v>Tier 2</v>
      </c>
    </row>
    <row r="435" spans="1:14" ht="15" x14ac:dyDescent="0.25">
      <c r="A435" s="41" t="s">
        <v>2875</v>
      </c>
      <c r="B435" s="43">
        <v>2017</v>
      </c>
      <c r="C435" s="42" t="s">
        <v>44</v>
      </c>
      <c r="D435" s="42" t="s">
        <v>116</v>
      </c>
      <c r="E435" s="42" t="s">
        <v>2876</v>
      </c>
      <c r="F435" s="42" t="s">
        <v>2877</v>
      </c>
      <c r="G435" s="42" t="s">
        <v>2878</v>
      </c>
      <c r="H435" s="43" t="s">
        <v>1211</v>
      </c>
      <c r="I435" s="42" t="s">
        <v>17</v>
      </c>
      <c r="J435" s="42" t="str">
        <f>_xlfn.CONCAT($C435,"-",$D435)</f>
        <v>Gurugram-EdTech</v>
      </c>
      <c r="K435" s="42">
        <f>IF(AND($B435&gt;=1960,$B435&lt;1970),196,(IF(AND($B435&gt;=1970,$B435&lt;1980),197,(IF(AND($B435&gt;=1980,$B435&lt;1990),198,(IF(AND($B435&gt;=1990,$B435&lt;2000),199,(IF(AND($B435&gt;=2000,$B435&lt;2010),200,(IF(AND($B435&gt;=2010,$B435&lt;2020),201,(IF(AND($B435&gt;=2020,$B435&lt;2030),202,"Founded After 2030")))))))))))))</f>
        <v>201</v>
      </c>
      <c r="L435" s="42" t="str">
        <f>IF(AND($H435&gt;4500000, OR($C435="Delhi", $C435="Bangalore", $C435="Pune", $C435="Mumbai")), "CAT A", IF(AND($H435&gt;450000, OR($C435="Gurugram", $C435="Surat", $C435="Jaipur", $C435="Hyderabad")), "CAT B", "CAT C"))</f>
        <v>CAT B</v>
      </c>
      <c r="M435" s="43">
        <v>5</v>
      </c>
      <c r="N435" t="str">
        <f>VLOOKUP($C435,Tier!$A$1:$B$71,2)</f>
        <v>Tier 2</v>
      </c>
    </row>
    <row r="436" spans="1:14" ht="15" x14ac:dyDescent="0.25">
      <c r="A436" s="41" t="s">
        <v>2879</v>
      </c>
      <c r="B436" s="43">
        <v>2018</v>
      </c>
      <c r="C436" s="42" t="s">
        <v>44</v>
      </c>
      <c r="D436" s="42" t="s">
        <v>2880</v>
      </c>
      <c r="E436" s="42" t="s">
        <v>2881</v>
      </c>
      <c r="F436" s="42" t="s">
        <v>2720</v>
      </c>
      <c r="G436" s="42" t="s">
        <v>2882</v>
      </c>
      <c r="H436" s="43" t="s">
        <v>1211</v>
      </c>
      <c r="I436" s="42"/>
      <c r="J436" s="42" t="str">
        <f>_xlfn.CONCAT($C436,"-",$D436)</f>
        <v>Gurugram-Marketing</v>
      </c>
      <c r="K436" s="42">
        <f>IF(AND($B436&gt;=1960,$B436&lt;1970),196,(IF(AND($B436&gt;=1970,$B436&lt;1980),197,(IF(AND($B436&gt;=1980,$B436&lt;1990),198,(IF(AND($B436&gt;=1990,$B436&lt;2000),199,(IF(AND($B436&gt;=2000,$B436&lt;2010),200,(IF(AND($B436&gt;=2010,$B436&lt;2020),201,(IF(AND($B436&gt;=2020,$B436&lt;2030),202,"Founded After 2030")))))))))))))</f>
        <v>201</v>
      </c>
      <c r="L436" s="42" t="str">
        <f>IF(AND($H436&gt;4500000, OR($C436="Delhi", $C436="Bangalore", $C436="Pune", $C436="Mumbai")), "CAT A", IF(AND($H436&gt;450000, OR($C436="Gurugram", $C436="Surat", $C436="Jaipur", $C436="Hyderabad")), "CAT B", "CAT C"))</f>
        <v>CAT B</v>
      </c>
      <c r="M436" s="43">
        <v>4</v>
      </c>
      <c r="N436" t="str">
        <f>VLOOKUP($C436,Tier!$A$1:$B$71,2)</f>
        <v>Tier 2</v>
      </c>
    </row>
    <row r="437" spans="1:14" ht="15" x14ac:dyDescent="0.25">
      <c r="A437" s="41" t="s">
        <v>1236</v>
      </c>
      <c r="B437" s="43">
        <v>2018</v>
      </c>
      <c r="C437" s="42" t="s">
        <v>703</v>
      </c>
      <c r="D437" s="42" t="s">
        <v>38</v>
      </c>
      <c r="E437" s="42" t="s">
        <v>1237</v>
      </c>
      <c r="F437" s="42" t="s">
        <v>1238</v>
      </c>
      <c r="G437" s="42" t="s">
        <v>1239</v>
      </c>
      <c r="H437" s="43" t="s">
        <v>1240</v>
      </c>
      <c r="I437" s="42" t="s">
        <v>273</v>
      </c>
      <c r="J437" s="42" t="str">
        <f>_xlfn.CONCAT($C437,"-",$D437)</f>
        <v>Gurgaon-FinTech</v>
      </c>
      <c r="K437" s="42">
        <f>IF(AND($B437&gt;=1960,$B437&lt;1970),196,(IF(AND($B437&gt;=1970,$B437&lt;1980),197,(IF(AND($B437&gt;=1980,$B437&lt;1990),198,(IF(AND($B437&gt;=1990,$B437&lt;2000),199,(IF(AND($B437&gt;=2000,$B437&lt;2010),200,(IF(AND($B437&gt;=2010,$B437&lt;2020),201,(IF(AND($B437&gt;=2020,$B437&lt;2030),202,"Founded After 2030")))))))))))))</f>
        <v>201</v>
      </c>
      <c r="L437" s="42" t="str">
        <f>IF(AND($H437&gt;4500000, OR($C437="Delhi", $C437="Bangalore", $C437="Pune", $C437="Mumbai")), "CAT A", IF(AND($H437&gt;450000, OR($C437="Gurugram", $C437="Surat", $C437="Jaipur", $C437="Hyderabad")), "CAT B", "CAT C"))</f>
        <v>CAT C</v>
      </c>
      <c r="M437" s="43">
        <v>1</v>
      </c>
      <c r="N437" t="str">
        <f>VLOOKUP($C437,Tier!$A$1:$B$71,2)</f>
        <v>Tier 2</v>
      </c>
    </row>
    <row r="438" spans="1:14" ht="15" x14ac:dyDescent="0.25">
      <c r="A438" s="41" t="s">
        <v>2883</v>
      </c>
      <c r="B438" s="43">
        <v>2015</v>
      </c>
      <c r="C438" s="42" t="s">
        <v>44</v>
      </c>
      <c r="D438" s="42" t="s">
        <v>38</v>
      </c>
      <c r="E438" s="42" t="s">
        <v>2884</v>
      </c>
      <c r="F438" s="42" t="s">
        <v>2885</v>
      </c>
      <c r="G438" s="42" t="s">
        <v>2886</v>
      </c>
      <c r="H438" s="43" t="s">
        <v>2887</v>
      </c>
      <c r="I438" s="42"/>
      <c r="J438" s="42" t="str">
        <f>_xlfn.CONCAT($C438,"-",$D438)</f>
        <v>Gurugram-FinTech</v>
      </c>
      <c r="K438" s="42">
        <f>IF(AND($B438&gt;=1960,$B438&lt;1970),196,(IF(AND($B438&gt;=1970,$B438&lt;1980),197,(IF(AND($B438&gt;=1980,$B438&lt;1990),198,(IF(AND($B438&gt;=1990,$B438&lt;2000),199,(IF(AND($B438&gt;=2000,$B438&lt;2010),200,(IF(AND($B438&gt;=2010,$B438&lt;2020),201,(IF(AND($B438&gt;=2020,$B438&lt;2030),202,"Founded After 2030")))))))))))))</f>
        <v>201</v>
      </c>
      <c r="L438" s="42" t="str">
        <f>IF(AND($H438&gt;4500000, OR($C438="Delhi", $C438="Bangalore", $C438="Pune", $C438="Mumbai")), "CAT A", IF(AND($H438&gt;450000, OR($C438="Gurugram", $C438="Surat", $C438="Jaipur", $C438="Hyderabad")), "CAT B", "CAT C"))</f>
        <v>CAT B</v>
      </c>
      <c r="M438" s="43">
        <v>4</v>
      </c>
      <c r="N438" t="str">
        <f>VLOOKUP($C438,Tier!$A$1:$B$71,2)</f>
        <v>Tier 2</v>
      </c>
    </row>
    <row r="439" spans="1:14" ht="15" x14ac:dyDescent="0.25">
      <c r="A439" s="41" t="s">
        <v>2888</v>
      </c>
      <c r="B439" s="43">
        <v>2018</v>
      </c>
      <c r="C439" s="42" t="s">
        <v>44</v>
      </c>
      <c r="D439" s="42" t="s">
        <v>429</v>
      </c>
      <c r="E439" s="42" t="s">
        <v>2889</v>
      </c>
      <c r="F439" s="42" t="s">
        <v>2890</v>
      </c>
      <c r="G439" s="42" t="s">
        <v>2891</v>
      </c>
      <c r="H439" s="43" t="s">
        <v>272</v>
      </c>
      <c r="I439" s="42" t="s">
        <v>163</v>
      </c>
      <c r="J439" s="42" t="str">
        <f>_xlfn.CONCAT($C439,"-",$D439)</f>
        <v>Gurugram-Fashion</v>
      </c>
      <c r="K439" s="42">
        <f>IF(AND($B439&gt;=1960,$B439&lt;1970),196,(IF(AND($B439&gt;=1970,$B439&lt;1980),197,(IF(AND($B439&gt;=1980,$B439&lt;1990),198,(IF(AND($B439&gt;=1990,$B439&lt;2000),199,(IF(AND($B439&gt;=2000,$B439&lt;2010),200,(IF(AND($B439&gt;=2010,$B439&lt;2020),201,(IF(AND($B439&gt;=2020,$B439&lt;2030),202,"Founded After 2030")))))))))))))</f>
        <v>201</v>
      </c>
      <c r="L439" s="42" t="str">
        <f>IF(AND($H439&gt;4500000, OR($C439="Delhi", $C439="Bangalore", $C439="Pune", $C439="Mumbai")), "CAT A", IF(AND($H439&gt;450000, OR($C439="Gurugram", $C439="Surat", $C439="Jaipur", $C439="Hyderabad")), "CAT B", "CAT C"))</f>
        <v>CAT B</v>
      </c>
      <c r="M439" s="43">
        <v>4</v>
      </c>
      <c r="N439" t="str">
        <f>VLOOKUP($C439,Tier!$A$1:$B$71,2)</f>
        <v>Tier 2</v>
      </c>
    </row>
    <row r="440" spans="1:14" ht="15" x14ac:dyDescent="0.25">
      <c r="A440" s="41" t="s">
        <v>2896</v>
      </c>
      <c r="B440" s="43">
        <v>2019</v>
      </c>
      <c r="C440" s="42" t="s">
        <v>44</v>
      </c>
      <c r="D440" s="42" t="s">
        <v>233</v>
      </c>
      <c r="E440" s="42" t="s">
        <v>2897</v>
      </c>
      <c r="F440" s="42" t="s">
        <v>2898</v>
      </c>
      <c r="G440" s="42" t="s">
        <v>2899</v>
      </c>
      <c r="H440" s="43" t="s">
        <v>272</v>
      </c>
      <c r="I440" s="42" t="s">
        <v>17</v>
      </c>
      <c r="J440" s="42" t="str">
        <f>_xlfn.CONCAT($C440,"-",$D440)</f>
        <v>Gurugram-E-commerce</v>
      </c>
      <c r="K440" s="42">
        <f>IF(AND($B440&gt;=1960,$B440&lt;1970),196,(IF(AND($B440&gt;=1970,$B440&lt;1980),197,(IF(AND($B440&gt;=1980,$B440&lt;1990),198,(IF(AND($B440&gt;=1990,$B440&lt;2000),199,(IF(AND($B440&gt;=2000,$B440&lt;2010),200,(IF(AND($B440&gt;=2010,$B440&lt;2020),201,(IF(AND($B440&gt;=2020,$B440&lt;2030),202,"Founded After 2030")))))))))))))</f>
        <v>201</v>
      </c>
      <c r="L440" s="42" t="str">
        <f>IF(AND($H440&gt;4500000, OR($C440="Delhi", $C440="Bangalore", $C440="Pune", $C440="Mumbai")), "CAT A", IF(AND($H440&gt;450000, OR($C440="Gurugram", $C440="Surat", $C440="Jaipur", $C440="Hyderabad")), "CAT B", "CAT C"))</f>
        <v>CAT B</v>
      </c>
      <c r="M440" s="43">
        <v>2</v>
      </c>
      <c r="N440" t="str">
        <f>VLOOKUP($C440,Tier!$A$1:$B$71,2)</f>
        <v>Tier 2</v>
      </c>
    </row>
    <row r="441" spans="1:14" ht="15" x14ac:dyDescent="0.25">
      <c r="A441" s="41" t="s">
        <v>2900</v>
      </c>
      <c r="B441" s="43">
        <v>2018</v>
      </c>
      <c r="C441" s="42" t="s">
        <v>44</v>
      </c>
      <c r="D441" s="42" t="s">
        <v>116</v>
      </c>
      <c r="E441" s="42" t="s">
        <v>2901</v>
      </c>
      <c r="F441" s="42" t="s">
        <v>2902</v>
      </c>
      <c r="G441" s="42" t="s">
        <v>2903</v>
      </c>
      <c r="H441" s="43" t="s">
        <v>2904</v>
      </c>
      <c r="I441" s="42" t="s">
        <v>257</v>
      </c>
      <c r="J441" s="42" t="str">
        <f>_xlfn.CONCAT($C441,"-",$D441)</f>
        <v>Gurugram-EdTech</v>
      </c>
      <c r="K441" s="42">
        <f>IF(AND($B441&gt;=1960,$B441&lt;1970),196,(IF(AND($B441&gt;=1970,$B441&lt;1980),197,(IF(AND($B441&gt;=1980,$B441&lt;1990),198,(IF(AND($B441&gt;=1990,$B441&lt;2000),199,(IF(AND($B441&gt;=2000,$B441&lt;2010),200,(IF(AND($B441&gt;=2010,$B441&lt;2020),201,(IF(AND($B441&gt;=2020,$B441&lt;2030),202,"Founded After 2030")))))))))))))</f>
        <v>201</v>
      </c>
      <c r="L441" s="42" t="str">
        <f>IF(AND($H441&gt;4500000, OR($C441="Delhi", $C441="Bangalore", $C441="Pune", $C441="Mumbai")), "CAT A", IF(AND($H441&gt;450000, OR($C441="Gurugram", $C441="Surat", $C441="Jaipur", $C441="Hyderabad")), "CAT B", "CAT C"))</f>
        <v>CAT B</v>
      </c>
      <c r="M441" s="43">
        <v>2</v>
      </c>
      <c r="N441" t="str">
        <f>VLOOKUP($C441,Tier!$A$1:$B$71,2)</f>
        <v>Tier 2</v>
      </c>
    </row>
    <row r="442" spans="1:14" ht="15" x14ac:dyDescent="0.25">
      <c r="A442" s="41" t="s">
        <v>1362</v>
      </c>
      <c r="B442" s="43">
        <v>2015</v>
      </c>
      <c r="C442" s="42" t="s">
        <v>170</v>
      </c>
      <c r="D442" s="42" t="s">
        <v>1363</v>
      </c>
      <c r="E442" s="42" t="s">
        <v>1364</v>
      </c>
      <c r="F442" s="42" t="s">
        <v>1365</v>
      </c>
      <c r="G442" s="42" t="s">
        <v>1366</v>
      </c>
      <c r="H442" s="43" t="s">
        <v>92</v>
      </c>
      <c r="I442" s="42"/>
      <c r="J442" s="42" t="str">
        <f>_xlfn.CONCAT($C442,"-",$D442)</f>
        <v>Hyderabad-HR Tech</v>
      </c>
      <c r="K442" s="42">
        <f>IF(AND($B442&gt;=1960,$B442&lt;1970),196,(IF(AND($B442&gt;=1970,$B442&lt;1980),197,(IF(AND($B442&gt;=1980,$B442&lt;1990),198,(IF(AND($B442&gt;=1990,$B442&lt;2000),199,(IF(AND($B442&gt;=2000,$B442&lt;2010),200,(IF(AND($B442&gt;=2010,$B442&lt;2020),201,(IF(AND($B442&gt;=2020,$B442&lt;2030),202,"Founded After 2030")))))))))))))</f>
        <v>201</v>
      </c>
      <c r="L442" s="42" t="str">
        <f>IF(AND($H442&gt;4500000, OR($C442="Delhi", $C442="Bangalore", $C442="Pune", $C442="Mumbai")), "CAT A", IF(AND($H442&gt;450000, OR($C442="Gurugram", $C442="Surat", $C442="Jaipur", $C442="Hyderabad")), "CAT B", "CAT C"))</f>
        <v>CAT B</v>
      </c>
      <c r="M442" s="43">
        <v>1</v>
      </c>
      <c r="N442" t="str">
        <f>VLOOKUP($C442,Tier!$A$1:$B$71,2)</f>
        <v>Tier 2</v>
      </c>
    </row>
    <row r="443" spans="1:14" ht="15" x14ac:dyDescent="0.25">
      <c r="A443" s="41" t="s">
        <v>2919</v>
      </c>
      <c r="B443" s="43">
        <v>2019</v>
      </c>
      <c r="C443" s="42" t="s">
        <v>44</v>
      </c>
      <c r="D443" s="42" t="s">
        <v>233</v>
      </c>
      <c r="E443" s="42" t="s">
        <v>2920</v>
      </c>
      <c r="F443" s="42" t="s">
        <v>2921</v>
      </c>
      <c r="G443" s="42" t="s">
        <v>2922</v>
      </c>
      <c r="H443" s="43" t="s">
        <v>1417</v>
      </c>
      <c r="I443" s="42" t="s">
        <v>163</v>
      </c>
      <c r="J443" s="42" t="str">
        <f>_xlfn.CONCAT($C443,"-",$D443)</f>
        <v>Gurugram-E-commerce</v>
      </c>
      <c r="K443" s="42">
        <f>IF(AND($B443&gt;=1960,$B443&lt;1970),196,(IF(AND($B443&gt;=1970,$B443&lt;1980),197,(IF(AND($B443&gt;=1980,$B443&lt;1990),198,(IF(AND($B443&gt;=1990,$B443&lt;2000),199,(IF(AND($B443&gt;=2000,$B443&lt;2010),200,(IF(AND($B443&gt;=2010,$B443&lt;2020),201,(IF(AND($B443&gt;=2020,$B443&lt;2030),202,"Founded After 2030")))))))))))))</f>
        <v>201</v>
      </c>
      <c r="L443" s="42" t="str">
        <f>IF(AND($H443&gt;4500000, OR($C443="Delhi", $C443="Bangalore", $C443="Pune", $C443="Mumbai")), "CAT A", IF(AND($H443&gt;450000, OR($C443="Gurugram", $C443="Surat", $C443="Jaipur", $C443="Hyderabad")), "CAT B", "CAT C"))</f>
        <v>CAT B</v>
      </c>
      <c r="M443" s="43">
        <v>3</v>
      </c>
      <c r="N443" t="str">
        <f>VLOOKUP($C443,Tier!$A$1:$B$71,2)</f>
        <v>Tier 2</v>
      </c>
    </row>
    <row r="444" spans="1:14" ht="15" x14ac:dyDescent="0.25">
      <c r="A444" s="41" t="s">
        <v>1450</v>
      </c>
      <c r="B444" s="43">
        <v>2018</v>
      </c>
      <c r="C444" s="42" t="s">
        <v>703</v>
      </c>
      <c r="D444" s="42" t="s">
        <v>105</v>
      </c>
      <c r="E444" s="42" t="s">
        <v>1451</v>
      </c>
      <c r="F444" s="42" t="s">
        <v>1452</v>
      </c>
      <c r="G444" s="42" t="s">
        <v>1453</v>
      </c>
      <c r="H444" s="43" t="s">
        <v>146</v>
      </c>
      <c r="I444" s="42"/>
      <c r="J444" s="42" t="str">
        <f>_xlfn.CONCAT($C444,"-",$D444)</f>
        <v>Gurgaon-Gaming</v>
      </c>
      <c r="K444" s="42">
        <f>IF(AND($B444&gt;=1960,$B444&lt;1970),196,(IF(AND($B444&gt;=1970,$B444&lt;1980),197,(IF(AND($B444&gt;=1980,$B444&lt;1990),198,(IF(AND($B444&gt;=1990,$B444&lt;2000),199,(IF(AND($B444&gt;=2000,$B444&lt;2010),200,(IF(AND($B444&gt;=2010,$B444&lt;2020),201,(IF(AND($B444&gt;=2020,$B444&lt;2030),202,"Founded After 2030")))))))))))))</f>
        <v>201</v>
      </c>
      <c r="L444" s="42" t="str">
        <f>IF(AND($H444&gt;4500000, OR($C444="Delhi", $C444="Bangalore", $C444="Pune", $C444="Mumbai")), "CAT A", IF(AND($H444&gt;450000, OR($C444="Gurugram", $C444="Surat", $C444="Jaipur", $C444="Hyderabad")), "CAT B", "CAT C"))</f>
        <v>CAT C</v>
      </c>
      <c r="M444" s="43">
        <v>1</v>
      </c>
      <c r="N444" t="str">
        <f>VLOOKUP($C444,Tier!$A$1:$B$71,2)</f>
        <v>Tier 2</v>
      </c>
    </row>
    <row r="445" spans="1:14" ht="15" x14ac:dyDescent="0.25">
      <c r="A445" s="41" t="s">
        <v>2929</v>
      </c>
      <c r="B445" s="43">
        <v>2017</v>
      </c>
      <c r="C445" s="42" t="s">
        <v>44</v>
      </c>
      <c r="D445" s="42" t="s">
        <v>38</v>
      </c>
      <c r="E445" s="42" t="s">
        <v>2930</v>
      </c>
      <c r="F445" s="42" t="s">
        <v>2931</v>
      </c>
      <c r="G445" s="42" t="s">
        <v>1543</v>
      </c>
      <c r="H445" s="43" t="s">
        <v>146</v>
      </c>
      <c r="I445" s="42"/>
      <c r="J445" s="42" t="str">
        <f>_xlfn.CONCAT($C445,"-",$D445)</f>
        <v>Gurugram-FinTech</v>
      </c>
      <c r="K445" s="42">
        <f>IF(AND($B445&gt;=1960,$B445&lt;1970),196,(IF(AND($B445&gt;=1970,$B445&lt;1980),197,(IF(AND($B445&gt;=1980,$B445&lt;1990),198,(IF(AND($B445&gt;=1990,$B445&lt;2000),199,(IF(AND($B445&gt;=2000,$B445&lt;2010),200,(IF(AND($B445&gt;=2010,$B445&lt;2020),201,(IF(AND($B445&gt;=2020,$B445&lt;2030),202,"Founded After 2030")))))))))))))</f>
        <v>201</v>
      </c>
      <c r="L445" s="42" t="str">
        <f>IF(AND($H445&gt;4500000, OR($C445="Delhi", $C445="Bangalore", $C445="Pune", $C445="Mumbai")), "CAT A", IF(AND($H445&gt;450000, OR($C445="Gurugram", $C445="Surat", $C445="Jaipur", $C445="Hyderabad")), "CAT B", "CAT C"))</f>
        <v>CAT B</v>
      </c>
      <c r="M445" s="43">
        <v>4</v>
      </c>
      <c r="N445" t="str">
        <f>VLOOKUP($C445,Tier!$A$1:$B$71,2)</f>
        <v>Tier 2</v>
      </c>
    </row>
    <row r="446" spans="1:14" ht="15" x14ac:dyDescent="0.25">
      <c r="A446" s="41" t="s">
        <v>2932</v>
      </c>
      <c r="B446" s="43">
        <v>2014</v>
      </c>
      <c r="C446" s="42" t="s">
        <v>44</v>
      </c>
      <c r="D446" s="42" t="s">
        <v>38</v>
      </c>
      <c r="E446" s="42" t="s">
        <v>2933</v>
      </c>
      <c r="F446" s="42" t="s">
        <v>2934</v>
      </c>
      <c r="G446" s="42" t="s">
        <v>2935</v>
      </c>
      <c r="H446" s="43" t="s">
        <v>146</v>
      </c>
      <c r="I446" s="42" t="s">
        <v>66</v>
      </c>
      <c r="J446" s="42" t="str">
        <f>_xlfn.CONCAT($C446,"-",$D446)</f>
        <v>Gurugram-FinTech</v>
      </c>
      <c r="K446" s="42">
        <f>IF(AND($B446&gt;=1960,$B446&lt;1970),196,(IF(AND($B446&gt;=1970,$B446&lt;1980),197,(IF(AND($B446&gt;=1980,$B446&lt;1990),198,(IF(AND($B446&gt;=1990,$B446&lt;2000),199,(IF(AND($B446&gt;=2000,$B446&lt;2010),200,(IF(AND($B446&gt;=2010,$B446&lt;2020),201,(IF(AND($B446&gt;=2020,$B446&lt;2030),202,"Founded After 2030")))))))))))))</f>
        <v>201</v>
      </c>
      <c r="L446" s="42" t="str">
        <f>IF(AND($H446&gt;4500000, OR($C446="Delhi", $C446="Bangalore", $C446="Pune", $C446="Mumbai")), "CAT A", IF(AND($H446&gt;450000, OR($C446="Gurugram", $C446="Surat", $C446="Jaipur", $C446="Hyderabad")), "CAT B", "CAT C"))</f>
        <v>CAT B</v>
      </c>
      <c r="M446" s="43">
        <v>3</v>
      </c>
      <c r="N446" t="str">
        <f>VLOOKUP($C446,Tier!$A$1:$B$71,2)</f>
        <v>Tier 2</v>
      </c>
    </row>
    <row r="447" spans="1:14" ht="15" x14ac:dyDescent="0.25">
      <c r="A447" s="41" t="s">
        <v>2940</v>
      </c>
      <c r="B447" s="43">
        <v>2010</v>
      </c>
      <c r="C447" s="42" t="s">
        <v>44</v>
      </c>
      <c r="D447" s="42" t="s">
        <v>50</v>
      </c>
      <c r="E447" s="42" t="s">
        <v>2941</v>
      </c>
      <c r="F447" s="42" t="s">
        <v>2942</v>
      </c>
      <c r="G447" s="42" t="s">
        <v>2943</v>
      </c>
      <c r="H447" s="43" t="s">
        <v>146</v>
      </c>
      <c r="I447" s="42" t="s">
        <v>66</v>
      </c>
      <c r="J447" s="42" t="str">
        <f>_xlfn.CONCAT($C447,"-",$D447)</f>
        <v>Gurugram-AgriTech</v>
      </c>
      <c r="K447" s="42">
        <f>IF(AND($B447&gt;=1960,$B447&lt;1970),196,(IF(AND($B447&gt;=1970,$B447&lt;1980),197,(IF(AND($B447&gt;=1980,$B447&lt;1990),198,(IF(AND($B447&gt;=1990,$B447&lt;2000),199,(IF(AND($B447&gt;=2000,$B447&lt;2010),200,(IF(AND($B447&gt;=2010,$B447&lt;2020),201,(IF(AND($B447&gt;=2020,$B447&lt;2030),202,"Founded After 2030")))))))))))))</f>
        <v>201</v>
      </c>
      <c r="L447" s="42" t="str">
        <f>IF(AND($H447&gt;4500000, OR($C447="Delhi", $C447="Bangalore", $C447="Pune", $C447="Mumbai")), "CAT A", IF(AND($H447&gt;450000, OR($C447="Gurugram", $C447="Surat", $C447="Jaipur", $C447="Hyderabad")), "CAT B", "CAT C"))</f>
        <v>CAT B</v>
      </c>
      <c r="M447" s="43">
        <v>2</v>
      </c>
      <c r="N447" t="str">
        <f>VLOOKUP($C447,Tier!$A$1:$B$71,2)</f>
        <v>Tier 2</v>
      </c>
    </row>
    <row r="448" spans="1:14" ht="15" x14ac:dyDescent="0.25">
      <c r="A448" s="41" t="s">
        <v>3507</v>
      </c>
      <c r="B448" s="43">
        <v>2016</v>
      </c>
      <c r="C448" s="42" t="s">
        <v>3508</v>
      </c>
      <c r="D448" s="42" t="s">
        <v>25</v>
      </c>
      <c r="E448" s="42" t="s">
        <v>3509</v>
      </c>
      <c r="F448" s="42" t="s">
        <v>3510</v>
      </c>
      <c r="G448" s="42" t="s">
        <v>3511</v>
      </c>
      <c r="H448" s="43" t="s">
        <v>146</v>
      </c>
      <c r="I448" s="42"/>
      <c r="J448" s="42" t="str">
        <f>_xlfn.CONCAT($C448,"-",$D448)</f>
        <v>Kottayam-BioTechnology</v>
      </c>
      <c r="K448" s="42">
        <f>IF(AND($B448&gt;=1960,$B448&lt;1970),196,(IF(AND($B448&gt;=1970,$B448&lt;1980),197,(IF(AND($B448&gt;=1980,$B448&lt;1990),198,(IF(AND($B448&gt;=1990,$B448&lt;2000),199,(IF(AND($B448&gt;=2000,$B448&lt;2010),200,(IF(AND($B448&gt;=2010,$B448&lt;2020),201,(IF(AND($B448&gt;=2020,$B448&lt;2030),202,"Founded After 2030")))))))))))))</f>
        <v>201</v>
      </c>
      <c r="L448" s="42" t="str">
        <f>IF(AND($H448&gt;4500000, OR($C448="Delhi", $C448="Bangalore", $C448="Pune", $C448="Mumbai")), "CAT A", IF(AND($H448&gt;450000, OR($C448="Gurugram", $C448="Surat", $C448="Jaipur", $C448="Hyderabad")), "CAT B", "CAT C"))</f>
        <v>CAT C</v>
      </c>
      <c r="M448" s="43">
        <v>3</v>
      </c>
      <c r="N448" t="str">
        <f>VLOOKUP($C448,Tier!$A$1:$B$71,2)</f>
        <v>Tier 2</v>
      </c>
    </row>
    <row r="449" spans="1:14" ht="15" x14ac:dyDescent="0.25">
      <c r="A449" s="41" t="s">
        <v>2841</v>
      </c>
      <c r="B449" s="43">
        <v>2013</v>
      </c>
      <c r="C449" s="42" t="s">
        <v>44</v>
      </c>
      <c r="D449" s="42" t="s">
        <v>704</v>
      </c>
      <c r="E449" s="42" t="s">
        <v>2948</v>
      </c>
      <c r="F449" s="42" t="s">
        <v>706</v>
      </c>
      <c r="G449" s="42" t="s">
        <v>2949</v>
      </c>
      <c r="H449" s="43">
        <v>660000000</v>
      </c>
      <c r="I449" s="42"/>
      <c r="J449" s="42" t="str">
        <f>_xlfn.CONCAT($C449,"-",$D449)</f>
        <v>Gurugram-Hospitality</v>
      </c>
      <c r="K449" s="42">
        <f>IF(AND($B449&gt;=1960,$B449&lt;1970),196,(IF(AND($B449&gt;=1970,$B449&lt;1980),197,(IF(AND($B449&gt;=1980,$B449&lt;1990),198,(IF(AND($B449&gt;=1990,$B449&lt;2000),199,(IF(AND($B449&gt;=2000,$B449&lt;2010),200,(IF(AND($B449&gt;=2010,$B449&lt;2020),201,(IF(AND($B449&gt;=2020,$B449&lt;2030),202,"Founded After 2030")))))))))))))</f>
        <v>201</v>
      </c>
      <c r="L449" s="42" t="str">
        <f>IF(AND($H449&gt;4500000, OR($C449="Delhi", $C449="Bangalore", $C449="Pune", $C449="Mumbai")), "CAT A", IF(AND($H449&gt;450000, OR($C449="Gurugram", $C449="Surat", $C449="Jaipur", $C449="Hyderabad")), "CAT B", "CAT C"))</f>
        <v>CAT B</v>
      </c>
      <c r="M449" s="43">
        <v>7</v>
      </c>
      <c r="N449" t="str">
        <f>VLOOKUP($C449,Tier!$A$1:$B$71,2)</f>
        <v>Tier 2</v>
      </c>
    </row>
    <row r="450" spans="1:14" ht="15" x14ac:dyDescent="0.25">
      <c r="A450" s="41" t="s">
        <v>2950</v>
      </c>
      <c r="B450" s="43">
        <v>2015</v>
      </c>
      <c r="C450" s="42" t="s">
        <v>44</v>
      </c>
      <c r="D450" s="42" t="s">
        <v>239</v>
      </c>
      <c r="E450" s="42" t="s">
        <v>2951</v>
      </c>
      <c r="F450" s="42" t="s">
        <v>2952</v>
      </c>
      <c r="G450" s="42" t="s">
        <v>2953</v>
      </c>
      <c r="H450" s="43">
        <v>450000000</v>
      </c>
      <c r="I450" s="42" t="s">
        <v>86</v>
      </c>
      <c r="J450" s="42" t="str">
        <f>_xlfn.CONCAT($C450,"-",$D450)</f>
        <v>Gurugram-Automotive</v>
      </c>
      <c r="K450" s="42">
        <f>IF(AND($B450&gt;=1960,$B450&lt;1970),196,(IF(AND($B450&gt;=1970,$B450&lt;1980),197,(IF(AND($B450&gt;=1980,$B450&lt;1990),198,(IF(AND($B450&gt;=1990,$B450&lt;2000),199,(IF(AND($B450&gt;=2000,$B450&lt;2010),200,(IF(AND($B450&gt;=2010,$B450&lt;2020),201,(IF(AND($B450&gt;=2020,$B450&lt;2030),202,"Founded After 2030")))))))))))))</f>
        <v>201</v>
      </c>
      <c r="L450" s="42" t="str">
        <f>IF(AND($H450&gt;4500000, OR($C450="Delhi", $C450="Bangalore", $C450="Pune", $C450="Mumbai")), "CAT A", IF(AND($H450&gt;450000, OR($C450="Gurugram", $C450="Surat", $C450="Jaipur", $C450="Hyderabad")), "CAT B", "CAT C"))</f>
        <v>CAT B</v>
      </c>
      <c r="M450" s="43">
        <v>9</v>
      </c>
      <c r="N450" t="str">
        <f>VLOOKUP($C450,Tier!$A$1:$B$71,2)</f>
        <v>Tier 2</v>
      </c>
    </row>
    <row r="451" spans="1:14" ht="15" x14ac:dyDescent="0.25">
      <c r="A451" s="41" t="s">
        <v>2883</v>
      </c>
      <c r="B451" s="43">
        <v>2015</v>
      </c>
      <c r="C451" s="42" t="s">
        <v>44</v>
      </c>
      <c r="D451" s="42" t="s">
        <v>82</v>
      </c>
      <c r="E451" s="42" t="s">
        <v>2954</v>
      </c>
      <c r="F451" s="42" t="s">
        <v>2955</v>
      </c>
      <c r="G451" s="42" t="s">
        <v>2956</v>
      </c>
      <c r="H451" s="43">
        <v>325000000</v>
      </c>
      <c r="I451" s="42"/>
      <c r="J451" s="42" t="str">
        <f>_xlfn.CONCAT($C451,"-",$D451)</f>
        <v>Gurugram-Financial Services</v>
      </c>
      <c r="K451" s="42">
        <f>IF(AND($B451&gt;=1960,$B451&lt;1970),196,(IF(AND($B451&gt;=1970,$B451&lt;1980),197,(IF(AND($B451&gt;=1980,$B451&lt;1990),198,(IF(AND($B451&gt;=1990,$B451&lt;2000),199,(IF(AND($B451&gt;=2000,$B451&lt;2010),200,(IF(AND($B451&gt;=2010,$B451&lt;2020),201,(IF(AND($B451&gt;=2020,$B451&lt;2030),202,"Founded After 2030")))))))))))))</f>
        <v>201</v>
      </c>
      <c r="L451" s="42" t="str">
        <f>IF(AND($H451&gt;4500000, OR($C451="Delhi", $C451="Bangalore", $C451="Pune", $C451="Mumbai")), "CAT A", IF(AND($H451&gt;450000, OR($C451="Gurugram", $C451="Surat", $C451="Jaipur", $C451="Hyderabad")), "CAT B", "CAT C"))</f>
        <v>CAT B</v>
      </c>
      <c r="M451" s="43">
        <v>12</v>
      </c>
      <c r="N451" t="str">
        <f>VLOOKUP($C451,Tier!$A$1:$B$71,2)</f>
        <v>Tier 2</v>
      </c>
    </row>
    <row r="452" spans="1:14" ht="15" x14ac:dyDescent="0.25">
      <c r="A452" s="41" t="s">
        <v>2957</v>
      </c>
      <c r="B452" s="43">
        <v>2011</v>
      </c>
      <c r="C452" s="42" t="s">
        <v>44</v>
      </c>
      <c r="D452" s="42" t="s">
        <v>13</v>
      </c>
      <c r="E452" s="42" t="s">
        <v>2958</v>
      </c>
      <c r="F452" s="42" t="s">
        <v>2959</v>
      </c>
      <c r="G452" s="42" t="s">
        <v>2960</v>
      </c>
      <c r="H452" s="43">
        <v>270000000</v>
      </c>
      <c r="I452" s="42" t="s">
        <v>153</v>
      </c>
      <c r="J452" s="42" t="str">
        <f>_xlfn.CONCAT($C452,"-",$D452)</f>
        <v>Gurugram-Logistics</v>
      </c>
      <c r="K452" s="42">
        <f>IF(AND($B452&gt;=1960,$B452&lt;1970),196,(IF(AND($B452&gt;=1970,$B452&lt;1980),197,(IF(AND($B452&gt;=1980,$B452&lt;1990),198,(IF(AND($B452&gt;=1990,$B452&lt;2000),199,(IF(AND($B452&gt;=2000,$B452&lt;2010),200,(IF(AND($B452&gt;=2010,$B452&lt;2020),201,(IF(AND($B452&gt;=2020,$B452&lt;2030),202,"Founded After 2030")))))))))))))</f>
        <v>201</v>
      </c>
      <c r="L452" s="42" t="str">
        <f>IF(AND($H452&gt;4500000, OR($C452="Delhi", $C452="Bangalore", $C452="Pune", $C452="Mumbai")), "CAT A", IF(AND($H452&gt;450000, OR($C452="Gurugram", $C452="Surat", $C452="Jaipur", $C452="Hyderabad")), "CAT B", "CAT C"))</f>
        <v>CAT B</v>
      </c>
      <c r="M452" s="43">
        <v>6</v>
      </c>
      <c r="N452" t="str">
        <f>VLOOKUP($C452,Tier!$A$1:$B$71,2)</f>
        <v>Tier 2</v>
      </c>
    </row>
    <row r="453" spans="1:14" ht="15" x14ac:dyDescent="0.25">
      <c r="A453" s="41" t="s">
        <v>2796</v>
      </c>
      <c r="B453" s="43">
        <v>2015</v>
      </c>
      <c r="C453" s="42" t="s">
        <v>44</v>
      </c>
      <c r="D453" s="42" t="s">
        <v>239</v>
      </c>
      <c r="E453" s="42" t="s">
        <v>2961</v>
      </c>
      <c r="F453" s="42" t="s">
        <v>2962</v>
      </c>
      <c r="G453" s="42" t="s">
        <v>2963</v>
      </c>
      <c r="H453" s="43">
        <v>248000000</v>
      </c>
      <c r="I453" s="42" t="s">
        <v>175</v>
      </c>
      <c r="J453" s="42" t="str">
        <f>_xlfn.CONCAT($C453,"-",$D453)</f>
        <v>Gurugram-Automotive</v>
      </c>
      <c r="K453" s="42">
        <f>IF(AND($B453&gt;=1960,$B453&lt;1970),196,(IF(AND($B453&gt;=1970,$B453&lt;1980),197,(IF(AND($B453&gt;=1980,$B453&lt;1990),198,(IF(AND($B453&gt;=1990,$B453&lt;2000),199,(IF(AND($B453&gt;=2000,$B453&lt;2010),200,(IF(AND($B453&gt;=2010,$B453&lt;2020),201,(IF(AND($B453&gt;=2020,$B453&lt;2030),202,"Founded After 2030")))))))))))))</f>
        <v>201</v>
      </c>
      <c r="L453" s="42" t="str">
        <f>IF(AND($H453&gt;4500000, OR($C453="Delhi", $C453="Bangalore", $C453="Pune", $C453="Mumbai")), "CAT A", IF(AND($H453&gt;450000, OR($C453="Gurugram", $C453="Surat", $C453="Jaipur", $C453="Hyderabad")), "CAT B", "CAT C"))</f>
        <v>CAT B</v>
      </c>
      <c r="M453" s="43">
        <v>11</v>
      </c>
      <c r="N453" t="str">
        <f>VLOOKUP($C453,Tier!$A$1:$B$71,2)</f>
        <v>Tier 2</v>
      </c>
    </row>
    <row r="454" spans="1:14" ht="15" x14ac:dyDescent="0.25">
      <c r="A454" s="41" t="s">
        <v>2964</v>
      </c>
      <c r="B454" s="43">
        <v>2014</v>
      </c>
      <c r="C454" s="42" t="s">
        <v>44</v>
      </c>
      <c r="D454" s="42" t="s">
        <v>2965</v>
      </c>
      <c r="E454" s="42" t="s">
        <v>2966</v>
      </c>
      <c r="F454" s="42" t="s">
        <v>2967</v>
      </c>
      <c r="G454" s="42"/>
      <c r="H454" s="43">
        <v>200000000</v>
      </c>
      <c r="I454" s="42"/>
      <c r="J454" s="42" t="str">
        <f>_xlfn.CONCAT($C454,"-",$D454)</f>
        <v>Gurugram-Automobile</v>
      </c>
      <c r="K454" s="42">
        <f>IF(AND($B454&gt;=1960,$B454&lt;1970),196,(IF(AND($B454&gt;=1970,$B454&lt;1980),197,(IF(AND($B454&gt;=1980,$B454&lt;1990),198,(IF(AND($B454&gt;=1990,$B454&lt;2000),199,(IF(AND($B454&gt;=2000,$B454&lt;2010),200,(IF(AND($B454&gt;=2010,$B454&lt;2020),201,(IF(AND($B454&gt;=2020,$B454&lt;2030),202,"Founded After 2030")))))))))))))</f>
        <v>201</v>
      </c>
      <c r="L454" s="42" t="str">
        <f>IF(AND($H454&gt;4500000, OR($C454="Delhi", $C454="Bangalore", $C454="Pune", $C454="Mumbai")), "CAT A", IF(AND($H454&gt;450000, OR($C454="Gurugram", $C454="Surat", $C454="Jaipur", $C454="Hyderabad")), "CAT B", "CAT C"))</f>
        <v>CAT B</v>
      </c>
      <c r="M454" s="43">
        <v>7</v>
      </c>
      <c r="N454" t="str">
        <f>VLOOKUP($C454,Tier!$A$1:$B$71,2)</f>
        <v>Tier 2</v>
      </c>
    </row>
    <row r="455" spans="1:14" ht="15" x14ac:dyDescent="0.25">
      <c r="A455" s="41" t="s">
        <v>1532</v>
      </c>
      <c r="B455" s="43">
        <v>2010</v>
      </c>
      <c r="C455" s="42" t="s">
        <v>170</v>
      </c>
      <c r="D455" s="42" t="s">
        <v>635</v>
      </c>
      <c r="E455" s="42" t="s">
        <v>1533</v>
      </c>
      <c r="F455" s="42" t="s">
        <v>1534</v>
      </c>
      <c r="G455" s="42" t="s">
        <v>1535</v>
      </c>
      <c r="H455" s="43">
        <v>125000000</v>
      </c>
      <c r="I455" s="42"/>
      <c r="J455" s="42" t="str">
        <f>_xlfn.CONCAT($C455,"-",$D455)</f>
        <v>Hyderabad-Solar</v>
      </c>
      <c r="K455" s="42">
        <f>IF(AND($B455&gt;=1960,$B455&lt;1970),196,(IF(AND($B455&gt;=1970,$B455&lt;1980),197,(IF(AND($B455&gt;=1980,$B455&lt;1990),198,(IF(AND($B455&gt;=1990,$B455&lt;2000),199,(IF(AND($B455&gt;=2000,$B455&lt;2010),200,(IF(AND($B455&gt;=2010,$B455&lt;2020),201,(IF(AND($B455&gt;=2020,$B455&lt;2030),202,"Founded After 2030")))))))))))))</f>
        <v>201</v>
      </c>
      <c r="L455" s="42" t="str">
        <f>IF(AND($H455&gt;4500000, OR($C455="Delhi", $C455="Bangalore", $C455="Pune", $C455="Mumbai")), "CAT A", IF(AND($H455&gt;450000, OR($C455="Gurugram", $C455="Surat", $C455="Jaipur", $C455="Hyderabad")), "CAT B", "CAT C"))</f>
        <v>CAT B</v>
      </c>
      <c r="M455" s="43">
        <v>6</v>
      </c>
      <c r="N455" t="str">
        <f>VLOOKUP($C455,Tier!$A$1:$B$71,2)</f>
        <v>Tier 2</v>
      </c>
    </row>
    <row r="456" spans="1:14" ht="15" x14ac:dyDescent="0.25">
      <c r="A456" s="41" t="s">
        <v>2957</v>
      </c>
      <c r="B456" s="43">
        <v>2011</v>
      </c>
      <c r="C456" s="42" t="s">
        <v>44</v>
      </c>
      <c r="D456" s="42" t="s">
        <v>616</v>
      </c>
      <c r="E456" s="42" t="s">
        <v>2972</v>
      </c>
      <c r="F456" s="42" t="s">
        <v>2973</v>
      </c>
      <c r="G456" s="42" t="s">
        <v>2974</v>
      </c>
      <c r="H456" s="43">
        <v>125000000</v>
      </c>
      <c r="I456" s="42"/>
      <c r="J456" s="42" t="str">
        <f>_xlfn.CONCAT($C456,"-",$D456)</f>
        <v>Gurugram-Logistics &amp; Supply Chain</v>
      </c>
      <c r="K456" s="42">
        <f>IF(AND($B456&gt;=1960,$B456&lt;1970),196,(IF(AND($B456&gt;=1970,$B456&lt;1980),197,(IF(AND($B456&gt;=1980,$B456&lt;1990),198,(IF(AND($B456&gt;=1990,$B456&lt;2000),199,(IF(AND($B456&gt;=2000,$B456&lt;2010),200,(IF(AND($B456&gt;=2010,$B456&lt;2020),201,(IF(AND($B456&gt;=2020,$B456&lt;2030),202,"Founded After 2030")))))))))))))</f>
        <v>201</v>
      </c>
      <c r="L456" s="42" t="str">
        <f>IF(AND($H456&gt;4500000, OR($C456="Delhi", $C456="Bangalore", $C456="Pune", $C456="Mumbai")), "CAT A", IF(AND($H456&gt;450000, OR($C456="Gurugram", $C456="Surat", $C456="Jaipur", $C456="Hyderabad")), "CAT B", "CAT C"))</f>
        <v>CAT B</v>
      </c>
      <c r="M456" s="43">
        <v>9</v>
      </c>
      <c r="N456" t="str">
        <f>VLOOKUP($C456,Tier!$A$1:$B$71,2)</f>
        <v>Tier 2</v>
      </c>
    </row>
    <row r="457" spans="1:14" ht="15" x14ac:dyDescent="0.25">
      <c r="A457" s="41" t="s">
        <v>2975</v>
      </c>
      <c r="B457" s="43">
        <v>2012</v>
      </c>
      <c r="C457" s="42" t="s">
        <v>44</v>
      </c>
      <c r="D457" s="42" t="s">
        <v>69</v>
      </c>
      <c r="E457" s="42" t="s">
        <v>2976</v>
      </c>
      <c r="F457" s="42" t="s">
        <v>2977</v>
      </c>
      <c r="G457" s="42" t="s">
        <v>2978</v>
      </c>
      <c r="H457" s="43">
        <v>115000000</v>
      </c>
      <c r="I457" s="42" t="s">
        <v>666</v>
      </c>
      <c r="J457" s="42" t="str">
        <f>_xlfn.CONCAT($C457,"-",$D457)</f>
        <v>Gurugram-Information Technology &amp; Services</v>
      </c>
      <c r="K457" s="42">
        <f>IF(AND($B457&gt;=1960,$B457&lt;1970),196,(IF(AND($B457&gt;=1970,$B457&lt;1980),197,(IF(AND($B457&gt;=1980,$B457&lt;1990),198,(IF(AND($B457&gt;=1990,$B457&lt;2000),199,(IF(AND($B457&gt;=2000,$B457&lt;2010),200,(IF(AND($B457&gt;=2010,$B457&lt;2020),201,(IF(AND($B457&gt;=2020,$B457&lt;2030),202,"Founded After 2030")))))))))))))</f>
        <v>201</v>
      </c>
      <c r="L457" s="42" t="str">
        <f>IF(AND($H457&gt;4500000, OR($C457="Delhi", $C457="Bangalore", $C457="Pune", $C457="Mumbai")), "CAT A", IF(AND($H457&gt;450000, OR($C457="Gurugram", $C457="Surat", $C457="Jaipur", $C457="Hyderabad")), "CAT B", "CAT C"))</f>
        <v>CAT B</v>
      </c>
      <c r="M457" s="43">
        <v>10</v>
      </c>
      <c r="N457" t="str">
        <f>VLOOKUP($C457,Tier!$A$1:$B$71,2)</f>
        <v>Tier 2</v>
      </c>
    </row>
    <row r="458" spans="1:14" ht="15" x14ac:dyDescent="0.25">
      <c r="A458" s="41" t="s">
        <v>2796</v>
      </c>
      <c r="B458" s="43">
        <v>2015</v>
      </c>
      <c r="C458" s="42" t="s">
        <v>44</v>
      </c>
      <c r="D458" s="42" t="s">
        <v>239</v>
      </c>
      <c r="E458" s="42" t="s">
        <v>2961</v>
      </c>
      <c r="F458" s="42" t="s">
        <v>2962</v>
      </c>
      <c r="G458" s="42" t="s">
        <v>1469</v>
      </c>
      <c r="H458" s="43">
        <v>108000000</v>
      </c>
      <c r="I458" s="42" t="s">
        <v>666</v>
      </c>
      <c r="J458" s="42" t="str">
        <f>_xlfn.CONCAT($C458,"-",$D458)</f>
        <v>Gurugram-Automotive</v>
      </c>
      <c r="K458" s="42">
        <f>IF(AND($B458&gt;=1960,$B458&lt;1970),196,(IF(AND($B458&gt;=1970,$B458&lt;1980),197,(IF(AND($B458&gt;=1980,$B458&lt;1990),198,(IF(AND($B458&gt;=1990,$B458&lt;2000),199,(IF(AND($B458&gt;=2000,$B458&lt;2010),200,(IF(AND($B458&gt;=2010,$B458&lt;2020),201,(IF(AND($B458&gt;=2020,$B458&lt;2030),202,"Founded After 2030")))))))))))))</f>
        <v>201</v>
      </c>
      <c r="L458" s="42" t="str">
        <f>IF(AND($H458&gt;4500000, OR($C458="Delhi", $C458="Bangalore", $C458="Pune", $C458="Mumbai")), "CAT A", IF(AND($H458&gt;450000, OR($C458="Gurugram", $C458="Surat", $C458="Jaipur", $C458="Hyderabad")), "CAT B", "CAT C"))</f>
        <v>CAT B</v>
      </c>
      <c r="M458" s="43">
        <v>7</v>
      </c>
      <c r="N458" t="str">
        <f>VLOOKUP($C458,Tier!$A$1:$B$71,2)</f>
        <v>Tier 2</v>
      </c>
    </row>
    <row r="459" spans="1:14" ht="15" x14ac:dyDescent="0.25">
      <c r="A459" s="41" t="s">
        <v>2805</v>
      </c>
      <c r="B459" s="43">
        <v>2018</v>
      </c>
      <c r="C459" s="42" t="s">
        <v>44</v>
      </c>
      <c r="D459" s="42" t="s">
        <v>171</v>
      </c>
      <c r="E459" s="42" t="s">
        <v>2979</v>
      </c>
      <c r="F459" s="42" t="s">
        <v>2980</v>
      </c>
      <c r="G459" s="42" t="s">
        <v>2981</v>
      </c>
      <c r="H459" s="43">
        <v>96000000</v>
      </c>
      <c r="I459" s="42" t="s">
        <v>175</v>
      </c>
      <c r="J459" s="42" t="str">
        <f>_xlfn.CONCAT($C459,"-",$D459)</f>
        <v>Gurugram-Hospital &amp; Health Care</v>
      </c>
      <c r="K459" s="42">
        <f>IF(AND($B459&gt;=1960,$B459&lt;1970),196,(IF(AND($B459&gt;=1970,$B459&lt;1980),197,(IF(AND($B459&gt;=1980,$B459&lt;1990),198,(IF(AND($B459&gt;=1990,$B459&lt;2000),199,(IF(AND($B459&gt;=2000,$B459&lt;2010),200,(IF(AND($B459&gt;=2010,$B459&lt;2020),201,(IF(AND($B459&gt;=2020,$B459&lt;2030),202,"Founded After 2030")))))))))))))</f>
        <v>201</v>
      </c>
      <c r="L459" s="42" t="str">
        <f>IF(AND($H459&gt;4500000, OR($C459="Delhi", $C459="Bangalore", $C459="Pune", $C459="Mumbai")), "CAT A", IF(AND($H459&gt;450000, OR($C459="Gurugram", $C459="Surat", $C459="Jaipur", $C459="Hyderabad")), "CAT B", "CAT C"))</f>
        <v>CAT B</v>
      </c>
      <c r="M459" s="43">
        <v>12</v>
      </c>
      <c r="N459" t="str">
        <f>VLOOKUP($C459,Tier!$A$1:$B$71,2)</f>
        <v>Tier 2</v>
      </c>
    </row>
    <row r="460" spans="1:14" ht="15" x14ac:dyDescent="0.25">
      <c r="A460" s="41" t="s">
        <v>2957</v>
      </c>
      <c r="B460" s="43">
        <v>2011</v>
      </c>
      <c r="C460" s="42" t="s">
        <v>44</v>
      </c>
      <c r="D460" s="42" t="s">
        <v>616</v>
      </c>
      <c r="E460" s="42" t="s">
        <v>2972</v>
      </c>
      <c r="F460" s="42" t="s">
        <v>2973</v>
      </c>
      <c r="G460" s="42" t="s">
        <v>2986</v>
      </c>
      <c r="H460" s="43">
        <v>76000000</v>
      </c>
      <c r="I460" s="42" t="s">
        <v>2987</v>
      </c>
      <c r="J460" s="42" t="str">
        <f>_xlfn.CONCAT($C460,"-",$D460)</f>
        <v>Gurugram-Logistics &amp; Supply Chain</v>
      </c>
      <c r="K460" s="42">
        <f>IF(AND($B460&gt;=1960,$B460&lt;1970),196,(IF(AND($B460&gt;=1970,$B460&lt;1980),197,(IF(AND($B460&gt;=1980,$B460&lt;1990),198,(IF(AND($B460&gt;=1990,$B460&lt;2000),199,(IF(AND($B460&gt;=2000,$B460&lt;2010),200,(IF(AND($B460&gt;=2010,$B460&lt;2020),201,(IF(AND($B460&gt;=2020,$B460&lt;2030),202,"Founded After 2030")))))))))))))</f>
        <v>201</v>
      </c>
      <c r="L460" s="42" t="str">
        <f>IF(AND($H460&gt;4500000, OR($C460="Delhi", $C460="Bangalore", $C460="Pune", $C460="Mumbai")), "CAT A", IF(AND($H460&gt;450000, OR($C460="Gurugram", $C460="Surat", $C460="Jaipur", $C460="Hyderabad")), "CAT B", "CAT C"))</f>
        <v>CAT B</v>
      </c>
      <c r="M460" s="43">
        <v>9</v>
      </c>
      <c r="N460" t="str">
        <f>VLOOKUP($C460,Tier!$A$1:$B$71,2)</f>
        <v>Tier 2</v>
      </c>
    </row>
    <row r="461" spans="1:14" ht="15" x14ac:dyDescent="0.25">
      <c r="A461" s="41" t="s">
        <v>3512</v>
      </c>
      <c r="B461" s="43">
        <v>2014</v>
      </c>
      <c r="C461" s="42" t="s">
        <v>69</v>
      </c>
      <c r="D461" s="42" t="s">
        <v>3513</v>
      </c>
      <c r="E461" s="42" t="s">
        <v>3514</v>
      </c>
      <c r="F461" s="42" t="s">
        <v>3515</v>
      </c>
      <c r="G461" s="42" t="s">
        <v>1615</v>
      </c>
      <c r="H461" s="43">
        <v>75000000</v>
      </c>
      <c r="I461" s="42" t="s">
        <v>257</v>
      </c>
      <c r="J461" s="42" t="str">
        <f>_xlfn.CONCAT($C461,"-",$D461)</f>
        <v>Information Technology &amp; Services-Manchester, Greater Manchester</v>
      </c>
      <c r="K461" s="42">
        <f>IF(AND($B461&gt;=1960,$B461&lt;1970),196,(IF(AND($B461&gt;=1970,$B461&lt;1980),197,(IF(AND($B461&gt;=1980,$B461&lt;1990),198,(IF(AND($B461&gt;=1990,$B461&lt;2000),199,(IF(AND($B461&gt;=2000,$B461&lt;2010),200,(IF(AND($B461&gt;=2010,$B461&lt;2020),201,(IF(AND($B461&gt;=2020,$B461&lt;2030),202,"Founded After 2030")))))))))))))</f>
        <v>201</v>
      </c>
      <c r="L461" s="42" t="str">
        <f>IF(AND($H461&gt;4500000, OR($C461="Delhi", $C461="Bangalore", $C461="Pune", $C461="Mumbai")), "CAT A", IF(AND($H461&gt;450000, OR($C461="Gurugram", $C461="Surat", $C461="Jaipur", $C461="Hyderabad")), "CAT B", "CAT C"))</f>
        <v>CAT C</v>
      </c>
      <c r="M461" s="43">
        <v>9</v>
      </c>
      <c r="N461" t="str">
        <f>VLOOKUP($C461,Tier!$A$1:$B$71,2)</f>
        <v>Tier 2</v>
      </c>
    </row>
    <row r="462" spans="1:14" ht="15" x14ac:dyDescent="0.25">
      <c r="A462" s="41" t="s">
        <v>2988</v>
      </c>
      <c r="B462" s="43">
        <v>2016</v>
      </c>
      <c r="C462" s="42" t="s">
        <v>44</v>
      </c>
      <c r="D462" s="42" t="s">
        <v>74</v>
      </c>
      <c r="E462" s="42" t="s">
        <v>2989</v>
      </c>
      <c r="F462" s="42" t="s">
        <v>2990</v>
      </c>
      <c r="G462" s="42" t="s">
        <v>2991</v>
      </c>
      <c r="H462" s="43">
        <v>50000000</v>
      </c>
      <c r="I462" s="42"/>
      <c r="J462" s="42" t="str">
        <f>_xlfn.CONCAT($C462,"-",$D462)</f>
        <v>Gurugram-Healthcare</v>
      </c>
      <c r="K462" s="42">
        <f>IF(AND($B462&gt;=1960,$B462&lt;1970),196,(IF(AND($B462&gt;=1970,$B462&lt;1980),197,(IF(AND($B462&gt;=1980,$B462&lt;1990),198,(IF(AND($B462&gt;=1990,$B462&lt;2000),199,(IF(AND($B462&gt;=2000,$B462&lt;2010),200,(IF(AND($B462&gt;=2010,$B462&lt;2020),201,(IF(AND($B462&gt;=2020,$B462&lt;2030),202,"Founded After 2030")))))))))))))</f>
        <v>201</v>
      </c>
      <c r="L462" s="42" t="str">
        <f>IF(AND($H462&gt;4500000, OR($C462="Delhi", $C462="Bangalore", $C462="Pune", $C462="Mumbai")), "CAT A", IF(AND($H462&gt;450000, OR($C462="Gurugram", $C462="Surat", $C462="Jaipur", $C462="Hyderabad")), "CAT B", "CAT C"))</f>
        <v>CAT B</v>
      </c>
      <c r="M462" s="43">
        <v>7</v>
      </c>
      <c r="N462" t="str">
        <f>VLOOKUP($C462,Tier!$A$1:$B$71,2)</f>
        <v>Tier 2</v>
      </c>
    </row>
    <row r="463" spans="1:14" ht="15" x14ac:dyDescent="0.25">
      <c r="A463" s="41" t="s">
        <v>2992</v>
      </c>
      <c r="B463" s="43">
        <v>2015</v>
      </c>
      <c r="C463" s="42" t="s">
        <v>44</v>
      </c>
      <c r="D463" s="42" t="s">
        <v>1030</v>
      </c>
      <c r="E463" s="42" t="s">
        <v>2993</v>
      </c>
      <c r="F463" s="42" t="s">
        <v>2994</v>
      </c>
      <c r="G463" s="42" t="s">
        <v>2995</v>
      </c>
      <c r="H463" s="43">
        <v>45000000</v>
      </c>
      <c r="I463" s="42" t="s">
        <v>257</v>
      </c>
      <c r="J463" s="42" t="str">
        <f>_xlfn.CONCAT($C463,"-",$D463)</f>
        <v>Gurugram-Insuretech</v>
      </c>
      <c r="K463" s="42">
        <f>IF(AND($B463&gt;=1960,$B463&lt;1970),196,(IF(AND($B463&gt;=1970,$B463&lt;1980),197,(IF(AND($B463&gt;=1980,$B463&lt;1990),198,(IF(AND($B463&gt;=1990,$B463&lt;2000),199,(IF(AND($B463&gt;=2000,$B463&lt;2010),200,(IF(AND($B463&gt;=2010,$B463&lt;2020),201,(IF(AND($B463&gt;=2020,$B463&lt;2030),202,"Founded After 2030")))))))))))))</f>
        <v>201</v>
      </c>
      <c r="L463" s="42" t="str">
        <f>IF(AND($H463&gt;4500000, OR($C463="Delhi", $C463="Bangalore", $C463="Pune", $C463="Mumbai")), "CAT A", IF(AND($H463&gt;450000, OR($C463="Gurugram", $C463="Surat", $C463="Jaipur", $C463="Hyderabad")), "CAT B", "CAT C"))</f>
        <v>CAT B</v>
      </c>
      <c r="M463" s="43">
        <v>6</v>
      </c>
      <c r="N463" t="str">
        <f>VLOOKUP($C463,Tier!$A$1:$B$71,2)</f>
        <v>Tier 2</v>
      </c>
    </row>
    <row r="464" spans="1:14" ht="15" x14ac:dyDescent="0.25">
      <c r="A464" s="41" t="s">
        <v>2996</v>
      </c>
      <c r="B464" s="43">
        <v>2016</v>
      </c>
      <c r="C464" s="42" t="s">
        <v>44</v>
      </c>
      <c r="D464" s="42" t="s">
        <v>239</v>
      </c>
      <c r="E464" s="42" t="s">
        <v>2997</v>
      </c>
      <c r="F464" s="42" t="s">
        <v>2998</v>
      </c>
      <c r="G464" s="42" t="s">
        <v>2999</v>
      </c>
      <c r="H464" s="43">
        <v>42000000</v>
      </c>
      <c r="I464" s="42" t="s">
        <v>257</v>
      </c>
      <c r="J464" s="42" t="str">
        <f>_xlfn.CONCAT($C464,"-",$D464)</f>
        <v>Gurugram-Automotive</v>
      </c>
      <c r="K464" s="42">
        <f>IF(AND($B464&gt;=1960,$B464&lt;1970),196,(IF(AND($B464&gt;=1970,$B464&lt;1980),197,(IF(AND($B464&gt;=1980,$B464&lt;1990),198,(IF(AND($B464&gt;=1990,$B464&lt;2000),199,(IF(AND($B464&gt;=2000,$B464&lt;2010),200,(IF(AND($B464&gt;=2010,$B464&lt;2020),201,(IF(AND($B464&gt;=2020,$B464&lt;2030),202,"Founded After 2030")))))))))))))</f>
        <v>201</v>
      </c>
      <c r="L464" s="42" t="str">
        <f>IF(AND($H464&gt;4500000, OR($C464="Delhi", $C464="Bangalore", $C464="Pune", $C464="Mumbai")), "CAT A", IF(AND($H464&gt;450000, OR($C464="Gurugram", $C464="Surat", $C464="Jaipur", $C464="Hyderabad")), "CAT B", "CAT C"))</f>
        <v>CAT B</v>
      </c>
      <c r="M464" s="43">
        <v>6</v>
      </c>
      <c r="N464" t="str">
        <f>VLOOKUP($C464,Tier!$A$1:$B$71,2)</f>
        <v>Tier 2</v>
      </c>
    </row>
    <row r="465" spans="1:14" ht="15" x14ac:dyDescent="0.25">
      <c r="A465" s="41" t="s">
        <v>2801</v>
      </c>
      <c r="B465" s="43">
        <v>2015</v>
      </c>
      <c r="C465" s="42" t="s">
        <v>44</v>
      </c>
      <c r="D465" s="42" t="s">
        <v>82</v>
      </c>
      <c r="E465" s="42" t="s">
        <v>3000</v>
      </c>
      <c r="F465" s="42" t="s">
        <v>3001</v>
      </c>
      <c r="G465" s="42" t="s">
        <v>3002</v>
      </c>
      <c r="H465" s="43">
        <v>40000000</v>
      </c>
      <c r="I465" s="42"/>
      <c r="J465" s="42" t="str">
        <f>_xlfn.CONCAT($C465,"-",$D465)</f>
        <v>Gurugram-Financial Services</v>
      </c>
      <c r="K465" s="42">
        <f>IF(AND($B465&gt;=1960,$B465&lt;1970),196,(IF(AND($B465&gt;=1970,$B465&lt;1980),197,(IF(AND($B465&gt;=1980,$B465&lt;1990),198,(IF(AND($B465&gt;=1990,$B465&lt;2000),199,(IF(AND($B465&gt;=2000,$B465&lt;2010),200,(IF(AND($B465&gt;=2010,$B465&lt;2020),201,(IF(AND($B465&gt;=2020,$B465&lt;2030),202,"Founded After 2030")))))))))))))</f>
        <v>201</v>
      </c>
      <c r="L465" s="42" t="str">
        <f>IF(AND($H465&gt;4500000, OR($C465="Delhi", $C465="Bangalore", $C465="Pune", $C465="Mumbai")), "CAT A", IF(AND($H465&gt;450000, OR($C465="Gurugram", $C465="Surat", $C465="Jaipur", $C465="Hyderabad")), "CAT B", "CAT C"))</f>
        <v>CAT B</v>
      </c>
      <c r="M465" s="43">
        <v>11</v>
      </c>
      <c r="N465" t="str">
        <f>VLOOKUP($C465,Tier!$A$1:$B$71,2)</f>
        <v>Tier 2</v>
      </c>
    </row>
    <row r="466" spans="1:14" ht="15" x14ac:dyDescent="0.25">
      <c r="A466" s="41" t="s">
        <v>1702</v>
      </c>
      <c r="B466" s="43">
        <v>2015</v>
      </c>
      <c r="C466" s="42" t="s">
        <v>703</v>
      </c>
      <c r="D466" s="42" t="s">
        <v>331</v>
      </c>
      <c r="E466" s="42" t="s">
        <v>1703</v>
      </c>
      <c r="F466" s="42" t="s">
        <v>1704</v>
      </c>
      <c r="G466" s="42" t="s">
        <v>1705</v>
      </c>
      <c r="H466" s="43">
        <v>35000000</v>
      </c>
      <c r="I466" s="42" t="s">
        <v>115</v>
      </c>
      <c r="J466" s="42" t="str">
        <f>_xlfn.CONCAT($C466,"-",$D466)</f>
        <v>Gurgaon-E-learning</v>
      </c>
      <c r="K466" s="42">
        <f>IF(AND($B466&gt;=1960,$B466&lt;1970),196,(IF(AND($B466&gt;=1970,$B466&lt;1980),197,(IF(AND($B466&gt;=1980,$B466&lt;1990),198,(IF(AND($B466&gt;=1990,$B466&lt;2000),199,(IF(AND($B466&gt;=2000,$B466&lt;2010),200,(IF(AND($B466&gt;=2010,$B466&lt;2020),201,(IF(AND($B466&gt;=2020,$B466&lt;2030),202,"Founded After 2030")))))))))))))</f>
        <v>201</v>
      </c>
      <c r="L466" s="42" t="str">
        <f>IF(AND($H466&gt;4500000, OR($C466="Delhi", $C466="Bangalore", $C466="Pune", $C466="Mumbai")), "CAT A", IF(AND($H466&gt;450000, OR($C466="Gurugram", $C466="Surat", $C466="Jaipur", $C466="Hyderabad")), "CAT B", "CAT C"))</f>
        <v>CAT C</v>
      </c>
      <c r="M466" s="43">
        <v>12</v>
      </c>
      <c r="N466" t="str">
        <f>VLOOKUP($C466,Tier!$A$1:$B$71,2)</f>
        <v>Tier 2</v>
      </c>
    </row>
    <row r="467" spans="1:14" ht="15" x14ac:dyDescent="0.25">
      <c r="A467" s="41" t="s">
        <v>2932</v>
      </c>
      <c r="B467" s="43">
        <v>2014</v>
      </c>
      <c r="C467" s="42" t="s">
        <v>44</v>
      </c>
      <c r="D467" s="42" t="s">
        <v>82</v>
      </c>
      <c r="E467" s="42" t="s">
        <v>3008</v>
      </c>
      <c r="F467" s="42" t="s">
        <v>3009</v>
      </c>
      <c r="G467" s="42" t="s">
        <v>3010</v>
      </c>
      <c r="H467" s="43">
        <v>30000000</v>
      </c>
      <c r="I467" s="42"/>
      <c r="J467" s="42" t="str">
        <f>_xlfn.CONCAT($C467,"-",$D467)</f>
        <v>Gurugram-Financial Services</v>
      </c>
      <c r="K467" s="42">
        <f>IF(AND($B467&gt;=1960,$B467&lt;1970),196,(IF(AND($B467&gt;=1970,$B467&lt;1980),197,(IF(AND($B467&gt;=1980,$B467&lt;1990),198,(IF(AND($B467&gt;=1990,$B467&lt;2000),199,(IF(AND($B467&gt;=2000,$B467&lt;2010),200,(IF(AND($B467&gt;=2010,$B467&lt;2020),201,(IF(AND($B467&gt;=2020,$B467&lt;2030),202,"Founded After 2030")))))))))))))</f>
        <v>201</v>
      </c>
      <c r="L467" s="42" t="str">
        <f>IF(AND($H467&gt;4500000, OR($C467="Delhi", $C467="Bangalore", $C467="Pune", $C467="Mumbai")), "CAT A", IF(AND($H467&gt;450000, OR($C467="Gurugram", $C467="Surat", $C467="Jaipur", $C467="Hyderabad")), "CAT B", "CAT C"))</f>
        <v>CAT B</v>
      </c>
      <c r="M467" s="43">
        <v>11</v>
      </c>
      <c r="N467" t="str">
        <f>VLOOKUP($C467,Tier!$A$1:$B$71,2)</f>
        <v>Tier 2</v>
      </c>
    </row>
    <row r="468" spans="1:14" ht="15" x14ac:dyDescent="0.25">
      <c r="A468" s="41" t="s">
        <v>3011</v>
      </c>
      <c r="B468" s="43">
        <v>2014</v>
      </c>
      <c r="C468" s="42" t="s">
        <v>44</v>
      </c>
      <c r="D468" s="42" t="s">
        <v>69</v>
      </c>
      <c r="E468" s="42" t="s">
        <v>3012</v>
      </c>
      <c r="F468" s="42" t="s">
        <v>3013</v>
      </c>
      <c r="G468" s="42"/>
      <c r="H468" s="43">
        <v>30000000</v>
      </c>
      <c r="I468" s="42" t="s">
        <v>163</v>
      </c>
      <c r="J468" s="42" t="str">
        <f>_xlfn.CONCAT($C468,"-",$D468)</f>
        <v>Gurugram-Information Technology &amp; Services</v>
      </c>
      <c r="K468" s="42">
        <f>IF(AND($B468&gt;=1960,$B468&lt;1970),196,(IF(AND($B468&gt;=1970,$B468&lt;1980),197,(IF(AND($B468&gt;=1980,$B468&lt;1990),198,(IF(AND($B468&gt;=1990,$B468&lt;2000),199,(IF(AND($B468&gt;=2000,$B468&lt;2010),200,(IF(AND($B468&gt;=2010,$B468&lt;2020),201,(IF(AND($B468&gt;=2020,$B468&lt;2030),202,"Founded After 2030")))))))))))))</f>
        <v>201</v>
      </c>
      <c r="L468" s="42" t="str">
        <f>IF(AND($H468&gt;4500000, OR($C468="Delhi", $C468="Bangalore", $C468="Pune", $C468="Mumbai")), "CAT A", IF(AND($H468&gt;450000, OR($C468="Gurugram", $C468="Surat", $C468="Jaipur", $C468="Hyderabad")), "CAT B", "CAT C"))</f>
        <v>CAT B</v>
      </c>
      <c r="M468" s="43">
        <v>10</v>
      </c>
      <c r="N468" t="str">
        <f>VLOOKUP($C468,Tier!$A$1:$B$71,2)</f>
        <v>Tier 2</v>
      </c>
    </row>
    <row r="469" spans="1:14" ht="15" x14ac:dyDescent="0.25">
      <c r="A469" s="41" t="s">
        <v>3017</v>
      </c>
      <c r="B469" s="43">
        <v>2015</v>
      </c>
      <c r="C469" s="42" t="s">
        <v>44</v>
      </c>
      <c r="D469" s="42" t="s">
        <v>182</v>
      </c>
      <c r="E469" s="42" t="s">
        <v>3018</v>
      </c>
      <c r="F469" s="42" t="s">
        <v>3019</v>
      </c>
      <c r="G469" s="42" t="s">
        <v>1166</v>
      </c>
      <c r="H469" s="43">
        <v>30000000</v>
      </c>
      <c r="I469" s="42" t="s">
        <v>115</v>
      </c>
      <c r="J469" s="42" t="str">
        <f>_xlfn.CONCAT($C469,"-",$D469)</f>
        <v>Gurugram-Computer Software</v>
      </c>
      <c r="K469" s="42">
        <f>IF(AND($B469&gt;=1960,$B469&lt;1970),196,(IF(AND($B469&gt;=1970,$B469&lt;1980),197,(IF(AND($B469&gt;=1980,$B469&lt;1990),198,(IF(AND($B469&gt;=1990,$B469&lt;2000),199,(IF(AND($B469&gt;=2000,$B469&lt;2010),200,(IF(AND($B469&gt;=2010,$B469&lt;2020),201,(IF(AND($B469&gt;=2020,$B469&lt;2030),202,"Founded After 2030")))))))))))))</f>
        <v>201</v>
      </c>
      <c r="L469" s="42" t="str">
        <f>IF(AND($H469&gt;4500000, OR($C469="Delhi", $C469="Bangalore", $C469="Pune", $C469="Mumbai")), "CAT A", IF(AND($H469&gt;450000, OR($C469="Gurugram", $C469="Surat", $C469="Jaipur", $C469="Hyderabad")), "CAT B", "CAT C"))</f>
        <v>CAT B</v>
      </c>
      <c r="M469" s="43">
        <v>9</v>
      </c>
      <c r="N469" t="str">
        <f>VLOOKUP($C469,Tier!$A$1:$B$71,2)</f>
        <v>Tier 2</v>
      </c>
    </row>
    <row r="470" spans="1:14" ht="15" x14ac:dyDescent="0.25">
      <c r="A470" s="41" t="s">
        <v>1450</v>
      </c>
      <c r="B470" s="43">
        <v>2018</v>
      </c>
      <c r="C470" s="42" t="s">
        <v>44</v>
      </c>
      <c r="D470" s="42" t="s">
        <v>105</v>
      </c>
      <c r="E470" s="42" t="s">
        <v>3020</v>
      </c>
      <c r="F470" s="42" t="s">
        <v>3021</v>
      </c>
      <c r="G470" s="42" t="s">
        <v>3022</v>
      </c>
      <c r="H470" s="43">
        <v>30000000</v>
      </c>
      <c r="I470" s="42"/>
      <c r="J470" s="42" t="str">
        <f>_xlfn.CONCAT($C470,"-",$D470)</f>
        <v>Gurugram-Gaming</v>
      </c>
      <c r="K470" s="42">
        <f>IF(AND($B470&gt;=1960,$B470&lt;1970),196,(IF(AND($B470&gt;=1970,$B470&lt;1980),197,(IF(AND($B470&gt;=1980,$B470&lt;1990),198,(IF(AND($B470&gt;=1990,$B470&lt;2000),199,(IF(AND($B470&gt;=2000,$B470&lt;2010),200,(IF(AND($B470&gt;=2010,$B470&lt;2020),201,(IF(AND($B470&gt;=2020,$B470&lt;2030),202,"Founded After 2030")))))))))))))</f>
        <v>201</v>
      </c>
      <c r="L470" s="42" t="str">
        <f>IF(AND($H470&gt;4500000, OR($C470="Delhi", $C470="Bangalore", $C470="Pune", $C470="Mumbai")), "CAT A", IF(AND($H470&gt;450000, OR($C470="Gurugram", $C470="Surat", $C470="Jaipur", $C470="Hyderabad")), "CAT B", "CAT C"))</f>
        <v>CAT B</v>
      </c>
      <c r="M470" s="43">
        <v>8</v>
      </c>
      <c r="N470" t="str">
        <f>VLOOKUP($C470,Tier!$A$1:$B$71,2)</f>
        <v>Tier 2</v>
      </c>
    </row>
    <row r="471" spans="1:14" ht="15" x14ac:dyDescent="0.25">
      <c r="A471" s="41" t="s">
        <v>3023</v>
      </c>
      <c r="B471" s="43">
        <v>2011</v>
      </c>
      <c r="C471" s="42" t="s">
        <v>44</v>
      </c>
      <c r="D471" s="42" t="s">
        <v>116</v>
      </c>
      <c r="E471" s="42" t="s">
        <v>3024</v>
      </c>
      <c r="F471" s="42" t="s">
        <v>3025</v>
      </c>
      <c r="G471" s="42" t="s">
        <v>1774</v>
      </c>
      <c r="H471" s="43">
        <v>28000000</v>
      </c>
      <c r="I471" s="42" t="s">
        <v>115</v>
      </c>
      <c r="J471" s="42" t="str">
        <f>_xlfn.CONCAT($C471,"-",$D471)</f>
        <v>Gurugram-EdTech</v>
      </c>
      <c r="K471" s="42">
        <f>IF(AND($B471&gt;=1960,$B471&lt;1970),196,(IF(AND($B471&gt;=1970,$B471&lt;1980),197,(IF(AND($B471&gt;=1980,$B471&lt;1990),198,(IF(AND($B471&gt;=1990,$B471&lt;2000),199,(IF(AND($B471&gt;=2000,$B471&lt;2010),200,(IF(AND($B471&gt;=2010,$B471&lt;2020),201,(IF(AND($B471&gt;=2020,$B471&lt;2030),202,"Founded After 2030")))))))))))))</f>
        <v>201</v>
      </c>
      <c r="L471" s="42" t="str">
        <f>IF(AND($H471&gt;4500000, OR($C471="Delhi", $C471="Bangalore", $C471="Pune", $C471="Mumbai")), "CAT A", IF(AND($H471&gt;450000, OR($C471="Gurugram", $C471="Surat", $C471="Jaipur", $C471="Hyderabad")), "CAT B", "CAT C"))</f>
        <v>CAT B</v>
      </c>
      <c r="M471" s="43">
        <v>10</v>
      </c>
      <c r="N471" t="str">
        <f>VLOOKUP($C471,Tier!$A$1:$B$71,2)</f>
        <v>Tier 2</v>
      </c>
    </row>
    <row r="472" spans="1:14" ht="15" x14ac:dyDescent="0.25">
      <c r="A472" s="41" t="s">
        <v>1702</v>
      </c>
      <c r="B472" s="43">
        <v>2015</v>
      </c>
      <c r="C472" s="42" t="s">
        <v>44</v>
      </c>
      <c r="D472" s="42" t="s">
        <v>116</v>
      </c>
      <c r="E472" s="42" t="s">
        <v>3026</v>
      </c>
      <c r="F472" s="42" t="s">
        <v>1704</v>
      </c>
      <c r="G472" s="42" t="s">
        <v>3027</v>
      </c>
      <c r="H472" s="43">
        <v>26000000</v>
      </c>
      <c r="I472" s="42" t="s">
        <v>115</v>
      </c>
      <c r="J472" s="42" t="str">
        <f>_xlfn.CONCAT($C472,"-",$D472)</f>
        <v>Gurugram-EdTech</v>
      </c>
      <c r="K472" s="42">
        <f>IF(AND($B472&gt;=1960,$B472&lt;1970),196,(IF(AND($B472&gt;=1970,$B472&lt;1980),197,(IF(AND($B472&gt;=1980,$B472&lt;1990),198,(IF(AND($B472&gt;=1990,$B472&lt;2000),199,(IF(AND($B472&gt;=2000,$B472&lt;2010),200,(IF(AND($B472&gt;=2010,$B472&lt;2020),201,(IF(AND($B472&gt;=2020,$B472&lt;2030),202,"Founded After 2030")))))))))))))</f>
        <v>201</v>
      </c>
      <c r="L472" s="42" t="str">
        <f>IF(AND($H472&gt;4500000, OR($C472="Delhi", $C472="Bangalore", $C472="Pune", $C472="Mumbai")), "CAT A", IF(AND($H472&gt;450000, OR($C472="Gurugram", $C472="Surat", $C472="Jaipur", $C472="Hyderabad")), "CAT B", "CAT C"))</f>
        <v>CAT B</v>
      </c>
      <c r="M472" s="43">
        <v>9</v>
      </c>
      <c r="N472" t="str">
        <f>VLOOKUP($C472,Tier!$A$1:$B$71,2)</f>
        <v>Tier 2</v>
      </c>
    </row>
    <row r="473" spans="1:14" ht="15" x14ac:dyDescent="0.25">
      <c r="A473" s="41" t="s">
        <v>3028</v>
      </c>
      <c r="B473" s="43">
        <v>2014</v>
      </c>
      <c r="C473" s="42" t="s">
        <v>44</v>
      </c>
      <c r="D473" s="42" t="s">
        <v>2027</v>
      </c>
      <c r="E473" s="42" t="s">
        <v>3029</v>
      </c>
      <c r="F473" s="42" t="s">
        <v>3030</v>
      </c>
      <c r="G473" s="42" t="s">
        <v>3031</v>
      </c>
      <c r="H473" s="43">
        <v>25000000</v>
      </c>
      <c r="I473" s="42"/>
      <c r="J473" s="42" t="str">
        <f>_xlfn.CONCAT($C473,"-",$D473)</f>
        <v>Gurugram-Real Estate</v>
      </c>
      <c r="K473" s="42">
        <f>IF(AND($B473&gt;=1960,$B473&lt;1970),196,(IF(AND($B473&gt;=1970,$B473&lt;1980),197,(IF(AND($B473&gt;=1980,$B473&lt;1990),198,(IF(AND($B473&gt;=1990,$B473&lt;2000),199,(IF(AND($B473&gt;=2000,$B473&lt;2010),200,(IF(AND($B473&gt;=2010,$B473&lt;2020),201,(IF(AND($B473&gt;=2020,$B473&lt;2030),202,"Founded After 2030")))))))))))))</f>
        <v>201</v>
      </c>
      <c r="L473" s="42" t="str">
        <f>IF(AND($H473&gt;4500000, OR($C473="Delhi", $C473="Bangalore", $C473="Pune", $C473="Mumbai")), "CAT A", IF(AND($H473&gt;450000, OR($C473="Gurugram", $C473="Surat", $C473="Jaipur", $C473="Hyderabad")), "CAT B", "CAT C"))</f>
        <v>CAT B</v>
      </c>
      <c r="M473" s="43">
        <v>7</v>
      </c>
      <c r="N473" t="str">
        <f>VLOOKUP($C473,Tier!$A$1:$B$71,2)</f>
        <v>Tier 2</v>
      </c>
    </row>
    <row r="474" spans="1:14" ht="15" x14ac:dyDescent="0.25">
      <c r="A474" s="41" t="s">
        <v>2919</v>
      </c>
      <c r="B474" s="43">
        <v>2019</v>
      </c>
      <c r="C474" s="42" t="s">
        <v>44</v>
      </c>
      <c r="D474" s="42" t="s">
        <v>233</v>
      </c>
      <c r="E474" s="42" t="s">
        <v>2920</v>
      </c>
      <c r="F474" s="42" t="s">
        <v>3032</v>
      </c>
      <c r="G474" s="42" t="s">
        <v>3033</v>
      </c>
      <c r="H474" s="43">
        <v>22000000</v>
      </c>
      <c r="I474" s="42" t="s">
        <v>115</v>
      </c>
      <c r="J474" s="42" t="str">
        <f>_xlfn.CONCAT($C474,"-",$D474)</f>
        <v>Gurugram-E-commerce</v>
      </c>
      <c r="K474" s="42">
        <f>IF(AND($B474&gt;=1960,$B474&lt;1970),196,(IF(AND($B474&gt;=1970,$B474&lt;1980),197,(IF(AND($B474&gt;=1980,$B474&lt;1990),198,(IF(AND($B474&gt;=1990,$B474&lt;2000),199,(IF(AND($B474&gt;=2000,$B474&lt;2010),200,(IF(AND($B474&gt;=2010,$B474&lt;2020),201,(IF(AND($B474&gt;=2020,$B474&lt;2030),202,"Founded After 2030")))))))))))))</f>
        <v>201</v>
      </c>
      <c r="L474" s="42" t="str">
        <f>IF(AND($H474&gt;4500000, OR($C474="Delhi", $C474="Bangalore", $C474="Pune", $C474="Mumbai")), "CAT A", IF(AND($H474&gt;450000, OR($C474="Gurugram", $C474="Surat", $C474="Jaipur", $C474="Hyderabad")), "CAT B", "CAT C"))</f>
        <v>CAT B</v>
      </c>
      <c r="M474" s="43">
        <v>6</v>
      </c>
      <c r="N474" t="str">
        <f>VLOOKUP($C474,Tier!$A$1:$B$71,2)</f>
        <v>Tier 2</v>
      </c>
    </row>
    <row r="475" spans="1:14" ht="15" x14ac:dyDescent="0.25">
      <c r="A475" s="41" t="s">
        <v>3034</v>
      </c>
      <c r="B475" s="43">
        <v>2016</v>
      </c>
      <c r="C475" s="42" t="s">
        <v>44</v>
      </c>
      <c r="D475" s="42" t="s">
        <v>331</v>
      </c>
      <c r="E475" s="42" t="s">
        <v>3035</v>
      </c>
      <c r="F475" s="42" t="s">
        <v>3036</v>
      </c>
      <c r="G475" s="42" t="s">
        <v>1774</v>
      </c>
      <c r="H475" s="43">
        <v>20000000</v>
      </c>
      <c r="I475" s="42" t="s">
        <v>115</v>
      </c>
      <c r="J475" s="42" t="str">
        <f>_xlfn.CONCAT($C475,"-",$D475)</f>
        <v>Gurugram-E-learning</v>
      </c>
      <c r="K475" s="42">
        <f>IF(AND($B475&gt;=1960,$B475&lt;1970),196,(IF(AND($B475&gt;=1970,$B475&lt;1980),197,(IF(AND($B475&gt;=1980,$B475&lt;1990),198,(IF(AND($B475&gt;=1990,$B475&lt;2000),199,(IF(AND($B475&gt;=2000,$B475&lt;2010),200,(IF(AND($B475&gt;=2010,$B475&lt;2020),201,(IF(AND($B475&gt;=2020,$B475&lt;2030),202,"Founded After 2030")))))))))))))</f>
        <v>201</v>
      </c>
      <c r="L475" s="42" t="str">
        <f>IF(AND($H475&gt;4500000, OR($C475="Delhi", $C475="Bangalore", $C475="Pune", $C475="Mumbai")), "CAT A", IF(AND($H475&gt;450000, OR($C475="Gurugram", $C475="Surat", $C475="Jaipur", $C475="Hyderabad")), "CAT B", "CAT C"))</f>
        <v>CAT B</v>
      </c>
      <c r="M475" s="43">
        <v>11</v>
      </c>
      <c r="N475" t="str">
        <f>VLOOKUP($C475,Tier!$A$1:$B$71,2)</f>
        <v>Tier 2</v>
      </c>
    </row>
    <row r="476" spans="1:14" ht="15" x14ac:dyDescent="0.25">
      <c r="A476" s="41" t="s">
        <v>3037</v>
      </c>
      <c r="B476" s="43">
        <v>2015</v>
      </c>
      <c r="C476" s="42" t="s">
        <v>44</v>
      </c>
      <c r="D476" s="42" t="s">
        <v>13</v>
      </c>
      <c r="E476" s="42" t="s">
        <v>3038</v>
      </c>
      <c r="F476" s="42" t="s">
        <v>3039</v>
      </c>
      <c r="G476" s="42" t="s">
        <v>3040</v>
      </c>
      <c r="H476" s="43">
        <v>20000000</v>
      </c>
      <c r="I476" s="42" t="s">
        <v>115</v>
      </c>
      <c r="J476" s="42" t="str">
        <f>_xlfn.CONCAT($C476,"-",$D476)</f>
        <v>Gurugram-Logistics</v>
      </c>
      <c r="K476" s="42">
        <f>IF(AND($B476&gt;=1960,$B476&lt;1970),196,(IF(AND($B476&gt;=1970,$B476&lt;1980),197,(IF(AND($B476&gt;=1980,$B476&lt;1990),198,(IF(AND($B476&gt;=1990,$B476&lt;2000),199,(IF(AND($B476&gt;=2000,$B476&lt;2010),200,(IF(AND($B476&gt;=2010,$B476&lt;2020),201,(IF(AND($B476&gt;=2020,$B476&lt;2030),202,"Founded After 2030")))))))))))))</f>
        <v>201</v>
      </c>
      <c r="L476" s="42" t="str">
        <f>IF(AND($H476&gt;4500000, OR($C476="Delhi", $C476="Bangalore", $C476="Pune", $C476="Mumbai")), "CAT A", IF(AND($H476&gt;450000, OR($C476="Gurugram", $C476="Surat", $C476="Jaipur", $C476="Hyderabad")), "CAT B", "CAT C"))</f>
        <v>CAT B</v>
      </c>
      <c r="M476" s="43">
        <v>6</v>
      </c>
      <c r="N476" t="str">
        <f>VLOOKUP($C476,Tier!$A$1:$B$71,2)</f>
        <v>Tier 2</v>
      </c>
    </row>
    <row r="477" spans="1:14" ht="15" x14ac:dyDescent="0.25">
      <c r="A477" s="41" t="s">
        <v>3041</v>
      </c>
      <c r="B477" s="43">
        <v>2011</v>
      </c>
      <c r="C477" s="42" t="s">
        <v>44</v>
      </c>
      <c r="D477" s="42" t="s">
        <v>94</v>
      </c>
      <c r="E477" s="42" t="s">
        <v>3042</v>
      </c>
      <c r="F477" s="42" t="s">
        <v>3043</v>
      </c>
      <c r="G477" s="42" t="s">
        <v>3044</v>
      </c>
      <c r="H477" s="43">
        <v>17000000</v>
      </c>
      <c r="I477" s="42"/>
      <c r="J477" s="42" t="str">
        <f>_xlfn.CONCAT($C477,"-",$D477)</f>
        <v>Gurugram-Food &amp; Beverages</v>
      </c>
      <c r="K477" s="42">
        <f>IF(AND($B477&gt;=1960,$B477&lt;1970),196,(IF(AND($B477&gt;=1970,$B477&lt;1980),197,(IF(AND($B477&gt;=1980,$B477&lt;1990),198,(IF(AND($B477&gt;=1990,$B477&lt;2000),199,(IF(AND($B477&gt;=2000,$B477&lt;2010),200,(IF(AND($B477&gt;=2010,$B477&lt;2020),201,(IF(AND($B477&gt;=2020,$B477&lt;2030),202,"Founded After 2030")))))))))))))</f>
        <v>201</v>
      </c>
      <c r="L477" s="42" t="str">
        <f>IF(AND($H477&gt;4500000, OR($C477="Delhi", $C477="Bangalore", $C477="Pune", $C477="Mumbai")), "CAT A", IF(AND($H477&gt;450000, OR($C477="Gurugram", $C477="Surat", $C477="Jaipur", $C477="Hyderabad")), "CAT B", "CAT C"))</f>
        <v>CAT B</v>
      </c>
      <c r="M477" s="43">
        <v>11</v>
      </c>
      <c r="N477" t="str">
        <f>VLOOKUP($C477,Tier!$A$1:$B$71,2)</f>
        <v>Tier 2</v>
      </c>
    </row>
    <row r="478" spans="1:14" ht="15" x14ac:dyDescent="0.25">
      <c r="A478" s="41" t="s">
        <v>3045</v>
      </c>
      <c r="B478" s="43">
        <v>2018</v>
      </c>
      <c r="C478" s="42" t="s">
        <v>44</v>
      </c>
      <c r="D478" s="42" t="s">
        <v>13</v>
      </c>
      <c r="E478" s="42" t="s">
        <v>3046</v>
      </c>
      <c r="F478" s="42" t="s">
        <v>3047</v>
      </c>
      <c r="G478" s="42" t="s">
        <v>3048</v>
      </c>
      <c r="H478" s="43">
        <v>15000000</v>
      </c>
      <c r="I478" s="42" t="s">
        <v>115</v>
      </c>
      <c r="J478" s="42" t="str">
        <f>_xlfn.CONCAT($C478,"-",$D478)</f>
        <v>Gurugram-Logistics</v>
      </c>
      <c r="K478" s="42">
        <f>IF(AND($B478&gt;=1960,$B478&lt;1970),196,(IF(AND($B478&gt;=1970,$B478&lt;1980),197,(IF(AND($B478&gt;=1980,$B478&lt;1990),198,(IF(AND($B478&gt;=1990,$B478&lt;2000),199,(IF(AND($B478&gt;=2000,$B478&lt;2010),200,(IF(AND($B478&gt;=2010,$B478&lt;2020),201,(IF(AND($B478&gt;=2020,$B478&lt;2030),202,"Founded After 2030")))))))))))))</f>
        <v>201</v>
      </c>
      <c r="L478" s="42" t="str">
        <f>IF(AND($H478&gt;4500000, OR($C478="Delhi", $C478="Bangalore", $C478="Pune", $C478="Mumbai")), "CAT A", IF(AND($H478&gt;450000, OR($C478="Gurugram", $C478="Surat", $C478="Jaipur", $C478="Hyderabad")), "CAT B", "CAT C"))</f>
        <v>CAT B</v>
      </c>
      <c r="M478" s="43">
        <v>7</v>
      </c>
      <c r="N478" t="str">
        <f>VLOOKUP($C478,Tier!$A$1:$B$71,2)</f>
        <v>Tier 2</v>
      </c>
    </row>
    <row r="479" spans="1:14" ht="15" x14ac:dyDescent="0.25">
      <c r="A479" s="41" t="s">
        <v>3049</v>
      </c>
      <c r="B479" s="43">
        <v>2017</v>
      </c>
      <c r="C479" s="42" t="s">
        <v>44</v>
      </c>
      <c r="D479" s="42" t="s">
        <v>2078</v>
      </c>
      <c r="E479" s="42" t="s">
        <v>3050</v>
      </c>
      <c r="F479" s="42" t="s">
        <v>3051</v>
      </c>
      <c r="G479" s="42" t="s">
        <v>3052</v>
      </c>
      <c r="H479" s="43">
        <v>13000000</v>
      </c>
      <c r="I479" s="42" t="s">
        <v>115</v>
      </c>
      <c r="J479" s="42" t="str">
        <f>_xlfn.CONCAT($C479,"-",$D479)</f>
        <v>Gurugram-Education Management</v>
      </c>
      <c r="K479" s="42">
        <f>IF(AND($B479&gt;=1960,$B479&lt;1970),196,(IF(AND($B479&gt;=1970,$B479&lt;1980),197,(IF(AND($B479&gt;=1980,$B479&lt;1990),198,(IF(AND($B479&gt;=1990,$B479&lt;2000),199,(IF(AND($B479&gt;=2000,$B479&lt;2010),200,(IF(AND($B479&gt;=2010,$B479&lt;2020),201,(IF(AND($B479&gt;=2020,$B479&lt;2030),202,"Founded After 2030")))))))))))))</f>
        <v>201</v>
      </c>
      <c r="L479" s="42" t="str">
        <f>IF(AND($H479&gt;4500000, OR($C479="Delhi", $C479="Bangalore", $C479="Pune", $C479="Mumbai")), "CAT A", IF(AND($H479&gt;450000, OR($C479="Gurugram", $C479="Surat", $C479="Jaipur", $C479="Hyderabad")), "CAT B", "CAT C"))</f>
        <v>CAT B</v>
      </c>
      <c r="M479" s="43">
        <v>12</v>
      </c>
      <c r="N479" t="str">
        <f>VLOOKUP($C479,Tier!$A$1:$B$71,2)</f>
        <v>Tier 2</v>
      </c>
    </row>
    <row r="480" spans="1:14" ht="15" x14ac:dyDescent="0.25">
      <c r="A480" s="41" t="s">
        <v>3056</v>
      </c>
      <c r="B480" s="43">
        <v>2010</v>
      </c>
      <c r="C480" s="42" t="s">
        <v>44</v>
      </c>
      <c r="D480" s="42" t="s">
        <v>116</v>
      </c>
      <c r="E480" s="42" t="s">
        <v>3057</v>
      </c>
      <c r="F480" s="42" t="s">
        <v>3058</v>
      </c>
      <c r="G480" s="42" t="s">
        <v>3059</v>
      </c>
      <c r="H480" s="43">
        <v>12000000</v>
      </c>
      <c r="I480" s="42"/>
      <c r="J480" s="42" t="str">
        <f>_xlfn.CONCAT($C480,"-",$D480)</f>
        <v>Gurugram-EdTech</v>
      </c>
      <c r="K480" s="42">
        <f>IF(AND($B480&gt;=1960,$B480&lt;1970),196,(IF(AND($B480&gt;=1970,$B480&lt;1980),197,(IF(AND($B480&gt;=1980,$B480&lt;1990),198,(IF(AND($B480&gt;=1990,$B480&lt;2000),199,(IF(AND($B480&gt;=2000,$B480&lt;2010),200,(IF(AND($B480&gt;=2010,$B480&lt;2020),201,(IF(AND($B480&gt;=2020,$B480&lt;2030),202,"Founded After 2030")))))))))))))</f>
        <v>201</v>
      </c>
      <c r="L480" s="42" t="str">
        <f>IF(AND($H480&gt;4500000, OR($C480="Delhi", $C480="Bangalore", $C480="Pune", $C480="Mumbai")), "CAT A", IF(AND($H480&gt;450000, OR($C480="Gurugram", $C480="Surat", $C480="Jaipur", $C480="Hyderabad")), "CAT B", "CAT C"))</f>
        <v>CAT B</v>
      </c>
      <c r="M480" s="43">
        <v>8</v>
      </c>
      <c r="N480" t="str">
        <f>VLOOKUP($C480,Tier!$A$1:$B$71,2)</f>
        <v>Tier 2</v>
      </c>
    </row>
    <row r="481" spans="1:14" ht="15" x14ac:dyDescent="0.25">
      <c r="A481" s="41" t="s">
        <v>3056</v>
      </c>
      <c r="B481" s="43">
        <v>2010</v>
      </c>
      <c r="C481" s="42" t="s">
        <v>44</v>
      </c>
      <c r="D481" s="42" t="s">
        <v>116</v>
      </c>
      <c r="E481" s="42" t="s">
        <v>3057</v>
      </c>
      <c r="F481" s="42" t="s">
        <v>3058</v>
      </c>
      <c r="G481" s="42" t="s">
        <v>3059</v>
      </c>
      <c r="H481" s="43">
        <v>12000000</v>
      </c>
      <c r="I481" s="42" t="s">
        <v>163</v>
      </c>
      <c r="J481" s="42" t="str">
        <f>_xlfn.CONCAT($C481,"-",$D481)</f>
        <v>Gurugram-EdTech</v>
      </c>
      <c r="K481" s="42">
        <f>IF(AND($B481&gt;=1960,$B481&lt;1970),196,(IF(AND($B481&gt;=1970,$B481&lt;1980),197,(IF(AND($B481&gt;=1980,$B481&lt;1990),198,(IF(AND($B481&gt;=1990,$B481&lt;2000),199,(IF(AND($B481&gt;=2000,$B481&lt;2010),200,(IF(AND($B481&gt;=2010,$B481&lt;2020),201,(IF(AND($B481&gt;=2020,$B481&lt;2030),202,"Founded After 2030")))))))))))))</f>
        <v>201</v>
      </c>
      <c r="L481" s="42" t="str">
        <f>IF(AND($H481&gt;4500000, OR($C481="Delhi", $C481="Bangalore", $C481="Pune", $C481="Mumbai")), "CAT A", IF(AND($H481&gt;450000, OR($C481="Gurugram", $C481="Surat", $C481="Jaipur", $C481="Hyderabad")), "CAT B", "CAT C"))</f>
        <v>CAT B</v>
      </c>
      <c r="M481" s="43">
        <v>8</v>
      </c>
      <c r="N481" t="str">
        <f>VLOOKUP($C481,Tier!$A$1:$B$71,2)</f>
        <v>Tier 2</v>
      </c>
    </row>
    <row r="482" spans="1:14" ht="15" x14ac:dyDescent="0.25">
      <c r="A482" s="41" t="s">
        <v>3060</v>
      </c>
      <c r="B482" s="43">
        <v>2015</v>
      </c>
      <c r="C482" s="42" t="s">
        <v>44</v>
      </c>
      <c r="D482" s="42" t="s">
        <v>616</v>
      </c>
      <c r="E482" s="42" t="s">
        <v>3061</v>
      </c>
      <c r="F482" s="42" t="s">
        <v>3062</v>
      </c>
      <c r="G482" s="42" t="s">
        <v>3063</v>
      </c>
      <c r="H482" s="43">
        <v>12000000</v>
      </c>
      <c r="I482" s="42" t="s">
        <v>115</v>
      </c>
      <c r="J482" s="42" t="str">
        <f>_xlfn.CONCAT($C482,"-",$D482)</f>
        <v>Gurugram-Logistics &amp; Supply Chain</v>
      </c>
      <c r="K482" s="42">
        <f>IF(AND($B482&gt;=1960,$B482&lt;1970),196,(IF(AND($B482&gt;=1970,$B482&lt;1980),197,(IF(AND($B482&gt;=1980,$B482&lt;1990),198,(IF(AND($B482&gt;=1990,$B482&lt;2000),199,(IF(AND($B482&gt;=2000,$B482&lt;2010),200,(IF(AND($B482&gt;=2010,$B482&lt;2020),201,(IF(AND($B482&gt;=2020,$B482&lt;2030),202,"Founded After 2030")))))))))))))</f>
        <v>201</v>
      </c>
      <c r="L482" s="42" t="str">
        <f>IF(AND($H482&gt;4500000, OR($C482="Delhi", $C482="Bangalore", $C482="Pune", $C482="Mumbai")), "CAT A", IF(AND($H482&gt;450000, OR($C482="Gurugram", $C482="Surat", $C482="Jaipur", $C482="Hyderabad")), "CAT B", "CAT C"))</f>
        <v>CAT B</v>
      </c>
      <c r="M482" s="43">
        <v>8</v>
      </c>
      <c r="N482" t="str">
        <f>VLOOKUP($C482,Tier!$A$1:$B$71,2)</f>
        <v>Tier 2</v>
      </c>
    </row>
    <row r="483" spans="1:14" ht="15" x14ac:dyDescent="0.25">
      <c r="A483" s="41" t="s">
        <v>1896</v>
      </c>
      <c r="B483" s="43">
        <v>2019</v>
      </c>
      <c r="C483" s="42" t="s">
        <v>170</v>
      </c>
      <c r="D483" s="42" t="s">
        <v>233</v>
      </c>
      <c r="E483" s="42" t="s">
        <v>1897</v>
      </c>
      <c r="F483" s="42" t="s">
        <v>1898</v>
      </c>
      <c r="G483" s="42" t="s">
        <v>1715</v>
      </c>
      <c r="H483" s="43">
        <v>10000000</v>
      </c>
      <c r="I483" s="42" t="s">
        <v>163</v>
      </c>
      <c r="J483" s="42" t="str">
        <f>_xlfn.CONCAT($C483,"-",$D483)</f>
        <v>Hyderabad-E-commerce</v>
      </c>
      <c r="K483" s="42">
        <f>IF(AND($B483&gt;=1960,$B483&lt;1970),196,(IF(AND($B483&gt;=1970,$B483&lt;1980),197,(IF(AND($B483&gt;=1980,$B483&lt;1990),198,(IF(AND($B483&gt;=1990,$B483&lt;2000),199,(IF(AND($B483&gt;=2000,$B483&lt;2010),200,(IF(AND($B483&gt;=2010,$B483&lt;2020),201,(IF(AND($B483&gt;=2020,$B483&lt;2030),202,"Founded After 2030")))))))))))))</f>
        <v>201</v>
      </c>
      <c r="L483" s="42" t="str">
        <f>IF(AND($H483&gt;4500000, OR($C483="Delhi", $C483="Bangalore", $C483="Pune", $C483="Mumbai")), "CAT A", IF(AND($H483&gt;450000, OR($C483="Gurugram", $C483="Surat", $C483="Jaipur", $C483="Hyderabad")), "CAT B", "CAT C"))</f>
        <v>CAT B</v>
      </c>
      <c r="M483" s="43">
        <v>9</v>
      </c>
      <c r="N483" t="str">
        <f>VLOOKUP($C483,Tier!$A$1:$B$71,2)</f>
        <v>Tier 2</v>
      </c>
    </row>
    <row r="484" spans="1:14" ht="15" x14ac:dyDescent="0.25">
      <c r="A484" s="41" t="s">
        <v>2846</v>
      </c>
      <c r="B484" s="43">
        <v>2015</v>
      </c>
      <c r="C484" s="42" t="s">
        <v>44</v>
      </c>
      <c r="D484" s="42" t="s">
        <v>327</v>
      </c>
      <c r="E484" s="42" t="s">
        <v>3073</v>
      </c>
      <c r="F484" s="42" t="s">
        <v>2848</v>
      </c>
      <c r="G484" s="42" t="s">
        <v>2025</v>
      </c>
      <c r="H484" s="43">
        <v>10000000</v>
      </c>
      <c r="I484" s="42" t="s">
        <v>163</v>
      </c>
      <c r="J484" s="42" t="str">
        <f>_xlfn.CONCAT($C484,"-",$D484)</f>
        <v>Gurugram-Farming</v>
      </c>
      <c r="K484" s="42">
        <f>IF(AND($B484&gt;=1960,$B484&lt;1970),196,(IF(AND($B484&gt;=1970,$B484&lt;1980),197,(IF(AND($B484&gt;=1980,$B484&lt;1990),198,(IF(AND($B484&gt;=1990,$B484&lt;2000),199,(IF(AND($B484&gt;=2000,$B484&lt;2010),200,(IF(AND($B484&gt;=2010,$B484&lt;2020),201,(IF(AND($B484&gt;=2020,$B484&lt;2030),202,"Founded After 2030")))))))))))))</f>
        <v>201</v>
      </c>
      <c r="L484" s="42" t="str">
        <f>IF(AND($H484&gt;4500000, OR($C484="Delhi", $C484="Bangalore", $C484="Pune", $C484="Mumbai")), "CAT A", IF(AND($H484&gt;450000, OR($C484="Gurugram", $C484="Surat", $C484="Jaipur", $C484="Hyderabad")), "CAT B", "CAT C"))</f>
        <v>CAT B</v>
      </c>
      <c r="M484" s="43">
        <v>10</v>
      </c>
      <c r="N484" t="str">
        <f>VLOOKUP($C484,Tier!$A$1:$B$71,2)</f>
        <v>Tier 2</v>
      </c>
    </row>
    <row r="485" spans="1:14" ht="15" x14ac:dyDescent="0.25">
      <c r="A485" s="41" t="s">
        <v>3074</v>
      </c>
      <c r="B485" s="43">
        <v>2016</v>
      </c>
      <c r="C485" s="42" t="s">
        <v>3075</v>
      </c>
      <c r="D485" s="42" t="s">
        <v>50</v>
      </c>
      <c r="E485" s="42" t="s">
        <v>3076</v>
      </c>
      <c r="F485" s="42" t="s">
        <v>3077</v>
      </c>
      <c r="G485" s="42" t="s">
        <v>3078</v>
      </c>
      <c r="H485" s="43">
        <v>10000000</v>
      </c>
      <c r="I485" s="42"/>
      <c r="J485" s="42" t="str">
        <f>_xlfn.CONCAT($C485,"-",$D485)</f>
        <v>Indore-AgriTech</v>
      </c>
      <c r="K485" s="42">
        <f>IF(AND($B485&gt;=1960,$B485&lt;1970),196,(IF(AND($B485&gt;=1970,$B485&lt;1980),197,(IF(AND($B485&gt;=1980,$B485&lt;1990),198,(IF(AND($B485&gt;=1990,$B485&lt;2000),199,(IF(AND($B485&gt;=2000,$B485&lt;2010),200,(IF(AND($B485&gt;=2010,$B485&lt;2020),201,(IF(AND($B485&gt;=2020,$B485&lt;2030),202,"Founded After 2030")))))))))))))</f>
        <v>201</v>
      </c>
      <c r="L485" s="42" t="str">
        <f>IF(AND($H485&gt;4500000, OR($C485="Delhi", $C485="Bangalore", $C485="Pune", $C485="Mumbai")), "CAT A", IF(AND($H485&gt;450000, OR($C485="Gurugram", $C485="Surat", $C485="Jaipur", $C485="Hyderabad")), "CAT B", "CAT C"))</f>
        <v>CAT C</v>
      </c>
      <c r="M485" s="43">
        <v>10</v>
      </c>
      <c r="N485" t="str">
        <f>VLOOKUP($C485,Tier!$A$1:$B$71,2)</f>
        <v>Tier 2</v>
      </c>
    </row>
    <row r="486" spans="1:14" ht="15" x14ac:dyDescent="0.25">
      <c r="A486" s="41" t="s">
        <v>2992</v>
      </c>
      <c r="B486" s="43">
        <v>2015</v>
      </c>
      <c r="C486" s="42" t="s">
        <v>44</v>
      </c>
      <c r="D486" s="42" t="s">
        <v>38</v>
      </c>
      <c r="E486" s="42" t="s">
        <v>3084</v>
      </c>
      <c r="F486" s="42" t="s">
        <v>3085</v>
      </c>
      <c r="G486" s="42" t="s">
        <v>3086</v>
      </c>
      <c r="H486" s="43">
        <v>10000000</v>
      </c>
      <c r="I486" s="42" t="s">
        <v>257</v>
      </c>
      <c r="J486" s="42" t="str">
        <f>_xlfn.CONCAT($C486,"-",$D486)</f>
        <v>Gurugram-FinTech</v>
      </c>
      <c r="K486" s="42">
        <f>IF(AND($B486&gt;=1960,$B486&lt;1970),196,(IF(AND($B486&gt;=1970,$B486&lt;1980),197,(IF(AND($B486&gt;=1980,$B486&lt;1990),198,(IF(AND($B486&gt;=1990,$B486&lt;2000),199,(IF(AND($B486&gt;=2000,$B486&lt;2010),200,(IF(AND($B486&gt;=2010,$B486&lt;2020),201,(IF(AND($B486&gt;=2020,$B486&lt;2030),202,"Founded After 2030")))))))))))))</f>
        <v>201</v>
      </c>
      <c r="L486" s="42" t="str">
        <f>IF(AND($H486&gt;4500000, OR($C486="Delhi", $C486="Bangalore", $C486="Pune", $C486="Mumbai")), "CAT A", IF(AND($H486&gt;450000, OR($C486="Gurugram", $C486="Surat", $C486="Jaipur", $C486="Hyderabad")), "CAT B", "CAT C"))</f>
        <v>CAT B</v>
      </c>
      <c r="M486" s="43">
        <v>8</v>
      </c>
      <c r="N486" t="str">
        <f>VLOOKUP($C486,Tier!$A$1:$B$71,2)</f>
        <v>Tier 2</v>
      </c>
    </row>
    <row r="487" spans="1:14" ht="15" x14ac:dyDescent="0.25">
      <c r="A487" s="41" t="s">
        <v>3087</v>
      </c>
      <c r="B487" s="43">
        <v>2018</v>
      </c>
      <c r="C487" s="42" t="s">
        <v>44</v>
      </c>
      <c r="D487" s="42" t="s">
        <v>74</v>
      </c>
      <c r="E487" s="42" t="s">
        <v>3088</v>
      </c>
      <c r="F487" s="42" t="s">
        <v>3089</v>
      </c>
      <c r="G487" s="42" t="s">
        <v>2187</v>
      </c>
      <c r="H487" s="43">
        <v>10000000</v>
      </c>
      <c r="I487" s="42"/>
      <c r="J487" s="42" t="str">
        <f>_xlfn.CONCAT($C487,"-",$D487)</f>
        <v>Gurugram-Healthcare</v>
      </c>
      <c r="K487" s="42">
        <f>IF(AND($B487&gt;=1960,$B487&lt;1970),196,(IF(AND($B487&gt;=1970,$B487&lt;1980),197,(IF(AND($B487&gt;=1980,$B487&lt;1990),198,(IF(AND($B487&gt;=1990,$B487&lt;2000),199,(IF(AND($B487&gt;=2000,$B487&lt;2010),200,(IF(AND($B487&gt;=2010,$B487&lt;2020),201,(IF(AND($B487&gt;=2020,$B487&lt;2030),202,"Founded After 2030")))))))))))))</f>
        <v>201</v>
      </c>
      <c r="L487" s="42" t="str">
        <f>IF(AND($H487&gt;4500000, OR($C487="Delhi", $C487="Bangalore", $C487="Pune", $C487="Mumbai")), "CAT A", IF(AND($H487&gt;450000, OR($C487="Gurugram", $C487="Surat", $C487="Jaipur", $C487="Hyderabad")), "CAT B", "CAT C"))</f>
        <v>CAT B</v>
      </c>
      <c r="M487" s="43">
        <v>7</v>
      </c>
      <c r="N487" t="str">
        <f>VLOOKUP($C487,Tier!$A$1:$B$71,2)</f>
        <v>Tier 2</v>
      </c>
    </row>
    <row r="488" spans="1:14" ht="15" x14ac:dyDescent="0.25">
      <c r="A488" s="41" t="s">
        <v>3090</v>
      </c>
      <c r="B488" s="43">
        <v>2018</v>
      </c>
      <c r="C488" s="42" t="s">
        <v>44</v>
      </c>
      <c r="D488" s="42" t="s">
        <v>38</v>
      </c>
      <c r="E488" s="42" t="s">
        <v>3091</v>
      </c>
      <c r="F488" s="42" t="s">
        <v>3092</v>
      </c>
      <c r="G488" s="42" t="s">
        <v>3093</v>
      </c>
      <c r="H488" s="43">
        <v>9500000</v>
      </c>
      <c r="I488" s="42"/>
      <c r="J488" s="42" t="str">
        <f>_xlfn.CONCAT($C488,"-",$D488)</f>
        <v>Gurugram-FinTech</v>
      </c>
      <c r="K488" s="42">
        <f>IF(AND($B488&gt;=1960,$B488&lt;1970),196,(IF(AND($B488&gt;=1970,$B488&lt;1980),197,(IF(AND($B488&gt;=1980,$B488&lt;1990),198,(IF(AND($B488&gt;=1990,$B488&lt;2000),199,(IF(AND($B488&gt;=2000,$B488&lt;2010),200,(IF(AND($B488&gt;=2010,$B488&lt;2020),201,(IF(AND($B488&gt;=2020,$B488&lt;2030),202,"Founded After 2030")))))))))))))</f>
        <v>201</v>
      </c>
      <c r="L488" s="42" t="str">
        <f>IF(AND($H488&gt;4500000, OR($C488="Delhi", $C488="Bangalore", $C488="Pune", $C488="Mumbai")), "CAT A", IF(AND($H488&gt;450000, OR($C488="Gurugram", $C488="Surat", $C488="Jaipur", $C488="Hyderabad")), "CAT B", "CAT C"))</f>
        <v>CAT B</v>
      </c>
      <c r="M488" s="43">
        <v>8</v>
      </c>
      <c r="N488" t="str">
        <f>VLOOKUP($C488,Tier!$A$1:$B$71,2)</f>
        <v>Tier 2</v>
      </c>
    </row>
    <row r="489" spans="1:14" ht="15" x14ac:dyDescent="0.25">
      <c r="A489" s="41" t="s">
        <v>1973</v>
      </c>
      <c r="B489" s="43">
        <v>2018</v>
      </c>
      <c r="C489" s="42" t="s">
        <v>170</v>
      </c>
      <c r="D489" s="42" t="s">
        <v>233</v>
      </c>
      <c r="E489" s="42" t="s">
        <v>1974</v>
      </c>
      <c r="F489" s="42" t="s">
        <v>1975</v>
      </c>
      <c r="G489" s="42" t="s">
        <v>1976</v>
      </c>
      <c r="H489" s="43">
        <v>7000000</v>
      </c>
      <c r="I489" s="42" t="s">
        <v>163</v>
      </c>
      <c r="J489" s="42" t="str">
        <f>_xlfn.CONCAT($C489,"-",$D489)</f>
        <v>Hyderabad-E-commerce</v>
      </c>
      <c r="K489" s="42">
        <f>IF(AND($B489&gt;=1960,$B489&lt;1970),196,(IF(AND($B489&gt;=1970,$B489&lt;1980),197,(IF(AND($B489&gt;=1980,$B489&lt;1990),198,(IF(AND($B489&gt;=1990,$B489&lt;2000),199,(IF(AND($B489&gt;=2000,$B489&lt;2010),200,(IF(AND($B489&gt;=2010,$B489&lt;2020),201,(IF(AND($B489&gt;=2020,$B489&lt;2030),202,"Founded After 2030")))))))))))))</f>
        <v>201</v>
      </c>
      <c r="L489" s="42" t="str">
        <f>IF(AND($H489&gt;4500000, OR($C489="Delhi", $C489="Bangalore", $C489="Pune", $C489="Mumbai")), "CAT A", IF(AND($H489&gt;450000, OR($C489="Gurugram", $C489="Surat", $C489="Jaipur", $C489="Hyderabad")), "CAT B", "CAT C"))</f>
        <v>CAT B</v>
      </c>
      <c r="M489" s="43">
        <v>11</v>
      </c>
      <c r="N489" t="str">
        <f>VLOOKUP($C489,Tier!$A$1:$B$71,2)</f>
        <v>Tier 2</v>
      </c>
    </row>
    <row r="490" spans="1:14" ht="15" x14ac:dyDescent="0.25">
      <c r="A490" s="41" t="s">
        <v>3094</v>
      </c>
      <c r="B490" s="43">
        <v>2017</v>
      </c>
      <c r="C490" s="42" t="s">
        <v>44</v>
      </c>
      <c r="D490" s="42" t="s">
        <v>616</v>
      </c>
      <c r="E490" s="42" t="s">
        <v>3095</v>
      </c>
      <c r="F490" s="42" t="s">
        <v>3096</v>
      </c>
      <c r="G490" s="42" t="s">
        <v>3097</v>
      </c>
      <c r="H490" s="43">
        <v>7000000</v>
      </c>
      <c r="I490" s="42" t="s">
        <v>163</v>
      </c>
      <c r="J490" s="42" t="str">
        <f>_xlfn.CONCAT($C490,"-",$D490)</f>
        <v>Gurugram-Logistics &amp; Supply Chain</v>
      </c>
      <c r="K490" s="42">
        <f>IF(AND($B490&gt;=1960,$B490&lt;1970),196,(IF(AND($B490&gt;=1970,$B490&lt;1980),197,(IF(AND($B490&gt;=1980,$B490&lt;1990),198,(IF(AND($B490&gt;=1990,$B490&lt;2000),199,(IF(AND($B490&gt;=2000,$B490&lt;2010),200,(IF(AND($B490&gt;=2010,$B490&lt;2020),201,(IF(AND($B490&gt;=2020,$B490&lt;2030),202,"Founded After 2030")))))))))))))</f>
        <v>201</v>
      </c>
      <c r="L490" s="42" t="str">
        <f>IF(AND($H490&gt;4500000, OR($C490="Delhi", $C490="Bangalore", $C490="Pune", $C490="Mumbai")), "CAT A", IF(AND($H490&gt;450000, OR($C490="Gurugram", $C490="Surat", $C490="Jaipur", $C490="Hyderabad")), "CAT B", "CAT C"))</f>
        <v>CAT B</v>
      </c>
      <c r="M490" s="43">
        <v>9</v>
      </c>
      <c r="N490" t="str">
        <f>VLOOKUP($C490,Tier!$A$1:$B$71,2)</f>
        <v>Tier 2</v>
      </c>
    </row>
    <row r="491" spans="1:14" ht="15" x14ac:dyDescent="0.25">
      <c r="A491" s="41" t="s">
        <v>3098</v>
      </c>
      <c r="B491" s="43">
        <v>2018</v>
      </c>
      <c r="C491" s="42" t="s">
        <v>44</v>
      </c>
      <c r="D491" s="42" t="s">
        <v>313</v>
      </c>
      <c r="E491" s="42" t="s">
        <v>3099</v>
      </c>
      <c r="F491" s="42" t="s">
        <v>3100</v>
      </c>
      <c r="G491" s="42" t="s">
        <v>3101</v>
      </c>
      <c r="H491" s="43">
        <v>7000000</v>
      </c>
      <c r="I491" s="42"/>
      <c r="J491" s="42" t="str">
        <f>_xlfn.CONCAT($C491,"-",$D491)</f>
        <v>Gurugram-Retail</v>
      </c>
      <c r="K491" s="42">
        <f>IF(AND($B491&gt;=1960,$B491&lt;1970),196,(IF(AND($B491&gt;=1970,$B491&lt;1980),197,(IF(AND($B491&gt;=1980,$B491&lt;1990),198,(IF(AND($B491&gt;=1990,$B491&lt;2000),199,(IF(AND($B491&gt;=2000,$B491&lt;2010),200,(IF(AND($B491&gt;=2010,$B491&lt;2020),201,(IF(AND($B491&gt;=2020,$B491&lt;2030),202,"Founded After 2030")))))))))))))</f>
        <v>201</v>
      </c>
      <c r="L491" s="42" t="str">
        <f>IF(AND($H491&gt;4500000, OR($C491="Delhi", $C491="Bangalore", $C491="Pune", $C491="Mumbai")), "CAT A", IF(AND($H491&gt;450000, OR($C491="Gurugram", $C491="Surat", $C491="Jaipur", $C491="Hyderabad")), "CAT B", "CAT C"))</f>
        <v>CAT B</v>
      </c>
      <c r="M491" s="43">
        <v>8</v>
      </c>
      <c r="N491" t="str">
        <f>VLOOKUP($C491,Tier!$A$1:$B$71,2)</f>
        <v>Tier 2</v>
      </c>
    </row>
    <row r="492" spans="1:14" ht="15" x14ac:dyDescent="0.25">
      <c r="A492" s="41" t="s">
        <v>3102</v>
      </c>
      <c r="B492" s="43">
        <v>2019</v>
      </c>
      <c r="C492" s="42" t="s">
        <v>44</v>
      </c>
      <c r="D492" s="42" t="s">
        <v>45</v>
      </c>
      <c r="E492" s="42" t="s">
        <v>3103</v>
      </c>
      <c r="F492" s="42" t="s">
        <v>3104</v>
      </c>
      <c r="G492" s="42" t="s">
        <v>3105</v>
      </c>
      <c r="H492" s="43">
        <v>6000000</v>
      </c>
      <c r="I492" s="42" t="s">
        <v>17</v>
      </c>
      <c r="J492" s="42" t="str">
        <f>_xlfn.CONCAT($C492,"-",$D492)</f>
        <v>Gurugram-Health, Wellness &amp; Fitness</v>
      </c>
      <c r="K492" s="42">
        <f>IF(AND($B492&gt;=1960,$B492&lt;1970),196,(IF(AND($B492&gt;=1970,$B492&lt;1980),197,(IF(AND($B492&gt;=1980,$B492&lt;1990),198,(IF(AND($B492&gt;=1990,$B492&lt;2000),199,(IF(AND($B492&gt;=2000,$B492&lt;2010),200,(IF(AND($B492&gt;=2010,$B492&lt;2020),201,(IF(AND($B492&gt;=2020,$B492&lt;2030),202,"Founded After 2030")))))))))))))</f>
        <v>201</v>
      </c>
      <c r="L492" s="42" t="str">
        <f>IF(AND($H492&gt;4500000, OR($C492="Delhi", $C492="Bangalore", $C492="Pune", $C492="Mumbai")), "CAT A", IF(AND($H492&gt;450000, OR($C492="Gurugram", $C492="Surat", $C492="Jaipur", $C492="Hyderabad")), "CAT B", "CAT C"))</f>
        <v>CAT B</v>
      </c>
      <c r="M492" s="43">
        <v>11</v>
      </c>
      <c r="N492" t="str">
        <f>VLOOKUP($C492,Tier!$A$1:$B$71,2)</f>
        <v>Tier 2</v>
      </c>
    </row>
    <row r="493" spans="1:14" ht="15" x14ac:dyDescent="0.25">
      <c r="A493" s="41" t="s">
        <v>3106</v>
      </c>
      <c r="B493" s="43">
        <v>2017</v>
      </c>
      <c r="C493" s="42" t="s">
        <v>44</v>
      </c>
      <c r="D493" s="42" t="s">
        <v>69</v>
      </c>
      <c r="E493" s="42" t="s">
        <v>3107</v>
      </c>
      <c r="F493" s="42" t="s">
        <v>3108</v>
      </c>
      <c r="G493" s="42" t="s">
        <v>3109</v>
      </c>
      <c r="H493" s="43">
        <v>6000000</v>
      </c>
      <c r="I493" s="42" t="s">
        <v>163</v>
      </c>
      <c r="J493" s="42" t="str">
        <f>_xlfn.CONCAT($C493,"-",$D493)</f>
        <v>Gurugram-Information Technology &amp; Services</v>
      </c>
      <c r="K493" s="42">
        <f>IF(AND($B493&gt;=1960,$B493&lt;1970),196,(IF(AND($B493&gt;=1970,$B493&lt;1980),197,(IF(AND($B493&gt;=1980,$B493&lt;1990),198,(IF(AND($B493&gt;=1990,$B493&lt;2000),199,(IF(AND($B493&gt;=2000,$B493&lt;2010),200,(IF(AND($B493&gt;=2010,$B493&lt;2020),201,(IF(AND($B493&gt;=2020,$B493&lt;2030),202,"Founded After 2030")))))))))))))</f>
        <v>201</v>
      </c>
      <c r="L493" s="42" t="str">
        <f>IF(AND($H493&gt;4500000, OR($C493="Delhi", $C493="Bangalore", $C493="Pune", $C493="Mumbai")), "CAT A", IF(AND($H493&gt;450000, OR($C493="Gurugram", $C493="Surat", $C493="Jaipur", $C493="Hyderabad")), "CAT B", "CAT C"))</f>
        <v>CAT B</v>
      </c>
      <c r="M493" s="43">
        <v>10</v>
      </c>
      <c r="N493" t="str">
        <f>VLOOKUP($C493,Tier!$A$1:$B$71,2)</f>
        <v>Tier 2</v>
      </c>
    </row>
    <row r="494" spans="1:14" ht="15" x14ac:dyDescent="0.25">
      <c r="A494" s="41" t="s">
        <v>3110</v>
      </c>
      <c r="B494" s="43">
        <v>2015</v>
      </c>
      <c r="C494" s="42" t="s">
        <v>44</v>
      </c>
      <c r="D494" s="42" t="s">
        <v>177</v>
      </c>
      <c r="E494" s="42" t="s">
        <v>3111</v>
      </c>
      <c r="F494" s="42" t="s">
        <v>3112</v>
      </c>
      <c r="G494" s="42" t="s">
        <v>2468</v>
      </c>
      <c r="H494" s="43">
        <v>6000000</v>
      </c>
      <c r="I494" s="42" t="s">
        <v>163</v>
      </c>
      <c r="J494" s="42" t="str">
        <f>_xlfn.CONCAT($C494,"-",$D494)</f>
        <v>Gurugram-Consumer Goods</v>
      </c>
      <c r="K494" s="42">
        <f>IF(AND($B494&gt;=1960,$B494&lt;1970),196,(IF(AND($B494&gt;=1970,$B494&lt;1980),197,(IF(AND($B494&gt;=1980,$B494&lt;1990),198,(IF(AND($B494&gt;=1990,$B494&lt;2000),199,(IF(AND($B494&gt;=2000,$B494&lt;2010),200,(IF(AND($B494&gt;=2010,$B494&lt;2020),201,(IF(AND($B494&gt;=2020,$B494&lt;2030),202,"Founded After 2030")))))))))))))</f>
        <v>201</v>
      </c>
      <c r="L494" s="42" t="str">
        <f>IF(AND($H494&gt;4500000, OR($C494="Delhi", $C494="Bangalore", $C494="Pune", $C494="Mumbai")), "CAT A", IF(AND($H494&gt;450000, OR($C494="Gurugram", $C494="Surat", $C494="Jaipur", $C494="Hyderabad")), "CAT B", "CAT C"))</f>
        <v>CAT B</v>
      </c>
      <c r="M494" s="43">
        <v>8</v>
      </c>
      <c r="N494" t="str">
        <f>VLOOKUP($C494,Tier!$A$1:$B$71,2)</f>
        <v>Tier 2</v>
      </c>
    </row>
    <row r="495" spans="1:14" ht="15" x14ac:dyDescent="0.25">
      <c r="A495" s="41" t="s">
        <v>997</v>
      </c>
      <c r="B495" s="43">
        <v>2018</v>
      </c>
      <c r="C495" s="42" t="s">
        <v>44</v>
      </c>
      <c r="D495" s="42" t="s">
        <v>74</v>
      </c>
      <c r="E495" s="42" t="s">
        <v>3113</v>
      </c>
      <c r="F495" s="42" t="s">
        <v>3114</v>
      </c>
      <c r="G495" s="42" t="s">
        <v>3115</v>
      </c>
      <c r="H495" s="43">
        <v>6000000</v>
      </c>
      <c r="I495" s="42"/>
      <c r="J495" s="42" t="str">
        <f>_xlfn.CONCAT($C495,"-",$D495)</f>
        <v>Gurugram-Healthcare</v>
      </c>
      <c r="K495" s="42">
        <f>IF(AND($B495&gt;=1960,$B495&lt;1970),196,(IF(AND($B495&gt;=1970,$B495&lt;1980),197,(IF(AND($B495&gt;=1980,$B495&lt;1990),198,(IF(AND($B495&gt;=1990,$B495&lt;2000),199,(IF(AND($B495&gt;=2000,$B495&lt;2010),200,(IF(AND($B495&gt;=2010,$B495&lt;2020),201,(IF(AND($B495&gt;=2020,$B495&lt;2030),202,"Founded After 2030")))))))))))))</f>
        <v>201</v>
      </c>
      <c r="L495" s="42" t="str">
        <f>IF(AND($H495&gt;4500000, OR($C495="Delhi", $C495="Bangalore", $C495="Pune", $C495="Mumbai")), "CAT A", IF(AND($H495&gt;450000, OR($C495="Gurugram", $C495="Surat", $C495="Jaipur", $C495="Hyderabad")), "CAT B", "CAT C"))</f>
        <v>CAT B</v>
      </c>
      <c r="M495" s="43">
        <v>6</v>
      </c>
      <c r="N495" t="str">
        <f>VLOOKUP($C495,Tier!$A$1:$B$71,2)</f>
        <v>Tier 2</v>
      </c>
    </row>
    <row r="496" spans="1:14" ht="15" x14ac:dyDescent="0.25">
      <c r="A496" s="41" t="s">
        <v>2477</v>
      </c>
      <c r="B496" s="43">
        <v>2015</v>
      </c>
      <c r="C496" s="42" t="s">
        <v>44</v>
      </c>
      <c r="D496" s="42" t="s">
        <v>1805</v>
      </c>
      <c r="E496" s="42" t="s">
        <v>3116</v>
      </c>
      <c r="F496" s="42" t="s">
        <v>3117</v>
      </c>
      <c r="G496" s="42" t="s">
        <v>1513</v>
      </c>
      <c r="H496" s="43">
        <v>5500000</v>
      </c>
      <c r="I496" s="42" t="s">
        <v>163</v>
      </c>
      <c r="J496" s="42" t="str">
        <f>_xlfn.CONCAT($C496,"-",$D496)</f>
        <v>Gurugram-Health</v>
      </c>
      <c r="K496" s="42">
        <f>IF(AND($B496&gt;=1960,$B496&lt;1970),196,(IF(AND($B496&gt;=1970,$B496&lt;1980),197,(IF(AND($B496&gt;=1980,$B496&lt;1990),198,(IF(AND($B496&gt;=1990,$B496&lt;2000),199,(IF(AND($B496&gt;=2000,$B496&lt;2010),200,(IF(AND($B496&gt;=2010,$B496&lt;2020),201,(IF(AND($B496&gt;=2020,$B496&lt;2030),202,"Founded After 2030")))))))))))))</f>
        <v>201</v>
      </c>
      <c r="L496" s="42" t="str">
        <f>IF(AND($H496&gt;4500000, OR($C496="Delhi", $C496="Bangalore", $C496="Pune", $C496="Mumbai")), "CAT A", IF(AND($H496&gt;450000, OR($C496="Gurugram", $C496="Surat", $C496="Jaipur", $C496="Hyderabad")), "CAT B", "CAT C"))</f>
        <v>CAT B</v>
      </c>
      <c r="M496" s="43">
        <v>8</v>
      </c>
      <c r="N496" t="str">
        <f>VLOOKUP($C496,Tier!$A$1:$B$71,2)</f>
        <v>Tier 2</v>
      </c>
    </row>
    <row r="497" spans="1:14" ht="15" x14ac:dyDescent="0.25">
      <c r="A497" s="41" t="s">
        <v>3118</v>
      </c>
      <c r="B497" s="43">
        <v>2019</v>
      </c>
      <c r="C497" s="42" t="s">
        <v>44</v>
      </c>
      <c r="D497" s="42" t="s">
        <v>673</v>
      </c>
      <c r="E497" s="42" t="s">
        <v>3119</v>
      </c>
      <c r="F497" s="42" t="s">
        <v>3120</v>
      </c>
      <c r="G497" s="42" t="s">
        <v>3121</v>
      </c>
      <c r="H497" s="43">
        <v>5200000</v>
      </c>
      <c r="I497" s="42" t="s">
        <v>163</v>
      </c>
      <c r="J497" s="42" t="str">
        <f>_xlfn.CONCAT($C497,"-",$D497)</f>
        <v>Gurugram-IT startup</v>
      </c>
      <c r="K497" s="42">
        <f>IF(AND($B497&gt;=1960,$B497&lt;1970),196,(IF(AND($B497&gt;=1970,$B497&lt;1980),197,(IF(AND($B497&gt;=1980,$B497&lt;1990),198,(IF(AND($B497&gt;=1990,$B497&lt;2000),199,(IF(AND($B497&gt;=2000,$B497&lt;2010),200,(IF(AND($B497&gt;=2010,$B497&lt;2020),201,(IF(AND($B497&gt;=2020,$B497&lt;2030),202,"Founded After 2030")))))))))))))</f>
        <v>201</v>
      </c>
      <c r="L497" s="42" t="str">
        <f>IF(AND($H497&gt;4500000, OR($C497="Delhi", $C497="Bangalore", $C497="Pune", $C497="Mumbai")), "CAT A", IF(AND($H497&gt;450000, OR($C497="Gurugram", $C497="Surat", $C497="Jaipur", $C497="Hyderabad")), "CAT B", "CAT C"))</f>
        <v>CAT B</v>
      </c>
      <c r="M497" s="43">
        <v>6</v>
      </c>
      <c r="N497" t="str">
        <f>VLOOKUP($C497,Tier!$A$1:$B$71,2)</f>
        <v>Tier 2</v>
      </c>
    </row>
    <row r="498" spans="1:14" ht="15" x14ac:dyDescent="0.25">
      <c r="A498" s="41" t="s">
        <v>2066</v>
      </c>
      <c r="B498" s="43">
        <v>2018</v>
      </c>
      <c r="C498" s="42" t="s">
        <v>170</v>
      </c>
      <c r="D498" s="42" t="s">
        <v>331</v>
      </c>
      <c r="E498" s="42" t="s">
        <v>2067</v>
      </c>
      <c r="F498" s="42" t="s">
        <v>2068</v>
      </c>
      <c r="G498" s="42" t="s">
        <v>2069</v>
      </c>
      <c r="H498" s="43">
        <v>5000000</v>
      </c>
      <c r="I498" s="42"/>
      <c r="J498" s="42" t="str">
        <f>_xlfn.CONCAT($C498,"-",$D498)</f>
        <v>Hyderabad-E-learning</v>
      </c>
      <c r="K498" s="42">
        <f>IF(AND($B498&gt;=1960,$B498&lt;1970),196,(IF(AND($B498&gt;=1970,$B498&lt;1980),197,(IF(AND($B498&gt;=1980,$B498&lt;1990),198,(IF(AND($B498&gt;=1990,$B498&lt;2000),199,(IF(AND($B498&gt;=2000,$B498&lt;2010),200,(IF(AND($B498&gt;=2010,$B498&lt;2020),201,(IF(AND($B498&gt;=2020,$B498&lt;2030),202,"Founded After 2030")))))))))))))</f>
        <v>201</v>
      </c>
      <c r="L498" s="42" t="str">
        <f>IF(AND($H498&gt;4500000, OR($C498="Delhi", $C498="Bangalore", $C498="Pune", $C498="Mumbai")), "CAT A", IF(AND($H498&gt;450000, OR($C498="Gurugram", $C498="Surat", $C498="Jaipur", $C498="Hyderabad")), "CAT B", "CAT C"))</f>
        <v>CAT B</v>
      </c>
      <c r="M498" s="43">
        <v>12</v>
      </c>
      <c r="N498" t="str">
        <f>VLOOKUP($C498,Tier!$A$1:$B$71,2)</f>
        <v>Tier 2</v>
      </c>
    </row>
    <row r="499" spans="1:14" ht="15" x14ac:dyDescent="0.25">
      <c r="A499" s="41" t="s">
        <v>2489</v>
      </c>
      <c r="B499" s="43">
        <v>2017</v>
      </c>
      <c r="C499" s="42" t="s">
        <v>44</v>
      </c>
      <c r="D499" s="42" t="s">
        <v>38</v>
      </c>
      <c r="E499" s="42" t="s">
        <v>3126</v>
      </c>
      <c r="F499" s="42" t="s">
        <v>3127</v>
      </c>
      <c r="G499" s="42" t="s">
        <v>3128</v>
      </c>
      <c r="H499" s="43">
        <v>5000000</v>
      </c>
      <c r="I499" s="42" t="s">
        <v>952</v>
      </c>
      <c r="J499" s="42" t="str">
        <f>_xlfn.CONCAT($C499,"-",$D499)</f>
        <v>Gurugram-FinTech</v>
      </c>
      <c r="K499" s="42">
        <f>IF(AND($B499&gt;=1960,$B499&lt;1970),196,(IF(AND($B499&gt;=1970,$B499&lt;1980),197,(IF(AND($B499&gt;=1980,$B499&lt;1990),198,(IF(AND($B499&gt;=1990,$B499&lt;2000),199,(IF(AND($B499&gt;=2000,$B499&lt;2010),200,(IF(AND($B499&gt;=2010,$B499&lt;2020),201,(IF(AND($B499&gt;=2020,$B499&lt;2030),202,"Founded After 2030")))))))))))))</f>
        <v>201</v>
      </c>
      <c r="L499" s="42" t="str">
        <f>IF(AND($H499&gt;4500000, OR($C499="Delhi", $C499="Bangalore", $C499="Pune", $C499="Mumbai")), "CAT A", IF(AND($H499&gt;450000, OR($C499="Gurugram", $C499="Surat", $C499="Jaipur", $C499="Hyderabad")), "CAT B", "CAT C"))</f>
        <v>CAT B</v>
      </c>
      <c r="M499" s="43">
        <v>9</v>
      </c>
      <c r="N499" t="str">
        <f>VLOOKUP($C499,Tier!$A$1:$B$71,2)</f>
        <v>Tier 2</v>
      </c>
    </row>
    <row r="500" spans="1:14" ht="15" x14ac:dyDescent="0.25">
      <c r="A500" s="41" t="s">
        <v>2841</v>
      </c>
      <c r="B500" s="43">
        <v>2013</v>
      </c>
      <c r="C500" s="42" t="s">
        <v>44</v>
      </c>
      <c r="D500" s="42" t="s">
        <v>704</v>
      </c>
      <c r="E500" s="42" t="s">
        <v>3129</v>
      </c>
      <c r="F500" s="42" t="s">
        <v>706</v>
      </c>
      <c r="G500" s="42" t="s">
        <v>3130</v>
      </c>
      <c r="H500" s="43">
        <v>5000000</v>
      </c>
      <c r="I500" s="42" t="s">
        <v>3131</v>
      </c>
      <c r="J500" s="42" t="str">
        <f>_xlfn.CONCAT($C500,"-",$D500)</f>
        <v>Gurugram-Hospitality</v>
      </c>
      <c r="K500" s="42">
        <f>IF(AND($B500&gt;=1960,$B500&lt;1970),196,(IF(AND($B500&gt;=1970,$B500&lt;1980),197,(IF(AND($B500&gt;=1980,$B500&lt;1990),198,(IF(AND($B500&gt;=1990,$B500&lt;2000),199,(IF(AND($B500&gt;=2000,$B500&lt;2010),200,(IF(AND($B500&gt;=2010,$B500&lt;2020),201,(IF(AND($B500&gt;=2020,$B500&lt;2030),202,"Founded After 2030")))))))))))))</f>
        <v>201</v>
      </c>
      <c r="L500" s="42" t="str">
        <f>IF(AND($H500&gt;4500000, OR($C500="Delhi", $C500="Bangalore", $C500="Pune", $C500="Mumbai")), "CAT A", IF(AND($H500&gt;450000, OR($C500="Gurugram", $C500="Surat", $C500="Jaipur", $C500="Hyderabad")), "CAT B", "CAT C"))</f>
        <v>CAT B</v>
      </c>
      <c r="M500" s="43">
        <v>8</v>
      </c>
      <c r="N500" t="str">
        <f>VLOOKUP($C500,Tier!$A$1:$B$71,2)</f>
        <v>Tier 2</v>
      </c>
    </row>
    <row r="501" spans="1:14" ht="15" x14ac:dyDescent="0.25">
      <c r="A501" s="41" t="s">
        <v>2769</v>
      </c>
      <c r="B501" s="43">
        <v>2019</v>
      </c>
      <c r="C501" s="42" t="s">
        <v>44</v>
      </c>
      <c r="D501" s="42" t="s">
        <v>731</v>
      </c>
      <c r="E501" s="42" t="s">
        <v>3132</v>
      </c>
      <c r="F501" s="42" t="s">
        <v>3133</v>
      </c>
      <c r="G501" s="42" t="s">
        <v>3134</v>
      </c>
      <c r="H501" s="43">
        <v>5000000</v>
      </c>
      <c r="I501" s="42" t="s">
        <v>273</v>
      </c>
      <c r="J501" s="42" t="str">
        <f>_xlfn.CONCAT($C501,"-",$D501)</f>
        <v>Gurugram-Mobility</v>
      </c>
      <c r="K501" s="42">
        <f>IF(AND($B501&gt;=1960,$B501&lt;1970),196,(IF(AND($B501&gt;=1970,$B501&lt;1980),197,(IF(AND($B501&gt;=1980,$B501&lt;1990),198,(IF(AND($B501&gt;=1990,$B501&lt;2000),199,(IF(AND($B501&gt;=2000,$B501&lt;2010),200,(IF(AND($B501&gt;=2010,$B501&lt;2020),201,(IF(AND($B501&gt;=2020,$B501&lt;2030),202,"Founded After 2030")))))))))))))</f>
        <v>201</v>
      </c>
      <c r="L501" s="42" t="str">
        <f>IF(AND($H501&gt;4500000, OR($C501="Delhi", $C501="Bangalore", $C501="Pune", $C501="Mumbai")), "CAT A", IF(AND($H501&gt;450000, OR($C501="Gurugram", $C501="Surat", $C501="Jaipur", $C501="Hyderabad")), "CAT B", "CAT C"))</f>
        <v>CAT B</v>
      </c>
      <c r="M501" s="43">
        <v>7</v>
      </c>
      <c r="N501" t="str">
        <f>VLOOKUP($C501,Tier!$A$1:$B$71,2)</f>
        <v>Tier 2</v>
      </c>
    </row>
    <row r="502" spans="1:14" ht="15" x14ac:dyDescent="0.25">
      <c r="A502" s="41" t="s">
        <v>3135</v>
      </c>
      <c r="B502" s="43">
        <v>2011</v>
      </c>
      <c r="C502" s="42" t="s">
        <v>253</v>
      </c>
      <c r="D502" s="42" t="s">
        <v>116</v>
      </c>
      <c r="E502" s="42" t="s">
        <v>3136</v>
      </c>
      <c r="F502" s="42" t="s">
        <v>3137</v>
      </c>
      <c r="G502" s="42" t="s">
        <v>3138</v>
      </c>
      <c r="H502" s="43">
        <v>5000000</v>
      </c>
      <c r="I502" s="42"/>
      <c r="J502" s="42" t="str">
        <f>_xlfn.CONCAT($C502,"-",$D502)</f>
        <v>Kolkata-EdTech</v>
      </c>
      <c r="K502" s="42">
        <f>IF(AND($B502&gt;=1960,$B502&lt;1970),196,(IF(AND($B502&gt;=1970,$B502&lt;1980),197,(IF(AND($B502&gt;=1980,$B502&lt;1990),198,(IF(AND($B502&gt;=1990,$B502&lt;2000),199,(IF(AND($B502&gt;=2000,$B502&lt;2010),200,(IF(AND($B502&gt;=2010,$B502&lt;2020),201,(IF(AND($B502&gt;=2020,$B502&lt;2030),202,"Founded After 2030")))))))))))))</f>
        <v>201</v>
      </c>
      <c r="L502" s="42" t="str">
        <f>IF(AND($H502&gt;4500000, OR($C502="Delhi", $C502="Bangalore", $C502="Pune", $C502="Mumbai")), "CAT A", IF(AND($H502&gt;450000, OR($C502="Gurugram", $C502="Surat", $C502="Jaipur", $C502="Hyderabad")), "CAT B", "CAT C"))</f>
        <v>CAT C</v>
      </c>
      <c r="M502" s="43">
        <v>6</v>
      </c>
      <c r="N502" t="str">
        <f>VLOOKUP($C502,Tier!$A$1:$B$71,2)</f>
        <v>Tier 2</v>
      </c>
    </row>
    <row r="503" spans="1:14" ht="15" x14ac:dyDescent="0.25">
      <c r="A503" s="41" t="s">
        <v>3143</v>
      </c>
      <c r="B503" s="43">
        <v>2018</v>
      </c>
      <c r="C503" s="42" t="s">
        <v>253</v>
      </c>
      <c r="D503" s="42" t="s">
        <v>313</v>
      </c>
      <c r="E503" s="42" t="s">
        <v>3144</v>
      </c>
      <c r="F503" s="42" t="s">
        <v>3145</v>
      </c>
      <c r="G503" s="42" t="s">
        <v>3146</v>
      </c>
      <c r="H503" s="43">
        <v>4000000</v>
      </c>
      <c r="I503" s="42" t="s">
        <v>163</v>
      </c>
      <c r="J503" s="42" t="str">
        <f>_xlfn.CONCAT($C503,"-",$D503)</f>
        <v>Kolkata-Retail</v>
      </c>
      <c r="K503" s="42">
        <f>IF(AND($B503&gt;=1960,$B503&lt;1970),196,(IF(AND($B503&gt;=1970,$B503&lt;1980),197,(IF(AND($B503&gt;=1980,$B503&lt;1990),198,(IF(AND($B503&gt;=1990,$B503&lt;2000),199,(IF(AND($B503&gt;=2000,$B503&lt;2010),200,(IF(AND($B503&gt;=2010,$B503&lt;2020),201,(IF(AND($B503&gt;=2020,$B503&lt;2030),202,"Founded After 2030")))))))))))))</f>
        <v>201</v>
      </c>
      <c r="L503" s="42" t="str">
        <f>IF(AND($H503&gt;4500000, OR($C503="Delhi", $C503="Bangalore", $C503="Pune", $C503="Mumbai")), "CAT A", IF(AND($H503&gt;450000, OR($C503="Gurugram", $C503="Surat", $C503="Jaipur", $C503="Hyderabad")), "CAT B", "CAT C"))</f>
        <v>CAT C</v>
      </c>
      <c r="M503" s="43">
        <v>12</v>
      </c>
      <c r="N503" t="str">
        <f>VLOOKUP($C503,Tier!$A$1:$B$71,2)</f>
        <v>Tier 2</v>
      </c>
    </row>
    <row r="504" spans="1:14" ht="15" x14ac:dyDescent="0.25">
      <c r="A504" s="41" t="s">
        <v>3147</v>
      </c>
      <c r="B504" s="43">
        <v>2016</v>
      </c>
      <c r="C504" s="42" t="s">
        <v>3148</v>
      </c>
      <c r="D504" s="42" t="s">
        <v>313</v>
      </c>
      <c r="E504" s="42" t="s">
        <v>3149</v>
      </c>
      <c r="F504" s="42" t="s">
        <v>3150</v>
      </c>
      <c r="G504" s="42" t="s">
        <v>3151</v>
      </c>
      <c r="H504" s="43">
        <v>4000000</v>
      </c>
      <c r="I504" s="42" t="s">
        <v>273</v>
      </c>
      <c r="J504" s="42" t="str">
        <f>_xlfn.CONCAT($C504,"-",$D504)</f>
        <v>Ghaziabad-Retail</v>
      </c>
      <c r="K504" s="42">
        <f>IF(AND($B504&gt;=1960,$B504&lt;1970),196,(IF(AND($B504&gt;=1970,$B504&lt;1980),197,(IF(AND($B504&gt;=1980,$B504&lt;1990),198,(IF(AND($B504&gt;=1990,$B504&lt;2000),199,(IF(AND($B504&gt;=2000,$B504&lt;2010),200,(IF(AND($B504&gt;=2010,$B504&lt;2020),201,(IF(AND($B504&gt;=2020,$B504&lt;2030),202,"Founded After 2030")))))))))))))</f>
        <v>201</v>
      </c>
      <c r="L504" s="42" t="str">
        <f>IF(AND($H504&gt;4500000, OR($C504="Delhi", $C504="Bangalore", $C504="Pune", $C504="Mumbai")), "CAT A", IF(AND($H504&gt;450000, OR($C504="Gurugram", $C504="Surat", $C504="Jaipur", $C504="Hyderabad")), "CAT B", "CAT C"))</f>
        <v>CAT C</v>
      </c>
      <c r="M504" s="43">
        <v>10</v>
      </c>
      <c r="N504" t="str">
        <f>VLOOKUP($C504,Tier!$A$1:$B$71,2)</f>
        <v>Tier 2</v>
      </c>
    </row>
    <row r="505" spans="1:14" ht="15" x14ac:dyDescent="0.25">
      <c r="A505" s="41" t="s">
        <v>3157</v>
      </c>
      <c r="B505" s="43">
        <v>2019</v>
      </c>
      <c r="C505" s="42" t="s">
        <v>44</v>
      </c>
      <c r="D505" s="42" t="s">
        <v>3158</v>
      </c>
      <c r="E505" s="42" t="s">
        <v>3159</v>
      </c>
      <c r="F505" s="42" t="s">
        <v>3160</v>
      </c>
      <c r="G505" s="42" t="s">
        <v>2291</v>
      </c>
      <c r="H505" s="43">
        <v>3800000</v>
      </c>
      <c r="I505" s="42"/>
      <c r="J505" s="42" t="str">
        <f>_xlfn.CONCAT($C505,"-",$D505)</f>
        <v>Gurugram-B2B marketplace</v>
      </c>
      <c r="K505" s="42">
        <f>IF(AND($B505&gt;=1960,$B505&lt;1970),196,(IF(AND($B505&gt;=1970,$B505&lt;1980),197,(IF(AND($B505&gt;=1980,$B505&lt;1990),198,(IF(AND($B505&gt;=1990,$B505&lt;2000),199,(IF(AND($B505&gt;=2000,$B505&lt;2010),200,(IF(AND($B505&gt;=2010,$B505&lt;2020),201,(IF(AND($B505&gt;=2020,$B505&lt;2030),202,"Founded After 2030")))))))))))))</f>
        <v>201</v>
      </c>
      <c r="L505" s="42" t="str">
        <f>IF(AND($H505&gt;4500000, OR($C505="Delhi", $C505="Bangalore", $C505="Pune", $C505="Mumbai")), "CAT A", IF(AND($H505&gt;450000, OR($C505="Gurugram", $C505="Surat", $C505="Jaipur", $C505="Hyderabad")), "CAT B", "CAT C"))</f>
        <v>CAT B</v>
      </c>
      <c r="M505" s="43">
        <v>8</v>
      </c>
      <c r="N505" t="str">
        <f>VLOOKUP($C505,Tier!$A$1:$B$71,2)</f>
        <v>Tier 2</v>
      </c>
    </row>
    <row r="506" spans="1:14" ht="15" x14ac:dyDescent="0.25">
      <c r="A506" s="41" t="s">
        <v>3161</v>
      </c>
      <c r="B506" s="43">
        <v>2017</v>
      </c>
      <c r="C506" s="42" t="s">
        <v>44</v>
      </c>
      <c r="D506" s="42" t="s">
        <v>94</v>
      </c>
      <c r="E506" s="42" t="s">
        <v>3162</v>
      </c>
      <c r="F506" s="42" t="s">
        <v>3163</v>
      </c>
      <c r="G506" s="42" t="s">
        <v>3164</v>
      </c>
      <c r="H506" s="43">
        <v>3500000</v>
      </c>
      <c r="I506" s="42" t="s">
        <v>163</v>
      </c>
      <c r="J506" s="42" t="str">
        <f>_xlfn.CONCAT($C506,"-",$D506)</f>
        <v>Gurugram-Food &amp; Beverages</v>
      </c>
      <c r="K506" s="42">
        <f>IF(AND($B506&gt;=1960,$B506&lt;1970),196,(IF(AND($B506&gt;=1970,$B506&lt;1980),197,(IF(AND($B506&gt;=1980,$B506&lt;1990),198,(IF(AND($B506&gt;=1990,$B506&lt;2000),199,(IF(AND($B506&gt;=2000,$B506&lt;2010),200,(IF(AND($B506&gt;=2010,$B506&lt;2020),201,(IF(AND($B506&gt;=2020,$B506&lt;2030),202,"Founded After 2030")))))))))))))</f>
        <v>201</v>
      </c>
      <c r="L506" s="42" t="str">
        <f>IF(AND($H506&gt;4500000, OR($C506="Delhi", $C506="Bangalore", $C506="Pune", $C506="Mumbai")), "CAT A", IF(AND($H506&gt;450000, OR($C506="Gurugram", $C506="Surat", $C506="Jaipur", $C506="Hyderabad")), "CAT B", "CAT C"))</f>
        <v>CAT B</v>
      </c>
      <c r="M506" s="43">
        <v>12</v>
      </c>
      <c r="N506" t="str">
        <f>VLOOKUP($C506,Tier!$A$1:$B$71,2)</f>
        <v>Tier 2</v>
      </c>
    </row>
    <row r="507" spans="1:14" ht="15" x14ac:dyDescent="0.25">
      <c r="A507" s="41" t="s">
        <v>2349</v>
      </c>
      <c r="B507" s="43">
        <v>2014</v>
      </c>
      <c r="C507" s="42" t="s">
        <v>44</v>
      </c>
      <c r="D507" s="42" t="s">
        <v>1363</v>
      </c>
      <c r="E507" s="42" t="s">
        <v>3165</v>
      </c>
      <c r="F507" s="42" t="s">
        <v>3166</v>
      </c>
      <c r="G507" s="42" t="s">
        <v>3167</v>
      </c>
      <c r="H507" s="43">
        <v>3300000</v>
      </c>
      <c r="I507" s="42" t="s">
        <v>273</v>
      </c>
      <c r="J507" s="42" t="str">
        <f>_xlfn.CONCAT($C507,"-",$D507)</f>
        <v>Gurugram-HR Tech</v>
      </c>
      <c r="K507" s="42">
        <f>IF(AND($B507&gt;=1960,$B507&lt;1970),196,(IF(AND($B507&gt;=1970,$B507&lt;1980),197,(IF(AND($B507&gt;=1980,$B507&lt;1990),198,(IF(AND($B507&gt;=1990,$B507&lt;2000),199,(IF(AND($B507&gt;=2000,$B507&lt;2010),200,(IF(AND($B507&gt;=2010,$B507&lt;2020),201,(IF(AND($B507&gt;=2020,$B507&lt;2030),202,"Founded After 2030")))))))))))))</f>
        <v>201</v>
      </c>
      <c r="L507" s="42" t="str">
        <f>IF(AND($H507&gt;4500000, OR($C507="Delhi", $C507="Bangalore", $C507="Pune", $C507="Mumbai")), "CAT A", IF(AND($H507&gt;450000, OR($C507="Gurugram", $C507="Surat", $C507="Jaipur", $C507="Hyderabad")), "CAT B", "CAT C"))</f>
        <v>CAT B</v>
      </c>
      <c r="M507" s="43">
        <v>11</v>
      </c>
      <c r="N507" t="str">
        <f>VLOOKUP($C507,Tier!$A$1:$B$71,2)</f>
        <v>Tier 2</v>
      </c>
    </row>
    <row r="508" spans="1:14" ht="15" x14ac:dyDescent="0.25">
      <c r="A508" s="41" t="s">
        <v>3171</v>
      </c>
      <c r="B508" s="43">
        <v>2019</v>
      </c>
      <c r="C508" s="42" t="s">
        <v>44</v>
      </c>
      <c r="D508" s="42" t="s">
        <v>3172</v>
      </c>
      <c r="E508" s="42" t="s">
        <v>3173</v>
      </c>
      <c r="F508" s="42" t="s">
        <v>3174</v>
      </c>
      <c r="G508" s="42" t="s">
        <v>390</v>
      </c>
      <c r="H508" s="43">
        <v>3000000</v>
      </c>
      <c r="I508" s="42" t="s">
        <v>273</v>
      </c>
      <c r="J508" s="42" t="str">
        <f>_xlfn.CONCAT($C508,"-",$D508)</f>
        <v>Gurugram-Staffing &amp; Recruiting</v>
      </c>
      <c r="K508" s="42">
        <f>IF(AND($B508&gt;=1960,$B508&lt;1970),196,(IF(AND($B508&gt;=1970,$B508&lt;1980),197,(IF(AND($B508&gt;=1980,$B508&lt;1990),198,(IF(AND($B508&gt;=1990,$B508&lt;2000),199,(IF(AND($B508&gt;=2000,$B508&lt;2010),200,(IF(AND($B508&gt;=2010,$B508&lt;2020),201,(IF(AND($B508&gt;=2020,$B508&lt;2030),202,"Founded After 2030")))))))))))))</f>
        <v>201</v>
      </c>
      <c r="L508" s="42" t="str">
        <f>IF(AND($H508&gt;4500000, OR($C508="Delhi", $C508="Bangalore", $C508="Pune", $C508="Mumbai")), "CAT A", IF(AND($H508&gt;450000, OR($C508="Gurugram", $C508="Surat", $C508="Jaipur", $C508="Hyderabad")), "CAT B", "CAT C"))</f>
        <v>CAT B</v>
      </c>
      <c r="M508" s="43">
        <v>9</v>
      </c>
      <c r="N508" t="str">
        <f>VLOOKUP($C508,Tier!$A$1:$B$71,2)</f>
        <v>Tier 2</v>
      </c>
    </row>
    <row r="509" spans="1:14" ht="15" x14ac:dyDescent="0.25">
      <c r="A509" s="41" t="s">
        <v>3179</v>
      </c>
      <c r="B509" s="43">
        <v>2019</v>
      </c>
      <c r="C509" s="42" t="s">
        <v>44</v>
      </c>
      <c r="D509" s="42" t="s">
        <v>116</v>
      </c>
      <c r="E509" s="42" t="s">
        <v>3180</v>
      </c>
      <c r="F509" s="42" t="s">
        <v>3181</v>
      </c>
      <c r="G509" s="42" t="s">
        <v>3182</v>
      </c>
      <c r="H509" s="43">
        <v>3000000</v>
      </c>
      <c r="I509" s="42" t="s">
        <v>273</v>
      </c>
      <c r="J509" s="42" t="str">
        <f>_xlfn.CONCAT($C509,"-",$D509)</f>
        <v>Gurugram-EdTech</v>
      </c>
      <c r="K509" s="42">
        <f>IF(AND($B509&gt;=1960,$B509&lt;1970),196,(IF(AND($B509&gt;=1970,$B509&lt;1980),197,(IF(AND($B509&gt;=1980,$B509&lt;1990),198,(IF(AND($B509&gt;=1990,$B509&lt;2000),199,(IF(AND($B509&gt;=2000,$B509&lt;2010),200,(IF(AND($B509&gt;=2010,$B509&lt;2020),201,(IF(AND($B509&gt;=2020,$B509&lt;2030),202,"Founded After 2030")))))))))))))</f>
        <v>201</v>
      </c>
      <c r="L509" s="42" t="str">
        <f>IF(AND($H509&gt;4500000, OR($C509="Delhi", $C509="Bangalore", $C509="Pune", $C509="Mumbai")), "CAT A", IF(AND($H509&gt;450000, OR($C509="Gurugram", $C509="Surat", $C509="Jaipur", $C509="Hyderabad")), "CAT B", "CAT C"))</f>
        <v>CAT B</v>
      </c>
      <c r="M509" s="43">
        <v>6</v>
      </c>
      <c r="N509" t="str">
        <f>VLOOKUP($C509,Tier!$A$1:$B$71,2)</f>
        <v>Tier 2</v>
      </c>
    </row>
    <row r="510" spans="1:14" ht="15" x14ac:dyDescent="0.25">
      <c r="A510" s="41" t="s">
        <v>3183</v>
      </c>
      <c r="B510" s="43">
        <v>2013</v>
      </c>
      <c r="C510" s="42" t="s">
        <v>44</v>
      </c>
      <c r="D510" s="42" t="s">
        <v>424</v>
      </c>
      <c r="E510" s="42" t="s">
        <v>3184</v>
      </c>
      <c r="F510" s="42" t="s">
        <v>3185</v>
      </c>
      <c r="G510" s="42" t="s">
        <v>3186</v>
      </c>
      <c r="H510" s="43">
        <v>3000000</v>
      </c>
      <c r="I510" s="42" t="s">
        <v>952</v>
      </c>
      <c r="J510" s="42" t="str">
        <f>_xlfn.CONCAT($C510,"-",$D510)</f>
        <v>Gurugram-HealthCare</v>
      </c>
      <c r="K510" s="42">
        <f>IF(AND($B510&gt;=1960,$B510&lt;1970),196,(IF(AND($B510&gt;=1970,$B510&lt;1980),197,(IF(AND($B510&gt;=1980,$B510&lt;1990),198,(IF(AND($B510&gt;=1990,$B510&lt;2000),199,(IF(AND($B510&gt;=2000,$B510&lt;2010),200,(IF(AND($B510&gt;=2010,$B510&lt;2020),201,(IF(AND($B510&gt;=2020,$B510&lt;2030),202,"Founded After 2030")))))))))))))</f>
        <v>201</v>
      </c>
      <c r="L510" s="42" t="str">
        <f>IF(AND($H510&gt;4500000, OR($C510="Delhi", $C510="Bangalore", $C510="Pune", $C510="Mumbai")), "CAT A", IF(AND($H510&gt;450000, OR($C510="Gurugram", $C510="Surat", $C510="Jaipur", $C510="Hyderabad")), "CAT B", "CAT C"))</f>
        <v>CAT B</v>
      </c>
      <c r="M510" s="43">
        <v>6</v>
      </c>
      <c r="N510" t="str">
        <f>VLOOKUP($C510,Tier!$A$1:$B$71,2)</f>
        <v>Tier 2</v>
      </c>
    </row>
    <row r="511" spans="1:14" ht="15" x14ac:dyDescent="0.25">
      <c r="A511" s="41" t="s">
        <v>3187</v>
      </c>
      <c r="B511" s="43">
        <v>2019</v>
      </c>
      <c r="C511" s="42" t="s">
        <v>44</v>
      </c>
      <c r="D511" s="42" t="s">
        <v>38</v>
      </c>
      <c r="E511" s="42" t="s">
        <v>3188</v>
      </c>
      <c r="F511" s="42" t="s">
        <v>3189</v>
      </c>
      <c r="G511" s="42" t="s">
        <v>3190</v>
      </c>
      <c r="H511" s="43">
        <v>3000000</v>
      </c>
      <c r="I511" s="42" t="s">
        <v>17</v>
      </c>
      <c r="J511" s="42" t="str">
        <f>_xlfn.CONCAT($C511,"-",$D511)</f>
        <v>Gurugram-FinTech</v>
      </c>
      <c r="K511" s="42">
        <f>IF(AND($B511&gt;=1960,$B511&lt;1970),196,(IF(AND($B511&gt;=1970,$B511&lt;1980),197,(IF(AND($B511&gt;=1980,$B511&lt;1990),198,(IF(AND($B511&gt;=1990,$B511&lt;2000),199,(IF(AND($B511&gt;=2000,$B511&lt;2010),200,(IF(AND($B511&gt;=2010,$B511&lt;2020),201,(IF(AND($B511&gt;=2020,$B511&lt;2030),202,"Founded After 2030")))))))))))))</f>
        <v>201</v>
      </c>
      <c r="L511" s="42" t="str">
        <f>IF(AND($H511&gt;4500000, OR($C511="Delhi", $C511="Bangalore", $C511="Pune", $C511="Mumbai")), "CAT A", IF(AND($H511&gt;450000, OR($C511="Gurugram", $C511="Surat", $C511="Jaipur", $C511="Hyderabad")), "CAT B", "CAT C"))</f>
        <v>CAT B</v>
      </c>
      <c r="M511" s="43">
        <v>6</v>
      </c>
      <c r="N511" t="str">
        <f>VLOOKUP($C511,Tier!$A$1:$B$71,2)</f>
        <v>Tier 2</v>
      </c>
    </row>
    <row r="512" spans="1:14" ht="15" x14ac:dyDescent="0.25">
      <c r="A512" s="41" t="s">
        <v>3191</v>
      </c>
      <c r="B512" s="43">
        <v>2018</v>
      </c>
      <c r="C512" s="42" t="s">
        <v>253</v>
      </c>
      <c r="D512" s="42" t="s">
        <v>74</v>
      </c>
      <c r="E512" s="42" t="s">
        <v>3192</v>
      </c>
      <c r="F512" s="42" t="s">
        <v>3193</v>
      </c>
      <c r="G512" s="42" t="s">
        <v>3194</v>
      </c>
      <c r="H512" s="43">
        <v>3000000</v>
      </c>
      <c r="I512" s="42" t="s">
        <v>3195</v>
      </c>
      <c r="J512" s="42" t="str">
        <f>_xlfn.CONCAT($C512,"-",$D512)</f>
        <v>Kolkata-Healthcare</v>
      </c>
      <c r="K512" s="42">
        <f>IF(AND($B512&gt;=1960,$B512&lt;1970),196,(IF(AND($B512&gt;=1970,$B512&lt;1980),197,(IF(AND($B512&gt;=1980,$B512&lt;1990),198,(IF(AND($B512&gt;=1990,$B512&lt;2000),199,(IF(AND($B512&gt;=2000,$B512&lt;2010),200,(IF(AND($B512&gt;=2010,$B512&lt;2020),201,(IF(AND($B512&gt;=2020,$B512&lt;2030),202,"Founded After 2030")))))))))))))</f>
        <v>201</v>
      </c>
      <c r="L512" s="42" t="str">
        <f>IF(AND($H512&gt;4500000, OR($C512="Delhi", $C512="Bangalore", $C512="Pune", $C512="Mumbai")), "CAT A", IF(AND($H512&gt;450000, OR($C512="Gurugram", $C512="Surat", $C512="Jaipur", $C512="Hyderabad")), "CAT B", "CAT C"))</f>
        <v>CAT C</v>
      </c>
      <c r="M512" s="43">
        <v>6</v>
      </c>
      <c r="N512" t="str">
        <f>VLOOKUP($C512,Tier!$A$1:$B$71,2)</f>
        <v>Tier 2</v>
      </c>
    </row>
    <row r="513" spans="1:14" ht="15" x14ac:dyDescent="0.25">
      <c r="A513" s="41" t="s">
        <v>2217</v>
      </c>
      <c r="B513" s="43">
        <v>2016</v>
      </c>
      <c r="C513" s="42" t="s">
        <v>170</v>
      </c>
      <c r="D513" s="42" t="s">
        <v>82</v>
      </c>
      <c r="E513" s="42" t="s">
        <v>2218</v>
      </c>
      <c r="F513" s="42" t="s">
        <v>2219</v>
      </c>
      <c r="G513" s="42" t="s">
        <v>2220</v>
      </c>
      <c r="H513" s="43">
        <v>2700000</v>
      </c>
      <c r="I513" s="42"/>
      <c r="J513" s="42" t="str">
        <f>_xlfn.CONCAT($C513,"-",$D513)</f>
        <v>Hyderabad-Financial Services</v>
      </c>
      <c r="K513" s="42">
        <f>IF(AND($B513&gt;=1960,$B513&lt;1970),196,(IF(AND($B513&gt;=1970,$B513&lt;1980),197,(IF(AND($B513&gt;=1980,$B513&lt;1990),198,(IF(AND($B513&gt;=1990,$B513&lt;2000),199,(IF(AND($B513&gt;=2000,$B513&lt;2010),200,(IF(AND($B513&gt;=2010,$B513&lt;2020),201,(IF(AND($B513&gt;=2020,$B513&lt;2030),202,"Founded After 2030")))))))))))))</f>
        <v>201</v>
      </c>
      <c r="L513" s="42" t="str">
        <f>IF(AND($H513&gt;4500000, OR($C513="Delhi", $C513="Bangalore", $C513="Pune", $C513="Mumbai")), "CAT A", IF(AND($H513&gt;450000, OR($C513="Gurugram", $C513="Surat", $C513="Jaipur", $C513="Hyderabad")), "CAT B", "CAT C"))</f>
        <v>CAT B</v>
      </c>
      <c r="M513" s="43">
        <v>9</v>
      </c>
      <c r="N513" t="str">
        <f>VLOOKUP($C513,Tier!$A$1:$B$71,2)</f>
        <v>Tier 2</v>
      </c>
    </row>
    <row r="514" spans="1:14" ht="15" x14ac:dyDescent="0.25">
      <c r="A514" s="41" t="s">
        <v>3196</v>
      </c>
      <c r="B514" s="43">
        <v>2018</v>
      </c>
      <c r="C514" s="42" t="s">
        <v>44</v>
      </c>
      <c r="D514" s="42" t="s">
        <v>171</v>
      </c>
      <c r="E514" s="42" t="s">
        <v>3197</v>
      </c>
      <c r="F514" s="42" t="s">
        <v>3198</v>
      </c>
      <c r="G514" s="42" t="s">
        <v>3199</v>
      </c>
      <c r="H514" s="43">
        <v>2300000</v>
      </c>
      <c r="I514" s="42" t="s">
        <v>17</v>
      </c>
      <c r="J514" s="42" t="str">
        <f>_xlfn.CONCAT($C514,"-",$D514)</f>
        <v>Gurugram-Hospital &amp; Health Care</v>
      </c>
      <c r="K514" s="42">
        <f>IF(AND($B514&gt;=1960,$B514&lt;1970),196,(IF(AND($B514&gt;=1970,$B514&lt;1980),197,(IF(AND($B514&gt;=1980,$B514&lt;1990),198,(IF(AND($B514&gt;=1990,$B514&lt;2000),199,(IF(AND($B514&gt;=2000,$B514&lt;2010),200,(IF(AND($B514&gt;=2010,$B514&lt;2020),201,(IF(AND($B514&gt;=2020,$B514&lt;2030),202,"Founded After 2030")))))))))))))</f>
        <v>201</v>
      </c>
      <c r="L514" s="42" t="str">
        <f>IF(AND($H514&gt;4500000, OR($C514="Delhi", $C514="Bangalore", $C514="Pune", $C514="Mumbai")), "CAT A", IF(AND($H514&gt;450000, OR($C514="Gurugram", $C514="Surat", $C514="Jaipur", $C514="Hyderabad")), "CAT B", "CAT C"))</f>
        <v>CAT B</v>
      </c>
      <c r="M514" s="43">
        <v>9</v>
      </c>
      <c r="N514" t="str">
        <f>VLOOKUP($C514,Tier!$A$1:$B$71,2)</f>
        <v>Tier 2</v>
      </c>
    </row>
    <row r="515" spans="1:14" ht="15" x14ac:dyDescent="0.25">
      <c r="A515" s="41" t="s">
        <v>3200</v>
      </c>
      <c r="B515" s="43">
        <v>2017</v>
      </c>
      <c r="C515" s="42" t="s">
        <v>44</v>
      </c>
      <c r="D515" s="42" t="s">
        <v>233</v>
      </c>
      <c r="E515" s="42" t="s">
        <v>3201</v>
      </c>
      <c r="F515" s="42" t="s">
        <v>3202</v>
      </c>
      <c r="G515" s="42" t="s">
        <v>3203</v>
      </c>
      <c r="H515" s="43">
        <v>2200000</v>
      </c>
      <c r="I515" s="42" t="s">
        <v>210</v>
      </c>
      <c r="J515" s="42" t="str">
        <f>_xlfn.CONCAT($C515,"-",$D515)</f>
        <v>Gurugram-E-commerce</v>
      </c>
      <c r="K515" s="42">
        <f>IF(AND($B515&gt;=1960,$B515&lt;1970),196,(IF(AND($B515&gt;=1970,$B515&lt;1980),197,(IF(AND($B515&gt;=1980,$B515&lt;1990),198,(IF(AND($B515&gt;=1990,$B515&lt;2000),199,(IF(AND($B515&gt;=2000,$B515&lt;2010),200,(IF(AND($B515&gt;=2010,$B515&lt;2020),201,(IF(AND($B515&gt;=2020,$B515&lt;2030),202,"Founded After 2030")))))))))))))</f>
        <v>201</v>
      </c>
      <c r="L515" s="42" t="str">
        <f>IF(AND($H515&gt;4500000, OR($C515="Delhi", $C515="Bangalore", $C515="Pune", $C515="Mumbai")), "CAT A", IF(AND($H515&gt;450000, OR($C515="Gurugram", $C515="Surat", $C515="Jaipur", $C515="Hyderabad")), "CAT B", "CAT C"))</f>
        <v>CAT B</v>
      </c>
      <c r="M515" s="43">
        <v>10</v>
      </c>
      <c r="N515" t="str">
        <f>VLOOKUP($C515,Tier!$A$1:$B$71,2)</f>
        <v>Tier 2</v>
      </c>
    </row>
    <row r="516" spans="1:14" ht="15" x14ac:dyDescent="0.25">
      <c r="A516" s="41" t="s">
        <v>2302</v>
      </c>
      <c r="B516" s="43">
        <v>2017</v>
      </c>
      <c r="C516" s="42" t="s">
        <v>170</v>
      </c>
      <c r="D516" s="42" t="s">
        <v>177</v>
      </c>
      <c r="E516" s="42" t="s">
        <v>2303</v>
      </c>
      <c r="F516" s="42" t="s">
        <v>2304</v>
      </c>
      <c r="G516" s="42" t="s">
        <v>168</v>
      </c>
      <c r="H516" s="43">
        <v>2000000</v>
      </c>
      <c r="I516" s="42" t="s">
        <v>163</v>
      </c>
      <c r="J516" s="42" t="str">
        <f>_xlfn.CONCAT($C516,"-",$D516)</f>
        <v>Hyderabad-Consumer Goods</v>
      </c>
      <c r="K516" s="42">
        <f>IF(AND($B516&gt;=1960,$B516&lt;1970),196,(IF(AND($B516&gt;=1970,$B516&lt;1980),197,(IF(AND($B516&gt;=1980,$B516&lt;1990),198,(IF(AND($B516&gt;=1990,$B516&lt;2000),199,(IF(AND($B516&gt;=2000,$B516&lt;2010),200,(IF(AND($B516&gt;=2010,$B516&lt;2020),201,(IF(AND($B516&gt;=2020,$B516&lt;2030),202,"Founded After 2030")))))))))))))</f>
        <v>201</v>
      </c>
      <c r="L516" s="42" t="str">
        <f>IF(AND($H516&gt;4500000, OR($C516="Delhi", $C516="Bangalore", $C516="Pune", $C516="Mumbai")), "CAT A", IF(AND($H516&gt;450000, OR($C516="Gurugram", $C516="Surat", $C516="Jaipur", $C516="Hyderabad")), "CAT B", "CAT C"))</f>
        <v>CAT B</v>
      </c>
      <c r="M516" s="43">
        <v>8</v>
      </c>
      <c r="N516" t="str">
        <f>VLOOKUP($C516,Tier!$A$1:$B$71,2)</f>
        <v>Tier 2</v>
      </c>
    </row>
    <row r="517" spans="1:14" ht="15" x14ac:dyDescent="0.25">
      <c r="A517" s="41" t="s">
        <v>3204</v>
      </c>
      <c r="B517" s="43">
        <v>2017</v>
      </c>
      <c r="C517" s="42" t="s">
        <v>44</v>
      </c>
      <c r="D517" s="42" t="s">
        <v>926</v>
      </c>
      <c r="E517" s="42" t="s">
        <v>3205</v>
      </c>
      <c r="F517" s="42" t="s">
        <v>3206</v>
      </c>
      <c r="G517" s="42"/>
      <c r="H517" s="43">
        <v>2000000</v>
      </c>
      <c r="I517" s="42" t="s">
        <v>273</v>
      </c>
      <c r="J517" s="42" t="str">
        <f>_xlfn.CONCAT($C517,"-",$D517)</f>
        <v>Gurugram-Media</v>
      </c>
      <c r="K517" s="42">
        <f>IF(AND($B517&gt;=1960,$B517&lt;1970),196,(IF(AND($B517&gt;=1970,$B517&lt;1980),197,(IF(AND($B517&gt;=1980,$B517&lt;1990),198,(IF(AND($B517&gt;=1990,$B517&lt;2000),199,(IF(AND($B517&gt;=2000,$B517&lt;2010),200,(IF(AND($B517&gt;=2010,$B517&lt;2020),201,(IF(AND($B517&gt;=2020,$B517&lt;2030),202,"Founded After 2030")))))))))))))</f>
        <v>201</v>
      </c>
      <c r="L517" s="42" t="str">
        <f>IF(AND($H517&gt;4500000, OR($C517="Delhi", $C517="Bangalore", $C517="Pune", $C517="Mumbai")), "CAT A", IF(AND($H517&gt;450000, OR($C517="Gurugram", $C517="Surat", $C517="Jaipur", $C517="Hyderabad")), "CAT B", "CAT C"))</f>
        <v>CAT B</v>
      </c>
      <c r="M517" s="43">
        <v>8</v>
      </c>
      <c r="N517" t="str">
        <f>VLOOKUP($C517,Tier!$A$1:$B$71,2)</f>
        <v>Tier 2</v>
      </c>
    </row>
    <row r="518" spans="1:14" ht="15" x14ac:dyDescent="0.25">
      <c r="A518" s="41" t="s">
        <v>2358</v>
      </c>
      <c r="B518" s="43">
        <v>2014</v>
      </c>
      <c r="C518" s="42" t="s">
        <v>170</v>
      </c>
      <c r="D518" s="42" t="s">
        <v>69</v>
      </c>
      <c r="E518" s="42" t="s">
        <v>2359</v>
      </c>
      <c r="F518" s="42" t="s">
        <v>2360</v>
      </c>
      <c r="G518" s="42" t="s">
        <v>2361</v>
      </c>
      <c r="H518" s="43">
        <v>1600000</v>
      </c>
      <c r="I518" s="42"/>
      <c r="J518" s="42" t="str">
        <f>_xlfn.CONCAT($C518,"-",$D518)</f>
        <v>Hyderabad-Information Technology &amp; Services</v>
      </c>
      <c r="K518" s="42">
        <f>IF(AND($B518&gt;=1960,$B518&lt;1970),196,(IF(AND($B518&gt;=1970,$B518&lt;1980),197,(IF(AND($B518&gt;=1980,$B518&lt;1990),198,(IF(AND($B518&gt;=1990,$B518&lt;2000),199,(IF(AND($B518&gt;=2000,$B518&lt;2010),200,(IF(AND($B518&gt;=2010,$B518&lt;2020),201,(IF(AND($B518&gt;=2020,$B518&lt;2030),202,"Founded After 2030")))))))))))))</f>
        <v>201</v>
      </c>
      <c r="L518" s="42" t="str">
        <f>IF(AND($H518&gt;4500000, OR($C518="Delhi", $C518="Bangalore", $C518="Pune", $C518="Mumbai")), "CAT A", IF(AND($H518&gt;450000, OR($C518="Gurugram", $C518="Surat", $C518="Jaipur", $C518="Hyderabad")), "CAT B", "CAT C"))</f>
        <v>CAT B</v>
      </c>
      <c r="M518" s="43">
        <v>12</v>
      </c>
      <c r="N518" t="str">
        <f>VLOOKUP($C518,Tier!$A$1:$B$71,2)</f>
        <v>Tier 2</v>
      </c>
    </row>
    <row r="519" spans="1:14" ht="15" x14ac:dyDescent="0.25">
      <c r="A519" s="41" t="s">
        <v>2369</v>
      </c>
      <c r="B519" s="43">
        <v>2015</v>
      </c>
      <c r="C519" s="42" t="s">
        <v>170</v>
      </c>
      <c r="D519" s="42" t="s">
        <v>69</v>
      </c>
      <c r="E519" s="42" t="s">
        <v>2370</v>
      </c>
      <c r="F519" s="42" t="s">
        <v>2371</v>
      </c>
      <c r="G519" s="42" t="s">
        <v>2301</v>
      </c>
      <c r="H519" s="43">
        <v>1300000</v>
      </c>
      <c r="I519" s="42" t="s">
        <v>273</v>
      </c>
      <c r="J519" s="42" t="str">
        <f>_xlfn.CONCAT($C519,"-",$D519)</f>
        <v>Hyderabad-Information Technology &amp; Services</v>
      </c>
      <c r="K519" s="42">
        <f>IF(AND($B519&gt;=1960,$B519&lt;1970),196,(IF(AND($B519&gt;=1970,$B519&lt;1980),197,(IF(AND($B519&gt;=1980,$B519&lt;1990),198,(IF(AND($B519&gt;=1990,$B519&lt;2000),199,(IF(AND($B519&gt;=2000,$B519&lt;2010),200,(IF(AND($B519&gt;=2010,$B519&lt;2020),201,(IF(AND($B519&gt;=2020,$B519&lt;2030),202,"Founded After 2030")))))))))))))</f>
        <v>201</v>
      </c>
      <c r="L519" s="42" t="str">
        <f>IF(AND($H519&gt;4500000, OR($C519="Delhi", $C519="Bangalore", $C519="Pune", $C519="Mumbai")), "CAT A", IF(AND($H519&gt;450000, OR($C519="Gurugram", $C519="Surat", $C519="Jaipur", $C519="Hyderabad")), "CAT B", "CAT C"))</f>
        <v>CAT B</v>
      </c>
      <c r="M519" s="43">
        <v>12</v>
      </c>
      <c r="N519" t="str">
        <f>VLOOKUP($C519,Tier!$A$1:$B$71,2)</f>
        <v>Tier 2</v>
      </c>
    </row>
    <row r="520" spans="1:14" ht="15" x14ac:dyDescent="0.25">
      <c r="A520" s="41" t="s">
        <v>2369</v>
      </c>
      <c r="B520" s="43">
        <v>2015</v>
      </c>
      <c r="C520" s="42" t="s">
        <v>170</v>
      </c>
      <c r="D520" s="42" t="s">
        <v>69</v>
      </c>
      <c r="E520" s="42" t="s">
        <v>2370</v>
      </c>
      <c r="F520" s="42" t="s">
        <v>2371</v>
      </c>
      <c r="G520" s="42" t="s">
        <v>2301</v>
      </c>
      <c r="H520" s="43">
        <v>1300000</v>
      </c>
      <c r="I520" s="42" t="s">
        <v>273</v>
      </c>
      <c r="J520" s="42" t="str">
        <f>_xlfn.CONCAT($C520,"-",$D520)</f>
        <v>Hyderabad-Information Technology &amp; Services</v>
      </c>
      <c r="K520" s="42">
        <f>IF(AND($B520&gt;=1960,$B520&lt;1970),196,(IF(AND($B520&gt;=1970,$B520&lt;1980),197,(IF(AND($B520&gt;=1980,$B520&lt;1990),198,(IF(AND($B520&gt;=1990,$B520&lt;2000),199,(IF(AND($B520&gt;=2000,$B520&lt;2010),200,(IF(AND($B520&gt;=2010,$B520&lt;2020),201,(IF(AND($B520&gt;=2020,$B520&lt;2030),202,"Founded After 2030")))))))))))))</f>
        <v>201</v>
      </c>
      <c r="L520" s="42" t="str">
        <f>IF(AND($H520&gt;4500000, OR($C520="Delhi", $C520="Bangalore", $C520="Pune", $C520="Mumbai")), "CAT A", IF(AND($H520&gt;450000, OR($C520="Gurugram", $C520="Surat", $C520="Jaipur", $C520="Hyderabad")), "CAT B", "CAT C"))</f>
        <v>CAT B</v>
      </c>
      <c r="M520" s="43">
        <v>12</v>
      </c>
      <c r="N520" t="str">
        <f>VLOOKUP($C520,Tier!$A$1:$B$71,2)</f>
        <v>Tier 2</v>
      </c>
    </row>
    <row r="521" spans="1:14" ht="15" x14ac:dyDescent="0.25">
      <c r="A521" s="41" t="s">
        <v>2372</v>
      </c>
      <c r="B521" s="43">
        <v>2018</v>
      </c>
      <c r="C521" s="42" t="s">
        <v>170</v>
      </c>
      <c r="D521" s="42" t="s">
        <v>239</v>
      </c>
      <c r="E521" s="42" t="s">
        <v>2373</v>
      </c>
      <c r="F521" s="42" t="s">
        <v>2374</v>
      </c>
      <c r="G521" s="42" t="s">
        <v>2375</v>
      </c>
      <c r="H521" s="43">
        <v>1300000</v>
      </c>
      <c r="I521" s="42" t="s">
        <v>2376</v>
      </c>
      <c r="J521" s="42" t="str">
        <f>_xlfn.CONCAT($C521,"-",$D521)</f>
        <v>Hyderabad-Automotive</v>
      </c>
      <c r="K521" s="42">
        <f>IF(AND($B521&gt;=1960,$B521&lt;1970),196,(IF(AND($B521&gt;=1970,$B521&lt;1980),197,(IF(AND($B521&gt;=1980,$B521&lt;1990),198,(IF(AND($B521&gt;=1990,$B521&lt;2000),199,(IF(AND($B521&gt;=2000,$B521&lt;2010),200,(IF(AND($B521&gt;=2010,$B521&lt;2020),201,(IF(AND($B521&gt;=2020,$B521&lt;2030),202,"Founded After 2030")))))))))))))</f>
        <v>201</v>
      </c>
      <c r="L521" s="42" t="str">
        <f>IF(AND($H521&gt;4500000, OR($C521="Delhi", $C521="Bangalore", $C521="Pune", $C521="Mumbai")), "CAT A", IF(AND($H521&gt;450000, OR($C521="Gurugram", $C521="Surat", $C521="Jaipur", $C521="Hyderabad")), "CAT B", "CAT C"))</f>
        <v>CAT B</v>
      </c>
      <c r="M521" s="43">
        <v>8</v>
      </c>
      <c r="N521" t="str">
        <f>VLOOKUP($C521,Tier!$A$1:$B$71,2)</f>
        <v>Tier 2</v>
      </c>
    </row>
    <row r="522" spans="1:14" ht="15" x14ac:dyDescent="0.25">
      <c r="A522" s="41" t="s">
        <v>3219</v>
      </c>
      <c r="B522" s="43">
        <v>2017</v>
      </c>
      <c r="C522" s="42" t="s">
        <v>44</v>
      </c>
      <c r="D522" s="42" t="s">
        <v>704</v>
      </c>
      <c r="E522" s="42" t="s">
        <v>3220</v>
      </c>
      <c r="F522" s="42" t="s">
        <v>3221</v>
      </c>
      <c r="G522" s="42" t="s">
        <v>2582</v>
      </c>
      <c r="H522" s="43">
        <v>1200000</v>
      </c>
      <c r="I522" s="42" t="s">
        <v>273</v>
      </c>
      <c r="J522" s="42" t="str">
        <f>_xlfn.CONCAT($C522,"-",$D522)</f>
        <v>Gurugram-Hospitality</v>
      </c>
      <c r="K522" s="42">
        <f>IF(AND($B522&gt;=1960,$B522&lt;1970),196,(IF(AND($B522&gt;=1970,$B522&lt;1980),197,(IF(AND($B522&gt;=1980,$B522&lt;1990),198,(IF(AND($B522&gt;=1990,$B522&lt;2000),199,(IF(AND($B522&gt;=2000,$B522&lt;2010),200,(IF(AND($B522&gt;=2010,$B522&lt;2020),201,(IF(AND($B522&gt;=2020,$B522&lt;2030),202,"Founded After 2030")))))))))))))</f>
        <v>201</v>
      </c>
      <c r="L522" s="42" t="str">
        <f>IF(AND($H522&gt;4500000, OR($C522="Delhi", $C522="Bangalore", $C522="Pune", $C522="Mumbai")), "CAT A", IF(AND($H522&gt;450000, OR($C522="Gurugram", $C522="Surat", $C522="Jaipur", $C522="Hyderabad")), "CAT B", "CAT C"))</f>
        <v>CAT B</v>
      </c>
      <c r="M522" s="43">
        <v>10</v>
      </c>
      <c r="N522" t="str">
        <f>VLOOKUP($C522,Tier!$A$1:$B$71,2)</f>
        <v>Tier 2</v>
      </c>
    </row>
    <row r="523" spans="1:14" ht="15" x14ac:dyDescent="0.25">
      <c r="A523" s="41" t="s">
        <v>3226</v>
      </c>
      <c r="B523" s="43">
        <v>2015</v>
      </c>
      <c r="C523" s="42" t="s">
        <v>81</v>
      </c>
      <c r="D523" s="42" t="s">
        <v>2078</v>
      </c>
      <c r="E523" s="42" t="s">
        <v>3227</v>
      </c>
      <c r="F523" s="42" t="s">
        <v>3228</v>
      </c>
      <c r="G523" s="42" t="s">
        <v>519</v>
      </c>
      <c r="H523" s="43">
        <v>1000000</v>
      </c>
      <c r="I523" s="42" t="s">
        <v>17</v>
      </c>
      <c r="J523" s="42" t="str">
        <f>_xlfn.CONCAT($C523,"-",$D523)</f>
        <v>Jaipur-Education Management</v>
      </c>
      <c r="K523" s="42">
        <f>IF(AND($B523&gt;=1960,$B523&lt;1970),196,(IF(AND($B523&gt;=1970,$B523&lt;1980),197,(IF(AND($B523&gt;=1980,$B523&lt;1990),198,(IF(AND($B523&gt;=1990,$B523&lt;2000),199,(IF(AND($B523&gt;=2000,$B523&lt;2010),200,(IF(AND($B523&gt;=2010,$B523&lt;2020),201,(IF(AND($B523&gt;=2020,$B523&lt;2030),202,"Founded After 2030")))))))))))))</f>
        <v>201</v>
      </c>
      <c r="L523" s="42" t="str">
        <f>IF(AND($H523&gt;4500000, OR($C523="Delhi", $C523="Bangalore", $C523="Pune", $C523="Mumbai")), "CAT A", IF(AND($H523&gt;450000, OR($C523="Gurugram", $C523="Surat", $C523="Jaipur", $C523="Hyderabad")), "CAT B", "CAT C"))</f>
        <v>CAT B</v>
      </c>
      <c r="M523" s="43">
        <v>11</v>
      </c>
      <c r="N523" t="str">
        <f>VLOOKUP($C523,Tier!$A$1:$B$71,2)</f>
        <v>Tier 2</v>
      </c>
    </row>
    <row r="524" spans="1:14" ht="15" x14ac:dyDescent="0.25">
      <c r="A524" s="41" t="s">
        <v>3232</v>
      </c>
      <c r="B524" s="43">
        <v>2017</v>
      </c>
      <c r="C524" s="42" t="s">
        <v>44</v>
      </c>
      <c r="D524" s="42" t="s">
        <v>1811</v>
      </c>
      <c r="E524" s="42" t="s">
        <v>3233</v>
      </c>
      <c r="F524" s="42" t="s">
        <v>3234</v>
      </c>
      <c r="G524" s="42" t="s">
        <v>3235</v>
      </c>
      <c r="H524" s="43">
        <v>1000000</v>
      </c>
      <c r="I524" s="42"/>
      <c r="J524" s="42" t="str">
        <f>_xlfn.CONCAT($C524,"-",$D524)</f>
        <v>Gurugram-Entertainment</v>
      </c>
      <c r="K524" s="42">
        <f>IF(AND($B524&gt;=1960,$B524&lt;1970),196,(IF(AND($B524&gt;=1970,$B524&lt;1980),197,(IF(AND($B524&gt;=1980,$B524&lt;1990),198,(IF(AND($B524&gt;=1990,$B524&lt;2000),199,(IF(AND($B524&gt;=2000,$B524&lt;2010),200,(IF(AND($B524&gt;=2010,$B524&lt;2020),201,(IF(AND($B524&gt;=2020,$B524&lt;2030),202,"Founded After 2030")))))))))))))</f>
        <v>201</v>
      </c>
      <c r="L524" s="42" t="str">
        <f>IF(AND($H524&gt;4500000, OR($C524="Delhi", $C524="Bangalore", $C524="Pune", $C524="Mumbai")), "CAT A", IF(AND($H524&gt;450000, OR($C524="Gurugram", $C524="Surat", $C524="Jaipur", $C524="Hyderabad")), "CAT B", "CAT C"))</f>
        <v>CAT B</v>
      </c>
      <c r="M524" s="43">
        <v>10</v>
      </c>
      <c r="N524" t="str">
        <f>VLOOKUP($C524,Tier!$A$1:$B$71,2)</f>
        <v>Tier 2</v>
      </c>
    </row>
    <row r="525" spans="1:14" ht="15" x14ac:dyDescent="0.25">
      <c r="A525" s="41" t="s">
        <v>3240</v>
      </c>
      <c r="B525" s="43">
        <v>2018</v>
      </c>
      <c r="C525" s="42" t="s">
        <v>44</v>
      </c>
      <c r="D525" s="42" t="s">
        <v>239</v>
      </c>
      <c r="E525" s="42" t="s">
        <v>3241</v>
      </c>
      <c r="F525" s="42" t="s">
        <v>3242</v>
      </c>
      <c r="G525" s="42"/>
      <c r="H525" s="43">
        <v>1000000</v>
      </c>
      <c r="I525" s="42" t="s">
        <v>273</v>
      </c>
      <c r="J525" s="42" t="str">
        <f>_xlfn.CONCAT($C525,"-",$D525)</f>
        <v>Gurugram-Automotive</v>
      </c>
      <c r="K525" s="42">
        <f>IF(AND($B525&gt;=1960,$B525&lt;1970),196,(IF(AND($B525&gt;=1970,$B525&lt;1980),197,(IF(AND($B525&gt;=1980,$B525&lt;1990),198,(IF(AND($B525&gt;=1990,$B525&lt;2000),199,(IF(AND($B525&gt;=2000,$B525&lt;2010),200,(IF(AND($B525&gt;=2010,$B525&lt;2020),201,(IF(AND($B525&gt;=2020,$B525&lt;2030),202,"Founded After 2030")))))))))))))</f>
        <v>201</v>
      </c>
      <c r="L525" s="42" t="str">
        <f>IF(AND($H525&gt;4500000, OR($C525="Delhi", $C525="Bangalore", $C525="Pune", $C525="Mumbai")), "CAT A", IF(AND($H525&gt;450000, OR($C525="Gurugram", $C525="Surat", $C525="Jaipur", $C525="Hyderabad")), "CAT B", "CAT C"))</f>
        <v>CAT B</v>
      </c>
      <c r="M525" s="43">
        <v>7</v>
      </c>
      <c r="N525" t="str">
        <f>VLOOKUP($C525,Tier!$A$1:$B$71,2)</f>
        <v>Tier 2</v>
      </c>
    </row>
    <row r="526" spans="1:14" ht="15" x14ac:dyDescent="0.25">
      <c r="A526" s="41" t="s">
        <v>3243</v>
      </c>
      <c r="B526" s="43">
        <v>2016</v>
      </c>
      <c r="C526" s="42" t="s">
        <v>44</v>
      </c>
      <c r="D526" s="42" t="s">
        <v>116</v>
      </c>
      <c r="E526" s="42" t="s">
        <v>3244</v>
      </c>
      <c r="F526" s="42" t="s">
        <v>3245</v>
      </c>
      <c r="G526" s="42" t="s">
        <v>3246</v>
      </c>
      <c r="H526" s="43">
        <v>1000000</v>
      </c>
      <c r="I526" s="42" t="s">
        <v>273</v>
      </c>
      <c r="J526" s="42" t="str">
        <f>_xlfn.CONCAT($C526,"-",$D526)</f>
        <v>Gurugram-EdTech</v>
      </c>
      <c r="K526" s="42">
        <f>IF(AND($B526&gt;=1960,$B526&lt;1970),196,(IF(AND($B526&gt;=1970,$B526&lt;1980),197,(IF(AND($B526&gt;=1980,$B526&lt;1990),198,(IF(AND($B526&gt;=1990,$B526&lt;2000),199,(IF(AND($B526&gt;=2000,$B526&lt;2010),200,(IF(AND($B526&gt;=2010,$B526&lt;2020),201,(IF(AND($B526&gt;=2020,$B526&lt;2030),202,"Founded After 2030")))))))))))))</f>
        <v>201</v>
      </c>
      <c r="L526" s="42" t="str">
        <f>IF(AND($H526&gt;4500000, OR($C526="Delhi", $C526="Bangalore", $C526="Pune", $C526="Mumbai")), "CAT A", IF(AND($H526&gt;450000, OR($C526="Gurugram", $C526="Surat", $C526="Jaipur", $C526="Hyderabad")), "CAT B", "CAT C"))</f>
        <v>CAT B</v>
      </c>
      <c r="M526" s="43">
        <v>7</v>
      </c>
      <c r="N526" t="str">
        <f>VLOOKUP($C526,Tier!$A$1:$B$71,2)</f>
        <v>Tier 2</v>
      </c>
    </row>
    <row r="527" spans="1:14" ht="15" x14ac:dyDescent="0.25">
      <c r="A527" s="41" t="s">
        <v>3247</v>
      </c>
      <c r="B527" s="43">
        <v>2019</v>
      </c>
      <c r="C527" s="42" t="s">
        <v>44</v>
      </c>
      <c r="D527" s="42" t="s">
        <v>313</v>
      </c>
      <c r="E527" s="42" t="s">
        <v>3248</v>
      </c>
      <c r="F527" s="42" t="s">
        <v>3249</v>
      </c>
      <c r="G527" s="42" t="s">
        <v>3250</v>
      </c>
      <c r="H527" s="43">
        <v>900000</v>
      </c>
      <c r="I527" s="42" t="s">
        <v>273</v>
      </c>
      <c r="J527" s="42" t="str">
        <f>_xlfn.CONCAT($C527,"-",$D527)</f>
        <v>Gurugram-Retail</v>
      </c>
      <c r="K527" s="42">
        <f>IF(AND($B527&gt;=1960,$B527&lt;1970),196,(IF(AND($B527&gt;=1970,$B527&lt;1980),197,(IF(AND($B527&gt;=1980,$B527&lt;1990),198,(IF(AND($B527&gt;=1990,$B527&lt;2000),199,(IF(AND($B527&gt;=2000,$B527&lt;2010),200,(IF(AND($B527&gt;=2010,$B527&lt;2020),201,(IF(AND($B527&gt;=2020,$B527&lt;2030),202,"Founded After 2030")))))))))))))</f>
        <v>201</v>
      </c>
      <c r="L527" s="42" t="str">
        <f>IF(AND($H527&gt;4500000, OR($C527="Delhi", $C527="Bangalore", $C527="Pune", $C527="Mumbai")), "CAT A", IF(AND($H527&gt;450000, OR($C527="Gurugram", $C527="Surat", $C527="Jaipur", $C527="Hyderabad")), "CAT B", "CAT C"))</f>
        <v>CAT B</v>
      </c>
      <c r="M527" s="43">
        <v>9</v>
      </c>
      <c r="N527" t="str">
        <f>VLOOKUP($C527,Tier!$A$1:$B$71,2)</f>
        <v>Tier 2</v>
      </c>
    </row>
    <row r="528" spans="1:14" ht="15" x14ac:dyDescent="0.25">
      <c r="A528" s="41" t="s">
        <v>3251</v>
      </c>
      <c r="B528" s="43">
        <v>2014</v>
      </c>
      <c r="C528" s="42" t="s">
        <v>44</v>
      </c>
      <c r="D528" s="42" t="s">
        <v>3252</v>
      </c>
      <c r="E528" s="42" t="s">
        <v>3253</v>
      </c>
      <c r="F528" s="42" t="s">
        <v>3254</v>
      </c>
      <c r="G528" s="42" t="s">
        <v>3255</v>
      </c>
      <c r="H528" s="43">
        <v>810000</v>
      </c>
      <c r="I528" s="42" t="s">
        <v>210</v>
      </c>
      <c r="J528" s="42" t="str">
        <f>_xlfn.CONCAT($C528,"-",$D528)</f>
        <v>Gurugram-Community</v>
      </c>
      <c r="K528" s="42">
        <f>IF(AND($B528&gt;=1960,$B528&lt;1970),196,(IF(AND($B528&gt;=1970,$B528&lt;1980),197,(IF(AND($B528&gt;=1980,$B528&lt;1990),198,(IF(AND($B528&gt;=1990,$B528&lt;2000),199,(IF(AND($B528&gt;=2000,$B528&lt;2010),200,(IF(AND($B528&gt;=2010,$B528&lt;2020),201,(IF(AND($B528&gt;=2020,$B528&lt;2030),202,"Founded After 2030")))))))))))))</f>
        <v>201</v>
      </c>
      <c r="L528" s="42" t="str">
        <f>IF(AND($H528&gt;4500000, OR($C528="Delhi", $C528="Bangalore", $C528="Pune", $C528="Mumbai")), "CAT A", IF(AND($H528&gt;450000, OR($C528="Gurugram", $C528="Surat", $C528="Jaipur", $C528="Hyderabad")), "CAT B", "CAT C"))</f>
        <v>CAT B</v>
      </c>
      <c r="M528" s="43">
        <v>10</v>
      </c>
      <c r="N528" t="str">
        <f>VLOOKUP($C528,Tier!$A$1:$B$71,2)</f>
        <v>Tier 2</v>
      </c>
    </row>
    <row r="529" spans="1:14" ht="15" x14ac:dyDescent="0.25">
      <c r="A529" s="41" t="s">
        <v>3256</v>
      </c>
      <c r="B529" s="43">
        <v>2015</v>
      </c>
      <c r="C529" s="42" t="s">
        <v>81</v>
      </c>
      <c r="D529" s="42" t="s">
        <v>116</v>
      </c>
      <c r="E529" s="42" t="s">
        <v>3257</v>
      </c>
      <c r="F529" s="42" t="s">
        <v>3258</v>
      </c>
      <c r="G529" s="42" t="s">
        <v>348</v>
      </c>
      <c r="H529" s="43">
        <v>800000</v>
      </c>
      <c r="I529" s="42"/>
      <c r="J529" s="42" t="str">
        <f>_xlfn.CONCAT($C529,"-",$D529)</f>
        <v>Jaipur-EdTech</v>
      </c>
      <c r="K529" s="42">
        <f>IF(AND($B529&gt;=1960,$B529&lt;1970),196,(IF(AND($B529&gt;=1970,$B529&lt;1980),197,(IF(AND($B529&gt;=1980,$B529&lt;1990),198,(IF(AND($B529&gt;=1990,$B529&lt;2000),199,(IF(AND($B529&gt;=2000,$B529&lt;2010),200,(IF(AND($B529&gt;=2010,$B529&lt;2020),201,(IF(AND($B529&gt;=2020,$B529&lt;2030),202,"Founded After 2030")))))))))))))</f>
        <v>201</v>
      </c>
      <c r="L529" s="42" t="str">
        <f>IF(AND($H529&gt;4500000, OR($C529="Delhi", $C529="Bangalore", $C529="Pune", $C529="Mumbai")), "CAT A", IF(AND($H529&gt;450000, OR($C529="Gurugram", $C529="Surat", $C529="Jaipur", $C529="Hyderabad")), "CAT B", "CAT C"))</f>
        <v>CAT B</v>
      </c>
      <c r="M529" s="43">
        <v>9</v>
      </c>
      <c r="N529" t="str">
        <f>VLOOKUP($C529,Tier!$A$1:$B$71,2)</f>
        <v>Tier 2</v>
      </c>
    </row>
    <row r="530" spans="1:14" ht="15" x14ac:dyDescent="0.25">
      <c r="A530" s="41" t="s">
        <v>3259</v>
      </c>
      <c r="B530" s="43">
        <v>2015</v>
      </c>
      <c r="C530" s="42" t="s">
        <v>3260</v>
      </c>
      <c r="D530" s="42" t="s">
        <v>50</v>
      </c>
      <c r="E530" s="42" t="s">
        <v>3261</v>
      </c>
      <c r="F530" s="42" t="s">
        <v>3262</v>
      </c>
      <c r="G530" s="42" t="s">
        <v>3263</v>
      </c>
      <c r="H530" s="43">
        <v>800000</v>
      </c>
      <c r="I530" s="42" t="s">
        <v>273</v>
      </c>
      <c r="J530" s="42" t="str">
        <f>_xlfn.CONCAT($C530,"-",$D530)</f>
        <v>Kochi-AgriTech</v>
      </c>
      <c r="K530" s="42">
        <f>IF(AND($B530&gt;=1960,$B530&lt;1970),196,(IF(AND($B530&gt;=1970,$B530&lt;1980),197,(IF(AND($B530&gt;=1980,$B530&lt;1990),198,(IF(AND($B530&gt;=1990,$B530&lt;2000),199,(IF(AND($B530&gt;=2000,$B530&lt;2010),200,(IF(AND($B530&gt;=2010,$B530&lt;2020),201,(IF(AND($B530&gt;=2020,$B530&lt;2030),202,"Founded After 2030")))))))))))))</f>
        <v>201</v>
      </c>
      <c r="L530" s="42" t="str">
        <f>IF(AND($H530&gt;4500000, OR($C530="Delhi", $C530="Bangalore", $C530="Pune", $C530="Mumbai")), "CAT A", IF(AND($H530&gt;450000, OR($C530="Gurugram", $C530="Surat", $C530="Jaipur", $C530="Hyderabad")), "CAT B", "CAT C"))</f>
        <v>CAT C</v>
      </c>
      <c r="M530" s="43">
        <v>9</v>
      </c>
      <c r="N530" t="str">
        <f>VLOOKUP($C530,Tier!$A$1:$B$71,2)</f>
        <v>Tier 2</v>
      </c>
    </row>
    <row r="531" spans="1:14" ht="15" x14ac:dyDescent="0.25">
      <c r="A531" s="41" t="s">
        <v>3264</v>
      </c>
      <c r="B531" s="43">
        <v>2016</v>
      </c>
      <c r="C531" s="42" t="s">
        <v>81</v>
      </c>
      <c r="D531" s="42" t="s">
        <v>1947</v>
      </c>
      <c r="E531" s="42" t="s">
        <v>3265</v>
      </c>
      <c r="F531" s="42" t="s">
        <v>3266</v>
      </c>
      <c r="G531" s="42" t="s">
        <v>3267</v>
      </c>
      <c r="H531" s="43">
        <v>700000</v>
      </c>
      <c r="I531" s="42" t="s">
        <v>273</v>
      </c>
      <c r="J531" s="42" t="str">
        <f>_xlfn.CONCAT($C531,"-",$D531)</f>
        <v>Jaipur-Apparel &amp; Fashion</v>
      </c>
      <c r="K531" s="42">
        <f>IF(AND($B531&gt;=1960,$B531&lt;1970),196,(IF(AND($B531&gt;=1970,$B531&lt;1980),197,(IF(AND($B531&gt;=1980,$B531&lt;1990),198,(IF(AND($B531&gt;=1990,$B531&lt;2000),199,(IF(AND($B531&gt;=2000,$B531&lt;2010),200,(IF(AND($B531&gt;=2010,$B531&lt;2020),201,(IF(AND($B531&gt;=2020,$B531&lt;2030),202,"Founded After 2030")))))))))))))</f>
        <v>201</v>
      </c>
      <c r="L531" s="42" t="str">
        <f>IF(AND($H531&gt;4500000, OR($C531="Delhi", $C531="Bangalore", $C531="Pune", $C531="Mumbai")), "CAT A", IF(AND($H531&gt;450000, OR($C531="Gurugram", $C531="Surat", $C531="Jaipur", $C531="Hyderabad")), "CAT B", "CAT C"))</f>
        <v>CAT B</v>
      </c>
      <c r="M531" s="43">
        <v>12</v>
      </c>
      <c r="N531" t="str">
        <f>VLOOKUP($C531,Tier!$A$1:$B$71,2)</f>
        <v>Tier 2</v>
      </c>
    </row>
    <row r="532" spans="1:14" ht="15" x14ac:dyDescent="0.25">
      <c r="A532" s="41" t="s">
        <v>2533</v>
      </c>
      <c r="B532" s="43">
        <v>2015</v>
      </c>
      <c r="C532" s="42" t="s">
        <v>170</v>
      </c>
      <c r="D532" s="42" t="s">
        <v>1401</v>
      </c>
      <c r="E532" s="42" t="s">
        <v>2534</v>
      </c>
      <c r="F532" s="42" t="s">
        <v>2535</v>
      </c>
      <c r="G532" s="42" t="s">
        <v>2536</v>
      </c>
      <c r="H532" s="43">
        <v>600000</v>
      </c>
      <c r="I532" s="42"/>
      <c r="J532" s="42" t="str">
        <f>_xlfn.CONCAT($C532,"-",$D532)</f>
        <v>Hyderabad-Recruitment</v>
      </c>
      <c r="K532" s="42">
        <f>IF(AND($B532&gt;=1960,$B532&lt;1970),196,(IF(AND($B532&gt;=1970,$B532&lt;1980),197,(IF(AND($B532&gt;=1980,$B532&lt;1990),198,(IF(AND($B532&gt;=1990,$B532&lt;2000),199,(IF(AND($B532&gt;=2000,$B532&lt;2010),200,(IF(AND($B532&gt;=2010,$B532&lt;2020),201,(IF(AND($B532&gt;=2020,$B532&lt;2030),202,"Founded After 2030")))))))))))))</f>
        <v>201</v>
      </c>
      <c r="L532" s="42" t="str">
        <f>IF(AND($H532&gt;4500000, OR($C532="Delhi", $C532="Bangalore", $C532="Pune", $C532="Mumbai")), "CAT A", IF(AND($H532&gt;450000, OR($C532="Gurugram", $C532="Surat", $C532="Jaipur", $C532="Hyderabad")), "CAT B", "CAT C"))</f>
        <v>CAT B</v>
      </c>
      <c r="M532" s="43">
        <v>6</v>
      </c>
      <c r="N532" t="str">
        <f>VLOOKUP($C532,Tier!$A$1:$B$71,2)</f>
        <v>Tier 2</v>
      </c>
    </row>
    <row r="533" spans="1:14" ht="15" x14ac:dyDescent="0.25">
      <c r="A533" s="41" t="s">
        <v>3279</v>
      </c>
      <c r="B533" s="43">
        <v>2017</v>
      </c>
      <c r="C533" s="42" t="s">
        <v>44</v>
      </c>
      <c r="D533" s="42" t="s">
        <v>116</v>
      </c>
      <c r="E533" s="42" t="s">
        <v>3280</v>
      </c>
      <c r="F533" s="42" t="s">
        <v>3281</v>
      </c>
      <c r="G533" s="42" t="s">
        <v>2625</v>
      </c>
      <c r="H533" s="43">
        <v>500000</v>
      </c>
      <c r="I533" s="42" t="s">
        <v>2569</v>
      </c>
      <c r="J533" s="42" t="str">
        <f>_xlfn.CONCAT($C533,"-",$D533)</f>
        <v>Gurugram-EdTech</v>
      </c>
      <c r="K533" s="42">
        <f>IF(AND($B533&gt;=1960,$B533&lt;1970),196,(IF(AND($B533&gt;=1970,$B533&lt;1980),197,(IF(AND($B533&gt;=1980,$B533&lt;1990),198,(IF(AND($B533&gt;=1990,$B533&lt;2000),199,(IF(AND($B533&gt;=2000,$B533&lt;2010),200,(IF(AND($B533&gt;=2010,$B533&lt;2020),201,(IF(AND($B533&gt;=2020,$B533&lt;2030),202,"Founded After 2030")))))))))))))</f>
        <v>201</v>
      </c>
      <c r="L533" s="42" t="str">
        <f>IF(AND($H533&gt;4500000, OR($C533="Delhi", $C533="Bangalore", $C533="Pune", $C533="Mumbai")), "CAT A", IF(AND($H533&gt;450000, OR($C533="Gurugram", $C533="Surat", $C533="Jaipur", $C533="Hyderabad")), "CAT B", "CAT C"))</f>
        <v>CAT B</v>
      </c>
      <c r="M533" s="43">
        <v>9</v>
      </c>
      <c r="N533" t="str">
        <f>VLOOKUP($C533,Tier!$A$1:$B$71,2)</f>
        <v>Tier 2</v>
      </c>
    </row>
    <row r="534" spans="1:14" ht="15" x14ac:dyDescent="0.25">
      <c r="A534" s="41" t="s">
        <v>3282</v>
      </c>
      <c r="B534" s="43">
        <v>2015</v>
      </c>
      <c r="C534" s="42" t="s">
        <v>44</v>
      </c>
      <c r="D534" s="42" t="s">
        <v>3283</v>
      </c>
      <c r="E534" s="42" t="s">
        <v>3284</v>
      </c>
      <c r="F534" s="42" t="s">
        <v>3285</v>
      </c>
      <c r="G534" s="42" t="s">
        <v>3286</v>
      </c>
      <c r="H534" s="43">
        <v>500000</v>
      </c>
      <c r="I534" s="42" t="s">
        <v>17</v>
      </c>
      <c r="J534" s="42" t="str">
        <f>_xlfn.CONCAT($C534,"-",$D534)</f>
        <v>Gurugram-Aviation &amp; Aerospace</v>
      </c>
      <c r="K534" s="42">
        <f>IF(AND($B534&gt;=1960,$B534&lt;1970),196,(IF(AND($B534&gt;=1970,$B534&lt;1980),197,(IF(AND($B534&gt;=1980,$B534&lt;1990),198,(IF(AND($B534&gt;=1990,$B534&lt;2000),199,(IF(AND($B534&gt;=2000,$B534&lt;2010),200,(IF(AND($B534&gt;=2010,$B534&lt;2020),201,(IF(AND($B534&gt;=2020,$B534&lt;2030),202,"Founded After 2030")))))))))))))</f>
        <v>201</v>
      </c>
      <c r="L534" s="42" t="str">
        <f>IF(AND($H534&gt;4500000, OR($C534="Delhi", $C534="Bangalore", $C534="Pune", $C534="Mumbai")), "CAT A", IF(AND($H534&gt;450000, OR($C534="Gurugram", $C534="Surat", $C534="Jaipur", $C534="Hyderabad")), "CAT B", "CAT C"))</f>
        <v>CAT B</v>
      </c>
      <c r="M534" s="43">
        <v>9</v>
      </c>
      <c r="N534" t="str">
        <f>VLOOKUP($C534,Tier!$A$1:$B$71,2)</f>
        <v>Tier 2</v>
      </c>
    </row>
    <row r="535" spans="1:14" ht="15" x14ac:dyDescent="0.25">
      <c r="A535" s="41" t="s">
        <v>3287</v>
      </c>
      <c r="B535" s="43">
        <v>2017</v>
      </c>
      <c r="C535" s="42" t="s">
        <v>44</v>
      </c>
      <c r="D535" s="42" t="s">
        <v>38</v>
      </c>
      <c r="E535" s="42" t="s">
        <v>3288</v>
      </c>
      <c r="F535" s="42" t="s">
        <v>3289</v>
      </c>
      <c r="G535" s="42" t="s">
        <v>421</v>
      </c>
      <c r="H535" s="43">
        <v>450000</v>
      </c>
      <c r="I535" s="42"/>
      <c r="J535" s="42" t="str">
        <f>_xlfn.CONCAT($C535,"-",$D535)</f>
        <v>Gurugram-FinTech</v>
      </c>
      <c r="K535" s="42">
        <f>IF(AND($B535&gt;=1960,$B535&lt;1970),196,(IF(AND($B535&gt;=1970,$B535&lt;1980),197,(IF(AND($B535&gt;=1980,$B535&lt;1990),198,(IF(AND($B535&gt;=1990,$B535&lt;2000),199,(IF(AND($B535&gt;=2000,$B535&lt;2010),200,(IF(AND($B535&gt;=2010,$B535&lt;2020),201,(IF(AND($B535&gt;=2020,$B535&lt;2030),202,"Founded After 2030")))))))))))))</f>
        <v>201</v>
      </c>
      <c r="L535" s="42" t="str">
        <f>IF(AND($H535&gt;4500000, OR($C535="Delhi", $C535="Bangalore", $C535="Pune", $C535="Mumbai")), "CAT A", IF(AND($H535&gt;450000, OR($C535="Gurugram", $C535="Surat", $C535="Jaipur", $C535="Hyderabad")), "CAT B", "CAT C"))</f>
        <v>CAT C</v>
      </c>
      <c r="M535" s="43">
        <v>7</v>
      </c>
      <c r="N535" t="str">
        <f>VLOOKUP($C535,Tier!$A$1:$B$71,2)</f>
        <v>Tier 2</v>
      </c>
    </row>
    <row r="536" spans="1:14" ht="15" x14ac:dyDescent="0.25">
      <c r="A536" s="41" t="s">
        <v>2598</v>
      </c>
      <c r="B536" s="43">
        <v>2018</v>
      </c>
      <c r="C536" s="42" t="s">
        <v>170</v>
      </c>
      <c r="D536" s="42" t="s">
        <v>82</v>
      </c>
      <c r="E536" s="42" t="s">
        <v>2599</v>
      </c>
      <c r="F536" s="42" t="s">
        <v>2600</v>
      </c>
      <c r="G536" s="42" t="s">
        <v>2601</v>
      </c>
      <c r="H536" s="43">
        <v>400000</v>
      </c>
      <c r="I536" s="42"/>
      <c r="J536" s="42" t="str">
        <f>_xlfn.CONCAT($C536,"-",$D536)</f>
        <v>Hyderabad-Financial Services</v>
      </c>
      <c r="K536" s="42">
        <f>IF(AND($B536&gt;=1960,$B536&lt;1970),196,(IF(AND($B536&gt;=1970,$B536&lt;1980),197,(IF(AND($B536&gt;=1980,$B536&lt;1990),198,(IF(AND($B536&gt;=1990,$B536&lt;2000),199,(IF(AND($B536&gt;=2000,$B536&lt;2010),200,(IF(AND($B536&gt;=2010,$B536&lt;2020),201,(IF(AND($B536&gt;=2020,$B536&lt;2030),202,"Founded After 2030")))))))))))))</f>
        <v>201</v>
      </c>
      <c r="L536" s="42" t="str">
        <f>IF(AND($H536&gt;4500000, OR($C536="Delhi", $C536="Bangalore", $C536="Pune", $C536="Mumbai")), "CAT A", IF(AND($H536&gt;450000, OR($C536="Gurugram", $C536="Surat", $C536="Jaipur", $C536="Hyderabad")), "CAT B", "CAT C"))</f>
        <v>CAT C</v>
      </c>
      <c r="M536" s="43">
        <v>11</v>
      </c>
      <c r="N536" t="str">
        <f>VLOOKUP($C536,Tier!$A$1:$B$71,2)</f>
        <v>Tier 2</v>
      </c>
    </row>
    <row r="537" spans="1:14" ht="15" x14ac:dyDescent="0.25">
      <c r="A537" s="41" t="s">
        <v>2638</v>
      </c>
      <c r="B537" s="43">
        <v>2017</v>
      </c>
      <c r="C537" s="42" t="s">
        <v>170</v>
      </c>
      <c r="D537" s="42" t="s">
        <v>38</v>
      </c>
      <c r="E537" s="42" t="s">
        <v>2639</v>
      </c>
      <c r="F537" s="42" t="s">
        <v>2640</v>
      </c>
      <c r="G537" s="42" t="s">
        <v>1667</v>
      </c>
      <c r="H537" s="43">
        <v>330000</v>
      </c>
      <c r="I537" s="42" t="s">
        <v>422</v>
      </c>
      <c r="J537" s="42" t="str">
        <f>_xlfn.CONCAT($C537,"-",$D537)</f>
        <v>Hyderabad-FinTech</v>
      </c>
      <c r="K537" s="42">
        <f>IF(AND($B537&gt;=1960,$B537&lt;1970),196,(IF(AND($B537&gt;=1970,$B537&lt;1980),197,(IF(AND($B537&gt;=1980,$B537&lt;1990),198,(IF(AND($B537&gt;=1990,$B537&lt;2000),199,(IF(AND($B537&gt;=2000,$B537&lt;2010),200,(IF(AND($B537&gt;=2010,$B537&lt;2020),201,(IF(AND($B537&gt;=2020,$B537&lt;2030),202,"Founded After 2030")))))))))))))</f>
        <v>201</v>
      </c>
      <c r="L537" s="42" t="str">
        <f>IF(AND($H537&gt;4500000, OR($C537="Delhi", $C537="Bangalore", $C537="Pune", $C537="Mumbai")), "CAT A", IF(AND($H537&gt;450000, OR($C537="Gurugram", $C537="Surat", $C537="Jaipur", $C537="Hyderabad")), "CAT B", "CAT C"))</f>
        <v>CAT C</v>
      </c>
      <c r="M537" s="43">
        <v>7</v>
      </c>
      <c r="N537" t="str">
        <f>VLOOKUP($C537,Tier!$A$1:$B$71,2)</f>
        <v>Tier 2</v>
      </c>
    </row>
    <row r="538" spans="1:14" ht="15" x14ac:dyDescent="0.25">
      <c r="A538" s="41" t="s">
        <v>3297</v>
      </c>
      <c r="B538" s="43">
        <v>2019</v>
      </c>
      <c r="C538" s="42" t="s">
        <v>44</v>
      </c>
      <c r="D538" s="42" t="s">
        <v>1947</v>
      </c>
      <c r="E538" s="42" t="s">
        <v>3298</v>
      </c>
      <c r="F538" s="42" t="s">
        <v>3299</v>
      </c>
      <c r="G538" s="42" t="s">
        <v>3300</v>
      </c>
      <c r="H538" s="43">
        <v>300000</v>
      </c>
      <c r="I538" s="42" t="s">
        <v>273</v>
      </c>
      <c r="J538" s="42" t="str">
        <f>_xlfn.CONCAT($C538,"-",$D538)</f>
        <v>Gurugram-Apparel &amp; Fashion</v>
      </c>
      <c r="K538" s="42">
        <f>IF(AND($B538&gt;=1960,$B538&lt;1970),196,(IF(AND($B538&gt;=1970,$B538&lt;1980),197,(IF(AND($B538&gt;=1980,$B538&lt;1990),198,(IF(AND($B538&gt;=1990,$B538&lt;2000),199,(IF(AND($B538&gt;=2000,$B538&lt;2010),200,(IF(AND($B538&gt;=2010,$B538&lt;2020),201,(IF(AND($B538&gt;=2020,$B538&lt;2030),202,"Founded After 2030")))))))))))))</f>
        <v>201</v>
      </c>
      <c r="L538" s="42" t="str">
        <f>IF(AND($H538&gt;4500000, OR($C538="Delhi", $C538="Bangalore", $C538="Pune", $C538="Mumbai")), "CAT A", IF(AND($H538&gt;450000, OR($C538="Gurugram", $C538="Surat", $C538="Jaipur", $C538="Hyderabad")), "CAT B", "CAT C"))</f>
        <v>CAT C</v>
      </c>
      <c r="M538" s="43">
        <v>7</v>
      </c>
      <c r="N538" t="str">
        <f>VLOOKUP($C538,Tier!$A$1:$B$71,2)</f>
        <v>Tier 2</v>
      </c>
    </row>
    <row r="539" spans="1:14" ht="15" x14ac:dyDescent="0.25">
      <c r="A539" s="41" t="s">
        <v>2682</v>
      </c>
      <c r="B539" s="43">
        <v>2019</v>
      </c>
      <c r="C539" s="42" t="s">
        <v>170</v>
      </c>
      <c r="D539" s="42" t="s">
        <v>331</v>
      </c>
      <c r="E539" s="42" t="s">
        <v>2683</v>
      </c>
      <c r="F539" s="42" t="s">
        <v>2684</v>
      </c>
      <c r="G539" s="42" t="s">
        <v>2685</v>
      </c>
      <c r="H539" s="43">
        <v>200000</v>
      </c>
      <c r="I539" s="42"/>
      <c r="J539" s="42" t="str">
        <f>_xlfn.CONCAT($C539,"-",$D539)</f>
        <v>Hyderabad-E-learning</v>
      </c>
      <c r="K539" s="42">
        <f>IF(AND($B539&gt;=1960,$B539&lt;1970),196,(IF(AND($B539&gt;=1970,$B539&lt;1980),197,(IF(AND($B539&gt;=1980,$B539&lt;1990),198,(IF(AND($B539&gt;=1990,$B539&lt;2000),199,(IF(AND($B539&gt;=2000,$B539&lt;2010),200,(IF(AND($B539&gt;=2010,$B539&lt;2020),201,(IF(AND($B539&gt;=2020,$B539&lt;2030),202,"Founded After 2030")))))))))))))</f>
        <v>201</v>
      </c>
      <c r="L539" s="42" t="str">
        <f>IF(AND($H539&gt;4500000, OR($C539="Delhi", $C539="Bangalore", $C539="Pune", $C539="Mumbai")), "CAT A", IF(AND($H539&gt;450000, OR($C539="Gurugram", $C539="Surat", $C539="Jaipur", $C539="Hyderabad")), "CAT B", "CAT C"))</f>
        <v>CAT C</v>
      </c>
      <c r="M539" s="43">
        <v>9</v>
      </c>
      <c r="N539" t="str">
        <f>VLOOKUP($C539,Tier!$A$1:$B$71,2)</f>
        <v>Tier 2</v>
      </c>
    </row>
    <row r="540" spans="1:14" ht="15" x14ac:dyDescent="0.25">
      <c r="A540" s="41" t="s">
        <v>3305</v>
      </c>
      <c r="B540" s="43">
        <v>2019</v>
      </c>
      <c r="C540" s="42" t="s">
        <v>44</v>
      </c>
      <c r="D540" s="42" t="s">
        <v>20</v>
      </c>
      <c r="E540" s="42" t="s">
        <v>3306</v>
      </c>
      <c r="F540" s="42" t="s">
        <v>3307</v>
      </c>
      <c r="G540" s="42" t="s">
        <v>519</v>
      </c>
      <c r="H540" s="43">
        <v>200000</v>
      </c>
      <c r="I540" s="42" t="s">
        <v>17</v>
      </c>
      <c r="J540" s="42" t="str">
        <f>_xlfn.CONCAT($C540,"-",$D540)</f>
        <v>Gurugram-Furniture</v>
      </c>
      <c r="K540" s="42">
        <f>IF(AND($B540&gt;=1960,$B540&lt;1970),196,(IF(AND($B540&gt;=1970,$B540&lt;1980),197,(IF(AND($B540&gt;=1980,$B540&lt;1990),198,(IF(AND($B540&gt;=1990,$B540&lt;2000),199,(IF(AND($B540&gt;=2000,$B540&lt;2010),200,(IF(AND($B540&gt;=2010,$B540&lt;2020),201,(IF(AND($B540&gt;=2020,$B540&lt;2030),202,"Founded After 2030")))))))))))))</f>
        <v>201</v>
      </c>
      <c r="L540" s="42" t="str">
        <f>IF(AND($H540&gt;4500000, OR($C540="Delhi", $C540="Bangalore", $C540="Pune", $C540="Mumbai")), "CAT A", IF(AND($H540&gt;450000, OR($C540="Gurugram", $C540="Surat", $C540="Jaipur", $C540="Hyderabad")), "CAT B", "CAT C"))</f>
        <v>CAT C</v>
      </c>
      <c r="M540" s="43">
        <v>11</v>
      </c>
      <c r="N540" t="str">
        <f>VLOOKUP($C540,Tier!$A$1:$B$71,2)</f>
        <v>Tier 2</v>
      </c>
    </row>
    <row r="541" spans="1:14" ht="15" x14ac:dyDescent="0.25">
      <c r="A541" s="41" t="s">
        <v>3465</v>
      </c>
      <c r="B541" s="43">
        <v>2019</v>
      </c>
      <c r="C541" s="42" t="s">
        <v>3466</v>
      </c>
      <c r="D541" s="42" t="s">
        <v>50</v>
      </c>
      <c r="E541" s="42" t="s">
        <v>3467</v>
      </c>
      <c r="F541" s="42" t="s">
        <v>3468</v>
      </c>
      <c r="G541" s="42" t="s">
        <v>372</v>
      </c>
      <c r="H541" s="43">
        <v>200000</v>
      </c>
      <c r="I541" s="42" t="s">
        <v>17</v>
      </c>
      <c r="J541" s="42" t="str">
        <f>_xlfn.CONCAT($C541,"-",$D541)</f>
        <v>Gandhinagar-AgriTech</v>
      </c>
      <c r="K541" s="42">
        <f>IF(AND($B541&gt;=1960,$B541&lt;1970),196,(IF(AND($B541&gt;=1970,$B541&lt;1980),197,(IF(AND($B541&gt;=1980,$B541&lt;1990),198,(IF(AND($B541&gt;=1990,$B541&lt;2000),199,(IF(AND($B541&gt;=2000,$B541&lt;2010),200,(IF(AND($B541&gt;=2010,$B541&lt;2020),201,(IF(AND($B541&gt;=2020,$B541&lt;2030),202,"Founded After 2030")))))))))))))</f>
        <v>201</v>
      </c>
      <c r="L541" s="42" t="str">
        <f>IF(AND($H541&gt;4500000, OR($C541="Delhi", $C541="Bangalore", $C541="Pune", $C541="Mumbai")), "CAT A", IF(AND($H541&gt;450000, OR($C541="Gurugram", $C541="Surat", $C541="Jaipur", $C541="Hyderabad")), "CAT B", "CAT C"))</f>
        <v>CAT C</v>
      </c>
      <c r="M541" s="43">
        <v>9</v>
      </c>
      <c r="N541" t="str">
        <f>VLOOKUP($C541,Tier!$A$1:$B$71,2)</f>
        <v>Tier 2</v>
      </c>
    </row>
    <row r="542" spans="1:14" ht="15" x14ac:dyDescent="0.25">
      <c r="A542" s="41" t="s">
        <v>2703</v>
      </c>
      <c r="B542" s="43">
        <v>2016</v>
      </c>
      <c r="C542" s="42" t="s">
        <v>170</v>
      </c>
      <c r="D542" s="42" t="s">
        <v>182</v>
      </c>
      <c r="E542" s="42" t="s">
        <v>2704</v>
      </c>
      <c r="F542" s="42" t="s">
        <v>2705</v>
      </c>
      <c r="G542" s="42" t="s">
        <v>2625</v>
      </c>
      <c r="H542" s="43">
        <v>100000</v>
      </c>
      <c r="I542" s="42" t="s">
        <v>273</v>
      </c>
      <c r="J542" s="42" t="str">
        <f>_xlfn.CONCAT($C542,"-",$D542)</f>
        <v>Hyderabad-Computer Software</v>
      </c>
      <c r="K542" s="42">
        <f>IF(AND($B542&gt;=1960,$B542&lt;1970),196,(IF(AND($B542&gt;=1970,$B542&lt;1980),197,(IF(AND($B542&gt;=1980,$B542&lt;1990),198,(IF(AND($B542&gt;=1990,$B542&lt;2000),199,(IF(AND($B542&gt;=2000,$B542&lt;2010),200,(IF(AND($B542&gt;=2010,$B542&lt;2020),201,(IF(AND($B542&gt;=2020,$B542&lt;2030),202,"Founded After 2030")))))))))))))</f>
        <v>201</v>
      </c>
      <c r="L542" s="42" t="str">
        <f>IF(AND($H542&gt;4500000, OR($C542="Delhi", $C542="Bangalore", $C542="Pune", $C542="Mumbai")), "CAT A", IF(AND($H542&gt;450000, OR($C542="Gurugram", $C542="Surat", $C542="Jaipur", $C542="Hyderabad")), "CAT B", "CAT C"))</f>
        <v>CAT C</v>
      </c>
      <c r="M542" s="43">
        <v>9</v>
      </c>
      <c r="N542" t="str">
        <f>VLOOKUP($C542,Tier!$A$1:$B$71,2)</f>
        <v>Tier 2</v>
      </c>
    </row>
    <row r="543" spans="1:14" ht="15" x14ac:dyDescent="0.25">
      <c r="A543" s="41" t="s">
        <v>3331</v>
      </c>
      <c r="B543" s="43">
        <v>2016</v>
      </c>
      <c r="C543" s="42" t="s">
        <v>44</v>
      </c>
      <c r="D543" s="42" t="s">
        <v>429</v>
      </c>
      <c r="E543" s="42" t="s">
        <v>3332</v>
      </c>
      <c r="F543" s="42" t="s">
        <v>3333</v>
      </c>
      <c r="G543" s="42" t="s">
        <v>2625</v>
      </c>
      <c r="H543" s="43">
        <v>100000</v>
      </c>
      <c r="I543" s="42" t="s">
        <v>17</v>
      </c>
      <c r="J543" s="42" t="str">
        <f>_xlfn.CONCAT($C543,"-",$D543)</f>
        <v>Gurugram-Fashion</v>
      </c>
      <c r="K543" s="42">
        <f>IF(AND($B543&gt;=1960,$B543&lt;1970),196,(IF(AND($B543&gt;=1970,$B543&lt;1980),197,(IF(AND($B543&gt;=1980,$B543&lt;1990),198,(IF(AND($B543&gt;=1990,$B543&lt;2000),199,(IF(AND($B543&gt;=2000,$B543&lt;2010),200,(IF(AND($B543&gt;=2010,$B543&lt;2020),201,(IF(AND($B543&gt;=2020,$B543&lt;2030),202,"Founded After 2030")))))))))))))</f>
        <v>201</v>
      </c>
      <c r="L543" s="42" t="str">
        <f>IF(AND($H543&gt;4500000, OR($C543="Delhi", $C543="Bangalore", $C543="Pune", $C543="Mumbai")), "CAT A", IF(AND($H543&gt;450000, OR($C543="Gurugram", $C543="Surat", $C543="Jaipur", $C543="Hyderabad")), "CAT B", "CAT C"))</f>
        <v>CAT C</v>
      </c>
      <c r="M543" s="43">
        <v>6</v>
      </c>
      <c r="N543" t="str">
        <f>VLOOKUP($C543,Tier!$A$1:$B$71,2)</f>
        <v>Tier 2</v>
      </c>
    </row>
    <row r="544" spans="1:14" ht="15" x14ac:dyDescent="0.25">
      <c r="A544" s="41" t="s">
        <v>3469</v>
      </c>
      <c r="B544" s="43">
        <v>2019</v>
      </c>
      <c r="C544" s="42" t="s">
        <v>3470</v>
      </c>
      <c r="D544" s="42" t="s">
        <v>673</v>
      </c>
      <c r="E544" s="42" t="s">
        <v>3471</v>
      </c>
      <c r="F544" s="42" t="s">
        <v>3472</v>
      </c>
      <c r="G544" s="42"/>
      <c r="H544" s="43">
        <v>100000</v>
      </c>
      <c r="I544" s="42" t="s">
        <v>17</v>
      </c>
      <c r="J544" s="42" t="str">
        <f>_xlfn.CONCAT($C544,"-",$D544)</f>
        <v>Panchkula-IT startup</v>
      </c>
      <c r="K544" s="42">
        <f>IF(AND($B544&gt;=1960,$B544&lt;1970),196,(IF(AND($B544&gt;=1970,$B544&lt;1980),197,(IF(AND($B544&gt;=1980,$B544&lt;1990),198,(IF(AND($B544&gt;=1990,$B544&lt;2000),199,(IF(AND($B544&gt;=2000,$B544&lt;2010),200,(IF(AND($B544&gt;=2010,$B544&lt;2020),201,(IF(AND($B544&gt;=2020,$B544&lt;2030),202,"Founded After 2030")))))))))))))</f>
        <v>201</v>
      </c>
      <c r="L544" s="42" t="str">
        <f>IF(AND($H544&gt;4500000, OR($C544="Delhi", $C544="Bangalore", $C544="Pune", $C544="Mumbai")), "CAT A", IF(AND($H544&gt;450000, OR($C544="Gurugram", $C544="Surat", $C544="Jaipur", $C544="Hyderabad")), "CAT B", "CAT C"))</f>
        <v>CAT C</v>
      </c>
      <c r="M544" s="43">
        <v>6</v>
      </c>
      <c r="N544" t="str">
        <f>VLOOKUP($C544,Tier!$A$1:$B$71,2)</f>
        <v>Tier 2</v>
      </c>
    </row>
    <row r="545" spans="1:14" ht="15" x14ac:dyDescent="0.25">
      <c r="A545" s="41" t="s">
        <v>304</v>
      </c>
      <c r="B545" s="43">
        <v>2019</v>
      </c>
      <c r="C545" s="42" t="s">
        <v>49</v>
      </c>
      <c r="D545" s="42" t="s">
        <v>82</v>
      </c>
      <c r="E545" s="42" t="s">
        <v>305</v>
      </c>
      <c r="F545" s="42" t="s">
        <v>306</v>
      </c>
      <c r="G545" s="42" t="s">
        <v>307</v>
      </c>
      <c r="H545" s="42" t="s">
        <v>98</v>
      </c>
      <c r="I545" s="42"/>
      <c r="J545" s="42" t="str">
        <f>_xlfn.CONCAT($C545,"-",$D545)</f>
        <v>New Delhi-Financial Services</v>
      </c>
      <c r="K545" s="42">
        <f>IF(AND($B545&gt;=1960,$B545&lt;1970),196,(IF(AND($B545&gt;=1970,$B545&lt;1980),197,(IF(AND($B545&gt;=1980,$B545&lt;1990),198,(IF(AND($B545&gt;=1990,$B545&lt;2000),199,(IF(AND($B545&gt;=2000,$B545&lt;2010),200,(IF(AND($B545&gt;=2010,$B545&lt;2020),201,(IF(AND($B545&gt;=2020,$B545&lt;2030),202,"Founded After 2030")))))))))))))</f>
        <v>201</v>
      </c>
      <c r="L545" s="42" t="str">
        <f>IF(AND($H545&gt;4500000, OR($C545="Delhi", $C545="Bangalore", $C545="Pune", $C545="Mumbai")), "CAT A", IF(AND($H545&gt;450000, OR($C545="Gurugram", $C545="Surat", $C545="Jaipur", $C545="Hyderabad")), "CAT B", "CAT C"))</f>
        <v>CAT C</v>
      </c>
      <c r="M545" s="43">
        <v>11</v>
      </c>
      <c r="N545" t="str">
        <f>VLOOKUP($C545,Tier!$A$1:$B$71,2)</f>
        <v>Tier 3</v>
      </c>
    </row>
    <row r="546" spans="1:14" ht="15" x14ac:dyDescent="0.25">
      <c r="A546" s="41" t="s">
        <v>317</v>
      </c>
      <c r="B546" s="43">
        <v>2013</v>
      </c>
      <c r="C546" s="42" t="s">
        <v>68</v>
      </c>
      <c r="D546" s="42" t="s">
        <v>318</v>
      </c>
      <c r="E546" s="42" t="s">
        <v>319</v>
      </c>
      <c r="F546" s="42" t="s">
        <v>320</v>
      </c>
      <c r="G546" s="42" t="s">
        <v>321</v>
      </c>
      <c r="H546" s="42" t="s">
        <v>98</v>
      </c>
      <c r="I546" s="42"/>
      <c r="J546" s="42" t="str">
        <f>_xlfn.CONCAT($C546,"-",$D546)</f>
        <v>Noida-Arts &amp; Crafts</v>
      </c>
      <c r="K546" s="42">
        <f>IF(AND($B546&gt;=1960,$B546&lt;1970),196,(IF(AND($B546&gt;=1970,$B546&lt;1980),197,(IF(AND($B546&gt;=1980,$B546&lt;1990),198,(IF(AND($B546&gt;=1990,$B546&lt;2000),199,(IF(AND($B546&gt;=2000,$B546&lt;2010),200,(IF(AND($B546&gt;=2010,$B546&lt;2020),201,(IF(AND($B546&gt;=2020,$B546&lt;2030),202,"Founded After 2030")))))))))))))</f>
        <v>201</v>
      </c>
      <c r="L546" s="42" t="str">
        <f>IF(AND($H546&gt;4500000, OR($C546="Delhi", $C546="Bangalore", $C546="Pune", $C546="Mumbai")), "CAT A", IF(AND($H546&gt;450000, OR($C546="Gurugram", $C546="Surat", $C546="Jaipur", $C546="Hyderabad")), "CAT B", "CAT C"))</f>
        <v>CAT C</v>
      </c>
      <c r="M546" s="43">
        <v>10</v>
      </c>
      <c r="N546" t="str">
        <f>VLOOKUP($C546,Tier!$A$1:$B$71,2)</f>
        <v>Tier 3</v>
      </c>
    </row>
    <row r="547" spans="1:14" ht="15" x14ac:dyDescent="0.25">
      <c r="A547" s="41" t="s">
        <v>322</v>
      </c>
      <c r="B547" s="43">
        <v>2019</v>
      </c>
      <c r="C547" s="42" t="s">
        <v>12</v>
      </c>
      <c r="D547" s="42" t="s">
        <v>94</v>
      </c>
      <c r="E547" s="42" t="s">
        <v>323</v>
      </c>
      <c r="F547" s="42" t="s">
        <v>324</v>
      </c>
      <c r="G547" s="42" t="s">
        <v>325</v>
      </c>
      <c r="H547" s="42" t="s">
        <v>98</v>
      </c>
      <c r="I547" s="42" t="s">
        <v>17</v>
      </c>
      <c r="J547" s="42" t="str">
        <f>_xlfn.CONCAT($C547,"-",$D547)</f>
        <v>Mumbai-Food &amp; Beverages</v>
      </c>
      <c r="K547" s="42">
        <f>IF(AND($B547&gt;=1960,$B547&lt;1970),196,(IF(AND($B547&gt;=1970,$B547&lt;1980),197,(IF(AND($B547&gt;=1980,$B547&lt;1990),198,(IF(AND($B547&gt;=1990,$B547&lt;2000),199,(IF(AND($B547&gt;=2000,$B547&lt;2010),200,(IF(AND($B547&gt;=2010,$B547&lt;2020),201,(IF(AND($B547&gt;=2020,$B547&lt;2030),202,"Founded After 2030")))))))))))))</f>
        <v>201</v>
      </c>
      <c r="L547" s="42" t="str">
        <f>IF(AND($H547&gt;4500000, OR($C547="Delhi", $C547="Bangalore", $C547="Pune", $C547="Mumbai")), "CAT A", IF(AND($H547&gt;450000, OR($C547="Gurugram", $C547="Surat", $C547="Jaipur", $C547="Hyderabad")), "CAT B", "CAT C"))</f>
        <v>CAT A</v>
      </c>
      <c r="M547" s="43">
        <v>9</v>
      </c>
      <c r="N547" t="str">
        <f>VLOOKUP($C547,Tier!$A$1:$B$71,2)</f>
        <v>Tier 3</v>
      </c>
    </row>
    <row r="548" spans="1:14" ht="15" x14ac:dyDescent="0.25">
      <c r="A548" s="41" t="s">
        <v>330</v>
      </c>
      <c r="B548" s="43">
        <v>2019</v>
      </c>
      <c r="C548" s="42" t="s">
        <v>12</v>
      </c>
      <c r="D548" s="42" t="s">
        <v>331</v>
      </c>
      <c r="E548" s="42" t="s">
        <v>332</v>
      </c>
      <c r="F548" s="42" t="s">
        <v>333</v>
      </c>
      <c r="G548" s="42" t="s">
        <v>334</v>
      </c>
      <c r="H548" s="42" t="s">
        <v>98</v>
      </c>
      <c r="I548" s="42"/>
      <c r="J548" s="42" t="str">
        <f>_xlfn.CONCAT($C548,"-",$D548)</f>
        <v>Mumbai-E-learning</v>
      </c>
      <c r="K548" s="42">
        <f>IF(AND($B548&gt;=1960,$B548&lt;1970),196,(IF(AND($B548&gt;=1970,$B548&lt;1980),197,(IF(AND($B548&gt;=1980,$B548&lt;1990),198,(IF(AND($B548&gt;=1990,$B548&lt;2000),199,(IF(AND($B548&gt;=2000,$B548&lt;2010),200,(IF(AND($B548&gt;=2010,$B548&lt;2020),201,(IF(AND($B548&gt;=2020,$B548&lt;2030),202,"Founded After 2030")))))))))))))</f>
        <v>201</v>
      </c>
      <c r="L548" s="42" t="str">
        <f>IF(AND($H548&gt;4500000, OR($C548="Delhi", $C548="Bangalore", $C548="Pune", $C548="Mumbai")), "CAT A", IF(AND($H548&gt;450000, OR($C548="Gurugram", $C548="Surat", $C548="Jaipur", $C548="Hyderabad")), "CAT B", "CAT C"))</f>
        <v>CAT A</v>
      </c>
      <c r="M548" s="43">
        <v>9</v>
      </c>
      <c r="N548" t="str">
        <f>VLOOKUP($C548,Tier!$A$1:$B$71,2)</f>
        <v>Tier 3</v>
      </c>
    </row>
    <row r="549" spans="1:14" ht="15" x14ac:dyDescent="0.25">
      <c r="A549" s="41" t="s">
        <v>335</v>
      </c>
      <c r="B549" s="43">
        <v>2017</v>
      </c>
      <c r="C549" s="42" t="s">
        <v>49</v>
      </c>
      <c r="D549" s="42" t="s">
        <v>336</v>
      </c>
      <c r="E549" s="42" t="s">
        <v>337</v>
      </c>
      <c r="F549" s="42" t="s">
        <v>338</v>
      </c>
      <c r="G549" s="42" t="s">
        <v>339</v>
      </c>
      <c r="H549" s="42" t="s">
        <v>98</v>
      </c>
      <c r="I549" s="42"/>
      <c r="J549" s="42" t="str">
        <f>_xlfn.CONCAT($C549,"-",$D549)</f>
        <v>New Delhi-Higher Education</v>
      </c>
      <c r="K549" s="42">
        <f>IF(AND($B549&gt;=1960,$B549&lt;1970),196,(IF(AND($B549&gt;=1970,$B549&lt;1980),197,(IF(AND($B549&gt;=1980,$B549&lt;1990),198,(IF(AND($B549&gt;=1990,$B549&lt;2000),199,(IF(AND($B549&gt;=2000,$B549&lt;2010),200,(IF(AND($B549&gt;=2010,$B549&lt;2020),201,(IF(AND($B549&gt;=2020,$B549&lt;2030),202,"Founded After 2030")))))))))))))</f>
        <v>201</v>
      </c>
      <c r="L549" s="42" t="str">
        <f>IF(AND($H549&gt;4500000, OR($C549="Delhi", $C549="Bangalore", $C549="Pune", $C549="Mumbai")), "CAT A", IF(AND($H549&gt;450000, OR($C549="Gurugram", $C549="Surat", $C549="Jaipur", $C549="Hyderabad")), "CAT B", "CAT C"))</f>
        <v>CAT C</v>
      </c>
      <c r="M549" s="43">
        <v>9</v>
      </c>
      <c r="N549" t="str">
        <f>VLOOKUP($C549,Tier!$A$1:$B$71,2)</f>
        <v>Tier 3</v>
      </c>
    </row>
    <row r="550" spans="1:14" ht="15" x14ac:dyDescent="0.25">
      <c r="A550" s="41" t="s">
        <v>340</v>
      </c>
      <c r="B550" s="43">
        <v>2012</v>
      </c>
      <c r="C550" s="42" t="s">
        <v>12</v>
      </c>
      <c r="D550" s="42" t="s">
        <v>341</v>
      </c>
      <c r="E550" s="42" t="s">
        <v>342</v>
      </c>
      <c r="F550" s="42" t="s">
        <v>343</v>
      </c>
      <c r="G550" s="42" t="s">
        <v>344</v>
      </c>
      <c r="H550" s="42" t="s">
        <v>98</v>
      </c>
      <c r="I550" s="42"/>
      <c r="J550" s="42" t="str">
        <f>_xlfn.CONCAT($C550,"-",$D550)</f>
        <v>Mumbai-Consumer Electronics</v>
      </c>
      <c r="K550" s="42">
        <f>IF(AND($B550&gt;=1960,$B550&lt;1970),196,(IF(AND($B550&gt;=1970,$B550&lt;1980),197,(IF(AND($B550&gt;=1980,$B550&lt;1990),198,(IF(AND($B550&gt;=1990,$B550&lt;2000),199,(IF(AND($B550&gt;=2000,$B550&lt;2010),200,(IF(AND($B550&gt;=2010,$B550&lt;2020),201,(IF(AND($B550&gt;=2020,$B550&lt;2030),202,"Founded After 2030")))))))))))))</f>
        <v>201</v>
      </c>
      <c r="L550" s="42" t="str">
        <f>IF(AND($H550&gt;4500000, OR($C550="Delhi", $C550="Bangalore", $C550="Pune", $C550="Mumbai")), "CAT A", IF(AND($H550&gt;450000, OR($C550="Gurugram", $C550="Surat", $C550="Jaipur", $C550="Hyderabad")), "CAT B", "CAT C"))</f>
        <v>CAT A</v>
      </c>
      <c r="M550" s="43">
        <v>9</v>
      </c>
      <c r="N550" t="str">
        <f>VLOOKUP($C550,Tier!$A$1:$B$71,2)</f>
        <v>Tier 3</v>
      </c>
    </row>
    <row r="551" spans="1:14" ht="15" x14ac:dyDescent="0.25">
      <c r="A551" s="41" t="s">
        <v>345</v>
      </c>
      <c r="B551" s="43">
        <v>2013</v>
      </c>
      <c r="C551" s="42" t="s">
        <v>12</v>
      </c>
      <c r="D551" s="42" t="s">
        <v>116</v>
      </c>
      <c r="E551" s="42" t="s">
        <v>346</v>
      </c>
      <c r="F551" s="42" t="s">
        <v>347</v>
      </c>
      <c r="G551" s="42" t="s">
        <v>348</v>
      </c>
      <c r="H551" s="42" t="s">
        <v>98</v>
      </c>
      <c r="I551" s="42"/>
      <c r="J551" s="42" t="str">
        <f>_xlfn.CONCAT($C551,"-",$D551)</f>
        <v>Mumbai-EdTech</v>
      </c>
      <c r="K551" s="42">
        <f>IF(AND($B551&gt;=1960,$B551&lt;1970),196,(IF(AND($B551&gt;=1970,$B551&lt;1980),197,(IF(AND($B551&gt;=1980,$B551&lt;1990),198,(IF(AND($B551&gt;=1990,$B551&lt;2000),199,(IF(AND($B551&gt;=2000,$B551&lt;2010),200,(IF(AND($B551&gt;=2010,$B551&lt;2020),201,(IF(AND($B551&gt;=2020,$B551&lt;2030),202,"Founded After 2030")))))))))))))</f>
        <v>201</v>
      </c>
      <c r="L551" s="42" t="str">
        <f>IF(AND($H551&gt;4500000, OR($C551="Delhi", $C551="Bangalore", $C551="Pune", $C551="Mumbai")), "CAT A", IF(AND($H551&gt;450000, OR($C551="Gurugram", $C551="Surat", $C551="Jaipur", $C551="Hyderabad")), "CAT B", "CAT C"))</f>
        <v>CAT A</v>
      </c>
      <c r="M551" s="43">
        <v>9</v>
      </c>
      <c r="N551" t="str">
        <f>VLOOKUP($C551,Tier!$A$1:$B$71,2)</f>
        <v>Tier 3</v>
      </c>
    </row>
    <row r="552" spans="1:14" ht="15" x14ac:dyDescent="0.25">
      <c r="A552" s="41" t="s">
        <v>349</v>
      </c>
      <c r="B552" s="43">
        <v>2019</v>
      </c>
      <c r="C552" s="42" t="s">
        <v>12</v>
      </c>
      <c r="D552" s="42" t="s">
        <v>182</v>
      </c>
      <c r="E552" s="42" t="s">
        <v>350</v>
      </c>
      <c r="F552" s="42" t="s">
        <v>351</v>
      </c>
      <c r="G552" s="42" t="s">
        <v>352</v>
      </c>
      <c r="H552" s="42" t="s">
        <v>98</v>
      </c>
      <c r="I552" s="42"/>
      <c r="J552" s="42" t="str">
        <f>_xlfn.CONCAT($C552,"-",$D552)</f>
        <v>Mumbai-Computer Software</v>
      </c>
      <c r="K552" s="42">
        <f>IF(AND($B552&gt;=1960,$B552&lt;1970),196,(IF(AND($B552&gt;=1970,$B552&lt;1980),197,(IF(AND($B552&gt;=1980,$B552&lt;1990),198,(IF(AND($B552&gt;=1990,$B552&lt;2000),199,(IF(AND($B552&gt;=2000,$B552&lt;2010),200,(IF(AND($B552&gt;=2010,$B552&lt;2020),201,(IF(AND($B552&gt;=2020,$B552&lt;2030),202,"Founded After 2030")))))))))))))</f>
        <v>201</v>
      </c>
      <c r="L552" s="42" t="str">
        <f>IF(AND($H552&gt;4500000, OR($C552="Delhi", $C552="Bangalore", $C552="Pune", $C552="Mumbai")), "CAT A", IF(AND($H552&gt;450000, OR($C552="Gurugram", $C552="Surat", $C552="Jaipur", $C552="Hyderabad")), "CAT B", "CAT C"))</f>
        <v>CAT A</v>
      </c>
      <c r="M552" s="43">
        <v>9</v>
      </c>
      <c r="N552" t="str">
        <f>VLOOKUP($C552,Tier!$A$1:$B$71,2)</f>
        <v>Tier 3</v>
      </c>
    </row>
    <row r="553" spans="1:14" ht="15" x14ac:dyDescent="0.25">
      <c r="A553" s="41" t="s">
        <v>357</v>
      </c>
      <c r="B553" s="43">
        <v>2011</v>
      </c>
      <c r="C553" s="42" t="s">
        <v>12</v>
      </c>
      <c r="D553" s="42" t="s">
        <v>177</v>
      </c>
      <c r="E553" s="42" t="s">
        <v>358</v>
      </c>
      <c r="F553" s="42" t="s">
        <v>359</v>
      </c>
      <c r="G553" s="42" t="s">
        <v>321</v>
      </c>
      <c r="H553" s="42" t="s">
        <v>98</v>
      </c>
      <c r="I553" s="42"/>
      <c r="J553" s="42" t="str">
        <f>_xlfn.CONCAT($C553,"-",$D553)</f>
        <v>Mumbai-Consumer Goods</v>
      </c>
      <c r="K553" s="42">
        <f>IF(AND($B553&gt;=1960,$B553&lt;1970),196,(IF(AND($B553&gt;=1970,$B553&lt;1980),197,(IF(AND($B553&gt;=1980,$B553&lt;1990),198,(IF(AND($B553&gt;=1990,$B553&lt;2000),199,(IF(AND($B553&gt;=2000,$B553&lt;2010),200,(IF(AND($B553&gt;=2010,$B553&lt;2020),201,(IF(AND($B553&gt;=2020,$B553&lt;2030),202,"Founded After 2030")))))))))))))</f>
        <v>201</v>
      </c>
      <c r="L553" s="42" t="str">
        <f>IF(AND($H553&gt;4500000, OR($C553="Delhi", $C553="Bangalore", $C553="Pune", $C553="Mumbai")), "CAT A", IF(AND($H553&gt;450000, OR($C553="Gurugram", $C553="Surat", $C553="Jaipur", $C553="Hyderabad")), "CAT B", "CAT C"))</f>
        <v>CAT A</v>
      </c>
      <c r="M553" s="43">
        <v>8</v>
      </c>
      <c r="N553" t="str">
        <f>VLOOKUP($C553,Tier!$A$1:$B$71,2)</f>
        <v>Tier 3</v>
      </c>
    </row>
    <row r="554" spans="1:14" ht="15" x14ac:dyDescent="0.25">
      <c r="A554" s="41" t="s">
        <v>360</v>
      </c>
      <c r="B554" s="43">
        <v>2012</v>
      </c>
      <c r="C554" s="42" t="s">
        <v>49</v>
      </c>
      <c r="D554" s="42" t="s">
        <v>78</v>
      </c>
      <c r="E554" s="42" t="s">
        <v>361</v>
      </c>
      <c r="F554" s="42" t="s">
        <v>362</v>
      </c>
      <c r="G554" s="42" t="s">
        <v>363</v>
      </c>
      <c r="H554" s="42" t="s">
        <v>98</v>
      </c>
      <c r="I554" s="42"/>
      <c r="J554" s="42" t="str">
        <f>_xlfn.CONCAT($C554,"-",$D554)</f>
        <v>New Delhi-Information Technology</v>
      </c>
      <c r="K554" s="42">
        <f>IF(AND($B554&gt;=1960,$B554&lt;1970),196,(IF(AND($B554&gt;=1970,$B554&lt;1980),197,(IF(AND($B554&gt;=1980,$B554&lt;1990),198,(IF(AND($B554&gt;=1990,$B554&lt;2000),199,(IF(AND($B554&gt;=2000,$B554&lt;2010),200,(IF(AND($B554&gt;=2010,$B554&lt;2020),201,(IF(AND($B554&gt;=2020,$B554&lt;2030),202,"Founded After 2030")))))))))))))</f>
        <v>201</v>
      </c>
      <c r="L554" s="42" t="str">
        <f>IF(AND($H554&gt;4500000, OR($C554="Delhi", $C554="Bangalore", $C554="Pune", $C554="Mumbai")), "CAT A", IF(AND($H554&gt;450000, OR($C554="Gurugram", $C554="Surat", $C554="Jaipur", $C554="Hyderabad")), "CAT B", "CAT C"))</f>
        <v>CAT C</v>
      </c>
      <c r="M554" s="43">
        <v>8</v>
      </c>
      <c r="N554" t="str">
        <f>VLOOKUP($C554,Tier!$A$1:$B$71,2)</f>
        <v>Tier 3</v>
      </c>
    </row>
    <row r="555" spans="1:14" ht="15" x14ac:dyDescent="0.25">
      <c r="A555" s="41" t="s">
        <v>364</v>
      </c>
      <c r="B555" s="43">
        <v>2014</v>
      </c>
      <c r="C555" s="42" t="s">
        <v>12</v>
      </c>
      <c r="D555" s="42" t="s">
        <v>94</v>
      </c>
      <c r="E555" s="42" t="s">
        <v>365</v>
      </c>
      <c r="F555" s="42" t="s">
        <v>366</v>
      </c>
      <c r="G555" s="42" t="s">
        <v>367</v>
      </c>
      <c r="H555" s="42" t="s">
        <v>98</v>
      </c>
      <c r="I555" s="42"/>
      <c r="J555" s="42" t="str">
        <f>_xlfn.CONCAT($C555,"-",$D555)</f>
        <v>Mumbai-Food &amp; Beverages</v>
      </c>
      <c r="K555" s="42">
        <f>IF(AND($B555&gt;=1960,$B555&lt;1970),196,(IF(AND($B555&gt;=1970,$B555&lt;1980),197,(IF(AND($B555&gt;=1980,$B555&lt;1990),198,(IF(AND($B555&gt;=1990,$B555&lt;2000),199,(IF(AND($B555&gt;=2000,$B555&lt;2010),200,(IF(AND($B555&gt;=2010,$B555&lt;2020),201,(IF(AND($B555&gt;=2020,$B555&lt;2030),202,"Founded After 2030")))))))))))))</f>
        <v>201</v>
      </c>
      <c r="L555" s="42" t="str">
        <f>IF(AND($H555&gt;4500000, OR($C555="Delhi", $C555="Bangalore", $C555="Pune", $C555="Mumbai")), "CAT A", IF(AND($H555&gt;450000, OR($C555="Gurugram", $C555="Surat", $C555="Jaipur", $C555="Hyderabad")), "CAT B", "CAT C"))</f>
        <v>CAT A</v>
      </c>
      <c r="M555" s="43">
        <v>8</v>
      </c>
      <c r="N555" t="str">
        <f>VLOOKUP($C555,Tier!$A$1:$B$71,2)</f>
        <v>Tier 3</v>
      </c>
    </row>
    <row r="556" spans="1:14" ht="15" x14ac:dyDescent="0.25">
      <c r="A556" s="41" t="s">
        <v>368</v>
      </c>
      <c r="B556" s="43">
        <v>2018</v>
      </c>
      <c r="C556" s="42" t="s">
        <v>369</v>
      </c>
      <c r="D556" s="42" t="s">
        <v>239</v>
      </c>
      <c r="E556" s="42" t="s">
        <v>370</v>
      </c>
      <c r="F556" s="42" t="s">
        <v>371</v>
      </c>
      <c r="G556" s="42" t="s">
        <v>372</v>
      </c>
      <c r="H556" s="42" t="s">
        <v>98</v>
      </c>
      <c r="I556" s="42" t="s">
        <v>17</v>
      </c>
      <c r="J556" s="42" t="str">
        <f>_xlfn.CONCAT($C556,"-",$D556)</f>
        <v>Pune-Automotive</v>
      </c>
      <c r="K556" s="42">
        <f>IF(AND($B556&gt;=1960,$B556&lt;1970),196,(IF(AND($B556&gt;=1970,$B556&lt;1980),197,(IF(AND($B556&gt;=1980,$B556&lt;1990),198,(IF(AND($B556&gt;=1990,$B556&lt;2000),199,(IF(AND($B556&gt;=2000,$B556&lt;2010),200,(IF(AND($B556&gt;=2010,$B556&lt;2020),201,(IF(AND($B556&gt;=2020,$B556&lt;2030),202,"Founded After 2030")))))))))))))</f>
        <v>201</v>
      </c>
      <c r="L556" s="42" t="str">
        <f>IF(AND($H556&gt;4500000, OR($C556="Delhi", $C556="Bangalore", $C556="Pune", $C556="Mumbai")), "CAT A", IF(AND($H556&gt;450000, OR($C556="Gurugram", $C556="Surat", $C556="Jaipur", $C556="Hyderabad")), "CAT B", "CAT C"))</f>
        <v>CAT A</v>
      </c>
      <c r="M556" s="43">
        <v>8</v>
      </c>
      <c r="N556" t="str">
        <f>VLOOKUP($C556,Tier!$A$1:$B$71,2)</f>
        <v>Tier 3</v>
      </c>
    </row>
    <row r="557" spans="1:14" ht="15" x14ac:dyDescent="0.25">
      <c r="A557" s="41" t="s">
        <v>391</v>
      </c>
      <c r="B557" s="43">
        <v>2017</v>
      </c>
      <c r="C557" s="42" t="s">
        <v>12</v>
      </c>
      <c r="D557" s="42" t="s">
        <v>116</v>
      </c>
      <c r="E557" s="42" t="s">
        <v>392</v>
      </c>
      <c r="F557" s="42" t="s">
        <v>393</v>
      </c>
      <c r="G557" s="42" t="s">
        <v>394</v>
      </c>
      <c r="H557" s="42" t="s">
        <v>98</v>
      </c>
      <c r="I557" s="42" t="s">
        <v>17</v>
      </c>
      <c r="J557" s="42" t="str">
        <f>_xlfn.CONCAT($C557,"-",$D557)</f>
        <v>Mumbai-EdTech</v>
      </c>
      <c r="K557" s="42">
        <f>IF(AND($B557&gt;=1960,$B557&lt;1970),196,(IF(AND($B557&gt;=1970,$B557&lt;1980),197,(IF(AND($B557&gt;=1980,$B557&lt;1990),198,(IF(AND($B557&gt;=1990,$B557&lt;2000),199,(IF(AND($B557&gt;=2000,$B557&lt;2010),200,(IF(AND($B557&gt;=2010,$B557&lt;2020),201,(IF(AND($B557&gt;=2020,$B557&lt;2030),202,"Founded After 2030")))))))))))))</f>
        <v>201</v>
      </c>
      <c r="L557" s="42" t="str">
        <f>IF(AND($H557&gt;4500000, OR($C557="Delhi", $C557="Bangalore", $C557="Pune", $C557="Mumbai")), "CAT A", IF(AND($H557&gt;450000, OR($C557="Gurugram", $C557="Surat", $C557="Jaipur", $C557="Hyderabad")), "CAT B", "CAT C"))</f>
        <v>CAT A</v>
      </c>
      <c r="M557" s="43">
        <v>7</v>
      </c>
      <c r="N557" t="str">
        <f>VLOOKUP($C557,Tier!$A$1:$B$71,2)</f>
        <v>Tier 3</v>
      </c>
    </row>
    <row r="558" spans="1:14" ht="15" x14ac:dyDescent="0.25">
      <c r="A558" s="41" t="s">
        <v>403</v>
      </c>
      <c r="B558" s="43">
        <v>2015</v>
      </c>
      <c r="C558" s="42" t="s">
        <v>369</v>
      </c>
      <c r="D558" s="42" t="s">
        <v>74</v>
      </c>
      <c r="E558" s="42" t="s">
        <v>404</v>
      </c>
      <c r="F558" s="42" t="s">
        <v>405</v>
      </c>
      <c r="G558" s="42" t="s">
        <v>97</v>
      </c>
      <c r="H558" s="42" t="s">
        <v>98</v>
      </c>
      <c r="I558" s="42"/>
      <c r="J558" s="42" t="str">
        <f>_xlfn.CONCAT($C558,"-",$D558)</f>
        <v>Pune-Healthcare</v>
      </c>
      <c r="K558" s="42">
        <f>IF(AND($B558&gt;=1960,$B558&lt;1970),196,(IF(AND($B558&gt;=1970,$B558&lt;1980),197,(IF(AND($B558&gt;=1980,$B558&lt;1990),198,(IF(AND($B558&gt;=1990,$B558&lt;2000),199,(IF(AND($B558&gt;=2000,$B558&lt;2010),200,(IF(AND($B558&gt;=2010,$B558&lt;2020),201,(IF(AND($B558&gt;=2020,$B558&lt;2030),202,"Founded After 2030")))))))))))))</f>
        <v>201</v>
      </c>
      <c r="L558" s="42" t="str">
        <f>IF(AND($H558&gt;4500000, OR($C558="Delhi", $C558="Bangalore", $C558="Pune", $C558="Mumbai")), "CAT A", IF(AND($H558&gt;450000, OR($C558="Gurugram", $C558="Surat", $C558="Jaipur", $C558="Hyderabad")), "CAT B", "CAT C"))</f>
        <v>CAT A</v>
      </c>
      <c r="M558" s="43">
        <v>7</v>
      </c>
      <c r="N558" t="str">
        <f>VLOOKUP($C558,Tier!$A$1:$B$71,2)</f>
        <v>Tier 3</v>
      </c>
    </row>
    <row r="559" spans="1:14" ht="15" x14ac:dyDescent="0.25">
      <c r="A559" s="41" t="s">
        <v>417</v>
      </c>
      <c r="B559" s="43">
        <v>2019</v>
      </c>
      <c r="C559" s="42" t="s">
        <v>68</v>
      </c>
      <c r="D559" s="42" t="s">
        <v>418</v>
      </c>
      <c r="E559" s="42" t="s">
        <v>419</v>
      </c>
      <c r="F559" s="42" t="s">
        <v>420</v>
      </c>
      <c r="G559" s="42" t="s">
        <v>421</v>
      </c>
      <c r="H559" s="42" t="s">
        <v>98</v>
      </c>
      <c r="I559" s="42" t="s">
        <v>422</v>
      </c>
      <c r="J559" s="42" t="str">
        <f>_xlfn.CONCAT($C559,"-",$D559)</f>
        <v>Noida-Environmental service</v>
      </c>
      <c r="K559" s="42">
        <f>IF(AND($B559&gt;=1960,$B559&lt;1970),196,(IF(AND($B559&gt;=1970,$B559&lt;1980),197,(IF(AND($B559&gt;=1980,$B559&lt;1990),198,(IF(AND($B559&gt;=1990,$B559&lt;2000),199,(IF(AND($B559&gt;=2000,$B559&lt;2010),200,(IF(AND($B559&gt;=2010,$B559&lt;2020),201,(IF(AND($B559&gt;=2020,$B559&lt;2030),202,"Founded After 2030")))))))))))))</f>
        <v>201</v>
      </c>
      <c r="L559" s="42" t="str">
        <f>IF(AND($H559&gt;4500000, OR($C559="Delhi", $C559="Bangalore", $C559="Pune", $C559="Mumbai")), "CAT A", IF(AND($H559&gt;450000, OR($C559="Gurugram", $C559="Surat", $C559="Jaipur", $C559="Hyderabad")), "CAT B", "CAT C"))</f>
        <v>CAT C</v>
      </c>
      <c r="M559" s="43">
        <v>7</v>
      </c>
      <c r="N559" t="str">
        <f>VLOOKUP($C559,Tier!$A$1:$B$71,2)</f>
        <v>Tier 3</v>
      </c>
    </row>
    <row r="560" spans="1:14" ht="15" x14ac:dyDescent="0.25">
      <c r="A560" s="41" t="s">
        <v>423</v>
      </c>
      <c r="B560" s="43">
        <v>2019</v>
      </c>
      <c r="C560" s="42" t="s">
        <v>12</v>
      </c>
      <c r="D560" s="42" t="s">
        <v>424</v>
      </c>
      <c r="E560" s="42" t="s">
        <v>425</v>
      </c>
      <c r="F560" s="42" t="s">
        <v>426</v>
      </c>
      <c r="G560" s="42" t="s">
        <v>427</v>
      </c>
      <c r="H560" s="42" t="s">
        <v>98</v>
      </c>
      <c r="I560" s="42"/>
      <c r="J560" s="42" t="str">
        <f>_xlfn.CONCAT($C560,"-",$D560)</f>
        <v>Mumbai-HealthCare</v>
      </c>
      <c r="K560" s="42">
        <f>IF(AND($B560&gt;=1960,$B560&lt;1970),196,(IF(AND($B560&gt;=1970,$B560&lt;1980),197,(IF(AND($B560&gt;=1980,$B560&lt;1990),198,(IF(AND($B560&gt;=1990,$B560&lt;2000),199,(IF(AND($B560&gt;=2000,$B560&lt;2010),200,(IF(AND($B560&gt;=2010,$B560&lt;2020),201,(IF(AND($B560&gt;=2020,$B560&lt;2030),202,"Founded After 2030")))))))))))))</f>
        <v>201</v>
      </c>
      <c r="L560" s="42" t="str">
        <f>IF(AND($H560&gt;4500000, OR($C560="Delhi", $C560="Bangalore", $C560="Pune", $C560="Mumbai")), "CAT A", IF(AND($H560&gt;450000, OR($C560="Gurugram", $C560="Surat", $C560="Jaipur", $C560="Hyderabad")), "CAT B", "CAT C"))</f>
        <v>CAT A</v>
      </c>
      <c r="M560" s="43">
        <v>6</v>
      </c>
      <c r="N560" t="str">
        <f>VLOOKUP($C560,Tier!$A$1:$B$71,2)</f>
        <v>Tier 3</v>
      </c>
    </row>
    <row r="561" spans="1:14" ht="15" x14ac:dyDescent="0.25">
      <c r="A561" s="41" t="s">
        <v>433</v>
      </c>
      <c r="B561" s="43">
        <v>2015</v>
      </c>
      <c r="C561" s="42" t="s">
        <v>12</v>
      </c>
      <c r="D561" s="42" t="s">
        <v>38</v>
      </c>
      <c r="E561" s="42" t="s">
        <v>434</v>
      </c>
      <c r="F561" s="42" t="s">
        <v>435</v>
      </c>
      <c r="G561" s="42" t="s">
        <v>436</v>
      </c>
      <c r="H561" s="42" t="s">
        <v>98</v>
      </c>
      <c r="I561" s="53" t="s">
        <v>163</v>
      </c>
      <c r="J561" s="42" t="str">
        <f>_xlfn.CONCAT($C561,"-",$D561)</f>
        <v>Mumbai-FinTech</v>
      </c>
      <c r="K561" s="42">
        <f>IF(AND($B561&gt;=1960,$B561&lt;1970),196,(IF(AND($B561&gt;=1970,$B561&lt;1980),197,(IF(AND($B561&gt;=1980,$B561&lt;1990),198,(IF(AND($B561&gt;=1990,$B561&lt;2000),199,(IF(AND($B561&gt;=2000,$B561&lt;2010),200,(IF(AND($B561&gt;=2010,$B561&lt;2020),201,(IF(AND($B561&gt;=2020,$B561&lt;2030),202,"Founded After 2030")))))))))))))</f>
        <v>201</v>
      </c>
      <c r="L561" s="42" t="str">
        <f>IF(AND($H561&gt;4500000, OR($C561="Delhi", $C561="Bangalore", $C561="Pune", $C561="Mumbai")), "CAT A", IF(AND($H561&gt;450000, OR($C561="Gurugram", $C561="Surat", $C561="Jaipur", $C561="Hyderabad")), "CAT B", "CAT C"))</f>
        <v>CAT A</v>
      </c>
      <c r="M561" s="43">
        <v>6</v>
      </c>
      <c r="N561" t="str">
        <f>VLOOKUP($C561,Tier!$A$1:$B$71,2)</f>
        <v>Tier 3</v>
      </c>
    </row>
    <row r="562" spans="1:14" ht="15" x14ac:dyDescent="0.25">
      <c r="A562" s="41" t="s">
        <v>441</v>
      </c>
      <c r="B562" s="43">
        <v>2019</v>
      </c>
      <c r="C562" s="42" t="s">
        <v>12</v>
      </c>
      <c r="D562" s="42" t="s">
        <v>424</v>
      </c>
      <c r="E562" s="42" t="s">
        <v>442</v>
      </c>
      <c r="F562" s="42" t="s">
        <v>443</v>
      </c>
      <c r="G562" s="42" t="s">
        <v>97</v>
      </c>
      <c r="H562" s="42" t="s">
        <v>98</v>
      </c>
      <c r="I562" s="42"/>
      <c r="J562" s="42" t="str">
        <f>_xlfn.CONCAT($C562,"-",$D562)</f>
        <v>Mumbai-HealthCare</v>
      </c>
      <c r="K562" s="42">
        <f>IF(AND($B562&gt;=1960,$B562&lt;1970),196,(IF(AND($B562&gt;=1970,$B562&lt;1980),197,(IF(AND($B562&gt;=1980,$B562&lt;1990),198,(IF(AND($B562&gt;=1990,$B562&lt;2000),199,(IF(AND($B562&gt;=2000,$B562&lt;2010),200,(IF(AND($B562&gt;=2010,$B562&lt;2020),201,(IF(AND($B562&gt;=2020,$B562&lt;2030),202,"Founded After 2030")))))))))))))</f>
        <v>201</v>
      </c>
      <c r="L562" s="42" t="str">
        <f>IF(AND($H562&gt;4500000, OR($C562="Delhi", $C562="Bangalore", $C562="Pune", $C562="Mumbai")), "CAT A", IF(AND($H562&gt;450000, OR($C562="Gurugram", $C562="Surat", $C562="Jaipur", $C562="Hyderabad")), "CAT B", "CAT C"))</f>
        <v>CAT A</v>
      </c>
      <c r="M562" s="43">
        <v>6</v>
      </c>
      <c r="N562" t="str">
        <f>VLOOKUP($C562,Tier!$A$1:$B$71,2)</f>
        <v>Tier 3</v>
      </c>
    </row>
    <row r="563" spans="1:14" ht="15" x14ac:dyDescent="0.25">
      <c r="A563" s="41" t="s">
        <v>463</v>
      </c>
      <c r="B563" s="43">
        <v>2015</v>
      </c>
      <c r="C563" s="42" t="s">
        <v>49</v>
      </c>
      <c r="D563" s="42" t="s">
        <v>74</v>
      </c>
      <c r="E563" s="42" t="s">
        <v>464</v>
      </c>
      <c r="F563" s="42" t="s">
        <v>465</v>
      </c>
      <c r="G563" s="42" t="s">
        <v>466</v>
      </c>
      <c r="H563" s="42" t="s">
        <v>98</v>
      </c>
      <c r="I563" s="42" t="s">
        <v>273</v>
      </c>
      <c r="J563" s="42" t="str">
        <f>_xlfn.CONCAT($C563,"-",$D563)</f>
        <v>New Delhi-Healthcare</v>
      </c>
      <c r="K563" s="42">
        <f>IF(AND($B563&gt;=1960,$B563&lt;1970),196,(IF(AND($B563&gt;=1970,$B563&lt;1980),197,(IF(AND($B563&gt;=1980,$B563&lt;1990),198,(IF(AND($B563&gt;=1990,$B563&lt;2000),199,(IF(AND($B563&gt;=2000,$B563&lt;2010),200,(IF(AND($B563&gt;=2010,$B563&lt;2020),201,(IF(AND($B563&gt;=2020,$B563&lt;2030),202,"Founded After 2030")))))))))))))</f>
        <v>201</v>
      </c>
      <c r="L563" s="42" t="str">
        <f>IF(AND($H563&gt;4500000, OR($C563="Delhi", $C563="Bangalore", $C563="Pune", $C563="Mumbai")), "CAT A", IF(AND($H563&gt;450000, OR($C563="Gurugram", $C563="Surat", $C563="Jaipur", $C563="Hyderabad")), "CAT B", "CAT C"))</f>
        <v>CAT C</v>
      </c>
      <c r="M563" s="43">
        <v>6</v>
      </c>
      <c r="N563" t="str">
        <f>VLOOKUP($C563,Tier!$A$1:$B$71,2)</f>
        <v>Tier 3</v>
      </c>
    </row>
    <row r="564" spans="1:14" ht="15" x14ac:dyDescent="0.25">
      <c r="A564" s="41" t="s">
        <v>467</v>
      </c>
      <c r="B564" s="43">
        <v>2019</v>
      </c>
      <c r="C564" s="42" t="s">
        <v>49</v>
      </c>
      <c r="D564" s="42" t="s">
        <v>38</v>
      </c>
      <c r="E564" s="42" t="s">
        <v>468</v>
      </c>
      <c r="F564" s="42" t="s">
        <v>469</v>
      </c>
      <c r="G564" s="42" t="s">
        <v>470</v>
      </c>
      <c r="H564" s="42" t="s">
        <v>98</v>
      </c>
      <c r="I564" s="42"/>
      <c r="J564" s="42" t="str">
        <f>_xlfn.CONCAT($C564,"-",$D564)</f>
        <v>New Delhi-FinTech</v>
      </c>
      <c r="K564" s="42">
        <f>IF(AND($B564&gt;=1960,$B564&lt;1970),196,(IF(AND($B564&gt;=1970,$B564&lt;1980),197,(IF(AND($B564&gt;=1980,$B564&lt;1990),198,(IF(AND($B564&gt;=1990,$B564&lt;2000),199,(IF(AND($B564&gt;=2000,$B564&lt;2010),200,(IF(AND($B564&gt;=2010,$B564&lt;2020),201,(IF(AND($B564&gt;=2020,$B564&lt;2030),202,"Founded After 2030")))))))))))))</f>
        <v>201</v>
      </c>
      <c r="L564" s="42" t="str">
        <f>IF(AND($H564&gt;4500000, OR($C564="Delhi", $C564="Bangalore", $C564="Pune", $C564="Mumbai")), "CAT A", IF(AND($H564&gt;450000, OR($C564="Gurugram", $C564="Surat", $C564="Jaipur", $C564="Hyderabad")), "CAT B", "CAT C"))</f>
        <v>CAT C</v>
      </c>
      <c r="M564" s="43">
        <v>6</v>
      </c>
      <c r="N564" t="str">
        <f>VLOOKUP($C564,Tier!$A$1:$B$71,2)</f>
        <v>Tier 3</v>
      </c>
    </row>
    <row r="565" spans="1:14" ht="15" x14ac:dyDescent="0.25">
      <c r="A565" s="41" t="s">
        <v>471</v>
      </c>
      <c r="B565" s="43">
        <v>2016</v>
      </c>
      <c r="C565" s="42" t="s">
        <v>12</v>
      </c>
      <c r="D565" s="42" t="s">
        <v>472</v>
      </c>
      <c r="E565" s="42" t="s">
        <v>473</v>
      </c>
      <c r="F565" s="42" t="s">
        <v>474</v>
      </c>
      <c r="G565" s="42" t="s">
        <v>475</v>
      </c>
      <c r="H565" s="42" t="s">
        <v>98</v>
      </c>
      <c r="I565" s="42"/>
      <c r="J565" s="42" t="str">
        <f>_xlfn.CONCAT($C565,"-",$D565)</f>
        <v>Mumbai-Consumer service</v>
      </c>
      <c r="K565" s="42">
        <f>IF(AND($B565&gt;=1960,$B565&lt;1970),196,(IF(AND($B565&gt;=1970,$B565&lt;1980),197,(IF(AND($B565&gt;=1980,$B565&lt;1990),198,(IF(AND($B565&gt;=1990,$B565&lt;2000),199,(IF(AND($B565&gt;=2000,$B565&lt;2010),200,(IF(AND($B565&gt;=2010,$B565&lt;2020),201,(IF(AND($B565&gt;=2020,$B565&lt;2030),202,"Founded After 2030")))))))))))))</f>
        <v>201</v>
      </c>
      <c r="L565" s="42" t="str">
        <f>IF(AND($H565&gt;4500000, OR($C565="Delhi", $C565="Bangalore", $C565="Pune", $C565="Mumbai")), "CAT A", IF(AND($H565&gt;450000, OR($C565="Gurugram", $C565="Surat", $C565="Jaipur", $C565="Hyderabad")), "CAT B", "CAT C"))</f>
        <v>CAT A</v>
      </c>
      <c r="M565" s="43">
        <v>6</v>
      </c>
      <c r="N565" t="str">
        <f>VLOOKUP($C565,Tier!$A$1:$B$71,2)</f>
        <v>Tier 3</v>
      </c>
    </row>
    <row r="566" spans="1:14" ht="15" x14ac:dyDescent="0.25">
      <c r="A566" s="41" t="s">
        <v>484</v>
      </c>
      <c r="B566" s="43">
        <v>2019</v>
      </c>
      <c r="C566" s="42" t="s">
        <v>49</v>
      </c>
      <c r="D566" s="42" t="s">
        <v>31</v>
      </c>
      <c r="E566" s="42" t="s">
        <v>485</v>
      </c>
      <c r="F566" s="42" t="s">
        <v>486</v>
      </c>
      <c r="G566" s="42" t="s">
        <v>487</v>
      </c>
      <c r="H566" s="42" t="s">
        <v>98</v>
      </c>
      <c r="I566" s="42" t="s">
        <v>273</v>
      </c>
      <c r="J566" s="42" t="str">
        <f>_xlfn.CONCAT($C566,"-",$D566)</f>
        <v>New Delhi-Renewable Energy</v>
      </c>
      <c r="K566" s="42">
        <f>IF(AND($B566&gt;=1960,$B566&lt;1970),196,(IF(AND($B566&gt;=1970,$B566&lt;1980),197,(IF(AND($B566&gt;=1980,$B566&lt;1990),198,(IF(AND($B566&gt;=1990,$B566&lt;2000),199,(IF(AND($B566&gt;=2000,$B566&lt;2010),200,(IF(AND($B566&gt;=2010,$B566&lt;2020),201,(IF(AND($B566&gt;=2020,$B566&lt;2030),202,"Founded After 2030")))))))))))))</f>
        <v>201</v>
      </c>
      <c r="L566" s="42" t="str">
        <f>IF(AND($H566&gt;4500000, OR($C566="Delhi", $C566="Bangalore", $C566="Pune", $C566="Mumbai")), "CAT A", IF(AND($H566&gt;450000, OR($C566="Gurugram", $C566="Surat", $C566="Jaipur", $C566="Hyderabad")), "CAT B", "CAT C"))</f>
        <v>CAT C</v>
      </c>
      <c r="M566" s="43">
        <v>6</v>
      </c>
      <c r="N566" t="str">
        <f>VLOOKUP($C566,Tier!$A$1:$B$71,2)</f>
        <v>Tier 3</v>
      </c>
    </row>
    <row r="567" spans="1:14" ht="15" x14ac:dyDescent="0.25">
      <c r="A567" s="41" t="s">
        <v>488</v>
      </c>
      <c r="B567" s="43">
        <v>2018</v>
      </c>
      <c r="C567" s="42" t="s">
        <v>49</v>
      </c>
      <c r="D567" s="42" t="s">
        <v>239</v>
      </c>
      <c r="E567" s="42" t="s">
        <v>489</v>
      </c>
      <c r="F567" s="42" t="s">
        <v>490</v>
      </c>
      <c r="G567" s="42" t="s">
        <v>491</v>
      </c>
      <c r="H567" s="42" t="s">
        <v>98</v>
      </c>
      <c r="I567" s="42" t="s">
        <v>17</v>
      </c>
      <c r="J567" s="42" t="str">
        <f>_xlfn.CONCAT($C567,"-",$D567)</f>
        <v>New Delhi-Automotive</v>
      </c>
      <c r="K567" s="42">
        <f>IF(AND($B567&gt;=1960,$B567&lt;1970),196,(IF(AND($B567&gt;=1970,$B567&lt;1980),197,(IF(AND($B567&gt;=1980,$B567&lt;1990),198,(IF(AND($B567&gt;=1990,$B567&lt;2000),199,(IF(AND($B567&gt;=2000,$B567&lt;2010),200,(IF(AND($B567&gt;=2010,$B567&lt;2020),201,(IF(AND($B567&gt;=2020,$B567&lt;2030),202,"Founded After 2030")))))))))))))</f>
        <v>201</v>
      </c>
      <c r="L567" s="42" t="str">
        <f>IF(AND($H567&gt;4500000, OR($C567="Delhi", $C567="Bangalore", $C567="Pune", $C567="Mumbai")), "CAT A", IF(AND($H567&gt;450000, OR($C567="Gurugram", $C567="Surat", $C567="Jaipur", $C567="Hyderabad")), "CAT B", "CAT C"))</f>
        <v>CAT C</v>
      </c>
      <c r="M567" s="43">
        <v>5</v>
      </c>
      <c r="N567" t="str">
        <f>VLOOKUP($C567,Tier!$A$1:$B$71,2)</f>
        <v>Tier 3</v>
      </c>
    </row>
    <row r="568" spans="1:14" ht="15" x14ac:dyDescent="0.25">
      <c r="A568" s="41" t="s">
        <v>492</v>
      </c>
      <c r="B568" s="43">
        <v>2016</v>
      </c>
      <c r="C568" s="42" t="s">
        <v>369</v>
      </c>
      <c r="D568" s="42" t="s">
        <v>493</v>
      </c>
      <c r="E568" s="42" t="s">
        <v>494</v>
      </c>
      <c r="F568" s="42" t="s">
        <v>495</v>
      </c>
      <c r="G568" s="42" t="s">
        <v>496</v>
      </c>
      <c r="H568" s="42" t="s">
        <v>98</v>
      </c>
      <c r="I568" s="42" t="s">
        <v>17</v>
      </c>
      <c r="J568" s="42" t="str">
        <f>_xlfn.CONCAT($C568,"-",$D568)</f>
        <v>Pune-AI company</v>
      </c>
      <c r="K568" s="42">
        <f>IF(AND($B568&gt;=1960,$B568&lt;1970),196,(IF(AND($B568&gt;=1970,$B568&lt;1980),197,(IF(AND($B568&gt;=1980,$B568&lt;1990),198,(IF(AND($B568&gt;=1990,$B568&lt;2000),199,(IF(AND($B568&gt;=2000,$B568&lt;2010),200,(IF(AND($B568&gt;=2010,$B568&lt;2020),201,(IF(AND($B568&gt;=2020,$B568&lt;2030),202,"Founded After 2030")))))))))))))</f>
        <v>201</v>
      </c>
      <c r="L568" s="42" t="str">
        <f>IF(AND($H568&gt;4500000, OR($C568="Delhi", $C568="Bangalore", $C568="Pune", $C568="Mumbai")), "CAT A", IF(AND($H568&gt;450000, OR($C568="Gurugram", $C568="Surat", $C568="Jaipur", $C568="Hyderabad")), "CAT B", "CAT C"))</f>
        <v>CAT A</v>
      </c>
      <c r="M568" s="43">
        <v>5</v>
      </c>
      <c r="N568" t="str">
        <f>VLOOKUP($C568,Tier!$A$1:$B$71,2)</f>
        <v>Tier 3</v>
      </c>
    </row>
    <row r="569" spans="1:14" ht="15" x14ac:dyDescent="0.25">
      <c r="A569" s="41" t="s">
        <v>467</v>
      </c>
      <c r="B569" s="43">
        <v>2019</v>
      </c>
      <c r="C569" s="42" t="s">
        <v>49</v>
      </c>
      <c r="D569" s="42" t="s">
        <v>38</v>
      </c>
      <c r="E569" s="42" t="s">
        <v>497</v>
      </c>
      <c r="F569" s="42" t="s">
        <v>469</v>
      </c>
      <c r="G569" s="42" t="s">
        <v>498</v>
      </c>
      <c r="H569" s="42" t="s">
        <v>98</v>
      </c>
      <c r="I569" s="42" t="s">
        <v>17</v>
      </c>
      <c r="J569" s="42" t="str">
        <f>_xlfn.CONCAT($C569,"-",$D569)</f>
        <v>New Delhi-FinTech</v>
      </c>
      <c r="K569" s="42">
        <f>IF(AND($B569&gt;=1960,$B569&lt;1970),196,(IF(AND($B569&gt;=1970,$B569&lt;1980),197,(IF(AND($B569&gt;=1980,$B569&lt;1990),198,(IF(AND($B569&gt;=1990,$B569&lt;2000),199,(IF(AND($B569&gt;=2000,$B569&lt;2010),200,(IF(AND($B569&gt;=2010,$B569&lt;2020),201,(IF(AND($B569&gt;=2020,$B569&lt;2030),202,"Founded After 2030")))))))))))))</f>
        <v>201</v>
      </c>
      <c r="L569" s="42" t="str">
        <f>IF(AND($H569&gt;4500000, OR($C569="Delhi", $C569="Bangalore", $C569="Pune", $C569="Mumbai")), "CAT A", IF(AND($H569&gt;450000, OR($C569="Gurugram", $C569="Surat", $C569="Jaipur", $C569="Hyderabad")), "CAT B", "CAT C"))</f>
        <v>CAT C</v>
      </c>
      <c r="M569" s="43">
        <v>5</v>
      </c>
      <c r="N569" t="str">
        <f>VLOOKUP($C569,Tier!$A$1:$B$71,2)</f>
        <v>Tier 3</v>
      </c>
    </row>
    <row r="570" spans="1:14" ht="15" x14ac:dyDescent="0.25">
      <c r="A570" s="45" t="s">
        <v>503</v>
      </c>
      <c r="B570" s="43">
        <v>2017</v>
      </c>
      <c r="C570" s="42" t="s">
        <v>68</v>
      </c>
      <c r="D570" s="42" t="s">
        <v>450</v>
      </c>
      <c r="E570" s="42" t="s">
        <v>504</v>
      </c>
      <c r="F570" s="42" t="s">
        <v>505</v>
      </c>
      <c r="G570" s="42" t="s">
        <v>506</v>
      </c>
      <c r="H570" s="42" t="s">
        <v>98</v>
      </c>
      <c r="I570" s="42" t="s">
        <v>17</v>
      </c>
      <c r="J570" s="42" t="str">
        <f>_xlfn.CONCAT($C570,"-",$D570)</f>
        <v>Noida-AI startup</v>
      </c>
      <c r="K570" s="42">
        <f>IF(AND($B570&gt;=1960,$B570&lt;1970),196,(IF(AND($B570&gt;=1970,$B570&lt;1980),197,(IF(AND($B570&gt;=1980,$B570&lt;1990),198,(IF(AND($B570&gt;=1990,$B570&lt;2000),199,(IF(AND($B570&gt;=2000,$B570&lt;2010),200,(IF(AND($B570&gt;=2010,$B570&lt;2020),201,(IF(AND($B570&gt;=2020,$B570&lt;2030),202,"Founded After 2030")))))))))))))</f>
        <v>201</v>
      </c>
      <c r="L570" s="42" t="str">
        <f>IF(AND($H570&gt;4500000, OR($C570="Delhi", $C570="Bangalore", $C570="Pune", $C570="Mumbai")), "CAT A", IF(AND($H570&gt;450000, OR($C570="Gurugram", $C570="Surat", $C570="Jaipur", $C570="Hyderabad")), "CAT B", "CAT C"))</f>
        <v>CAT C</v>
      </c>
      <c r="M570" s="43">
        <v>5</v>
      </c>
      <c r="N570" t="str">
        <f>VLOOKUP($C570,Tier!$A$1:$B$71,2)</f>
        <v>Tier 3</v>
      </c>
    </row>
    <row r="571" spans="1:14" ht="15" x14ac:dyDescent="0.25">
      <c r="A571" s="41" t="s">
        <v>507</v>
      </c>
      <c r="B571" s="43">
        <v>2017</v>
      </c>
      <c r="C571" s="42" t="s">
        <v>12</v>
      </c>
      <c r="D571" s="42" t="s">
        <v>508</v>
      </c>
      <c r="E571" s="42" t="s">
        <v>509</v>
      </c>
      <c r="F571" s="42" t="s">
        <v>510</v>
      </c>
      <c r="G571" s="42" t="s">
        <v>511</v>
      </c>
      <c r="H571" s="42" t="s">
        <v>98</v>
      </c>
      <c r="I571" s="42"/>
      <c r="J571" s="42" t="str">
        <f>_xlfn.CONCAT($C571,"-",$D571)</f>
        <v>Mumbai-Crypto</v>
      </c>
      <c r="K571" s="42">
        <f>IF(AND($B571&gt;=1960,$B571&lt;1970),196,(IF(AND($B571&gt;=1970,$B571&lt;1980),197,(IF(AND($B571&gt;=1980,$B571&lt;1990),198,(IF(AND($B571&gt;=1990,$B571&lt;2000),199,(IF(AND($B571&gt;=2000,$B571&lt;2010),200,(IF(AND($B571&gt;=2010,$B571&lt;2020),201,(IF(AND($B571&gt;=2020,$B571&lt;2030),202,"Founded After 2030")))))))))))))</f>
        <v>201</v>
      </c>
      <c r="L571" s="42" t="str">
        <f>IF(AND($H571&gt;4500000, OR($C571="Delhi", $C571="Bangalore", $C571="Pune", $C571="Mumbai")), "CAT A", IF(AND($H571&gt;450000, OR($C571="Gurugram", $C571="Surat", $C571="Jaipur", $C571="Hyderabad")), "CAT B", "CAT C"))</f>
        <v>CAT A</v>
      </c>
      <c r="M571" s="43">
        <v>5</v>
      </c>
      <c r="N571" t="str">
        <f>VLOOKUP($C571,Tier!$A$1:$B$71,2)</f>
        <v>Tier 3</v>
      </c>
    </row>
    <row r="572" spans="1:14" ht="15" x14ac:dyDescent="0.25">
      <c r="A572" s="41" t="s">
        <v>512</v>
      </c>
      <c r="B572" s="43">
        <v>2018</v>
      </c>
      <c r="C572" s="42" t="s">
        <v>49</v>
      </c>
      <c r="D572" s="42" t="s">
        <v>116</v>
      </c>
      <c r="E572" s="42" t="s">
        <v>513</v>
      </c>
      <c r="F572" s="42" t="s">
        <v>514</v>
      </c>
      <c r="G572" s="42" t="s">
        <v>515</v>
      </c>
      <c r="H572" s="42" t="s">
        <v>98</v>
      </c>
      <c r="I572" s="42" t="s">
        <v>17</v>
      </c>
      <c r="J572" s="42" t="str">
        <f>_xlfn.CONCAT($C572,"-",$D572)</f>
        <v>New Delhi-EdTech</v>
      </c>
      <c r="K572" s="42">
        <f>IF(AND($B572&gt;=1960,$B572&lt;1970),196,(IF(AND($B572&gt;=1970,$B572&lt;1980),197,(IF(AND($B572&gt;=1980,$B572&lt;1990),198,(IF(AND($B572&gt;=1990,$B572&lt;2000),199,(IF(AND($B572&gt;=2000,$B572&lt;2010),200,(IF(AND($B572&gt;=2010,$B572&lt;2020),201,(IF(AND($B572&gt;=2020,$B572&lt;2030),202,"Founded After 2030")))))))))))))</f>
        <v>201</v>
      </c>
      <c r="L572" s="42" t="str">
        <f>IF(AND($H572&gt;4500000, OR($C572="Delhi", $C572="Bangalore", $C572="Pune", $C572="Mumbai")), "CAT A", IF(AND($H572&gt;450000, OR($C572="Gurugram", $C572="Surat", $C572="Jaipur", $C572="Hyderabad")), "CAT B", "CAT C"))</f>
        <v>CAT C</v>
      </c>
      <c r="M572" s="43">
        <v>5</v>
      </c>
      <c r="N572" t="str">
        <f>VLOOKUP($C572,Tier!$A$1:$B$71,2)</f>
        <v>Tier 3</v>
      </c>
    </row>
    <row r="573" spans="1:14" ht="15" x14ac:dyDescent="0.25">
      <c r="A573" s="41" t="s">
        <v>516</v>
      </c>
      <c r="B573" s="43">
        <v>2016</v>
      </c>
      <c r="C573" s="42" t="s">
        <v>12</v>
      </c>
      <c r="D573" s="42" t="s">
        <v>111</v>
      </c>
      <c r="E573" s="42" t="s">
        <v>517</v>
      </c>
      <c r="F573" s="42" t="s">
        <v>518</v>
      </c>
      <c r="G573" s="42" t="s">
        <v>519</v>
      </c>
      <c r="H573" s="42" t="s">
        <v>98</v>
      </c>
      <c r="I573" s="42" t="s">
        <v>273</v>
      </c>
      <c r="J573" s="42" t="str">
        <f>_xlfn.CONCAT($C573,"-",$D573)</f>
        <v>Mumbai-HealthTech</v>
      </c>
      <c r="K573" s="42">
        <f>IF(AND($B573&gt;=1960,$B573&lt;1970),196,(IF(AND($B573&gt;=1970,$B573&lt;1980),197,(IF(AND($B573&gt;=1980,$B573&lt;1990),198,(IF(AND($B573&gt;=1990,$B573&lt;2000),199,(IF(AND($B573&gt;=2000,$B573&lt;2010),200,(IF(AND($B573&gt;=2010,$B573&lt;2020),201,(IF(AND($B573&gt;=2020,$B573&lt;2030),202,"Founded After 2030")))))))))))))</f>
        <v>201</v>
      </c>
      <c r="L573" s="42" t="str">
        <f>IF(AND($H573&gt;4500000, OR($C573="Delhi", $C573="Bangalore", $C573="Pune", $C573="Mumbai")), "CAT A", IF(AND($H573&gt;450000, OR($C573="Gurugram", $C573="Surat", $C573="Jaipur", $C573="Hyderabad")), "CAT B", "CAT C"))</f>
        <v>CAT A</v>
      </c>
      <c r="M573" s="43">
        <v>4</v>
      </c>
      <c r="N573" t="str">
        <f>VLOOKUP($C573,Tier!$A$1:$B$71,2)</f>
        <v>Tier 3</v>
      </c>
    </row>
    <row r="574" spans="1:14" ht="15" x14ac:dyDescent="0.25">
      <c r="A574" s="41" t="s">
        <v>520</v>
      </c>
      <c r="B574" s="43">
        <v>2019</v>
      </c>
      <c r="C574" s="42" t="s">
        <v>12</v>
      </c>
      <c r="D574" s="42" t="s">
        <v>94</v>
      </c>
      <c r="E574" s="42" t="s">
        <v>521</v>
      </c>
      <c r="F574" s="42" t="s">
        <v>522</v>
      </c>
      <c r="G574" s="42" t="s">
        <v>498</v>
      </c>
      <c r="H574" s="42" t="s">
        <v>98</v>
      </c>
      <c r="I574" s="42" t="s">
        <v>17</v>
      </c>
      <c r="J574" s="42" t="str">
        <f>_xlfn.CONCAT($C574,"-",$D574)</f>
        <v>Mumbai-Food &amp; Beverages</v>
      </c>
      <c r="K574" s="42">
        <f>IF(AND($B574&gt;=1960,$B574&lt;1970),196,(IF(AND($B574&gt;=1970,$B574&lt;1980),197,(IF(AND($B574&gt;=1980,$B574&lt;1990),198,(IF(AND($B574&gt;=1990,$B574&lt;2000),199,(IF(AND($B574&gt;=2000,$B574&lt;2010),200,(IF(AND($B574&gt;=2010,$B574&lt;2020),201,(IF(AND($B574&gt;=2020,$B574&lt;2030),202,"Founded After 2030")))))))))))))</f>
        <v>201</v>
      </c>
      <c r="L574" s="42" t="str">
        <f>IF(AND($H574&gt;4500000, OR($C574="Delhi", $C574="Bangalore", $C574="Pune", $C574="Mumbai")), "CAT A", IF(AND($H574&gt;450000, OR($C574="Gurugram", $C574="Surat", $C574="Jaipur", $C574="Hyderabad")), "CAT B", "CAT C"))</f>
        <v>CAT A</v>
      </c>
      <c r="M574" s="43">
        <v>4</v>
      </c>
      <c r="N574" t="str">
        <f>VLOOKUP($C574,Tier!$A$1:$B$71,2)</f>
        <v>Tier 3</v>
      </c>
    </row>
    <row r="575" spans="1:14" ht="15" x14ac:dyDescent="0.25">
      <c r="A575" s="41" t="s">
        <v>527</v>
      </c>
      <c r="B575" s="43">
        <v>2018</v>
      </c>
      <c r="C575" s="42" t="s">
        <v>49</v>
      </c>
      <c r="D575" s="42" t="s">
        <v>94</v>
      </c>
      <c r="E575" s="42" t="s">
        <v>528</v>
      </c>
      <c r="F575" s="42" t="s">
        <v>529</v>
      </c>
      <c r="G575" s="42" t="s">
        <v>530</v>
      </c>
      <c r="H575" s="42" t="s">
        <v>98</v>
      </c>
      <c r="I575" s="42" t="s">
        <v>273</v>
      </c>
      <c r="J575" s="42" t="str">
        <f>_xlfn.CONCAT($C575,"-",$D575)</f>
        <v>New Delhi-Food &amp; Beverages</v>
      </c>
      <c r="K575" s="42">
        <f>IF(AND($B575&gt;=1960,$B575&lt;1970),196,(IF(AND($B575&gt;=1970,$B575&lt;1980),197,(IF(AND($B575&gt;=1980,$B575&lt;1990),198,(IF(AND($B575&gt;=1990,$B575&lt;2000),199,(IF(AND($B575&gt;=2000,$B575&lt;2010),200,(IF(AND($B575&gt;=2010,$B575&lt;2020),201,(IF(AND($B575&gt;=2020,$B575&lt;2030),202,"Founded After 2030")))))))))))))</f>
        <v>201</v>
      </c>
      <c r="L575" s="42" t="str">
        <f>IF(AND($H575&gt;4500000, OR($C575="Delhi", $C575="Bangalore", $C575="Pune", $C575="Mumbai")), "CAT A", IF(AND($H575&gt;450000, OR($C575="Gurugram", $C575="Surat", $C575="Jaipur", $C575="Hyderabad")), "CAT B", "CAT C"))</f>
        <v>CAT C</v>
      </c>
      <c r="M575" s="43">
        <v>4</v>
      </c>
      <c r="N575" t="str">
        <f>VLOOKUP($C575,Tier!$A$1:$B$71,2)</f>
        <v>Tier 3</v>
      </c>
    </row>
    <row r="576" spans="1:14" ht="15" x14ac:dyDescent="0.25">
      <c r="A576" s="41" t="s">
        <v>531</v>
      </c>
      <c r="B576" s="43">
        <v>2014</v>
      </c>
      <c r="C576" s="42" t="s">
        <v>369</v>
      </c>
      <c r="D576" s="42" t="s">
        <v>38</v>
      </c>
      <c r="E576" s="42" t="s">
        <v>532</v>
      </c>
      <c r="F576" s="42" t="s">
        <v>533</v>
      </c>
      <c r="G576" s="42" t="s">
        <v>534</v>
      </c>
      <c r="H576" s="42" t="s">
        <v>98</v>
      </c>
      <c r="I576" s="42" t="s">
        <v>273</v>
      </c>
      <c r="J576" s="42" t="str">
        <f>_xlfn.CONCAT($C576,"-",$D576)</f>
        <v>Pune-FinTech</v>
      </c>
      <c r="K576" s="42">
        <f>IF(AND($B576&gt;=1960,$B576&lt;1970),196,(IF(AND($B576&gt;=1970,$B576&lt;1980),197,(IF(AND($B576&gt;=1980,$B576&lt;1990),198,(IF(AND($B576&gt;=1990,$B576&lt;2000),199,(IF(AND($B576&gt;=2000,$B576&lt;2010),200,(IF(AND($B576&gt;=2010,$B576&lt;2020),201,(IF(AND($B576&gt;=2020,$B576&lt;2030),202,"Founded After 2030")))))))))))))</f>
        <v>201</v>
      </c>
      <c r="L576" s="42" t="str">
        <f>IF(AND($H576&gt;4500000, OR($C576="Delhi", $C576="Bangalore", $C576="Pune", $C576="Mumbai")), "CAT A", IF(AND($H576&gt;450000, OR($C576="Gurugram", $C576="Surat", $C576="Jaipur", $C576="Hyderabad")), "CAT B", "CAT C"))</f>
        <v>CAT A</v>
      </c>
      <c r="M576" s="43">
        <v>4</v>
      </c>
      <c r="N576" t="str">
        <f>VLOOKUP($C576,Tier!$A$1:$B$71,2)</f>
        <v>Tier 3</v>
      </c>
    </row>
    <row r="577" spans="1:14" ht="15" x14ac:dyDescent="0.25">
      <c r="A577" s="41" t="s">
        <v>554</v>
      </c>
      <c r="B577" s="43">
        <v>2016</v>
      </c>
      <c r="C577" s="42" t="s">
        <v>12</v>
      </c>
      <c r="D577" s="42" t="s">
        <v>38</v>
      </c>
      <c r="E577" s="42" t="s">
        <v>555</v>
      </c>
      <c r="F577" s="42" t="s">
        <v>556</v>
      </c>
      <c r="G577" s="42"/>
      <c r="H577" s="42" t="s">
        <v>98</v>
      </c>
      <c r="I577" s="42" t="s">
        <v>422</v>
      </c>
      <c r="J577" s="42" t="str">
        <f>_xlfn.CONCAT($C577,"-",$D577)</f>
        <v>Mumbai-FinTech</v>
      </c>
      <c r="K577" s="42">
        <f>IF(AND($B577&gt;=1960,$B577&lt;1970),196,(IF(AND($B577&gt;=1970,$B577&lt;1980),197,(IF(AND($B577&gt;=1980,$B577&lt;1990),198,(IF(AND($B577&gt;=1990,$B577&lt;2000),199,(IF(AND($B577&gt;=2000,$B577&lt;2010),200,(IF(AND($B577&gt;=2010,$B577&lt;2020),201,(IF(AND($B577&gt;=2020,$B577&lt;2030),202,"Founded After 2030")))))))))))))</f>
        <v>201</v>
      </c>
      <c r="L577" s="42" t="str">
        <f>IF(AND($H577&gt;4500000, OR($C577="Delhi", $C577="Bangalore", $C577="Pune", $C577="Mumbai")), "CAT A", IF(AND($H577&gt;450000, OR($C577="Gurugram", $C577="Surat", $C577="Jaipur", $C577="Hyderabad")), "CAT B", "CAT C"))</f>
        <v>CAT A</v>
      </c>
      <c r="M577" s="43">
        <v>3</v>
      </c>
      <c r="N577" t="str">
        <f>VLOOKUP($C577,Tier!$A$1:$B$71,2)</f>
        <v>Tier 3</v>
      </c>
    </row>
    <row r="578" spans="1:14" ht="15" x14ac:dyDescent="0.25">
      <c r="A578" s="41" t="s">
        <v>557</v>
      </c>
      <c r="B578" s="43">
        <v>2014</v>
      </c>
      <c r="C578" s="42" t="s">
        <v>49</v>
      </c>
      <c r="D578" s="42" t="s">
        <v>558</v>
      </c>
      <c r="E578" s="42" t="s">
        <v>559</v>
      </c>
      <c r="F578" s="42" t="s">
        <v>560</v>
      </c>
      <c r="G578" s="42" t="s">
        <v>561</v>
      </c>
      <c r="H578" s="42" t="s">
        <v>98</v>
      </c>
      <c r="I578" s="42"/>
      <c r="J578" s="42" t="str">
        <f>_xlfn.CONCAT($C578,"-",$D578)</f>
        <v>New Delhi-B2B service</v>
      </c>
      <c r="K578" s="42">
        <f>IF(AND($B578&gt;=1960,$B578&lt;1970),196,(IF(AND($B578&gt;=1970,$B578&lt;1980),197,(IF(AND($B578&gt;=1980,$B578&lt;1990),198,(IF(AND($B578&gt;=1990,$B578&lt;2000),199,(IF(AND($B578&gt;=2000,$B578&lt;2010),200,(IF(AND($B578&gt;=2010,$B578&lt;2020),201,(IF(AND($B578&gt;=2020,$B578&lt;2030),202,"Founded After 2030")))))))))))))</f>
        <v>201</v>
      </c>
      <c r="L578" s="42" t="str">
        <f>IF(AND($H578&gt;4500000, OR($C578="Delhi", $C578="Bangalore", $C578="Pune", $C578="Mumbai")), "CAT A", IF(AND($H578&gt;450000, OR($C578="Gurugram", $C578="Surat", $C578="Jaipur", $C578="Hyderabad")), "CAT B", "CAT C"))</f>
        <v>CAT C</v>
      </c>
      <c r="M578" s="43">
        <v>3</v>
      </c>
      <c r="N578" t="str">
        <f>VLOOKUP($C578,Tier!$A$1:$B$71,2)</f>
        <v>Tier 3</v>
      </c>
    </row>
    <row r="579" spans="1:14" ht="15" x14ac:dyDescent="0.25">
      <c r="A579" s="41" t="s">
        <v>562</v>
      </c>
      <c r="B579" s="43">
        <v>2015</v>
      </c>
      <c r="C579" s="42" t="s">
        <v>49</v>
      </c>
      <c r="D579" s="42" t="s">
        <v>563</v>
      </c>
      <c r="E579" s="42" t="s">
        <v>564</v>
      </c>
      <c r="F579" s="42" t="s">
        <v>565</v>
      </c>
      <c r="G579" s="42" t="s">
        <v>566</v>
      </c>
      <c r="H579" s="42" t="s">
        <v>98</v>
      </c>
      <c r="I579" s="42"/>
      <c r="J579" s="42" t="str">
        <f>_xlfn.CONCAT($C579,"-",$D579)</f>
        <v>New Delhi-Podcast</v>
      </c>
      <c r="K579" s="42">
        <f>IF(AND($B579&gt;=1960,$B579&lt;1970),196,(IF(AND($B579&gt;=1970,$B579&lt;1980),197,(IF(AND($B579&gt;=1980,$B579&lt;1990),198,(IF(AND($B579&gt;=1990,$B579&lt;2000),199,(IF(AND($B579&gt;=2000,$B579&lt;2010),200,(IF(AND($B579&gt;=2010,$B579&lt;2020),201,(IF(AND($B579&gt;=2020,$B579&lt;2030),202,"Founded After 2030")))))))))))))</f>
        <v>201</v>
      </c>
      <c r="L579" s="42" t="str">
        <f>IF(AND($H579&gt;4500000, OR($C579="Delhi", $C579="Bangalore", $C579="Pune", $C579="Mumbai")), "CAT A", IF(AND($H579&gt;450000, OR($C579="Gurugram", $C579="Surat", $C579="Jaipur", $C579="Hyderabad")), "CAT B", "CAT C"))</f>
        <v>CAT C</v>
      </c>
      <c r="M579" s="43">
        <v>2</v>
      </c>
      <c r="N579" t="str">
        <f>VLOOKUP($C579,Tier!$A$1:$B$71,2)</f>
        <v>Tier 3</v>
      </c>
    </row>
    <row r="580" spans="1:14" ht="15" x14ac:dyDescent="0.25">
      <c r="A580" s="41" t="s">
        <v>567</v>
      </c>
      <c r="B580" s="43">
        <v>2019</v>
      </c>
      <c r="C580" s="42" t="s">
        <v>49</v>
      </c>
      <c r="D580" s="42" t="s">
        <v>568</v>
      </c>
      <c r="E580" s="42" t="s">
        <v>569</v>
      </c>
      <c r="F580" s="42" t="s">
        <v>570</v>
      </c>
      <c r="G580" s="42" t="s">
        <v>571</v>
      </c>
      <c r="H580" s="42" t="s">
        <v>98</v>
      </c>
      <c r="I580" s="42" t="s">
        <v>17</v>
      </c>
      <c r="J580" s="42" t="str">
        <f>_xlfn.CONCAT($C580,"-",$D580)</f>
        <v>New Delhi-Battery</v>
      </c>
      <c r="K580" s="42">
        <f>IF(AND($B580&gt;=1960,$B580&lt;1970),196,(IF(AND($B580&gt;=1970,$B580&lt;1980),197,(IF(AND($B580&gt;=1980,$B580&lt;1990),198,(IF(AND($B580&gt;=1990,$B580&lt;2000),199,(IF(AND($B580&gt;=2000,$B580&lt;2010),200,(IF(AND($B580&gt;=2010,$B580&lt;2020),201,(IF(AND($B580&gt;=2020,$B580&lt;2030),202,"Founded After 2030")))))))))))))</f>
        <v>201</v>
      </c>
      <c r="L580" s="42" t="str">
        <f>IF(AND($H580&gt;4500000, OR($C580="Delhi", $C580="Bangalore", $C580="Pune", $C580="Mumbai")), "CAT A", IF(AND($H580&gt;450000, OR($C580="Gurugram", $C580="Surat", $C580="Jaipur", $C580="Hyderabad")), "CAT B", "CAT C"))</f>
        <v>CAT C</v>
      </c>
      <c r="M580" s="43">
        <v>2</v>
      </c>
      <c r="N580" t="str">
        <f>VLOOKUP($C580,Tier!$A$1:$B$71,2)</f>
        <v>Tier 3</v>
      </c>
    </row>
    <row r="581" spans="1:14" ht="15" x14ac:dyDescent="0.25">
      <c r="A581" s="41" t="s">
        <v>572</v>
      </c>
      <c r="B581" s="43">
        <v>2019</v>
      </c>
      <c r="C581" s="42" t="s">
        <v>12</v>
      </c>
      <c r="D581" s="42" t="s">
        <v>74</v>
      </c>
      <c r="E581" s="42" t="s">
        <v>573</v>
      </c>
      <c r="F581" s="42" t="s">
        <v>426</v>
      </c>
      <c r="G581" s="42" t="s">
        <v>574</v>
      </c>
      <c r="H581" s="42" t="s">
        <v>98</v>
      </c>
      <c r="I581" s="42"/>
      <c r="J581" s="42" t="str">
        <f>_xlfn.CONCAT($C581,"-",$D581)</f>
        <v>Mumbai-Healthcare</v>
      </c>
      <c r="K581" s="42">
        <f>IF(AND($B581&gt;=1960,$B581&lt;1970),196,(IF(AND($B581&gt;=1970,$B581&lt;1980),197,(IF(AND($B581&gt;=1980,$B581&lt;1990),198,(IF(AND($B581&gt;=1990,$B581&lt;2000),199,(IF(AND($B581&gt;=2000,$B581&lt;2010),200,(IF(AND($B581&gt;=2010,$B581&lt;2020),201,(IF(AND($B581&gt;=2020,$B581&lt;2030),202,"Founded After 2030")))))))))))))</f>
        <v>201</v>
      </c>
      <c r="L581" s="42" t="str">
        <f>IF(AND($H581&gt;4500000, OR($C581="Delhi", $C581="Bangalore", $C581="Pune", $C581="Mumbai")), "CAT A", IF(AND($H581&gt;450000, OR($C581="Gurugram", $C581="Surat", $C581="Jaipur", $C581="Hyderabad")), "CAT B", "CAT C"))</f>
        <v>CAT A</v>
      </c>
      <c r="M581" s="43">
        <v>2</v>
      </c>
      <c r="N581" t="str">
        <f>VLOOKUP($C581,Tier!$A$1:$B$71,2)</f>
        <v>Tier 3</v>
      </c>
    </row>
    <row r="582" spans="1:14" ht="15" x14ac:dyDescent="0.25">
      <c r="A582" s="41" t="s">
        <v>580</v>
      </c>
      <c r="B582" s="43">
        <v>2019</v>
      </c>
      <c r="C582" s="42" t="s">
        <v>68</v>
      </c>
      <c r="D582" s="42" t="s">
        <v>116</v>
      </c>
      <c r="E582" s="42" t="s">
        <v>581</v>
      </c>
      <c r="F582" s="42" t="s">
        <v>582</v>
      </c>
      <c r="G582" s="42" t="s">
        <v>466</v>
      </c>
      <c r="H582" s="42" t="s">
        <v>98</v>
      </c>
      <c r="I582" s="42" t="s">
        <v>273</v>
      </c>
      <c r="J582" s="42" t="str">
        <f>_xlfn.CONCAT($C582,"-",$D582)</f>
        <v>Noida-EdTech</v>
      </c>
      <c r="K582" s="42">
        <f>IF(AND($B582&gt;=1960,$B582&lt;1970),196,(IF(AND($B582&gt;=1970,$B582&lt;1980),197,(IF(AND($B582&gt;=1980,$B582&lt;1990),198,(IF(AND($B582&gt;=1990,$B582&lt;2000),199,(IF(AND($B582&gt;=2000,$B582&lt;2010),200,(IF(AND($B582&gt;=2010,$B582&lt;2020),201,(IF(AND($B582&gt;=2020,$B582&lt;2030),202,"Founded After 2030")))))))))))))</f>
        <v>201</v>
      </c>
      <c r="L582" s="42" t="str">
        <f>IF(AND($H582&gt;4500000, OR($C582="Delhi", $C582="Bangalore", $C582="Pune", $C582="Mumbai")), "CAT A", IF(AND($H582&gt;450000, OR($C582="Gurugram", $C582="Surat", $C582="Jaipur", $C582="Hyderabad")), "CAT B", "CAT C"))</f>
        <v>CAT C</v>
      </c>
      <c r="M582" s="43">
        <v>1</v>
      </c>
      <c r="N582" t="str">
        <f>VLOOKUP($C582,Tier!$A$1:$B$71,2)</f>
        <v>Tier 3</v>
      </c>
    </row>
    <row r="583" spans="1:14" ht="15" x14ac:dyDescent="0.25">
      <c r="A583" s="41" t="s">
        <v>583</v>
      </c>
      <c r="B583" s="43">
        <v>2018</v>
      </c>
      <c r="C583" s="42" t="s">
        <v>12</v>
      </c>
      <c r="D583" s="42" t="s">
        <v>584</v>
      </c>
      <c r="E583" s="42" t="s">
        <v>585</v>
      </c>
      <c r="F583" s="42" t="s">
        <v>586</v>
      </c>
      <c r="G583" s="42" t="s">
        <v>587</v>
      </c>
      <c r="H583" s="42" t="s">
        <v>98</v>
      </c>
      <c r="I583" s="42" t="s">
        <v>17</v>
      </c>
      <c r="J583" s="42" t="str">
        <f>_xlfn.CONCAT($C583,"-",$D583)</f>
        <v>Mumbai-Health care</v>
      </c>
      <c r="K583" s="42">
        <f>IF(AND($B583&gt;=1960,$B583&lt;1970),196,(IF(AND($B583&gt;=1970,$B583&lt;1980),197,(IF(AND($B583&gt;=1980,$B583&lt;1990),198,(IF(AND($B583&gt;=1990,$B583&lt;2000),199,(IF(AND($B583&gt;=2000,$B583&lt;2010),200,(IF(AND($B583&gt;=2010,$B583&lt;2020),201,(IF(AND($B583&gt;=2020,$B583&lt;2030),202,"Founded After 2030")))))))))))))</f>
        <v>201</v>
      </c>
      <c r="L583" s="42" t="str">
        <f>IF(AND($H583&gt;4500000, OR($C583="Delhi", $C583="Bangalore", $C583="Pune", $C583="Mumbai")), "CAT A", IF(AND($H583&gt;450000, OR($C583="Gurugram", $C583="Surat", $C583="Jaipur", $C583="Hyderabad")), "CAT B", "CAT C"))</f>
        <v>CAT A</v>
      </c>
      <c r="M583" s="43">
        <v>1</v>
      </c>
      <c r="N583" t="str">
        <f>VLOOKUP($C583,Tier!$A$1:$B$71,2)</f>
        <v>Tier 3</v>
      </c>
    </row>
    <row r="584" spans="1:14" ht="15" x14ac:dyDescent="0.25">
      <c r="A584" s="41" t="s">
        <v>588</v>
      </c>
      <c r="B584" s="43">
        <v>2018</v>
      </c>
      <c r="C584" s="42" t="s">
        <v>49</v>
      </c>
      <c r="D584" s="42" t="s">
        <v>38</v>
      </c>
      <c r="E584" s="42" t="s">
        <v>589</v>
      </c>
      <c r="F584" s="42" t="s">
        <v>590</v>
      </c>
      <c r="G584" s="42" t="s">
        <v>591</v>
      </c>
      <c r="H584" s="42" t="s">
        <v>98</v>
      </c>
      <c r="I584" s="42"/>
      <c r="J584" s="42" t="str">
        <f>_xlfn.CONCAT($C584,"-",$D584)</f>
        <v>New Delhi-FinTech</v>
      </c>
      <c r="K584" s="42">
        <f>IF(AND($B584&gt;=1960,$B584&lt;1970),196,(IF(AND($B584&gt;=1970,$B584&lt;1980),197,(IF(AND($B584&gt;=1980,$B584&lt;1990),198,(IF(AND($B584&gt;=1990,$B584&lt;2000),199,(IF(AND($B584&gt;=2000,$B584&lt;2010),200,(IF(AND($B584&gt;=2010,$B584&lt;2020),201,(IF(AND($B584&gt;=2020,$B584&lt;2030),202,"Founded After 2030")))))))))))))</f>
        <v>201</v>
      </c>
      <c r="L584" s="42" t="str">
        <f>IF(AND($H584&gt;4500000, OR($C584="Delhi", $C584="Bangalore", $C584="Pune", $C584="Mumbai")), "CAT A", IF(AND($H584&gt;450000, OR($C584="Gurugram", $C584="Surat", $C584="Jaipur", $C584="Hyderabad")), "CAT B", "CAT C"))</f>
        <v>CAT C</v>
      </c>
      <c r="M584" s="43">
        <v>1</v>
      </c>
      <c r="N584" t="str">
        <f>VLOOKUP($C584,Tier!$A$1:$B$71,2)</f>
        <v>Tier 3</v>
      </c>
    </row>
    <row r="585" spans="1:14" ht="15" x14ac:dyDescent="0.25">
      <c r="A585" s="41" t="s">
        <v>592</v>
      </c>
      <c r="B585" s="43">
        <v>2016</v>
      </c>
      <c r="C585" s="42" t="s">
        <v>12</v>
      </c>
      <c r="D585" s="42" t="s">
        <v>593</v>
      </c>
      <c r="E585" s="42" t="s">
        <v>594</v>
      </c>
      <c r="F585" s="42" t="s">
        <v>595</v>
      </c>
      <c r="G585" s="42" t="s">
        <v>596</v>
      </c>
      <c r="H585" s="42" t="s">
        <v>98</v>
      </c>
      <c r="I585" s="42" t="s">
        <v>17</v>
      </c>
      <c r="J585" s="42" t="str">
        <f>_xlfn.CONCAT($C585,"-",$D585)</f>
        <v>Mumbai-Fashion and lifestyle</v>
      </c>
      <c r="K585" s="42">
        <f>IF(AND($B585&gt;=1960,$B585&lt;1970),196,(IF(AND($B585&gt;=1970,$B585&lt;1980),197,(IF(AND($B585&gt;=1980,$B585&lt;1990),198,(IF(AND($B585&gt;=1990,$B585&lt;2000),199,(IF(AND($B585&gt;=2000,$B585&lt;2010),200,(IF(AND($B585&gt;=2010,$B585&lt;2020),201,(IF(AND($B585&gt;=2020,$B585&lt;2030),202,"Founded After 2030")))))))))))))</f>
        <v>201</v>
      </c>
      <c r="L585" s="42" t="str">
        <f>IF(AND($H585&gt;4500000, OR($C585="Delhi", $C585="Bangalore", $C585="Pune", $C585="Mumbai")), "CAT A", IF(AND($H585&gt;450000, OR($C585="Gurugram", $C585="Surat", $C585="Jaipur", $C585="Hyderabad")), "CAT B", "CAT C"))</f>
        <v>CAT A</v>
      </c>
      <c r="M585" s="43">
        <v>1</v>
      </c>
      <c r="N585" t="str">
        <f>VLOOKUP($C585,Tier!$A$1:$B$71,2)</f>
        <v>Tier 3</v>
      </c>
    </row>
    <row r="586" spans="1:14" ht="15" x14ac:dyDescent="0.25">
      <c r="A586" s="41" t="s">
        <v>606</v>
      </c>
      <c r="B586" s="43">
        <v>2019</v>
      </c>
      <c r="C586" s="42" t="s">
        <v>12</v>
      </c>
      <c r="D586" s="42" t="s">
        <v>607</v>
      </c>
      <c r="E586" s="42" t="s">
        <v>608</v>
      </c>
      <c r="F586" s="42" t="s">
        <v>609</v>
      </c>
      <c r="G586" s="42" t="s">
        <v>610</v>
      </c>
      <c r="H586" s="42" t="s">
        <v>98</v>
      </c>
      <c r="I586" s="42" t="s">
        <v>422</v>
      </c>
      <c r="J586" s="42" t="str">
        <f>_xlfn.CONCAT($C586,"-",$D586)</f>
        <v>Mumbai-Advisory firm</v>
      </c>
      <c r="K586" s="42">
        <f>IF(AND($B586&gt;=1960,$B586&lt;1970),196,(IF(AND($B586&gt;=1970,$B586&lt;1980),197,(IF(AND($B586&gt;=1980,$B586&lt;1990),198,(IF(AND($B586&gt;=1990,$B586&lt;2000),199,(IF(AND($B586&gt;=2000,$B586&lt;2010),200,(IF(AND($B586&gt;=2010,$B586&lt;2020),201,(IF(AND($B586&gt;=2020,$B586&lt;2030),202,"Founded After 2030")))))))))))))</f>
        <v>201</v>
      </c>
      <c r="L586" s="42" t="str">
        <f>IF(AND($H586&gt;4500000, OR($C586="Delhi", $C586="Bangalore", $C586="Pune", $C586="Mumbai")), "CAT A", IF(AND($H586&gt;450000, OR($C586="Gurugram", $C586="Surat", $C586="Jaipur", $C586="Hyderabad")), "CAT B", "CAT C"))</f>
        <v>CAT A</v>
      </c>
      <c r="M586" s="43">
        <v>1</v>
      </c>
      <c r="N586" t="str">
        <f>VLOOKUP($C586,Tier!$A$1:$B$71,2)</f>
        <v>Tier 3</v>
      </c>
    </row>
    <row r="587" spans="1:14" ht="15" x14ac:dyDescent="0.25">
      <c r="A587" s="41" t="s">
        <v>611</v>
      </c>
      <c r="B587" s="43">
        <v>2018</v>
      </c>
      <c r="C587" s="42" t="s">
        <v>369</v>
      </c>
      <c r="D587" s="42" t="s">
        <v>50</v>
      </c>
      <c r="E587" s="42" t="s">
        <v>612</v>
      </c>
      <c r="F587" s="42" t="s">
        <v>613</v>
      </c>
      <c r="G587" s="42" t="s">
        <v>614</v>
      </c>
      <c r="H587" s="42" t="s">
        <v>98</v>
      </c>
      <c r="I587" s="42" t="s">
        <v>17</v>
      </c>
      <c r="J587" s="42" t="str">
        <f>_xlfn.CONCAT($C587,"-",$D587)</f>
        <v>Pune-AgriTech</v>
      </c>
      <c r="K587" s="42">
        <f>IF(AND($B587&gt;=1960,$B587&lt;1970),196,(IF(AND($B587&gt;=1970,$B587&lt;1980),197,(IF(AND($B587&gt;=1980,$B587&lt;1990),198,(IF(AND($B587&gt;=1990,$B587&lt;2000),199,(IF(AND($B587&gt;=2000,$B587&lt;2010),200,(IF(AND($B587&gt;=2010,$B587&lt;2020),201,(IF(AND($B587&gt;=2020,$B587&lt;2030),202,"Founded After 2030")))))))))))))</f>
        <v>201</v>
      </c>
      <c r="L587" s="42" t="str">
        <f>IF(AND($H587&gt;4500000, OR($C587="Delhi", $C587="Bangalore", $C587="Pune", $C587="Mumbai")), "CAT A", IF(AND($H587&gt;450000, OR($C587="Gurugram", $C587="Surat", $C587="Jaipur", $C587="Hyderabad")), "CAT B", "CAT C"))</f>
        <v>CAT A</v>
      </c>
      <c r="M587" s="43">
        <v>1</v>
      </c>
      <c r="N587" t="str">
        <f>VLOOKUP($C587,Tier!$A$1:$B$71,2)</f>
        <v>Tier 3</v>
      </c>
    </row>
    <row r="588" spans="1:14" ht="15" x14ac:dyDescent="0.25">
      <c r="A588" s="41" t="s">
        <v>2748</v>
      </c>
      <c r="B588" s="43">
        <v>2017</v>
      </c>
      <c r="C588" s="42" t="s">
        <v>2749</v>
      </c>
      <c r="D588" s="42" t="s">
        <v>94</v>
      </c>
      <c r="E588" s="42" t="s">
        <v>2750</v>
      </c>
      <c r="F588" s="42" t="s">
        <v>2751</v>
      </c>
      <c r="G588" s="42" t="s">
        <v>466</v>
      </c>
      <c r="H588" s="42" t="s">
        <v>98</v>
      </c>
      <c r="I588" s="42" t="s">
        <v>273</v>
      </c>
      <c r="J588" s="42" t="str">
        <f>_xlfn.CONCAT($C588,"-",$D588)</f>
        <v>Lucknow-Food &amp; Beverages</v>
      </c>
      <c r="K588" s="42">
        <f>IF(AND($B588&gt;=1960,$B588&lt;1970),196,(IF(AND($B588&gt;=1970,$B588&lt;1980),197,(IF(AND($B588&gt;=1980,$B588&lt;1990),198,(IF(AND($B588&gt;=1990,$B588&lt;2000),199,(IF(AND($B588&gt;=2000,$B588&lt;2010),200,(IF(AND($B588&gt;=2010,$B588&lt;2020),201,(IF(AND($B588&gt;=2020,$B588&lt;2030),202,"Founded After 2030")))))))))))))</f>
        <v>201</v>
      </c>
      <c r="L588" s="42" t="str">
        <f>IF(AND($H588&gt;4500000, OR($C588="Delhi", $C588="Bangalore", $C588="Pune", $C588="Mumbai")), "CAT A", IF(AND($H588&gt;450000, OR($C588="Gurugram", $C588="Surat", $C588="Jaipur", $C588="Hyderabad")), "CAT B", "CAT C"))</f>
        <v>CAT C</v>
      </c>
      <c r="M588" s="43">
        <v>7</v>
      </c>
      <c r="N588" t="str">
        <f>VLOOKUP($C588,Tier!$A$1:$B$71,2)</f>
        <v>Tier 3</v>
      </c>
    </row>
    <row r="589" spans="1:14" ht="15" x14ac:dyDescent="0.25">
      <c r="A589" s="41" t="s">
        <v>3344</v>
      </c>
      <c r="B589" s="43">
        <v>2019</v>
      </c>
      <c r="C589" s="42" t="s">
        <v>3345</v>
      </c>
      <c r="D589" s="42" t="s">
        <v>1970</v>
      </c>
      <c r="E589" s="42" t="s">
        <v>3346</v>
      </c>
      <c r="F589" s="42" t="s">
        <v>3347</v>
      </c>
      <c r="G589" s="42" t="s">
        <v>2582</v>
      </c>
      <c r="H589" s="42" t="s">
        <v>98</v>
      </c>
      <c r="I589" s="42" t="s">
        <v>17</v>
      </c>
      <c r="J589" s="42" t="str">
        <f>_xlfn.CONCAT($C589,"-",$D589)</f>
        <v>Roorkee-Renewables &amp; Environment</v>
      </c>
      <c r="K589" s="42">
        <f>IF(AND($B589&gt;=1960,$B589&lt;1970),196,(IF(AND($B589&gt;=1970,$B589&lt;1980),197,(IF(AND($B589&gt;=1980,$B589&lt;1990),198,(IF(AND($B589&gt;=1990,$B589&lt;2000),199,(IF(AND($B589&gt;=2000,$B589&lt;2010),200,(IF(AND($B589&gt;=2010,$B589&lt;2020),201,(IF(AND($B589&gt;=2020,$B589&lt;2030),202,"Founded After 2030")))))))))))))</f>
        <v>201</v>
      </c>
      <c r="L589" s="42" t="str">
        <f>IF(AND($H589&gt;4500000, OR($C589="Delhi", $C589="Bangalore", $C589="Pune", $C589="Mumbai")), "CAT A", IF(AND($H589&gt;450000, OR($C589="Gurugram", $C589="Surat", $C589="Jaipur", $C589="Hyderabad")), "CAT B", "CAT C"))</f>
        <v>CAT C</v>
      </c>
      <c r="M589" s="43">
        <v>7</v>
      </c>
      <c r="N589" t="str">
        <f>VLOOKUP($C589,Tier!$A$1:$B$71,2)</f>
        <v>Tier 3</v>
      </c>
    </row>
    <row r="590" spans="1:14" ht="15" x14ac:dyDescent="0.25">
      <c r="A590" s="41" t="s">
        <v>3348</v>
      </c>
      <c r="B590" s="43">
        <v>2014</v>
      </c>
      <c r="C590" s="42" t="s">
        <v>3349</v>
      </c>
      <c r="D590" s="42" t="s">
        <v>424</v>
      </c>
      <c r="E590" s="42" t="s">
        <v>3350</v>
      </c>
      <c r="F590" s="42" t="s">
        <v>3351</v>
      </c>
      <c r="G590" s="42" t="s">
        <v>3352</v>
      </c>
      <c r="H590" s="42" t="s">
        <v>98</v>
      </c>
      <c r="I590" s="42"/>
      <c r="J590" s="42" t="str">
        <f>_xlfn.CONCAT($C590,"-",$D590)</f>
        <v>Coimbatore-HealthCare</v>
      </c>
      <c r="K590" s="42">
        <f>IF(AND($B590&gt;=1960,$B590&lt;1970),196,(IF(AND($B590&gt;=1970,$B590&lt;1980),197,(IF(AND($B590&gt;=1980,$B590&lt;1990),198,(IF(AND($B590&gt;=1990,$B590&lt;2000),199,(IF(AND($B590&gt;=2000,$B590&lt;2010),200,(IF(AND($B590&gt;=2010,$B590&lt;2020),201,(IF(AND($B590&gt;=2020,$B590&lt;2030),202,"Founded After 2030")))))))))))))</f>
        <v>201</v>
      </c>
      <c r="L590" s="42" t="str">
        <f>IF(AND($H590&gt;4500000, OR($C590="Delhi", $C590="Bangalore", $C590="Pune", $C590="Mumbai")), "CAT A", IF(AND($H590&gt;450000, OR($C590="Gurugram", $C590="Surat", $C590="Jaipur", $C590="Hyderabad")), "CAT B", "CAT C"))</f>
        <v>CAT C</v>
      </c>
      <c r="M590" s="43">
        <v>6</v>
      </c>
      <c r="N590" t="str">
        <f>VLOOKUP($C590,Tier!$A$1:$B$71,2)</f>
        <v>Tier 3</v>
      </c>
    </row>
    <row r="591" spans="1:14" ht="15" x14ac:dyDescent="0.25">
      <c r="A591" s="41" t="s">
        <v>3353</v>
      </c>
      <c r="B591" s="43">
        <v>2019</v>
      </c>
      <c r="C591" s="42" t="s">
        <v>3354</v>
      </c>
      <c r="D591" s="42" t="s">
        <v>116</v>
      </c>
      <c r="E591" s="42" t="s">
        <v>3355</v>
      </c>
      <c r="F591" s="42" t="s">
        <v>3356</v>
      </c>
      <c r="G591" s="42" t="s">
        <v>3357</v>
      </c>
      <c r="H591" s="42" t="s">
        <v>98</v>
      </c>
      <c r="I591" s="42"/>
      <c r="J591" s="42" t="str">
        <f>_xlfn.CONCAT($C591,"-",$D591)</f>
        <v>Mangalore-EdTech</v>
      </c>
      <c r="K591" s="42">
        <f>IF(AND($B591&gt;=1960,$B591&lt;1970),196,(IF(AND($B591&gt;=1970,$B591&lt;1980),197,(IF(AND($B591&gt;=1980,$B591&lt;1990),198,(IF(AND($B591&gt;=1990,$B591&lt;2000),199,(IF(AND($B591&gt;=2000,$B591&lt;2010),200,(IF(AND($B591&gt;=2010,$B591&lt;2020),201,(IF(AND($B591&gt;=2020,$B591&lt;2030),202,"Founded After 2030")))))))))))))</f>
        <v>201</v>
      </c>
      <c r="L591" s="42" t="str">
        <f>IF(AND($H591&gt;4500000, OR($C591="Delhi", $C591="Bangalore", $C591="Pune", $C591="Mumbai")), "CAT A", IF(AND($H591&gt;450000, OR($C591="Gurugram", $C591="Surat", $C591="Jaipur", $C591="Hyderabad")), "CAT B", "CAT C"))</f>
        <v>CAT C</v>
      </c>
      <c r="M591" s="43">
        <v>6</v>
      </c>
      <c r="N591" t="str">
        <f>VLOOKUP($C591,Tier!$A$1:$B$71,2)</f>
        <v>Tier 3</v>
      </c>
    </row>
    <row r="592" spans="1:14" ht="15" x14ac:dyDescent="0.25">
      <c r="A592" s="41" t="s">
        <v>615</v>
      </c>
      <c r="B592" s="43">
        <v>2016</v>
      </c>
      <c r="C592" s="42" t="s">
        <v>12</v>
      </c>
      <c r="D592" s="42" t="s">
        <v>616</v>
      </c>
      <c r="E592" s="42" t="s">
        <v>617</v>
      </c>
      <c r="F592" s="42" t="s">
        <v>618</v>
      </c>
      <c r="G592" s="42" t="s">
        <v>619</v>
      </c>
      <c r="H592" s="42" t="s">
        <v>17</v>
      </c>
      <c r="I592" s="42"/>
      <c r="J592" s="42" t="str">
        <f>_xlfn.CONCAT($C592,"-",$D592)</f>
        <v>Mumbai-Logistics &amp; Supply Chain</v>
      </c>
      <c r="K592" s="42">
        <f>IF(AND($B592&gt;=1960,$B592&lt;1970),196,(IF(AND($B592&gt;=1970,$B592&lt;1980),197,(IF(AND($B592&gt;=1980,$B592&lt;1990),198,(IF(AND($B592&gt;=1990,$B592&lt;2000),199,(IF(AND($B592&gt;=2000,$B592&lt;2010),200,(IF(AND($B592&gt;=2010,$B592&lt;2020),201,(IF(AND($B592&gt;=2020,$B592&lt;2030),202,"Founded After 2030")))))))))))))</f>
        <v>201</v>
      </c>
      <c r="L592" s="42" t="str">
        <f>IF(AND($H592&gt;4500000, OR($C592="Delhi", $C592="Bangalore", $C592="Pune", $C592="Mumbai")), "CAT A", IF(AND($H592&gt;450000, OR($C592="Gurugram", $C592="Surat", $C592="Jaipur", $C592="Hyderabad")), "CAT B", "CAT C"))</f>
        <v>CAT A</v>
      </c>
      <c r="M592" s="43">
        <v>9</v>
      </c>
      <c r="N592" t="str">
        <f>VLOOKUP($C592,Tier!$A$1:$B$71,2)</f>
        <v>Tier 3</v>
      </c>
    </row>
    <row r="593" spans="1:14" ht="15" x14ac:dyDescent="0.25">
      <c r="A593" s="41" t="s">
        <v>620</v>
      </c>
      <c r="B593" s="43">
        <v>2016</v>
      </c>
      <c r="C593" s="42" t="s">
        <v>68</v>
      </c>
      <c r="D593" s="42" t="s">
        <v>116</v>
      </c>
      <c r="E593" s="42" t="s">
        <v>621</v>
      </c>
      <c r="F593" s="42" t="s">
        <v>622</v>
      </c>
      <c r="G593" s="43">
        <v>1000000</v>
      </c>
      <c r="H593" s="42" t="s">
        <v>273</v>
      </c>
      <c r="I593" s="42"/>
      <c r="J593" s="42" t="str">
        <f>_xlfn.CONCAT($C593,"-",$D593)</f>
        <v>Noida-EdTech</v>
      </c>
      <c r="K593" s="42">
        <f>IF(AND($B593&gt;=1960,$B593&lt;1970),196,(IF(AND($B593&gt;=1970,$B593&lt;1980),197,(IF(AND($B593&gt;=1980,$B593&lt;1990),198,(IF(AND($B593&gt;=1990,$B593&lt;2000),199,(IF(AND($B593&gt;=2000,$B593&lt;2010),200,(IF(AND($B593&gt;=2010,$B593&lt;2020),201,(IF(AND($B593&gt;=2020,$B593&lt;2030),202,"Founded After 2030")))))))))))))</f>
        <v>201</v>
      </c>
      <c r="L593" s="42" t="str">
        <f>IF(AND($H593&gt;4500000, OR($C593="Delhi", $C593="Bangalore", $C593="Pune", $C593="Mumbai")), "CAT A", IF(AND($H593&gt;450000, OR($C593="Gurugram", $C593="Surat", $C593="Jaipur", $C593="Hyderabad")), "CAT B", "CAT C"))</f>
        <v>CAT C</v>
      </c>
      <c r="M593" s="43">
        <v>7</v>
      </c>
      <c r="N593" t="str">
        <f>VLOOKUP($C593,Tier!$A$1:$B$71,2)</f>
        <v>Tier 3</v>
      </c>
    </row>
    <row r="594" spans="1:14" ht="15" x14ac:dyDescent="0.25">
      <c r="A594" s="41" t="s">
        <v>634</v>
      </c>
      <c r="B594" s="43">
        <v>2015</v>
      </c>
      <c r="C594" s="42" t="s">
        <v>49</v>
      </c>
      <c r="D594" s="42" t="s">
        <v>635</v>
      </c>
      <c r="E594" s="42" t="s">
        <v>636</v>
      </c>
      <c r="F594" s="42" t="s">
        <v>637</v>
      </c>
      <c r="G594" s="42" t="s">
        <v>591</v>
      </c>
      <c r="H594" s="43" t="s">
        <v>638</v>
      </c>
      <c r="I594" s="42" t="s">
        <v>273</v>
      </c>
      <c r="J594" s="42" t="str">
        <f>_xlfn.CONCAT($C594,"-",$D594)</f>
        <v>New Delhi-Solar</v>
      </c>
      <c r="K594" s="42">
        <f>IF(AND($B594&gt;=1960,$B594&lt;1970),196,(IF(AND($B594&gt;=1970,$B594&lt;1980),197,(IF(AND($B594&gt;=1980,$B594&lt;1990),198,(IF(AND($B594&gt;=1990,$B594&lt;2000),199,(IF(AND($B594&gt;=2000,$B594&lt;2010),200,(IF(AND($B594&gt;=2010,$B594&lt;2020),201,(IF(AND($B594&gt;=2020,$B594&lt;2030),202,"Founded After 2030")))))))))))))</f>
        <v>201</v>
      </c>
      <c r="L594" s="42" t="str">
        <f>IF(AND($H594&gt;4500000, OR($C594="Delhi", $C594="Bangalore", $C594="Pune", $C594="Mumbai")), "CAT A", IF(AND($H594&gt;450000, OR($C594="Gurugram", $C594="Surat", $C594="Jaipur", $C594="Hyderabad")), "CAT B", "CAT C"))</f>
        <v>CAT C</v>
      </c>
      <c r="M594" s="43">
        <v>1</v>
      </c>
      <c r="N594" t="str">
        <f>VLOOKUP($C594,Tier!$A$1:$B$71,2)</f>
        <v>Tier 3</v>
      </c>
    </row>
    <row r="595" spans="1:14" ht="15" x14ac:dyDescent="0.25">
      <c r="A595" s="41" t="s">
        <v>639</v>
      </c>
      <c r="B595" s="43">
        <v>2018</v>
      </c>
      <c r="C595" s="42" t="s">
        <v>49</v>
      </c>
      <c r="D595" s="42" t="s">
        <v>38</v>
      </c>
      <c r="E595" s="42" t="s">
        <v>640</v>
      </c>
      <c r="F595" s="42" t="s">
        <v>641</v>
      </c>
      <c r="G595" s="42" t="s">
        <v>642</v>
      </c>
      <c r="H595" s="43" t="s">
        <v>643</v>
      </c>
      <c r="I595" s="42" t="s">
        <v>66</v>
      </c>
      <c r="J595" s="42" t="str">
        <f>_xlfn.CONCAT($C595,"-",$D595)</f>
        <v>New Delhi-FinTech</v>
      </c>
      <c r="K595" s="42">
        <f>IF(AND($B595&gt;=1960,$B595&lt;1970),196,(IF(AND($B595&gt;=1970,$B595&lt;1980),197,(IF(AND($B595&gt;=1980,$B595&lt;1990),198,(IF(AND($B595&gt;=1990,$B595&lt;2000),199,(IF(AND($B595&gt;=2000,$B595&lt;2010),200,(IF(AND($B595&gt;=2010,$B595&lt;2020),201,(IF(AND($B595&gt;=2020,$B595&lt;2030),202,"Founded After 2030")))))))))))))</f>
        <v>201</v>
      </c>
      <c r="L595" s="42" t="str">
        <f>IF(AND($H595&gt;4500000, OR($C595="Delhi", $C595="Bangalore", $C595="Pune", $C595="Mumbai")), "CAT A", IF(AND($H595&gt;450000, OR($C595="Gurugram", $C595="Surat", $C595="Jaipur", $C595="Hyderabad")), "CAT B", "CAT C"))</f>
        <v>CAT C</v>
      </c>
      <c r="M595" s="43">
        <v>1</v>
      </c>
      <c r="N595" t="str">
        <f>VLOOKUP($C595,Tier!$A$1:$B$71,2)</f>
        <v>Tier 3</v>
      </c>
    </row>
    <row r="596" spans="1:14" ht="15" x14ac:dyDescent="0.25">
      <c r="A596" s="41" t="s">
        <v>644</v>
      </c>
      <c r="B596" s="43">
        <v>2019</v>
      </c>
      <c r="C596" s="42" t="s">
        <v>12</v>
      </c>
      <c r="D596" s="42" t="s">
        <v>38</v>
      </c>
      <c r="E596" s="42" t="s">
        <v>645</v>
      </c>
      <c r="F596" s="42" t="s">
        <v>646</v>
      </c>
      <c r="G596" s="42" t="s">
        <v>647</v>
      </c>
      <c r="H596" s="43" t="s">
        <v>648</v>
      </c>
      <c r="I596" s="42" t="s">
        <v>17</v>
      </c>
      <c r="J596" s="42" t="str">
        <f>_xlfn.CONCAT($C596,"-",$D596)</f>
        <v>Mumbai-FinTech</v>
      </c>
      <c r="K596" s="42">
        <f>IF(AND($B596&gt;=1960,$B596&lt;1970),196,(IF(AND($B596&gt;=1970,$B596&lt;1980),197,(IF(AND($B596&gt;=1980,$B596&lt;1990),198,(IF(AND($B596&gt;=1990,$B596&lt;2000),199,(IF(AND($B596&gt;=2000,$B596&lt;2010),200,(IF(AND($B596&gt;=2010,$B596&lt;2020),201,(IF(AND($B596&gt;=2020,$B596&lt;2030),202,"Founded After 2030")))))))))))))</f>
        <v>201</v>
      </c>
      <c r="L596" s="42" t="str">
        <f>IF(AND($H596&gt;4500000, OR($C596="Delhi", $C596="Bangalore", $C596="Pune", $C596="Mumbai")), "CAT A", IF(AND($H596&gt;450000, OR($C596="Gurugram", $C596="Surat", $C596="Jaipur", $C596="Hyderabad")), "CAT B", "CAT C"))</f>
        <v>CAT A</v>
      </c>
      <c r="M596" s="43">
        <v>5</v>
      </c>
      <c r="N596" t="str">
        <f>VLOOKUP($C596,Tier!$A$1:$B$71,2)</f>
        <v>Tier 3</v>
      </c>
    </row>
    <row r="597" spans="1:14" ht="15" x14ac:dyDescent="0.25">
      <c r="A597" s="41" t="s">
        <v>672</v>
      </c>
      <c r="B597" s="43">
        <v>2018</v>
      </c>
      <c r="C597" s="42" t="s">
        <v>12</v>
      </c>
      <c r="D597" s="42" t="s">
        <v>673</v>
      </c>
      <c r="E597" s="42" t="s">
        <v>674</v>
      </c>
      <c r="F597" s="42" t="s">
        <v>675</v>
      </c>
      <c r="G597" s="42"/>
      <c r="H597" s="43" t="s">
        <v>676</v>
      </c>
      <c r="I597" s="42" t="s">
        <v>17</v>
      </c>
      <c r="J597" s="42" t="str">
        <f>_xlfn.CONCAT($C597,"-",$D597)</f>
        <v>Mumbai-IT startup</v>
      </c>
      <c r="K597" s="42">
        <f>IF(AND($B597&gt;=1960,$B597&lt;1970),196,(IF(AND($B597&gt;=1970,$B597&lt;1980),197,(IF(AND($B597&gt;=1980,$B597&lt;1990),198,(IF(AND($B597&gt;=1990,$B597&lt;2000),199,(IF(AND($B597&gt;=2000,$B597&lt;2010),200,(IF(AND($B597&gt;=2010,$B597&lt;2020),201,(IF(AND($B597&gt;=2020,$B597&lt;2030),202,"Founded After 2030")))))))))))))</f>
        <v>201</v>
      </c>
      <c r="L597" s="42" t="str">
        <f>IF(AND($H597&gt;4500000, OR($C597="Delhi", $C597="Bangalore", $C597="Pune", $C597="Mumbai")), "CAT A", IF(AND($H597&gt;450000, OR($C597="Gurugram", $C597="Surat", $C597="Jaipur", $C597="Hyderabad")), "CAT B", "CAT C"))</f>
        <v>CAT A</v>
      </c>
      <c r="M597" s="43">
        <v>5</v>
      </c>
      <c r="N597" t="str">
        <f>VLOOKUP($C597,Tier!$A$1:$B$71,2)</f>
        <v>Tier 3</v>
      </c>
    </row>
    <row r="598" spans="1:14" ht="15" x14ac:dyDescent="0.25">
      <c r="A598" s="41" t="s">
        <v>3476</v>
      </c>
      <c r="B598" s="43">
        <v>2019</v>
      </c>
      <c r="C598" s="42" t="s">
        <v>3477</v>
      </c>
      <c r="D598" s="42" t="s">
        <v>313</v>
      </c>
      <c r="E598" s="42" t="s">
        <v>3478</v>
      </c>
      <c r="F598" s="42" t="s">
        <v>3479</v>
      </c>
      <c r="G598" s="42" t="s">
        <v>3480</v>
      </c>
      <c r="H598" s="43" t="s">
        <v>676</v>
      </c>
      <c r="I598" s="42" t="s">
        <v>17</v>
      </c>
      <c r="J598" s="42" t="str">
        <f>_xlfn.CONCAT($C598,"-",$D598)</f>
        <v>Small Towns, Andhra Pradesh-Retail</v>
      </c>
      <c r="K598" s="42">
        <f>IF(AND($B598&gt;=1960,$B598&lt;1970),196,(IF(AND($B598&gt;=1970,$B598&lt;1980),197,(IF(AND($B598&gt;=1980,$B598&lt;1990),198,(IF(AND($B598&gt;=1990,$B598&lt;2000),199,(IF(AND($B598&gt;=2000,$B598&lt;2010),200,(IF(AND($B598&gt;=2010,$B598&lt;2020),201,(IF(AND($B598&gt;=2020,$B598&lt;2030),202,"Founded After 2030")))))))))))))</f>
        <v>201</v>
      </c>
      <c r="L598" s="42" t="str">
        <f>IF(AND($H598&gt;4500000, OR($C598="Delhi", $C598="Bangalore", $C598="Pune", $C598="Mumbai")), "CAT A", IF(AND($H598&gt;450000, OR($C598="Gurugram", $C598="Surat", $C598="Jaipur", $C598="Hyderabad")), "CAT B", "CAT C"))</f>
        <v>CAT C</v>
      </c>
      <c r="M598" s="43">
        <v>4</v>
      </c>
      <c r="N598" t="str">
        <f>VLOOKUP($C598,Tier!$A$1:$B$71,2)</f>
        <v>Tier 3</v>
      </c>
    </row>
    <row r="599" spans="1:14" ht="15" x14ac:dyDescent="0.25">
      <c r="A599" s="41" t="s">
        <v>681</v>
      </c>
      <c r="B599" s="43">
        <v>2018</v>
      </c>
      <c r="C599" s="42" t="s">
        <v>12</v>
      </c>
      <c r="D599" s="42" t="s">
        <v>233</v>
      </c>
      <c r="E599" s="42" t="s">
        <v>682</v>
      </c>
      <c r="F599" s="42" t="s">
        <v>683</v>
      </c>
      <c r="G599" s="42" t="s">
        <v>684</v>
      </c>
      <c r="H599" s="43" t="s">
        <v>685</v>
      </c>
      <c r="I599" s="42"/>
      <c r="J599" s="42" t="str">
        <f>_xlfn.CONCAT($C599,"-",$D599)</f>
        <v>Mumbai-E-commerce</v>
      </c>
      <c r="K599" s="42">
        <f>IF(AND($B599&gt;=1960,$B599&lt;1970),196,(IF(AND($B599&gt;=1970,$B599&lt;1980),197,(IF(AND($B599&gt;=1980,$B599&lt;1990),198,(IF(AND($B599&gt;=1990,$B599&lt;2000),199,(IF(AND($B599&gt;=2000,$B599&lt;2010),200,(IF(AND($B599&gt;=2010,$B599&lt;2020),201,(IF(AND($B599&gt;=2020,$B599&lt;2030),202,"Founded After 2030")))))))))))))</f>
        <v>201</v>
      </c>
      <c r="L599" s="42" t="str">
        <f>IF(AND($H599&gt;4500000, OR($C599="Delhi", $C599="Bangalore", $C599="Pune", $C599="Mumbai")), "CAT A", IF(AND($H599&gt;450000, OR($C599="Gurugram", $C599="Surat", $C599="Jaipur", $C599="Hyderabad")), "CAT B", "CAT C"))</f>
        <v>CAT A</v>
      </c>
      <c r="M599" s="43">
        <v>4</v>
      </c>
      <c r="N599" t="str">
        <f>VLOOKUP($C599,Tier!$A$1:$B$71,2)</f>
        <v>Tier 3</v>
      </c>
    </row>
    <row r="600" spans="1:14" ht="15" x14ac:dyDescent="0.25">
      <c r="A600" s="41" t="s">
        <v>692</v>
      </c>
      <c r="B600" s="43">
        <v>2017</v>
      </c>
      <c r="C600" s="42" t="s">
        <v>68</v>
      </c>
      <c r="D600" s="42" t="s">
        <v>693</v>
      </c>
      <c r="E600" s="42" t="s">
        <v>694</v>
      </c>
      <c r="F600" s="42" t="s">
        <v>695</v>
      </c>
      <c r="G600" s="42" t="s">
        <v>696</v>
      </c>
      <c r="H600" s="43" t="s">
        <v>697</v>
      </c>
      <c r="I600" s="42"/>
      <c r="J600" s="42" t="str">
        <f>_xlfn.CONCAT($C600,"-",$D600)</f>
        <v>Noida-EV startup</v>
      </c>
      <c r="K600" s="42">
        <f>IF(AND($B600&gt;=1960,$B600&lt;1970),196,(IF(AND($B600&gt;=1970,$B600&lt;1980),197,(IF(AND($B600&gt;=1980,$B600&lt;1990),198,(IF(AND($B600&gt;=1990,$B600&lt;2000),199,(IF(AND($B600&gt;=2000,$B600&lt;2010),200,(IF(AND($B600&gt;=2010,$B600&lt;2020),201,(IF(AND($B600&gt;=2020,$B600&lt;2030),202,"Founded After 2030")))))))))))))</f>
        <v>201</v>
      </c>
      <c r="L600" s="42" t="str">
        <f>IF(AND($H600&gt;4500000, OR($C600="Delhi", $C600="Bangalore", $C600="Pune", $C600="Mumbai")), "CAT A", IF(AND($H600&gt;450000, OR($C600="Gurugram", $C600="Surat", $C600="Jaipur", $C600="Hyderabad")), "CAT B", "CAT C"))</f>
        <v>CAT C</v>
      </c>
      <c r="M600" s="43">
        <v>1</v>
      </c>
      <c r="N600" t="str">
        <f>VLOOKUP($C600,Tier!$A$1:$B$71,2)</f>
        <v>Tier 3</v>
      </c>
    </row>
    <row r="601" spans="1:14" ht="15" x14ac:dyDescent="0.25">
      <c r="A601" s="41" t="s">
        <v>698</v>
      </c>
      <c r="B601" s="43">
        <v>2014</v>
      </c>
      <c r="C601" s="42" t="s">
        <v>12</v>
      </c>
      <c r="D601" s="42" t="s">
        <v>243</v>
      </c>
      <c r="E601" s="42" t="s">
        <v>699</v>
      </c>
      <c r="F601" s="42" t="s">
        <v>700</v>
      </c>
      <c r="G601" s="42" t="s">
        <v>701</v>
      </c>
      <c r="H601" s="43" t="s">
        <v>697</v>
      </c>
      <c r="I601" s="42"/>
      <c r="J601" s="42" t="str">
        <f>_xlfn.CONCAT($C601,"-",$D601)</f>
        <v>Mumbai-IT</v>
      </c>
      <c r="K601" s="42">
        <f>IF(AND($B601&gt;=1960,$B601&lt;1970),196,(IF(AND($B601&gt;=1970,$B601&lt;1980),197,(IF(AND($B601&gt;=1980,$B601&lt;1990),198,(IF(AND($B601&gt;=1990,$B601&lt;2000),199,(IF(AND($B601&gt;=2000,$B601&lt;2010),200,(IF(AND($B601&gt;=2010,$B601&lt;2020),201,(IF(AND($B601&gt;=2020,$B601&lt;2030),202,"Founded After 2030")))))))))))))</f>
        <v>201</v>
      </c>
      <c r="L601" s="42" t="str">
        <f>IF(AND($H601&gt;4500000, OR($C601="Delhi", $C601="Bangalore", $C601="Pune", $C601="Mumbai")), "CAT A", IF(AND($H601&gt;450000, OR($C601="Gurugram", $C601="Surat", $C601="Jaipur", $C601="Hyderabad")), "CAT B", "CAT C"))</f>
        <v>CAT A</v>
      </c>
      <c r="M601" s="43">
        <v>1</v>
      </c>
      <c r="N601" t="str">
        <f>VLOOKUP($C601,Tier!$A$1:$B$71,2)</f>
        <v>Tier 3</v>
      </c>
    </row>
    <row r="602" spans="1:14" ht="15" x14ac:dyDescent="0.25">
      <c r="A602" s="41" t="s">
        <v>709</v>
      </c>
      <c r="B602" s="43">
        <v>2015</v>
      </c>
      <c r="C602" s="42" t="s">
        <v>369</v>
      </c>
      <c r="D602" s="42" t="s">
        <v>233</v>
      </c>
      <c r="E602" s="42" t="s">
        <v>710</v>
      </c>
      <c r="F602" s="42" t="s">
        <v>711</v>
      </c>
      <c r="G602" s="42" t="s">
        <v>712</v>
      </c>
      <c r="H602" s="43" t="s">
        <v>220</v>
      </c>
      <c r="I602" s="42" t="s">
        <v>666</v>
      </c>
      <c r="J602" s="42" t="str">
        <f>_xlfn.CONCAT($C602,"-",$D602)</f>
        <v>Pune-E-commerce</v>
      </c>
      <c r="K602" s="42">
        <f>IF(AND($B602&gt;=1960,$B602&lt;1970),196,(IF(AND($B602&gt;=1970,$B602&lt;1980),197,(IF(AND($B602&gt;=1980,$B602&lt;1990),198,(IF(AND($B602&gt;=1990,$B602&lt;2000),199,(IF(AND($B602&gt;=2000,$B602&lt;2010),200,(IF(AND($B602&gt;=2010,$B602&lt;2020),201,(IF(AND($B602&gt;=2020,$B602&lt;2030),202,"Founded After 2030")))))))))))))</f>
        <v>201</v>
      </c>
      <c r="L602" s="42" t="str">
        <f>IF(AND($H602&gt;4500000, OR($C602="Delhi", $C602="Bangalore", $C602="Pune", $C602="Mumbai")), "CAT A", IF(AND($H602&gt;450000, OR($C602="Gurugram", $C602="Surat", $C602="Jaipur", $C602="Hyderabad")), "CAT B", "CAT C"))</f>
        <v>CAT A</v>
      </c>
      <c r="M602" s="43">
        <v>5</v>
      </c>
      <c r="N602" t="str">
        <f>VLOOKUP($C602,Tier!$A$1:$B$71,2)</f>
        <v>Tier 3</v>
      </c>
    </row>
    <row r="603" spans="1:14" ht="15" x14ac:dyDescent="0.25">
      <c r="A603" s="41" t="s">
        <v>3367</v>
      </c>
      <c r="B603" s="43">
        <v>2014</v>
      </c>
      <c r="C603" s="42" t="s">
        <v>3349</v>
      </c>
      <c r="D603" s="42" t="s">
        <v>74</v>
      </c>
      <c r="E603" s="42" t="s">
        <v>3350</v>
      </c>
      <c r="F603" s="42" t="s">
        <v>3368</v>
      </c>
      <c r="G603" s="42" t="s">
        <v>3369</v>
      </c>
      <c r="H603" s="43" t="s">
        <v>3370</v>
      </c>
      <c r="I603" s="42" t="s">
        <v>163</v>
      </c>
      <c r="J603" s="42" t="str">
        <f>_xlfn.CONCAT($C603,"-",$D603)</f>
        <v>Coimbatore-Healthcare</v>
      </c>
      <c r="K603" s="42">
        <f>IF(AND($B603&gt;=1960,$B603&lt;1970),196,(IF(AND($B603&gt;=1970,$B603&lt;1980),197,(IF(AND($B603&gt;=1980,$B603&lt;1990),198,(IF(AND($B603&gt;=1990,$B603&lt;2000),199,(IF(AND($B603&gt;=2000,$B603&lt;2010),200,(IF(AND($B603&gt;=2010,$B603&lt;2020),201,(IF(AND($B603&gt;=2020,$B603&lt;2030),202,"Founded After 2030")))))))))))))</f>
        <v>201</v>
      </c>
      <c r="L603" s="42" t="str">
        <f>IF(AND($H603&gt;4500000, OR($C603="Delhi", $C603="Bangalore", $C603="Pune", $C603="Mumbai")), "CAT A", IF(AND($H603&gt;450000, OR($C603="Gurugram", $C603="Surat", $C603="Jaipur", $C603="Hyderabad")), "CAT B", "CAT C"))</f>
        <v>CAT C</v>
      </c>
      <c r="M603" s="43">
        <v>3</v>
      </c>
      <c r="N603" t="str">
        <f>VLOOKUP($C603,Tier!$A$1:$B$71,2)</f>
        <v>Tier 3</v>
      </c>
    </row>
    <row r="604" spans="1:14" ht="15" x14ac:dyDescent="0.25">
      <c r="A604" s="41" t="s">
        <v>730</v>
      </c>
      <c r="B604" s="43">
        <v>2015</v>
      </c>
      <c r="C604" s="42" t="s">
        <v>49</v>
      </c>
      <c r="D604" s="42" t="s">
        <v>731</v>
      </c>
      <c r="E604" s="42" t="s">
        <v>732</v>
      </c>
      <c r="F604" s="42" t="s">
        <v>733</v>
      </c>
      <c r="G604" s="42" t="s">
        <v>734</v>
      </c>
      <c r="H604" s="43" t="s">
        <v>735</v>
      </c>
      <c r="I604" s="42"/>
      <c r="J604" s="42" t="str">
        <f>_xlfn.CONCAT($C604,"-",$D604)</f>
        <v>New Delhi-Mobility</v>
      </c>
      <c r="K604" s="42">
        <f>IF(AND($B604&gt;=1960,$B604&lt;1970),196,(IF(AND($B604&gt;=1970,$B604&lt;1980),197,(IF(AND($B604&gt;=1980,$B604&lt;1990),198,(IF(AND($B604&gt;=1990,$B604&lt;2000),199,(IF(AND($B604&gt;=2000,$B604&lt;2010),200,(IF(AND($B604&gt;=2010,$B604&lt;2020),201,(IF(AND($B604&gt;=2020,$B604&lt;2030),202,"Founded After 2030")))))))))))))</f>
        <v>201</v>
      </c>
      <c r="L604" s="42" t="str">
        <f>IF(AND($H604&gt;4500000, OR($C604="Delhi", $C604="Bangalore", $C604="Pune", $C604="Mumbai")), "CAT A", IF(AND($H604&gt;450000, OR($C604="Gurugram", $C604="Surat", $C604="Jaipur", $C604="Hyderabad")), "CAT B", "CAT C"))</f>
        <v>CAT C</v>
      </c>
      <c r="M604" s="43">
        <v>5</v>
      </c>
      <c r="N604" t="str">
        <f>VLOOKUP($C604,Tier!$A$1:$B$71,2)</f>
        <v>Tier 3</v>
      </c>
    </row>
    <row r="605" spans="1:14" ht="15" x14ac:dyDescent="0.25">
      <c r="A605" s="41" t="s">
        <v>639</v>
      </c>
      <c r="B605" s="43">
        <v>2018</v>
      </c>
      <c r="C605" s="42" t="s">
        <v>49</v>
      </c>
      <c r="D605" s="42" t="s">
        <v>38</v>
      </c>
      <c r="E605" s="42" t="s">
        <v>736</v>
      </c>
      <c r="F605" s="42" t="s">
        <v>737</v>
      </c>
      <c r="G605" s="42" t="s">
        <v>738</v>
      </c>
      <c r="H605" s="43" t="s">
        <v>735</v>
      </c>
      <c r="I605" s="42" t="s">
        <v>66</v>
      </c>
      <c r="J605" s="42" t="str">
        <f>_xlfn.CONCAT($C605,"-",$D605)</f>
        <v>New Delhi-FinTech</v>
      </c>
      <c r="K605" s="42">
        <f>IF(AND($B605&gt;=1960,$B605&lt;1970),196,(IF(AND($B605&gt;=1970,$B605&lt;1980),197,(IF(AND($B605&gt;=1980,$B605&lt;1990),198,(IF(AND($B605&gt;=1990,$B605&lt;2000),199,(IF(AND($B605&gt;=2000,$B605&lt;2010),200,(IF(AND($B605&gt;=2010,$B605&lt;2020),201,(IF(AND($B605&gt;=2020,$B605&lt;2030),202,"Founded After 2030")))))))))))))</f>
        <v>201</v>
      </c>
      <c r="L605" s="42" t="str">
        <f>IF(AND($H605&gt;4500000, OR($C605="Delhi", $C605="Bangalore", $C605="Pune", $C605="Mumbai")), "CAT A", IF(AND($H605&gt;450000, OR($C605="Gurugram", $C605="Surat", $C605="Jaipur", $C605="Hyderabad")), "CAT B", "CAT C"))</f>
        <v>CAT C</v>
      </c>
      <c r="M605" s="43">
        <v>5</v>
      </c>
      <c r="N605" t="str">
        <f>VLOOKUP($C605,Tier!$A$1:$B$71,2)</f>
        <v>Tier 3</v>
      </c>
    </row>
    <row r="606" spans="1:14" ht="15" x14ac:dyDescent="0.25">
      <c r="A606" s="41" t="s">
        <v>739</v>
      </c>
      <c r="B606" s="43">
        <v>2015</v>
      </c>
      <c r="C606" s="42" t="s">
        <v>12</v>
      </c>
      <c r="D606" s="42" t="s">
        <v>740</v>
      </c>
      <c r="E606" s="42" t="s">
        <v>741</v>
      </c>
      <c r="F606" s="42" t="s">
        <v>742</v>
      </c>
      <c r="G606" s="42" t="s">
        <v>743</v>
      </c>
      <c r="H606" s="43" t="s">
        <v>735</v>
      </c>
      <c r="I606" s="42"/>
      <c r="J606" s="42" t="str">
        <f>_xlfn.CONCAT($C606,"-",$D606)</f>
        <v>Mumbai-Robotics</v>
      </c>
      <c r="K606" s="42">
        <f>IF(AND($B606&gt;=1960,$B606&lt;1970),196,(IF(AND($B606&gt;=1970,$B606&lt;1980),197,(IF(AND($B606&gt;=1980,$B606&lt;1990),198,(IF(AND($B606&gt;=1990,$B606&lt;2000),199,(IF(AND($B606&gt;=2000,$B606&lt;2010),200,(IF(AND($B606&gt;=2010,$B606&lt;2020),201,(IF(AND($B606&gt;=2020,$B606&lt;2030),202,"Founded After 2030")))))))))))))</f>
        <v>201</v>
      </c>
      <c r="L606" s="42" t="str">
        <f>IF(AND($H606&gt;4500000, OR($C606="Delhi", $C606="Bangalore", $C606="Pune", $C606="Mumbai")), "CAT A", IF(AND($H606&gt;450000, OR($C606="Gurugram", $C606="Surat", $C606="Jaipur", $C606="Hyderabad")), "CAT B", "CAT C"))</f>
        <v>CAT A</v>
      </c>
      <c r="M606" s="43">
        <v>4</v>
      </c>
      <c r="N606" t="str">
        <f>VLOOKUP($C606,Tier!$A$1:$B$71,2)</f>
        <v>Tier 3</v>
      </c>
    </row>
    <row r="607" spans="1:14" ht="15" x14ac:dyDescent="0.25">
      <c r="A607" s="41" t="s">
        <v>744</v>
      </c>
      <c r="B607" s="43">
        <v>2016</v>
      </c>
      <c r="C607" s="42" t="s">
        <v>49</v>
      </c>
      <c r="D607" s="42" t="s">
        <v>56</v>
      </c>
      <c r="E607" s="42" t="s">
        <v>745</v>
      </c>
      <c r="F607" s="42" t="s">
        <v>746</v>
      </c>
      <c r="G607" s="42" t="s">
        <v>747</v>
      </c>
      <c r="H607" s="43" t="s">
        <v>735</v>
      </c>
      <c r="I607" s="42"/>
      <c r="J607" s="42" t="str">
        <f>_xlfn.CONCAT($C607,"-",$D607)</f>
        <v>New Delhi-Electronics</v>
      </c>
      <c r="K607" s="42">
        <f>IF(AND($B607&gt;=1960,$B607&lt;1970),196,(IF(AND($B607&gt;=1970,$B607&lt;1980),197,(IF(AND($B607&gt;=1980,$B607&lt;1990),198,(IF(AND($B607&gt;=1990,$B607&lt;2000),199,(IF(AND($B607&gt;=2000,$B607&lt;2010),200,(IF(AND($B607&gt;=2010,$B607&lt;2020),201,(IF(AND($B607&gt;=2020,$B607&lt;2030),202,"Founded After 2030")))))))))))))</f>
        <v>201</v>
      </c>
      <c r="L607" s="42" t="str">
        <f>IF(AND($H607&gt;4500000, OR($C607="Delhi", $C607="Bangalore", $C607="Pune", $C607="Mumbai")), "CAT A", IF(AND($H607&gt;450000, OR($C607="Gurugram", $C607="Surat", $C607="Jaipur", $C607="Hyderabad")), "CAT B", "CAT C"))</f>
        <v>CAT C</v>
      </c>
      <c r="M607" s="43">
        <v>4</v>
      </c>
      <c r="N607" t="str">
        <f>VLOOKUP($C607,Tier!$A$1:$B$71,2)</f>
        <v>Tier 3</v>
      </c>
    </row>
    <row r="608" spans="1:14" ht="15" x14ac:dyDescent="0.25">
      <c r="A608" s="41" t="s">
        <v>752</v>
      </c>
      <c r="B608" s="43">
        <v>2018</v>
      </c>
      <c r="C608" s="42" t="s">
        <v>12</v>
      </c>
      <c r="D608" s="42" t="s">
        <v>753</v>
      </c>
      <c r="E608" s="42" t="s">
        <v>754</v>
      </c>
      <c r="F608" s="42" t="s">
        <v>755</v>
      </c>
      <c r="G608" s="42" t="s">
        <v>756</v>
      </c>
      <c r="H608" s="43" t="s">
        <v>735</v>
      </c>
      <c r="I608" s="42"/>
      <c r="J608" s="42" t="str">
        <f>_xlfn.CONCAT($C608,"-",$D608)</f>
        <v>Mumbai-Personal Care</v>
      </c>
      <c r="K608" s="42">
        <f>IF(AND($B608&gt;=1960,$B608&lt;1970),196,(IF(AND($B608&gt;=1970,$B608&lt;1980),197,(IF(AND($B608&gt;=1980,$B608&lt;1990),198,(IF(AND($B608&gt;=1990,$B608&lt;2000),199,(IF(AND($B608&gt;=2000,$B608&lt;2010),200,(IF(AND($B608&gt;=2010,$B608&lt;2020),201,(IF(AND($B608&gt;=2020,$B608&lt;2030),202,"Founded After 2030")))))))))))))</f>
        <v>201</v>
      </c>
      <c r="L608" s="42" t="str">
        <f>IF(AND($H608&gt;4500000, OR($C608="Delhi", $C608="Bangalore", $C608="Pune", $C608="Mumbai")), "CAT A", IF(AND($H608&gt;450000, OR($C608="Gurugram", $C608="Surat", $C608="Jaipur", $C608="Hyderabad")), "CAT B", "CAT C"))</f>
        <v>CAT A</v>
      </c>
      <c r="M608" s="43">
        <v>2</v>
      </c>
      <c r="N608" t="str">
        <f>VLOOKUP($C608,Tier!$A$1:$B$71,2)</f>
        <v>Tier 3</v>
      </c>
    </row>
    <row r="609" spans="1:14" ht="15" x14ac:dyDescent="0.25">
      <c r="A609" s="41" t="s">
        <v>757</v>
      </c>
      <c r="B609" s="43">
        <v>2016</v>
      </c>
      <c r="C609" s="42" t="s">
        <v>49</v>
      </c>
      <c r="D609" s="42" t="s">
        <v>593</v>
      </c>
      <c r="E609" s="42" t="s">
        <v>758</v>
      </c>
      <c r="F609" s="42" t="s">
        <v>759</v>
      </c>
      <c r="G609" s="42" t="s">
        <v>760</v>
      </c>
      <c r="H609" s="43" t="s">
        <v>735</v>
      </c>
      <c r="I609" s="42"/>
      <c r="J609" s="42" t="str">
        <f>_xlfn.CONCAT($C609,"-",$D609)</f>
        <v>New Delhi-Fashion and lifestyle</v>
      </c>
      <c r="K609" s="42">
        <f>IF(AND($B609&gt;=1960,$B609&lt;1970),196,(IF(AND($B609&gt;=1970,$B609&lt;1980),197,(IF(AND($B609&gt;=1980,$B609&lt;1990),198,(IF(AND($B609&gt;=1990,$B609&lt;2000),199,(IF(AND($B609&gt;=2000,$B609&lt;2010),200,(IF(AND($B609&gt;=2010,$B609&lt;2020),201,(IF(AND($B609&gt;=2020,$B609&lt;2030),202,"Founded After 2030")))))))))))))</f>
        <v>201</v>
      </c>
      <c r="L609" s="42" t="str">
        <f>IF(AND($H609&gt;4500000, OR($C609="Delhi", $C609="Bangalore", $C609="Pune", $C609="Mumbai")), "CAT A", IF(AND($H609&gt;450000, OR($C609="Gurugram", $C609="Surat", $C609="Jaipur", $C609="Hyderabad")), "CAT B", "CAT C"))</f>
        <v>CAT C</v>
      </c>
      <c r="M609" s="43">
        <v>1</v>
      </c>
      <c r="N609" t="str">
        <f>VLOOKUP($C609,Tier!$A$1:$B$71,2)</f>
        <v>Tier 3</v>
      </c>
    </row>
    <row r="610" spans="1:14" ht="15" x14ac:dyDescent="0.25">
      <c r="A610" s="41" t="s">
        <v>639</v>
      </c>
      <c r="B610" s="43">
        <v>2018</v>
      </c>
      <c r="C610" s="42" t="s">
        <v>49</v>
      </c>
      <c r="D610" s="42" t="s">
        <v>38</v>
      </c>
      <c r="E610" s="42" t="s">
        <v>640</v>
      </c>
      <c r="F610" s="42" t="s">
        <v>641</v>
      </c>
      <c r="G610" s="42" t="s">
        <v>761</v>
      </c>
      <c r="H610" s="43" t="s">
        <v>735</v>
      </c>
      <c r="I610" s="42" t="s">
        <v>66</v>
      </c>
      <c r="J610" s="42" t="str">
        <f>_xlfn.CONCAT($C610,"-",$D610)</f>
        <v>New Delhi-FinTech</v>
      </c>
      <c r="K610" s="42">
        <f>IF(AND($B610&gt;=1960,$B610&lt;1970),196,(IF(AND($B610&gt;=1970,$B610&lt;1980),197,(IF(AND($B610&gt;=1980,$B610&lt;1990),198,(IF(AND($B610&gt;=1990,$B610&lt;2000),199,(IF(AND($B610&gt;=2000,$B610&lt;2010),200,(IF(AND($B610&gt;=2010,$B610&lt;2020),201,(IF(AND($B610&gt;=2020,$B610&lt;2030),202,"Founded After 2030")))))))))))))</f>
        <v>201</v>
      </c>
      <c r="L610" s="42" t="str">
        <f>IF(AND($H610&gt;4500000, OR($C610="Delhi", $C610="Bangalore", $C610="Pune", $C610="Mumbai")), "CAT A", IF(AND($H610&gt;450000, OR($C610="Gurugram", $C610="Surat", $C610="Jaipur", $C610="Hyderabad")), "CAT B", "CAT C"))</f>
        <v>CAT C</v>
      </c>
      <c r="M610" s="43">
        <v>1</v>
      </c>
      <c r="N610" t="str">
        <f>VLOOKUP($C610,Tier!$A$1:$B$71,2)</f>
        <v>Tier 3</v>
      </c>
    </row>
    <row r="611" spans="1:14" ht="15" x14ac:dyDescent="0.25">
      <c r="A611" s="41" t="s">
        <v>762</v>
      </c>
      <c r="B611" s="43">
        <v>2016</v>
      </c>
      <c r="C611" s="42" t="s">
        <v>49</v>
      </c>
      <c r="D611" s="42" t="s">
        <v>25</v>
      </c>
      <c r="E611" s="42" t="s">
        <v>763</v>
      </c>
      <c r="F611" s="42" t="s">
        <v>764</v>
      </c>
      <c r="G611" s="42" t="s">
        <v>765</v>
      </c>
      <c r="H611" s="43" t="s">
        <v>766</v>
      </c>
      <c r="I611" s="42"/>
      <c r="J611" s="42" t="str">
        <f>_xlfn.CONCAT($C611,"-",$D611)</f>
        <v>New Delhi-BioTechnology</v>
      </c>
      <c r="K611" s="42">
        <f>IF(AND($B611&gt;=1960,$B611&lt;1970),196,(IF(AND($B611&gt;=1970,$B611&lt;1980),197,(IF(AND($B611&gt;=1980,$B611&lt;1990),198,(IF(AND($B611&gt;=1990,$B611&lt;2000),199,(IF(AND($B611&gt;=2000,$B611&lt;2010),200,(IF(AND($B611&gt;=2010,$B611&lt;2020),201,(IF(AND($B611&gt;=2020,$B611&lt;2030),202,"Founded After 2030")))))))))))))</f>
        <v>201</v>
      </c>
      <c r="L611" s="42" t="str">
        <f>IF(AND($H611&gt;4500000, OR($C611="Delhi", $C611="Bangalore", $C611="Pune", $C611="Mumbai")), "CAT A", IF(AND($H611&gt;450000, OR($C611="Gurugram", $C611="Surat", $C611="Jaipur", $C611="Hyderabad")), "CAT B", "CAT C"))</f>
        <v>CAT C</v>
      </c>
      <c r="M611" s="43">
        <v>5</v>
      </c>
      <c r="N611" t="str">
        <f>VLOOKUP($C611,Tier!$A$1:$B$71,2)</f>
        <v>Tier 3</v>
      </c>
    </row>
    <row r="612" spans="1:14" ht="15" x14ac:dyDescent="0.25">
      <c r="A612" s="41" t="s">
        <v>767</v>
      </c>
      <c r="B612" s="43">
        <v>2017</v>
      </c>
      <c r="C612" s="42" t="s">
        <v>49</v>
      </c>
      <c r="D612" s="42" t="s">
        <v>768</v>
      </c>
      <c r="E612" s="42" t="s">
        <v>769</v>
      </c>
      <c r="F612" s="42" t="s">
        <v>770</v>
      </c>
      <c r="G612" s="42" t="s">
        <v>771</v>
      </c>
      <c r="H612" s="43" t="s">
        <v>766</v>
      </c>
      <c r="I612" s="42"/>
      <c r="J612" s="42" t="str">
        <f>_xlfn.CONCAT($C612,"-",$D612)</f>
        <v>New Delhi-LegalTech</v>
      </c>
      <c r="K612" s="42">
        <f>IF(AND($B612&gt;=1960,$B612&lt;1970),196,(IF(AND($B612&gt;=1970,$B612&lt;1980),197,(IF(AND($B612&gt;=1980,$B612&lt;1990),198,(IF(AND($B612&gt;=1990,$B612&lt;2000),199,(IF(AND($B612&gt;=2000,$B612&lt;2010),200,(IF(AND($B612&gt;=2010,$B612&lt;2020),201,(IF(AND($B612&gt;=2020,$B612&lt;2030),202,"Founded After 2030")))))))))))))</f>
        <v>201</v>
      </c>
      <c r="L612" s="42" t="str">
        <f>IF(AND($H612&gt;4500000, OR($C612="Delhi", $C612="Bangalore", $C612="Pune", $C612="Mumbai")), "CAT A", IF(AND($H612&gt;450000, OR($C612="Gurugram", $C612="Surat", $C612="Jaipur", $C612="Hyderabad")), "CAT B", "CAT C"))</f>
        <v>CAT C</v>
      </c>
      <c r="M612" s="43">
        <v>4</v>
      </c>
      <c r="N612" t="str">
        <f>VLOOKUP($C612,Tier!$A$1:$B$71,2)</f>
        <v>Tier 3</v>
      </c>
    </row>
    <row r="613" spans="1:14" ht="15" x14ac:dyDescent="0.25">
      <c r="A613" s="41" t="s">
        <v>772</v>
      </c>
      <c r="B613" s="43">
        <v>2017</v>
      </c>
      <c r="C613" s="42" t="s">
        <v>49</v>
      </c>
      <c r="D613" s="42" t="s">
        <v>704</v>
      </c>
      <c r="E613" s="42" t="s">
        <v>773</v>
      </c>
      <c r="F613" s="42" t="s">
        <v>774</v>
      </c>
      <c r="G613" s="42" t="s">
        <v>775</v>
      </c>
      <c r="H613" s="43" t="s">
        <v>766</v>
      </c>
      <c r="I613" s="42" t="s">
        <v>273</v>
      </c>
      <c r="J613" s="42" t="str">
        <f>_xlfn.CONCAT($C613,"-",$D613)</f>
        <v>New Delhi-Hospitality</v>
      </c>
      <c r="K613" s="42">
        <f>IF(AND($B613&gt;=1960,$B613&lt;1970),196,(IF(AND($B613&gt;=1970,$B613&lt;1980),197,(IF(AND($B613&gt;=1980,$B613&lt;1990),198,(IF(AND($B613&gt;=1990,$B613&lt;2000),199,(IF(AND($B613&gt;=2000,$B613&lt;2010),200,(IF(AND($B613&gt;=2010,$B613&lt;2020),201,(IF(AND($B613&gt;=2020,$B613&lt;2030),202,"Founded After 2030")))))))))))))</f>
        <v>201</v>
      </c>
      <c r="L613" s="42" t="str">
        <f>IF(AND($H613&gt;4500000, OR($C613="Delhi", $C613="Bangalore", $C613="Pune", $C613="Mumbai")), "CAT A", IF(AND($H613&gt;450000, OR($C613="Gurugram", $C613="Surat", $C613="Jaipur", $C613="Hyderabad")), "CAT B", "CAT C"))</f>
        <v>CAT C</v>
      </c>
      <c r="M613" s="43">
        <v>2</v>
      </c>
      <c r="N613" t="str">
        <f>VLOOKUP($C613,Tier!$A$1:$B$71,2)</f>
        <v>Tier 3</v>
      </c>
    </row>
    <row r="614" spans="1:14" ht="15" x14ac:dyDescent="0.25">
      <c r="A614" s="41" t="s">
        <v>776</v>
      </c>
      <c r="B614" s="43">
        <v>2016</v>
      </c>
      <c r="C614" s="42" t="s">
        <v>12</v>
      </c>
      <c r="D614" s="42" t="s">
        <v>74</v>
      </c>
      <c r="E614" s="42" t="s">
        <v>777</v>
      </c>
      <c r="F614" s="42" t="s">
        <v>778</v>
      </c>
      <c r="G614" s="42" t="s">
        <v>779</v>
      </c>
      <c r="H614" s="43" t="s">
        <v>780</v>
      </c>
      <c r="I614" s="42" t="s">
        <v>163</v>
      </c>
      <c r="J614" s="42" t="str">
        <f>_xlfn.CONCAT($C614,"-",$D614)</f>
        <v>Mumbai-Healthcare</v>
      </c>
      <c r="K614" s="42">
        <f>IF(AND($B614&gt;=1960,$B614&lt;1970),196,(IF(AND($B614&gt;=1970,$B614&lt;1980),197,(IF(AND($B614&gt;=1980,$B614&lt;1990),198,(IF(AND($B614&gt;=1990,$B614&lt;2000),199,(IF(AND($B614&gt;=2000,$B614&lt;2010),200,(IF(AND($B614&gt;=2010,$B614&lt;2020),201,(IF(AND($B614&gt;=2020,$B614&lt;2030),202,"Founded After 2030")))))))))))))</f>
        <v>201</v>
      </c>
      <c r="L614" s="42" t="str">
        <f>IF(AND($H614&gt;4500000, OR($C614="Delhi", $C614="Bangalore", $C614="Pune", $C614="Mumbai")), "CAT A", IF(AND($H614&gt;450000, OR($C614="Gurugram", $C614="Surat", $C614="Jaipur", $C614="Hyderabad")), "CAT B", "CAT C"))</f>
        <v>CAT A</v>
      </c>
      <c r="M614" s="43">
        <v>2</v>
      </c>
      <c r="N614" t="str">
        <f>VLOOKUP($C614,Tier!$A$1:$B$71,2)</f>
        <v>Tier 3</v>
      </c>
    </row>
    <row r="615" spans="1:14" ht="15" x14ac:dyDescent="0.25">
      <c r="A615" s="41" t="s">
        <v>781</v>
      </c>
      <c r="B615" s="43">
        <v>2014</v>
      </c>
      <c r="C615" s="42" t="s">
        <v>49</v>
      </c>
      <c r="D615" s="42" t="s">
        <v>38</v>
      </c>
      <c r="E615" s="42" t="s">
        <v>782</v>
      </c>
      <c r="F615" s="42" t="s">
        <v>783</v>
      </c>
      <c r="G615" s="42" t="s">
        <v>784</v>
      </c>
      <c r="H615" s="43" t="s">
        <v>785</v>
      </c>
      <c r="I615" s="42"/>
      <c r="J615" s="42" t="str">
        <f>_xlfn.CONCAT($C615,"-",$D615)</f>
        <v>New Delhi-FinTech</v>
      </c>
      <c r="K615" s="42">
        <f>IF(AND($B615&gt;=1960,$B615&lt;1970),196,(IF(AND($B615&gt;=1970,$B615&lt;1980),197,(IF(AND($B615&gt;=1980,$B615&lt;1990),198,(IF(AND($B615&gt;=1990,$B615&lt;2000),199,(IF(AND($B615&gt;=2000,$B615&lt;2010),200,(IF(AND($B615&gt;=2010,$B615&lt;2020),201,(IF(AND($B615&gt;=2020,$B615&lt;2030),202,"Founded After 2030")))))))))))))</f>
        <v>201</v>
      </c>
      <c r="L615" s="42" t="str">
        <f>IF(AND($H615&gt;4500000, OR($C615="Delhi", $C615="Bangalore", $C615="Pune", $C615="Mumbai")), "CAT A", IF(AND($H615&gt;450000, OR($C615="Gurugram", $C615="Surat", $C615="Jaipur", $C615="Hyderabad")), "CAT B", "CAT C"))</f>
        <v>CAT C</v>
      </c>
      <c r="M615" s="43">
        <v>3</v>
      </c>
      <c r="N615" t="str">
        <f>VLOOKUP($C615,Tier!$A$1:$B$71,2)</f>
        <v>Tier 3</v>
      </c>
    </row>
    <row r="616" spans="1:14" ht="15" x14ac:dyDescent="0.25">
      <c r="A616" s="41" t="s">
        <v>804</v>
      </c>
      <c r="B616" s="43">
        <v>2015</v>
      </c>
      <c r="C616" s="42" t="s">
        <v>49</v>
      </c>
      <c r="D616" s="42" t="s">
        <v>25</v>
      </c>
      <c r="E616" s="42" t="s">
        <v>805</v>
      </c>
      <c r="F616" s="42" t="s">
        <v>806</v>
      </c>
      <c r="G616" s="42" t="s">
        <v>807</v>
      </c>
      <c r="H616" s="43" t="s">
        <v>225</v>
      </c>
      <c r="I616" s="42" t="s">
        <v>273</v>
      </c>
      <c r="J616" s="42" t="str">
        <f>_xlfn.CONCAT($C616,"-",$D616)</f>
        <v>New Delhi-BioTechnology</v>
      </c>
      <c r="K616" s="42">
        <f>IF(AND($B616&gt;=1960,$B616&lt;1970),196,(IF(AND($B616&gt;=1970,$B616&lt;1980),197,(IF(AND($B616&gt;=1980,$B616&lt;1990),198,(IF(AND($B616&gt;=1990,$B616&lt;2000),199,(IF(AND($B616&gt;=2000,$B616&lt;2010),200,(IF(AND($B616&gt;=2010,$B616&lt;2020),201,(IF(AND($B616&gt;=2020,$B616&lt;2030),202,"Founded After 2030")))))))))))))</f>
        <v>201</v>
      </c>
      <c r="L616" s="42" t="str">
        <f>IF(AND($H616&gt;4500000, OR($C616="Delhi", $C616="Bangalore", $C616="Pune", $C616="Mumbai")), "CAT A", IF(AND($H616&gt;450000, OR($C616="Gurugram", $C616="Surat", $C616="Jaipur", $C616="Hyderabad")), "CAT B", "CAT C"))</f>
        <v>CAT C</v>
      </c>
      <c r="M616" s="43">
        <v>1</v>
      </c>
      <c r="N616" t="str">
        <f>VLOOKUP($C616,Tier!$A$1:$B$71,2)</f>
        <v>Tier 3</v>
      </c>
    </row>
    <row r="617" spans="1:14" ht="15" x14ac:dyDescent="0.25">
      <c r="A617" s="41" t="s">
        <v>808</v>
      </c>
      <c r="B617" s="43">
        <v>2018</v>
      </c>
      <c r="C617" s="42" t="s">
        <v>12</v>
      </c>
      <c r="D617" s="42" t="s">
        <v>74</v>
      </c>
      <c r="E617" s="42" t="s">
        <v>809</v>
      </c>
      <c r="F617" s="42" t="s">
        <v>810</v>
      </c>
      <c r="G617" s="42" t="s">
        <v>811</v>
      </c>
      <c r="H617" s="43" t="s">
        <v>225</v>
      </c>
      <c r="I617" s="42" t="s">
        <v>163</v>
      </c>
      <c r="J617" s="42" t="str">
        <f>_xlfn.CONCAT($C617,"-",$D617)</f>
        <v>Mumbai-Healthcare</v>
      </c>
      <c r="K617" s="42">
        <f>IF(AND($B617&gt;=1960,$B617&lt;1970),196,(IF(AND($B617&gt;=1970,$B617&lt;1980),197,(IF(AND($B617&gt;=1980,$B617&lt;1990),198,(IF(AND($B617&gt;=1990,$B617&lt;2000),199,(IF(AND($B617&gt;=2000,$B617&lt;2010),200,(IF(AND($B617&gt;=2010,$B617&lt;2020),201,(IF(AND($B617&gt;=2020,$B617&lt;2030),202,"Founded After 2030")))))))))))))</f>
        <v>201</v>
      </c>
      <c r="L617" s="42" t="str">
        <f>IF(AND($H617&gt;4500000, OR($C617="Delhi", $C617="Bangalore", $C617="Pune", $C617="Mumbai")), "CAT A", IF(AND($H617&gt;450000, OR($C617="Gurugram", $C617="Surat", $C617="Jaipur", $C617="Hyderabad")), "CAT B", "CAT C"))</f>
        <v>CAT A</v>
      </c>
      <c r="M617" s="43">
        <v>1</v>
      </c>
      <c r="N617" t="str">
        <f>VLOOKUP($C617,Tier!$A$1:$B$71,2)</f>
        <v>Tier 3</v>
      </c>
    </row>
    <row r="618" spans="1:14" ht="15" x14ac:dyDescent="0.25">
      <c r="A618" s="41" t="s">
        <v>3379</v>
      </c>
      <c r="B618" s="43">
        <v>2017</v>
      </c>
      <c r="C618" s="42" t="s">
        <v>3380</v>
      </c>
      <c r="D618" s="42" t="s">
        <v>424</v>
      </c>
      <c r="E618" s="42" t="s">
        <v>3381</v>
      </c>
      <c r="F618" s="42" t="s">
        <v>3382</v>
      </c>
      <c r="G618" s="42"/>
      <c r="H618" s="43" t="s">
        <v>225</v>
      </c>
      <c r="I618" s="42" t="s">
        <v>273</v>
      </c>
      <c r="J618" s="42" t="str">
        <f>_xlfn.CONCAT($C618,"-",$D618)</f>
        <v>Orissia-HealthCare</v>
      </c>
      <c r="K618" s="42">
        <f>IF(AND($B618&gt;=1960,$B618&lt;1970),196,(IF(AND($B618&gt;=1970,$B618&lt;1980),197,(IF(AND($B618&gt;=1980,$B618&lt;1990),198,(IF(AND($B618&gt;=1990,$B618&lt;2000),199,(IF(AND($B618&gt;=2000,$B618&lt;2010),200,(IF(AND($B618&gt;=2010,$B618&lt;2020),201,(IF(AND($B618&gt;=2020,$B618&lt;2030),202,"Founded After 2030")))))))))))))</f>
        <v>201</v>
      </c>
      <c r="L618" s="42" t="str">
        <f>IF(AND($H618&gt;4500000, OR($C618="Delhi", $C618="Bangalore", $C618="Pune", $C618="Mumbai")), "CAT A", IF(AND($H618&gt;450000, OR($C618="Gurugram", $C618="Surat", $C618="Jaipur", $C618="Hyderabad")), "CAT B", "CAT C"))</f>
        <v>CAT C</v>
      </c>
      <c r="M618" s="43">
        <v>5</v>
      </c>
      <c r="N618" t="str">
        <f>VLOOKUP($C618,Tier!$A$1:$B$71,2)</f>
        <v>Tier 3</v>
      </c>
    </row>
    <row r="619" spans="1:14" ht="15" x14ac:dyDescent="0.25">
      <c r="A619" s="41" t="s">
        <v>818</v>
      </c>
      <c r="B619" s="43">
        <v>2015</v>
      </c>
      <c r="C619" s="42" t="s">
        <v>12</v>
      </c>
      <c r="D619" s="42" t="s">
        <v>819</v>
      </c>
      <c r="E619" s="42" t="s">
        <v>820</v>
      </c>
      <c r="F619" s="42" t="s">
        <v>821</v>
      </c>
      <c r="G619" s="42" t="s">
        <v>822</v>
      </c>
      <c r="H619" s="43" t="s">
        <v>823</v>
      </c>
      <c r="I619" s="42" t="s">
        <v>257</v>
      </c>
      <c r="J619" s="42" t="str">
        <f>_xlfn.CONCAT($C619,"-",$D619)</f>
        <v>Mumbai-B2B E-commerce</v>
      </c>
      <c r="K619" s="42">
        <f>IF(AND($B619&gt;=1960,$B619&lt;1970),196,(IF(AND($B619&gt;=1970,$B619&lt;1980),197,(IF(AND($B619&gt;=1980,$B619&lt;1990),198,(IF(AND($B619&gt;=1990,$B619&lt;2000),199,(IF(AND($B619&gt;=2000,$B619&lt;2010),200,(IF(AND($B619&gt;=2010,$B619&lt;2020),201,(IF(AND($B619&gt;=2020,$B619&lt;2030),202,"Founded After 2030")))))))))))))</f>
        <v>201</v>
      </c>
      <c r="L619" s="42" t="str">
        <f>IF(AND($H619&gt;4500000, OR($C619="Delhi", $C619="Bangalore", $C619="Pune", $C619="Mumbai")), "CAT A", IF(AND($H619&gt;450000, OR($C619="Gurugram", $C619="Surat", $C619="Jaipur", $C619="Hyderabad")), "CAT B", "CAT C"))</f>
        <v>CAT A</v>
      </c>
      <c r="M619" s="43">
        <v>4</v>
      </c>
      <c r="N619" t="str">
        <f>VLOOKUP($C619,Tier!$A$1:$B$71,2)</f>
        <v>Tier 3</v>
      </c>
    </row>
    <row r="620" spans="1:14" ht="15" x14ac:dyDescent="0.25">
      <c r="A620" s="41" t="s">
        <v>833</v>
      </c>
      <c r="B620" s="43">
        <v>2016</v>
      </c>
      <c r="C620" s="42" t="s">
        <v>12</v>
      </c>
      <c r="D620" s="42" t="s">
        <v>105</v>
      </c>
      <c r="E620" s="42" t="s">
        <v>834</v>
      </c>
      <c r="F620" s="42" t="s">
        <v>835</v>
      </c>
      <c r="G620" s="42" t="s">
        <v>836</v>
      </c>
      <c r="H620" s="43" t="s">
        <v>828</v>
      </c>
      <c r="I620" s="42"/>
      <c r="J620" s="42" t="str">
        <f>_xlfn.CONCAT($C620,"-",$D620)</f>
        <v>Mumbai-Gaming</v>
      </c>
      <c r="K620" s="42">
        <f>IF(AND($B620&gt;=1960,$B620&lt;1970),196,(IF(AND($B620&gt;=1970,$B620&lt;1980),197,(IF(AND($B620&gt;=1980,$B620&lt;1990),198,(IF(AND($B620&gt;=1990,$B620&lt;2000),199,(IF(AND($B620&gt;=2000,$B620&lt;2010),200,(IF(AND($B620&gt;=2010,$B620&lt;2020),201,(IF(AND($B620&gt;=2020,$B620&lt;2030),202,"Founded After 2030")))))))))))))</f>
        <v>201</v>
      </c>
      <c r="L620" s="42" t="str">
        <f>IF(AND($H620&gt;4500000, OR($C620="Delhi", $C620="Bangalore", $C620="Pune", $C620="Mumbai")), "CAT A", IF(AND($H620&gt;450000, OR($C620="Gurugram", $C620="Surat", $C620="Jaipur", $C620="Hyderabad")), "CAT B", "CAT C"))</f>
        <v>CAT A</v>
      </c>
      <c r="M620" s="43">
        <v>3</v>
      </c>
      <c r="N620" t="str">
        <f>VLOOKUP($C620,Tier!$A$1:$B$71,2)</f>
        <v>Tier 3</v>
      </c>
    </row>
    <row r="621" spans="1:14" ht="15" x14ac:dyDescent="0.25">
      <c r="A621" s="41" t="s">
        <v>846</v>
      </c>
      <c r="B621" s="43">
        <v>2019</v>
      </c>
      <c r="C621" s="42" t="s">
        <v>12</v>
      </c>
      <c r="D621" s="42" t="s">
        <v>847</v>
      </c>
      <c r="E621" s="42" t="s">
        <v>848</v>
      </c>
      <c r="F621" s="42" t="s">
        <v>849</v>
      </c>
      <c r="G621" s="42" t="s">
        <v>104</v>
      </c>
      <c r="H621" s="43" t="s">
        <v>54</v>
      </c>
      <c r="I621" s="42"/>
      <c r="J621" s="42" t="str">
        <f>_xlfn.CONCAT($C621,"-",$D621)</f>
        <v>Mumbai-Sports startup</v>
      </c>
      <c r="K621" s="42">
        <f>IF(AND($B621&gt;=1960,$B621&lt;1970),196,(IF(AND($B621&gt;=1970,$B621&lt;1980),197,(IF(AND($B621&gt;=1980,$B621&lt;1990),198,(IF(AND($B621&gt;=1990,$B621&lt;2000),199,(IF(AND($B621&gt;=2000,$B621&lt;2010),200,(IF(AND($B621&gt;=2010,$B621&lt;2020),201,(IF(AND($B621&gt;=2020,$B621&lt;2030),202,"Founded After 2030")))))))))))))</f>
        <v>201</v>
      </c>
      <c r="L621" s="42" t="str">
        <f>IF(AND($H621&gt;4500000, OR($C621="Delhi", $C621="Bangalore", $C621="Pune", $C621="Mumbai")), "CAT A", IF(AND($H621&gt;450000, OR($C621="Gurugram", $C621="Surat", $C621="Jaipur", $C621="Hyderabad")), "CAT B", "CAT C"))</f>
        <v>CAT A</v>
      </c>
      <c r="M621" s="43">
        <v>5</v>
      </c>
      <c r="N621" t="str">
        <f>VLOOKUP($C621,Tier!$A$1:$B$71,2)</f>
        <v>Tier 3</v>
      </c>
    </row>
    <row r="622" spans="1:14" ht="15" x14ac:dyDescent="0.25">
      <c r="A622" s="41" t="s">
        <v>863</v>
      </c>
      <c r="B622" s="43">
        <v>2011</v>
      </c>
      <c r="C622" s="42" t="s">
        <v>12</v>
      </c>
      <c r="D622" s="42" t="s">
        <v>864</v>
      </c>
      <c r="E622" s="42" t="s">
        <v>865</v>
      </c>
      <c r="F622" s="42" t="s">
        <v>866</v>
      </c>
      <c r="G622" s="42" t="s">
        <v>867</v>
      </c>
      <c r="H622" s="43" t="s">
        <v>103</v>
      </c>
      <c r="I622" s="42" t="s">
        <v>163</v>
      </c>
      <c r="J622" s="42" t="str">
        <f>_xlfn.CONCAT($C622,"-",$D622)</f>
        <v>Mumbai-Analytics</v>
      </c>
      <c r="K622" s="42">
        <f>IF(AND($B622&gt;=1960,$B622&lt;1970),196,(IF(AND($B622&gt;=1970,$B622&lt;1980),197,(IF(AND($B622&gt;=1980,$B622&lt;1990),198,(IF(AND($B622&gt;=1990,$B622&lt;2000),199,(IF(AND($B622&gt;=2000,$B622&lt;2010),200,(IF(AND($B622&gt;=2010,$B622&lt;2020),201,(IF(AND($B622&gt;=2020,$B622&lt;2030),202,"Founded After 2030")))))))))))))</f>
        <v>201</v>
      </c>
      <c r="L622" s="42" t="str">
        <f>IF(AND($H622&gt;4500000, OR($C622="Delhi", $C622="Bangalore", $C622="Pune", $C622="Mumbai")), "CAT A", IF(AND($H622&gt;450000, OR($C622="Gurugram", $C622="Surat", $C622="Jaipur", $C622="Hyderabad")), "CAT B", "CAT C"))</f>
        <v>CAT A</v>
      </c>
      <c r="M622" s="43">
        <v>5</v>
      </c>
      <c r="N622" t="str">
        <f>VLOOKUP($C622,Tier!$A$1:$B$71,2)</f>
        <v>Tier 3</v>
      </c>
    </row>
    <row r="623" spans="1:14" ht="15" x14ac:dyDescent="0.25">
      <c r="A623" s="41" t="s">
        <v>868</v>
      </c>
      <c r="B623" s="43">
        <v>2015</v>
      </c>
      <c r="C623" s="42" t="s">
        <v>369</v>
      </c>
      <c r="D623" s="42" t="s">
        <v>233</v>
      </c>
      <c r="E623" s="42" t="s">
        <v>869</v>
      </c>
      <c r="F623" s="42" t="s">
        <v>870</v>
      </c>
      <c r="G623" s="42" t="s">
        <v>871</v>
      </c>
      <c r="H623" s="43" t="s">
        <v>103</v>
      </c>
      <c r="I623" s="42" t="s">
        <v>163</v>
      </c>
      <c r="J623" s="42" t="str">
        <f>_xlfn.CONCAT($C623,"-",$D623)</f>
        <v>Pune-E-commerce</v>
      </c>
      <c r="K623" s="42">
        <f>IF(AND($B623&gt;=1960,$B623&lt;1970),196,(IF(AND($B623&gt;=1970,$B623&lt;1980),197,(IF(AND($B623&gt;=1980,$B623&lt;1990),198,(IF(AND($B623&gt;=1990,$B623&lt;2000),199,(IF(AND($B623&gt;=2000,$B623&lt;2010),200,(IF(AND($B623&gt;=2010,$B623&lt;2020),201,(IF(AND($B623&gt;=2020,$B623&lt;2030),202,"Founded After 2030")))))))))))))</f>
        <v>201</v>
      </c>
      <c r="L623" s="42" t="str">
        <f>IF(AND($H623&gt;4500000, OR($C623="Delhi", $C623="Bangalore", $C623="Pune", $C623="Mumbai")), "CAT A", IF(AND($H623&gt;450000, OR($C623="Gurugram", $C623="Surat", $C623="Jaipur", $C623="Hyderabad")), "CAT B", "CAT C"))</f>
        <v>CAT A</v>
      </c>
      <c r="M623" s="43">
        <v>4</v>
      </c>
      <c r="N623" t="str">
        <f>VLOOKUP($C623,Tier!$A$1:$B$71,2)</f>
        <v>Tier 3</v>
      </c>
    </row>
    <row r="624" spans="1:14" ht="15" x14ac:dyDescent="0.25">
      <c r="A624" s="41" t="s">
        <v>872</v>
      </c>
      <c r="B624" s="43">
        <v>2011</v>
      </c>
      <c r="C624" s="42" t="s">
        <v>12</v>
      </c>
      <c r="D624" s="42" t="s">
        <v>873</v>
      </c>
      <c r="E624" s="42" t="s">
        <v>874</v>
      </c>
      <c r="F624" s="42" t="s">
        <v>875</v>
      </c>
      <c r="G624" s="42" t="s">
        <v>876</v>
      </c>
      <c r="H624" s="43" t="s">
        <v>103</v>
      </c>
      <c r="I624" s="42"/>
      <c r="J624" s="42" t="str">
        <f>_xlfn.CONCAT($C624,"-",$D624)</f>
        <v>Mumbai-D2C Fashion</v>
      </c>
      <c r="K624" s="42">
        <f>IF(AND($B624&gt;=1960,$B624&lt;1970),196,(IF(AND($B624&gt;=1970,$B624&lt;1980),197,(IF(AND($B624&gt;=1980,$B624&lt;1990),198,(IF(AND($B624&gt;=1990,$B624&lt;2000),199,(IF(AND($B624&gt;=2000,$B624&lt;2010),200,(IF(AND($B624&gt;=2010,$B624&lt;2020),201,(IF(AND($B624&gt;=2020,$B624&lt;2030),202,"Founded After 2030")))))))))))))</f>
        <v>201</v>
      </c>
      <c r="L624" s="42" t="str">
        <f>IF(AND($H624&gt;4500000, OR($C624="Delhi", $C624="Bangalore", $C624="Pune", $C624="Mumbai")), "CAT A", IF(AND($H624&gt;450000, OR($C624="Gurugram", $C624="Surat", $C624="Jaipur", $C624="Hyderabad")), "CAT B", "CAT C"))</f>
        <v>CAT A</v>
      </c>
      <c r="M624" s="43">
        <v>3</v>
      </c>
      <c r="N624" t="str">
        <f>VLOOKUP($C624,Tier!$A$1:$B$71,2)</f>
        <v>Tier 3</v>
      </c>
    </row>
    <row r="625" spans="1:14" ht="15" x14ac:dyDescent="0.25">
      <c r="A625" s="41" t="s">
        <v>877</v>
      </c>
      <c r="B625" s="43">
        <v>2018</v>
      </c>
      <c r="C625" s="42" t="s">
        <v>49</v>
      </c>
      <c r="D625" s="42" t="s">
        <v>239</v>
      </c>
      <c r="E625" s="42" t="s">
        <v>878</v>
      </c>
      <c r="F625" s="42" t="s">
        <v>879</v>
      </c>
      <c r="G625" s="42" t="s">
        <v>880</v>
      </c>
      <c r="H625" s="43" t="s">
        <v>103</v>
      </c>
      <c r="I625" s="42" t="s">
        <v>163</v>
      </c>
      <c r="J625" s="42" t="str">
        <f>_xlfn.CONCAT($C625,"-",$D625)</f>
        <v>New Delhi-Automotive</v>
      </c>
      <c r="K625" s="42">
        <f>IF(AND($B625&gt;=1960,$B625&lt;1970),196,(IF(AND($B625&gt;=1970,$B625&lt;1980),197,(IF(AND($B625&gt;=1980,$B625&lt;1990),198,(IF(AND($B625&gt;=1990,$B625&lt;2000),199,(IF(AND($B625&gt;=2000,$B625&lt;2010),200,(IF(AND($B625&gt;=2010,$B625&lt;2020),201,(IF(AND($B625&gt;=2020,$B625&lt;2030),202,"Founded After 2030")))))))))))))</f>
        <v>201</v>
      </c>
      <c r="L625" s="42" t="str">
        <f>IF(AND($H625&gt;4500000, OR($C625="Delhi", $C625="Bangalore", $C625="Pune", $C625="Mumbai")), "CAT A", IF(AND($H625&gt;450000, OR($C625="Gurugram", $C625="Surat", $C625="Jaipur", $C625="Hyderabad")), "CAT B", "CAT C"))</f>
        <v>CAT C</v>
      </c>
      <c r="M625" s="43">
        <v>3</v>
      </c>
      <c r="N625" t="str">
        <f>VLOOKUP($C625,Tier!$A$1:$B$71,2)</f>
        <v>Tier 3</v>
      </c>
    </row>
    <row r="626" spans="1:14" ht="15" x14ac:dyDescent="0.25">
      <c r="A626" s="41" t="s">
        <v>881</v>
      </c>
      <c r="B626" s="43">
        <v>2017</v>
      </c>
      <c r="C626" s="42" t="s">
        <v>49</v>
      </c>
      <c r="D626" s="42" t="s">
        <v>116</v>
      </c>
      <c r="E626" s="42" t="s">
        <v>882</v>
      </c>
      <c r="F626" s="42" t="s">
        <v>883</v>
      </c>
      <c r="G626" s="42" t="s">
        <v>884</v>
      </c>
      <c r="H626" s="43" t="s">
        <v>103</v>
      </c>
      <c r="I626" s="42" t="s">
        <v>115</v>
      </c>
      <c r="J626" s="42" t="str">
        <f>_xlfn.CONCAT($C626,"-",$D626)</f>
        <v>New Delhi-EdTech</v>
      </c>
      <c r="K626" s="42">
        <f>IF(AND($B626&gt;=1960,$B626&lt;1970),196,(IF(AND($B626&gt;=1970,$B626&lt;1980),197,(IF(AND($B626&gt;=1980,$B626&lt;1990),198,(IF(AND($B626&gt;=1990,$B626&lt;2000),199,(IF(AND($B626&gt;=2000,$B626&lt;2010),200,(IF(AND($B626&gt;=2010,$B626&lt;2020),201,(IF(AND($B626&gt;=2020,$B626&lt;2030),202,"Founded After 2030")))))))))))))</f>
        <v>201</v>
      </c>
      <c r="L626" s="42" t="str">
        <f>IF(AND($H626&gt;4500000, OR($C626="Delhi", $C626="Bangalore", $C626="Pune", $C626="Mumbai")), "CAT A", IF(AND($H626&gt;450000, OR($C626="Gurugram", $C626="Surat", $C626="Jaipur", $C626="Hyderabad")), "CAT B", "CAT C"))</f>
        <v>CAT C</v>
      </c>
      <c r="M626" s="43">
        <v>2</v>
      </c>
      <c r="N626" t="str">
        <f>VLOOKUP($C626,Tier!$A$1:$B$71,2)</f>
        <v>Tier 3</v>
      </c>
    </row>
    <row r="627" spans="1:14" ht="15" x14ac:dyDescent="0.25">
      <c r="A627" s="41" t="s">
        <v>889</v>
      </c>
      <c r="B627" s="43">
        <v>2015</v>
      </c>
      <c r="C627" s="42" t="s">
        <v>369</v>
      </c>
      <c r="D627" s="42" t="s">
        <v>38</v>
      </c>
      <c r="E627" s="42" t="s">
        <v>890</v>
      </c>
      <c r="F627" s="42" t="s">
        <v>891</v>
      </c>
      <c r="G627" s="42" t="s">
        <v>892</v>
      </c>
      <c r="H627" s="43" t="s">
        <v>103</v>
      </c>
      <c r="I627" s="42" t="s">
        <v>163</v>
      </c>
      <c r="J627" s="42" t="str">
        <f>_xlfn.CONCAT($C627,"-",$D627)</f>
        <v>Pune-FinTech</v>
      </c>
      <c r="K627" s="42">
        <f>IF(AND($B627&gt;=1960,$B627&lt;1970),196,(IF(AND($B627&gt;=1970,$B627&lt;1980),197,(IF(AND($B627&gt;=1980,$B627&lt;1990),198,(IF(AND($B627&gt;=1990,$B627&lt;2000),199,(IF(AND($B627&gt;=2000,$B627&lt;2010),200,(IF(AND($B627&gt;=2010,$B627&lt;2020),201,(IF(AND($B627&gt;=2020,$B627&lt;2030),202,"Founded After 2030")))))))))))))</f>
        <v>201</v>
      </c>
      <c r="L627" s="42" t="str">
        <f>IF(AND($H627&gt;4500000, OR($C627="Delhi", $C627="Bangalore", $C627="Pune", $C627="Mumbai")), "CAT A", IF(AND($H627&gt;450000, OR($C627="Gurugram", $C627="Surat", $C627="Jaipur", $C627="Hyderabad")), "CAT B", "CAT C"))</f>
        <v>CAT A</v>
      </c>
      <c r="M627" s="43">
        <v>1</v>
      </c>
      <c r="N627" t="str">
        <f>VLOOKUP($C627,Tier!$A$1:$B$71,2)</f>
        <v>Tier 3</v>
      </c>
    </row>
    <row r="628" spans="1:14" ht="15" x14ac:dyDescent="0.25">
      <c r="A628" s="41" t="s">
        <v>261</v>
      </c>
      <c r="B628" s="43">
        <v>2016</v>
      </c>
      <c r="C628" s="42" t="s">
        <v>12</v>
      </c>
      <c r="D628" s="42" t="s">
        <v>38</v>
      </c>
      <c r="E628" s="42" t="s">
        <v>893</v>
      </c>
      <c r="F628" s="42" t="s">
        <v>894</v>
      </c>
      <c r="G628" s="42" t="s">
        <v>895</v>
      </c>
      <c r="H628" s="43" t="s">
        <v>103</v>
      </c>
      <c r="I628" s="42"/>
      <c r="J628" s="42" t="str">
        <f>_xlfn.CONCAT($C628,"-",$D628)</f>
        <v>Mumbai-FinTech</v>
      </c>
      <c r="K628" s="42">
        <f>IF(AND($B628&gt;=1960,$B628&lt;1970),196,(IF(AND($B628&gt;=1970,$B628&lt;1980),197,(IF(AND($B628&gt;=1980,$B628&lt;1990),198,(IF(AND($B628&gt;=1990,$B628&lt;2000),199,(IF(AND($B628&gt;=2000,$B628&lt;2010),200,(IF(AND($B628&gt;=2010,$B628&lt;2020),201,(IF(AND($B628&gt;=2020,$B628&lt;2030),202,"Founded After 2030")))))))))))))</f>
        <v>201</v>
      </c>
      <c r="L628" s="42" t="str">
        <f>IF(AND($H628&gt;4500000, OR($C628="Delhi", $C628="Bangalore", $C628="Pune", $C628="Mumbai")), "CAT A", IF(AND($H628&gt;450000, OR($C628="Gurugram", $C628="Surat", $C628="Jaipur", $C628="Hyderabad")), "CAT B", "CAT C"))</f>
        <v>CAT A</v>
      </c>
      <c r="M628" s="43">
        <v>1</v>
      </c>
      <c r="N628" t="str">
        <f>VLOOKUP($C628,Tier!$A$1:$B$71,2)</f>
        <v>Tier 3</v>
      </c>
    </row>
    <row r="629" spans="1:14" ht="15" x14ac:dyDescent="0.25">
      <c r="A629" s="41" t="s">
        <v>896</v>
      </c>
      <c r="B629" s="43">
        <v>2014</v>
      </c>
      <c r="C629" s="42" t="s">
        <v>49</v>
      </c>
      <c r="D629" s="42" t="s">
        <v>31</v>
      </c>
      <c r="E629" s="42" t="s">
        <v>897</v>
      </c>
      <c r="F629" s="42" t="s">
        <v>898</v>
      </c>
      <c r="G629" s="42" t="s">
        <v>899</v>
      </c>
      <c r="H629" s="43" t="s">
        <v>900</v>
      </c>
      <c r="I629" s="42"/>
      <c r="J629" s="42" t="str">
        <f>_xlfn.CONCAT($C629,"-",$D629)</f>
        <v>New Delhi-Renewable Energy</v>
      </c>
      <c r="K629" s="42">
        <f>IF(AND($B629&gt;=1960,$B629&lt;1970),196,(IF(AND($B629&gt;=1970,$B629&lt;1980),197,(IF(AND($B629&gt;=1980,$B629&lt;1990),198,(IF(AND($B629&gt;=1990,$B629&lt;2000),199,(IF(AND($B629&gt;=2000,$B629&lt;2010),200,(IF(AND($B629&gt;=2010,$B629&lt;2020),201,(IF(AND($B629&gt;=2020,$B629&lt;2030),202,"Founded After 2030")))))))))))))</f>
        <v>201</v>
      </c>
      <c r="L629" s="42" t="str">
        <f>IF(AND($H629&gt;4500000, OR($C629="Delhi", $C629="Bangalore", $C629="Pune", $C629="Mumbai")), "CAT A", IF(AND($H629&gt;450000, OR($C629="Gurugram", $C629="Surat", $C629="Jaipur", $C629="Hyderabad")), "CAT B", "CAT C"))</f>
        <v>CAT C</v>
      </c>
      <c r="M629" s="43">
        <v>4</v>
      </c>
      <c r="N629" t="str">
        <f>VLOOKUP($C629,Tier!$A$1:$B$71,2)</f>
        <v>Tier 3</v>
      </c>
    </row>
    <row r="630" spans="1:14" ht="15" x14ac:dyDescent="0.25">
      <c r="A630" s="41" t="s">
        <v>901</v>
      </c>
      <c r="B630" s="43">
        <v>2011</v>
      </c>
      <c r="C630" s="42" t="s">
        <v>12</v>
      </c>
      <c r="D630" s="42" t="s">
        <v>902</v>
      </c>
      <c r="E630" s="42" t="s">
        <v>903</v>
      </c>
      <c r="F630" s="42" t="s">
        <v>904</v>
      </c>
      <c r="G630" s="42" t="s">
        <v>905</v>
      </c>
      <c r="H630" s="43" t="s">
        <v>906</v>
      </c>
      <c r="I630" s="42"/>
      <c r="J630" s="42" t="str">
        <f>_xlfn.CONCAT($C630,"-",$D630)</f>
        <v>Mumbai-Beauty products</v>
      </c>
      <c r="K630" s="42">
        <f>IF(AND($B630&gt;=1960,$B630&lt;1970),196,(IF(AND($B630&gt;=1970,$B630&lt;1980),197,(IF(AND($B630&gt;=1980,$B630&lt;1990),198,(IF(AND($B630&gt;=1990,$B630&lt;2000),199,(IF(AND($B630&gt;=2000,$B630&lt;2010),200,(IF(AND($B630&gt;=2010,$B630&lt;2020),201,(IF(AND($B630&gt;=2020,$B630&lt;2030),202,"Founded After 2030")))))))))))))</f>
        <v>201</v>
      </c>
      <c r="L630" s="42" t="str">
        <f>IF(AND($H630&gt;4500000, OR($C630="Delhi", $C630="Bangalore", $C630="Pune", $C630="Mumbai")), "CAT A", IF(AND($H630&gt;450000, OR($C630="Gurugram", $C630="Surat", $C630="Jaipur", $C630="Hyderabad")), "CAT B", "CAT C"))</f>
        <v>CAT A</v>
      </c>
      <c r="M630" s="43">
        <v>3</v>
      </c>
      <c r="N630" t="str">
        <f>VLOOKUP($C630,Tier!$A$1:$B$71,2)</f>
        <v>Tier 3</v>
      </c>
    </row>
    <row r="631" spans="1:14" ht="15" x14ac:dyDescent="0.25">
      <c r="A631" s="41" t="s">
        <v>907</v>
      </c>
      <c r="B631" s="43">
        <v>2015</v>
      </c>
      <c r="C631" s="42" t="s">
        <v>12</v>
      </c>
      <c r="D631" s="42" t="s">
        <v>796</v>
      </c>
      <c r="E631" s="42" t="s">
        <v>908</v>
      </c>
      <c r="F631" s="42" t="s">
        <v>909</v>
      </c>
      <c r="G631" s="42" t="s">
        <v>910</v>
      </c>
      <c r="H631" s="43" t="s">
        <v>906</v>
      </c>
      <c r="I631" s="42" t="s">
        <v>666</v>
      </c>
      <c r="J631" s="42" t="str">
        <f>_xlfn.CONCAT($C631,"-",$D631)</f>
        <v>Mumbai-InsureTech</v>
      </c>
      <c r="K631" s="42">
        <f>IF(AND($B631&gt;=1960,$B631&lt;1970),196,(IF(AND($B631&gt;=1970,$B631&lt;1980),197,(IF(AND($B631&gt;=1980,$B631&lt;1990),198,(IF(AND($B631&gt;=1990,$B631&lt;2000),199,(IF(AND($B631&gt;=2000,$B631&lt;2010),200,(IF(AND($B631&gt;=2010,$B631&lt;2020),201,(IF(AND($B631&gt;=2020,$B631&lt;2030),202,"Founded After 2030")))))))))))))</f>
        <v>201</v>
      </c>
      <c r="L631" s="42" t="str">
        <f>IF(AND($H631&gt;4500000, OR($C631="Delhi", $C631="Bangalore", $C631="Pune", $C631="Mumbai")), "CAT A", IF(AND($H631&gt;450000, OR($C631="Gurugram", $C631="Surat", $C631="Jaipur", $C631="Hyderabad")), "CAT B", "CAT C"))</f>
        <v>CAT A</v>
      </c>
      <c r="M631" s="43">
        <v>3</v>
      </c>
      <c r="N631" t="str">
        <f>VLOOKUP($C631,Tier!$A$1:$B$71,2)</f>
        <v>Tier 3</v>
      </c>
    </row>
    <row r="632" spans="1:14" ht="15" x14ac:dyDescent="0.25">
      <c r="A632" s="41" t="s">
        <v>917</v>
      </c>
      <c r="B632" s="43">
        <v>2016</v>
      </c>
      <c r="C632" s="42" t="s">
        <v>49</v>
      </c>
      <c r="D632" s="42" t="s">
        <v>94</v>
      </c>
      <c r="E632" s="42" t="s">
        <v>918</v>
      </c>
      <c r="F632" s="42" t="s">
        <v>919</v>
      </c>
      <c r="G632" s="42" t="s">
        <v>519</v>
      </c>
      <c r="H632" s="43" t="s">
        <v>920</v>
      </c>
      <c r="I632" s="42" t="s">
        <v>17</v>
      </c>
      <c r="J632" s="42" t="str">
        <f>_xlfn.CONCAT($C632,"-",$D632)</f>
        <v>New Delhi-Food &amp; Beverages</v>
      </c>
      <c r="K632" s="42">
        <f>IF(AND($B632&gt;=1960,$B632&lt;1970),196,(IF(AND($B632&gt;=1970,$B632&lt;1980),197,(IF(AND($B632&gt;=1980,$B632&lt;1990),198,(IF(AND($B632&gt;=1990,$B632&lt;2000),199,(IF(AND($B632&gt;=2000,$B632&lt;2010),200,(IF(AND($B632&gt;=2010,$B632&lt;2020),201,(IF(AND($B632&gt;=2020,$B632&lt;2030),202,"Founded After 2030")))))))))))))</f>
        <v>201</v>
      </c>
      <c r="L632" s="42" t="str">
        <f>IF(AND($H632&gt;4500000, OR($C632="Delhi", $C632="Bangalore", $C632="Pune", $C632="Mumbai")), "CAT A", IF(AND($H632&gt;450000, OR($C632="Gurugram", $C632="Surat", $C632="Jaipur", $C632="Hyderabad")), "CAT B", "CAT C"))</f>
        <v>CAT C</v>
      </c>
      <c r="M632" s="43">
        <v>3</v>
      </c>
      <c r="N632" t="str">
        <f>VLOOKUP($C632,Tier!$A$1:$B$71,2)</f>
        <v>Tier 3</v>
      </c>
    </row>
    <row r="633" spans="1:14" ht="15" x14ac:dyDescent="0.25">
      <c r="A633" s="41" t="s">
        <v>921</v>
      </c>
      <c r="B633" s="43">
        <v>2019</v>
      </c>
      <c r="C633" s="42" t="s">
        <v>49</v>
      </c>
      <c r="D633" s="42" t="s">
        <v>116</v>
      </c>
      <c r="E633" s="42" t="s">
        <v>922</v>
      </c>
      <c r="F633" s="42" t="s">
        <v>923</v>
      </c>
      <c r="G633" s="42" t="s">
        <v>924</v>
      </c>
      <c r="H633" s="43" t="s">
        <v>920</v>
      </c>
      <c r="I633" s="42" t="s">
        <v>17</v>
      </c>
      <c r="J633" s="42" t="str">
        <f>_xlfn.CONCAT($C633,"-",$D633)</f>
        <v>New Delhi-EdTech</v>
      </c>
      <c r="K633" s="42">
        <f>IF(AND($B633&gt;=1960,$B633&lt;1970),196,(IF(AND($B633&gt;=1970,$B633&lt;1980),197,(IF(AND($B633&gt;=1980,$B633&lt;1990),198,(IF(AND($B633&gt;=1990,$B633&lt;2000),199,(IF(AND($B633&gt;=2000,$B633&lt;2010),200,(IF(AND($B633&gt;=2010,$B633&lt;2020),201,(IF(AND($B633&gt;=2020,$B633&lt;2030),202,"Founded After 2030")))))))))))))</f>
        <v>201</v>
      </c>
      <c r="L633" s="42" t="str">
        <f>IF(AND($H633&gt;4500000, OR($C633="Delhi", $C633="Bangalore", $C633="Pune", $C633="Mumbai")), "CAT A", IF(AND($H633&gt;450000, OR($C633="Gurugram", $C633="Surat", $C633="Jaipur", $C633="Hyderabad")), "CAT B", "CAT C"))</f>
        <v>CAT C</v>
      </c>
      <c r="M633" s="43">
        <v>3</v>
      </c>
      <c r="N633" t="str">
        <f>VLOOKUP($C633,Tier!$A$1:$B$71,2)</f>
        <v>Tier 3</v>
      </c>
    </row>
    <row r="634" spans="1:14" ht="15" x14ac:dyDescent="0.25">
      <c r="A634" s="41" t="s">
        <v>3388</v>
      </c>
      <c r="B634" s="43">
        <v>2017</v>
      </c>
      <c r="C634" s="42" t="s">
        <v>3389</v>
      </c>
      <c r="D634" s="42" t="s">
        <v>3065</v>
      </c>
      <c r="E634" s="42" t="s">
        <v>3390</v>
      </c>
      <c r="F634" s="42" t="s">
        <v>3391</v>
      </c>
      <c r="G634" s="42" t="s">
        <v>1263</v>
      </c>
      <c r="H634" s="43" t="s">
        <v>920</v>
      </c>
      <c r="I634" s="42" t="s">
        <v>17</v>
      </c>
      <c r="J634" s="42" t="str">
        <f>_xlfn.CONCAT($C634,"-",$D634)</f>
        <v>Powai-Automation</v>
      </c>
      <c r="K634" s="42">
        <f>IF(AND($B634&gt;=1960,$B634&lt;1970),196,(IF(AND($B634&gt;=1970,$B634&lt;1980),197,(IF(AND($B634&gt;=1980,$B634&lt;1990),198,(IF(AND($B634&gt;=1990,$B634&lt;2000),199,(IF(AND($B634&gt;=2000,$B634&lt;2010),200,(IF(AND($B634&gt;=2010,$B634&lt;2020),201,(IF(AND($B634&gt;=2020,$B634&lt;2030),202,"Founded After 2030")))))))))))))</f>
        <v>201</v>
      </c>
      <c r="L634" s="42" t="str">
        <f>IF(AND($H634&gt;4500000, OR($C634="Delhi", $C634="Bangalore", $C634="Pune", $C634="Mumbai")), "CAT A", IF(AND($H634&gt;450000, OR($C634="Gurugram", $C634="Surat", $C634="Jaipur", $C634="Hyderabad")), "CAT B", "CAT C"))</f>
        <v>CAT C</v>
      </c>
      <c r="M634" s="43">
        <v>2</v>
      </c>
      <c r="N634" t="str">
        <f>VLOOKUP($C634,Tier!$A$1:$B$71,2)</f>
        <v>Tier 3</v>
      </c>
    </row>
    <row r="635" spans="1:14" ht="15" x14ac:dyDescent="0.25">
      <c r="A635" s="41" t="s">
        <v>925</v>
      </c>
      <c r="B635" s="43">
        <v>2013</v>
      </c>
      <c r="C635" s="42" t="s">
        <v>68</v>
      </c>
      <c r="D635" s="42" t="s">
        <v>926</v>
      </c>
      <c r="E635" s="42" t="s">
        <v>927</v>
      </c>
      <c r="F635" s="42" t="s">
        <v>928</v>
      </c>
      <c r="G635" s="42" t="s">
        <v>929</v>
      </c>
      <c r="H635" s="43" t="s">
        <v>60</v>
      </c>
      <c r="I635" s="42"/>
      <c r="J635" s="42" t="str">
        <f>_xlfn.CONCAT($C635,"-",$D635)</f>
        <v>Noida-Media</v>
      </c>
      <c r="K635" s="42">
        <f>IF(AND($B635&gt;=1960,$B635&lt;1970),196,(IF(AND($B635&gt;=1970,$B635&lt;1980),197,(IF(AND($B635&gt;=1980,$B635&lt;1990),198,(IF(AND($B635&gt;=1990,$B635&lt;2000),199,(IF(AND($B635&gt;=2000,$B635&lt;2010),200,(IF(AND($B635&gt;=2010,$B635&lt;2020),201,(IF(AND($B635&gt;=2020,$B635&lt;2030),202,"Founded After 2030")))))))))))))</f>
        <v>201</v>
      </c>
      <c r="L635" s="42" t="str">
        <f>IF(AND($H635&gt;4500000, OR($C635="Delhi", $C635="Bangalore", $C635="Pune", $C635="Mumbai")), "CAT A", IF(AND($H635&gt;450000, OR($C635="Gurugram", $C635="Surat", $C635="Jaipur", $C635="Hyderabad")), "CAT B", "CAT C"))</f>
        <v>CAT C</v>
      </c>
      <c r="M635" s="43">
        <v>3</v>
      </c>
      <c r="N635" t="str">
        <f>VLOOKUP($C635,Tier!$A$1:$B$71,2)</f>
        <v>Tier 3</v>
      </c>
    </row>
    <row r="636" spans="1:14" ht="15" x14ac:dyDescent="0.25">
      <c r="A636" s="41" t="s">
        <v>930</v>
      </c>
      <c r="B636" s="43">
        <v>2011</v>
      </c>
      <c r="C636" s="42" t="s">
        <v>12</v>
      </c>
      <c r="D636" s="42" t="s">
        <v>38</v>
      </c>
      <c r="E636" s="42" t="s">
        <v>931</v>
      </c>
      <c r="F636" s="42" t="s">
        <v>932</v>
      </c>
      <c r="G636" s="42"/>
      <c r="H636" s="43" t="s">
        <v>60</v>
      </c>
      <c r="I636" s="42"/>
      <c r="J636" s="42" t="str">
        <f>_xlfn.CONCAT($C636,"-",$D636)</f>
        <v>Mumbai-FinTech</v>
      </c>
      <c r="K636" s="42">
        <f>IF(AND($B636&gt;=1960,$B636&lt;1970),196,(IF(AND($B636&gt;=1970,$B636&lt;1980),197,(IF(AND($B636&gt;=1980,$B636&lt;1990),198,(IF(AND($B636&gt;=1990,$B636&lt;2000),199,(IF(AND($B636&gt;=2000,$B636&lt;2010),200,(IF(AND($B636&gt;=2010,$B636&lt;2020),201,(IF(AND($B636&gt;=2020,$B636&lt;2030),202,"Founded After 2030")))))))))))))</f>
        <v>201</v>
      </c>
      <c r="L636" s="42" t="str">
        <f>IF(AND($H636&gt;4500000, OR($C636="Delhi", $C636="Bangalore", $C636="Pune", $C636="Mumbai")), "CAT A", IF(AND($H636&gt;450000, OR($C636="Gurugram", $C636="Surat", $C636="Jaipur", $C636="Hyderabad")), "CAT B", "CAT C"))</f>
        <v>CAT A</v>
      </c>
      <c r="M636" s="43">
        <v>3</v>
      </c>
      <c r="N636" t="str">
        <f>VLOOKUP($C636,Tier!$A$1:$B$71,2)</f>
        <v>Tier 3</v>
      </c>
    </row>
    <row r="637" spans="1:14" ht="15" x14ac:dyDescent="0.25">
      <c r="A637" s="41" t="s">
        <v>933</v>
      </c>
      <c r="B637" s="43">
        <v>2011</v>
      </c>
      <c r="C637" s="42" t="s">
        <v>12</v>
      </c>
      <c r="D637" s="42" t="s">
        <v>38</v>
      </c>
      <c r="E637" s="42" t="s">
        <v>934</v>
      </c>
      <c r="F637" s="42" t="s">
        <v>935</v>
      </c>
      <c r="G637" s="42" t="s">
        <v>936</v>
      </c>
      <c r="H637" s="43" t="s">
        <v>60</v>
      </c>
      <c r="I637" s="42"/>
      <c r="J637" s="42" t="str">
        <f>_xlfn.CONCAT($C637,"-",$D637)</f>
        <v>Mumbai-FinTech</v>
      </c>
      <c r="K637" s="42">
        <f>IF(AND($B637&gt;=1960,$B637&lt;1970),196,(IF(AND($B637&gt;=1970,$B637&lt;1980),197,(IF(AND($B637&gt;=1980,$B637&lt;1990),198,(IF(AND($B637&gt;=1990,$B637&lt;2000),199,(IF(AND($B637&gt;=2000,$B637&lt;2010),200,(IF(AND($B637&gt;=2010,$B637&lt;2020),201,(IF(AND($B637&gt;=2020,$B637&lt;2030),202,"Founded After 2030")))))))))))))</f>
        <v>201</v>
      </c>
      <c r="L637" s="42" t="str">
        <f>IF(AND($H637&gt;4500000, OR($C637="Delhi", $C637="Bangalore", $C637="Pune", $C637="Mumbai")), "CAT A", IF(AND($H637&gt;450000, OR($C637="Gurugram", $C637="Surat", $C637="Jaipur", $C637="Hyderabad")), "CAT B", "CAT C"))</f>
        <v>CAT A</v>
      </c>
      <c r="M637" s="43">
        <v>3</v>
      </c>
      <c r="N637" t="str">
        <f>VLOOKUP($C637,Tier!$A$1:$B$71,2)</f>
        <v>Tier 3</v>
      </c>
    </row>
    <row r="638" spans="1:14" ht="15" x14ac:dyDescent="0.25">
      <c r="A638" s="41" t="s">
        <v>942</v>
      </c>
      <c r="B638" s="43">
        <v>2016</v>
      </c>
      <c r="C638" s="42" t="s">
        <v>12</v>
      </c>
      <c r="D638" s="42" t="s">
        <v>38</v>
      </c>
      <c r="E638" s="42" t="s">
        <v>943</v>
      </c>
      <c r="F638" s="42" t="s">
        <v>944</v>
      </c>
      <c r="G638" s="42" t="s">
        <v>945</v>
      </c>
      <c r="H638" s="43" t="s">
        <v>946</v>
      </c>
      <c r="I638" s="42"/>
      <c r="J638" s="42" t="str">
        <f>_xlfn.CONCAT($C638,"-",$D638)</f>
        <v>Mumbai-FinTech</v>
      </c>
      <c r="K638" s="42">
        <f>IF(AND($B638&gt;=1960,$B638&lt;1970),196,(IF(AND($B638&gt;=1970,$B638&lt;1980),197,(IF(AND($B638&gt;=1980,$B638&lt;1990),198,(IF(AND($B638&gt;=1990,$B638&lt;2000),199,(IF(AND($B638&gt;=2000,$B638&lt;2010),200,(IF(AND($B638&gt;=2010,$B638&lt;2020),201,(IF(AND($B638&gt;=2020,$B638&lt;2030),202,"Founded After 2030")))))))))))))</f>
        <v>201</v>
      </c>
      <c r="L638" s="42" t="str">
        <f>IF(AND($H638&gt;4500000, OR($C638="Delhi", $C638="Bangalore", $C638="Pune", $C638="Mumbai")), "CAT A", IF(AND($H638&gt;450000, OR($C638="Gurugram", $C638="Surat", $C638="Jaipur", $C638="Hyderabad")), "CAT B", "CAT C"))</f>
        <v>CAT A</v>
      </c>
      <c r="M638" s="43">
        <v>2</v>
      </c>
      <c r="N638" t="str">
        <f>VLOOKUP($C638,Tier!$A$1:$B$71,2)</f>
        <v>Tier 3</v>
      </c>
    </row>
    <row r="639" spans="1:14" ht="15" x14ac:dyDescent="0.25">
      <c r="A639" s="41" t="s">
        <v>953</v>
      </c>
      <c r="B639" s="43">
        <v>2015</v>
      </c>
      <c r="C639" s="42" t="s">
        <v>12</v>
      </c>
      <c r="D639" s="42" t="s">
        <v>111</v>
      </c>
      <c r="E639" s="42" t="s">
        <v>954</v>
      </c>
      <c r="F639" s="42" t="s">
        <v>955</v>
      </c>
      <c r="G639" s="42" t="s">
        <v>956</v>
      </c>
      <c r="H639" s="43" t="s">
        <v>957</v>
      </c>
      <c r="I639" s="42" t="s">
        <v>175</v>
      </c>
      <c r="J639" s="42" t="str">
        <f>_xlfn.CONCAT($C639,"-",$D639)</f>
        <v>Mumbai-HealthTech</v>
      </c>
      <c r="K639" s="42">
        <f>IF(AND($B639&gt;=1960,$B639&lt;1970),196,(IF(AND($B639&gt;=1970,$B639&lt;1980),197,(IF(AND($B639&gt;=1980,$B639&lt;1990),198,(IF(AND($B639&gt;=1990,$B639&lt;2000),199,(IF(AND($B639&gt;=2000,$B639&lt;2010),200,(IF(AND($B639&gt;=2010,$B639&lt;2020),201,(IF(AND($B639&gt;=2020,$B639&lt;2030),202,"Founded After 2030")))))))))))))</f>
        <v>201</v>
      </c>
      <c r="L639" s="42" t="str">
        <f>IF(AND($H639&gt;4500000, OR($C639="Delhi", $C639="Bangalore", $C639="Pune", $C639="Mumbai")), "CAT A", IF(AND($H639&gt;450000, OR($C639="Gurugram", $C639="Surat", $C639="Jaipur", $C639="Hyderabad")), "CAT B", "CAT C"))</f>
        <v>CAT A</v>
      </c>
      <c r="M639" s="43">
        <v>4</v>
      </c>
      <c r="N639" t="str">
        <f>VLOOKUP($C639,Tier!$A$1:$B$71,2)</f>
        <v>Tier 3</v>
      </c>
    </row>
    <row r="640" spans="1:14" ht="15" x14ac:dyDescent="0.25">
      <c r="A640" s="41" t="s">
        <v>967</v>
      </c>
      <c r="B640" s="43">
        <v>2016</v>
      </c>
      <c r="C640" s="42" t="s">
        <v>12</v>
      </c>
      <c r="D640" s="42" t="s">
        <v>111</v>
      </c>
      <c r="E640" s="42" t="s">
        <v>968</v>
      </c>
      <c r="F640" s="42" t="s">
        <v>969</v>
      </c>
      <c r="G640" s="42" t="s">
        <v>970</v>
      </c>
      <c r="H640" s="43" t="s">
        <v>65</v>
      </c>
      <c r="I640" s="42" t="s">
        <v>273</v>
      </c>
      <c r="J640" s="42" t="str">
        <f>_xlfn.CONCAT($C640,"-",$D640)</f>
        <v>Mumbai-HealthTech</v>
      </c>
      <c r="K640" s="42">
        <f>IF(AND($B640&gt;=1960,$B640&lt;1970),196,(IF(AND($B640&gt;=1970,$B640&lt;1980),197,(IF(AND($B640&gt;=1980,$B640&lt;1990),198,(IF(AND($B640&gt;=1990,$B640&lt;2000),199,(IF(AND($B640&gt;=2000,$B640&lt;2010),200,(IF(AND($B640&gt;=2010,$B640&lt;2020),201,(IF(AND($B640&gt;=2020,$B640&lt;2030),202,"Founded After 2030")))))))))))))</f>
        <v>201</v>
      </c>
      <c r="L640" s="42" t="str">
        <f>IF(AND($H640&gt;4500000, OR($C640="Delhi", $C640="Bangalore", $C640="Pune", $C640="Mumbai")), "CAT A", IF(AND($H640&gt;450000, OR($C640="Gurugram", $C640="Surat", $C640="Jaipur", $C640="Hyderabad")), "CAT B", "CAT C"))</f>
        <v>CAT A</v>
      </c>
      <c r="M640" s="43">
        <v>4</v>
      </c>
      <c r="N640" t="str">
        <f>VLOOKUP($C640,Tier!$A$1:$B$71,2)</f>
        <v>Tier 3</v>
      </c>
    </row>
    <row r="641" spans="1:14" ht="15" x14ac:dyDescent="0.25">
      <c r="A641" s="41" t="s">
        <v>971</v>
      </c>
      <c r="B641" s="43">
        <v>2015</v>
      </c>
      <c r="C641" s="42" t="s">
        <v>49</v>
      </c>
      <c r="D641" s="42" t="s">
        <v>111</v>
      </c>
      <c r="E641" s="42" t="s">
        <v>972</v>
      </c>
      <c r="F641" s="42" t="s">
        <v>973</v>
      </c>
      <c r="G641" s="42" t="s">
        <v>974</v>
      </c>
      <c r="H641" s="43" t="s">
        <v>65</v>
      </c>
      <c r="I641" s="42" t="s">
        <v>163</v>
      </c>
      <c r="J641" s="42" t="str">
        <f>_xlfn.CONCAT($C641,"-",$D641)</f>
        <v>New Delhi-HealthTech</v>
      </c>
      <c r="K641" s="42">
        <f>IF(AND($B641&gt;=1960,$B641&lt;1970),196,(IF(AND($B641&gt;=1970,$B641&lt;1980),197,(IF(AND($B641&gt;=1980,$B641&lt;1990),198,(IF(AND($B641&gt;=1990,$B641&lt;2000),199,(IF(AND($B641&gt;=2000,$B641&lt;2010),200,(IF(AND($B641&gt;=2010,$B641&lt;2020),201,(IF(AND($B641&gt;=2020,$B641&lt;2030),202,"Founded After 2030")))))))))))))</f>
        <v>201</v>
      </c>
      <c r="L641" s="42" t="str">
        <f>IF(AND($H641&gt;4500000, OR($C641="Delhi", $C641="Bangalore", $C641="Pune", $C641="Mumbai")), "CAT A", IF(AND($H641&gt;450000, OR($C641="Gurugram", $C641="Surat", $C641="Jaipur", $C641="Hyderabad")), "CAT B", "CAT C"))</f>
        <v>CAT C</v>
      </c>
      <c r="M641" s="43">
        <v>4</v>
      </c>
      <c r="N641" t="str">
        <f>VLOOKUP($C641,Tier!$A$1:$B$71,2)</f>
        <v>Tier 3</v>
      </c>
    </row>
    <row r="642" spans="1:14" ht="15" x14ac:dyDescent="0.25">
      <c r="A642" s="41" t="s">
        <v>980</v>
      </c>
      <c r="B642" s="43">
        <v>2010</v>
      </c>
      <c r="C642" s="42" t="s">
        <v>12</v>
      </c>
      <c r="D642" s="42" t="s">
        <v>38</v>
      </c>
      <c r="E642" s="42" t="s">
        <v>981</v>
      </c>
      <c r="F642" s="42" t="s">
        <v>982</v>
      </c>
      <c r="G642" s="42"/>
      <c r="H642" s="43" t="s">
        <v>65</v>
      </c>
      <c r="I642" s="42"/>
      <c r="J642" s="42" t="str">
        <f>_xlfn.CONCAT($C642,"-",$D642)</f>
        <v>Mumbai-FinTech</v>
      </c>
      <c r="K642" s="42">
        <f>IF(AND($B642&gt;=1960,$B642&lt;1970),196,(IF(AND($B642&gt;=1970,$B642&lt;1980),197,(IF(AND($B642&gt;=1980,$B642&lt;1990),198,(IF(AND($B642&gt;=1990,$B642&lt;2000),199,(IF(AND($B642&gt;=2000,$B642&lt;2010),200,(IF(AND($B642&gt;=2010,$B642&lt;2020),201,(IF(AND($B642&gt;=2020,$B642&lt;2030),202,"Founded After 2030")))))))))))))</f>
        <v>201</v>
      </c>
      <c r="L642" s="42" t="str">
        <f>IF(AND($H642&gt;4500000, OR($C642="Delhi", $C642="Bangalore", $C642="Pune", $C642="Mumbai")), "CAT A", IF(AND($H642&gt;450000, OR($C642="Gurugram", $C642="Surat", $C642="Jaipur", $C642="Hyderabad")), "CAT B", "CAT C"))</f>
        <v>CAT A</v>
      </c>
      <c r="M642" s="43">
        <v>3</v>
      </c>
      <c r="N642" t="str">
        <f>VLOOKUP($C642,Tier!$A$1:$B$71,2)</f>
        <v>Tier 3</v>
      </c>
    </row>
    <row r="643" spans="1:14" ht="15" x14ac:dyDescent="0.25">
      <c r="A643" s="41" t="s">
        <v>993</v>
      </c>
      <c r="B643" s="43">
        <v>2019</v>
      </c>
      <c r="C643" s="42" t="s">
        <v>12</v>
      </c>
      <c r="D643" s="42" t="s">
        <v>38</v>
      </c>
      <c r="E643" s="42" t="s">
        <v>994</v>
      </c>
      <c r="F643" s="42" t="s">
        <v>995</v>
      </c>
      <c r="G643" s="42" t="s">
        <v>996</v>
      </c>
      <c r="H643" s="43" t="s">
        <v>65</v>
      </c>
      <c r="I643" s="42"/>
      <c r="J643" s="42" t="str">
        <f>_xlfn.CONCAT($C643,"-",$D643)</f>
        <v>Mumbai-FinTech</v>
      </c>
      <c r="K643" s="42">
        <f>IF(AND($B643&gt;=1960,$B643&lt;1970),196,(IF(AND($B643&gt;=1970,$B643&lt;1980),197,(IF(AND($B643&gt;=1980,$B643&lt;1990),198,(IF(AND($B643&gt;=1990,$B643&lt;2000),199,(IF(AND($B643&gt;=2000,$B643&lt;2010),200,(IF(AND($B643&gt;=2010,$B643&lt;2020),201,(IF(AND($B643&gt;=2020,$B643&lt;2030),202,"Founded After 2030")))))))))))))</f>
        <v>201</v>
      </c>
      <c r="L643" s="42" t="str">
        <f>IF(AND($H643&gt;4500000, OR($C643="Delhi", $C643="Bangalore", $C643="Pune", $C643="Mumbai")), "CAT A", IF(AND($H643&gt;450000, OR($C643="Gurugram", $C643="Surat", $C643="Jaipur", $C643="Hyderabad")), "CAT B", "CAT C"))</f>
        <v>CAT A</v>
      </c>
      <c r="M643" s="43">
        <v>1</v>
      </c>
      <c r="N643" t="str">
        <f>VLOOKUP($C643,Tier!$A$1:$B$71,2)</f>
        <v>Tier 3</v>
      </c>
    </row>
    <row r="644" spans="1:14" ht="15" x14ac:dyDescent="0.25">
      <c r="A644" s="41" t="s">
        <v>3392</v>
      </c>
      <c r="B644" s="43">
        <v>2012</v>
      </c>
      <c r="C644" s="42" t="s">
        <v>3393</v>
      </c>
      <c r="D644" s="42" t="s">
        <v>50</v>
      </c>
      <c r="E644" s="42" t="s">
        <v>3394</v>
      </c>
      <c r="F644" s="42" t="s">
        <v>3395</v>
      </c>
      <c r="G644" s="42" t="s">
        <v>3396</v>
      </c>
      <c r="H644" s="43" t="s">
        <v>65</v>
      </c>
      <c r="I644" s="42" t="s">
        <v>163</v>
      </c>
      <c r="J644" s="42" t="str">
        <f>_xlfn.CONCAT($C644,"-",$D644)</f>
        <v>Samsitpur-AgriTech</v>
      </c>
      <c r="K644" s="42">
        <f>IF(AND($B644&gt;=1960,$B644&lt;1970),196,(IF(AND($B644&gt;=1970,$B644&lt;1980),197,(IF(AND($B644&gt;=1980,$B644&lt;1990),198,(IF(AND($B644&gt;=1990,$B644&lt;2000),199,(IF(AND($B644&gt;=2000,$B644&lt;2010),200,(IF(AND($B644&gt;=2010,$B644&lt;2020),201,(IF(AND($B644&gt;=2020,$B644&lt;2030),202,"Founded After 2030")))))))))))))</f>
        <v>201</v>
      </c>
      <c r="L644" s="42" t="str">
        <f>IF(AND($H644&gt;4500000, OR($C644="Delhi", $C644="Bangalore", $C644="Pune", $C644="Mumbai")), "CAT A", IF(AND($H644&gt;450000, OR($C644="Gurugram", $C644="Surat", $C644="Jaipur", $C644="Hyderabad")), "CAT B", "CAT C"))</f>
        <v>CAT C</v>
      </c>
      <c r="M644" s="43">
        <v>1</v>
      </c>
      <c r="N644" t="str">
        <f>VLOOKUP($C644,Tier!$A$1:$B$71,2)</f>
        <v>Tier 3</v>
      </c>
    </row>
    <row r="645" spans="1:14" ht="15" x14ac:dyDescent="0.25">
      <c r="A645" s="41" t="s">
        <v>1016</v>
      </c>
      <c r="B645" s="43">
        <v>2016</v>
      </c>
      <c r="C645" s="42" t="s">
        <v>49</v>
      </c>
      <c r="D645" s="42" t="s">
        <v>116</v>
      </c>
      <c r="E645" s="42" t="s">
        <v>1017</v>
      </c>
      <c r="F645" s="42" t="s">
        <v>1018</v>
      </c>
      <c r="G645" s="42" t="s">
        <v>1019</v>
      </c>
      <c r="H645" s="43" t="s">
        <v>1015</v>
      </c>
      <c r="I645" s="42" t="s">
        <v>17</v>
      </c>
      <c r="J645" s="42" t="str">
        <f>_xlfn.CONCAT($C645,"-",$D645)</f>
        <v>New Delhi-EdTech</v>
      </c>
      <c r="K645" s="42">
        <f>IF(AND($B645&gt;=1960,$B645&lt;1970),196,(IF(AND($B645&gt;=1970,$B645&lt;1980),197,(IF(AND($B645&gt;=1980,$B645&lt;1990),198,(IF(AND($B645&gt;=1990,$B645&lt;2000),199,(IF(AND($B645&gt;=2000,$B645&lt;2010),200,(IF(AND($B645&gt;=2010,$B645&lt;2020),201,(IF(AND($B645&gt;=2020,$B645&lt;2030),202,"Founded After 2030")))))))))))))</f>
        <v>201</v>
      </c>
      <c r="L645" s="42" t="str">
        <f>IF(AND($H645&gt;4500000, OR($C645="Delhi", $C645="Bangalore", $C645="Pune", $C645="Mumbai")), "CAT A", IF(AND($H645&gt;450000, OR($C645="Gurugram", $C645="Surat", $C645="Jaipur", $C645="Hyderabad")), "CAT B", "CAT C"))</f>
        <v>CAT C</v>
      </c>
      <c r="M645" s="43">
        <v>4</v>
      </c>
      <c r="N645" t="str">
        <f>VLOOKUP($C645,Tier!$A$1:$B$71,2)</f>
        <v>Tier 3</v>
      </c>
    </row>
    <row r="646" spans="1:14" ht="15" x14ac:dyDescent="0.25">
      <c r="A646" s="41" t="s">
        <v>1020</v>
      </c>
      <c r="B646" s="43">
        <v>2019</v>
      </c>
      <c r="C646" s="42" t="s">
        <v>369</v>
      </c>
      <c r="D646" s="42" t="s">
        <v>1021</v>
      </c>
      <c r="E646" s="42" t="s">
        <v>1022</v>
      </c>
      <c r="F646" s="42" t="s">
        <v>1023</v>
      </c>
      <c r="G646" s="42" t="s">
        <v>1024</v>
      </c>
      <c r="H646" s="43" t="s">
        <v>1015</v>
      </c>
      <c r="I646" s="42"/>
      <c r="J646" s="42" t="str">
        <f>_xlfn.CONCAT($C646,"-",$D646)</f>
        <v>Pune-Cultural</v>
      </c>
      <c r="K646" s="42">
        <f>IF(AND($B646&gt;=1960,$B646&lt;1970),196,(IF(AND($B646&gt;=1970,$B646&lt;1980),197,(IF(AND($B646&gt;=1980,$B646&lt;1990),198,(IF(AND($B646&gt;=1990,$B646&lt;2000),199,(IF(AND($B646&gt;=2000,$B646&lt;2010),200,(IF(AND($B646&gt;=2010,$B646&lt;2020),201,(IF(AND($B646&gt;=2020,$B646&lt;2030),202,"Founded After 2030")))))))))))))</f>
        <v>201</v>
      </c>
      <c r="L646" s="42" t="str">
        <f>IF(AND($H646&gt;4500000, OR($C646="Delhi", $C646="Bangalore", $C646="Pune", $C646="Mumbai")), "CAT A", IF(AND($H646&gt;450000, OR($C646="Gurugram", $C646="Surat", $C646="Jaipur", $C646="Hyderabad")), "CAT B", "CAT C"))</f>
        <v>CAT A</v>
      </c>
      <c r="M646" s="43">
        <v>3</v>
      </c>
      <c r="N646" t="str">
        <f>VLOOKUP($C646,Tier!$A$1:$B$71,2)</f>
        <v>Tier 3</v>
      </c>
    </row>
    <row r="647" spans="1:14" ht="15" x14ac:dyDescent="0.25">
      <c r="A647" s="41" t="s">
        <v>1025</v>
      </c>
      <c r="B647" s="43">
        <v>2019</v>
      </c>
      <c r="C647" s="42" t="s">
        <v>12</v>
      </c>
      <c r="D647" s="42" t="s">
        <v>116</v>
      </c>
      <c r="E647" s="42" t="s">
        <v>1026</v>
      </c>
      <c r="F647" s="42" t="s">
        <v>1027</v>
      </c>
      <c r="G647" s="42" t="s">
        <v>1028</v>
      </c>
      <c r="H647" s="43" t="s">
        <v>1015</v>
      </c>
      <c r="I647" s="42" t="s">
        <v>17</v>
      </c>
      <c r="J647" s="42" t="str">
        <f>_xlfn.CONCAT($C647,"-",$D647)</f>
        <v>Mumbai-EdTech</v>
      </c>
      <c r="K647" s="42">
        <f>IF(AND($B647&gt;=1960,$B647&lt;1970),196,(IF(AND($B647&gt;=1970,$B647&lt;1980),197,(IF(AND($B647&gt;=1980,$B647&lt;1990),198,(IF(AND($B647&gt;=1990,$B647&lt;2000),199,(IF(AND($B647&gt;=2000,$B647&lt;2010),200,(IF(AND($B647&gt;=2010,$B647&lt;2020),201,(IF(AND($B647&gt;=2020,$B647&lt;2030),202,"Founded After 2030")))))))))))))</f>
        <v>201</v>
      </c>
      <c r="L647" s="42" t="str">
        <f>IF(AND($H647&gt;4500000, OR($C647="Delhi", $C647="Bangalore", $C647="Pune", $C647="Mumbai")), "CAT A", IF(AND($H647&gt;450000, OR($C647="Gurugram", $C647="Surat", $C647="Jaipur", $C647="Hyderabad")), "CAT B", "CAT C"))</f>
        <v>CAT A</v>
      </c>
      <c r="M647" s="43">
        <v>1</v>
      </c>
      <c r="N647" t="str">
        <f>VLOOKUP($C647,Tier!$A$1:$B$71,2)</f>
        <v>Tier 3</v>
      </c>
    </row>
    <row r="648" spans="1:14" ht="15" x14ac:dyDescent="0.25">
      <c r="A648" s="41" t="s">
        <v>1038</v>
      </c>
      <c r="B648" s="43">
        <v>2017</v>
      </c>
      <c r="C648" s="42" t="s">
        <v>12</v>
      </c>
      <c r="D648" s="42" t="s">
        <v>38</v>
      </c>
      <c r="E648" s="42" t="s">
        <v>1039</v>
      </c>
      <c r="F648" s="42" t="s">
        <v>1040</v>
      </c>
      <c r="G648" s="42" t="s">
        <v>1041</v>
      </c>
      <c r="H648" s="43" t="s">
        <v>124</v>
      </c>
      <c r="I648" s="42" t="s">
        <v>163</v>
      </c>
      <c r="J648" s="42" t="str">
        <f>_xlfn.CONCAT($C648,"-",$D648)</f>
        <v>Mumbai-FinTech</v>
      </c>
      <c r="K648" s="42">
        <f>IF(AND($B648&gt;=1960,$B648&lt;1970),196,(IF(AND($B648&gt;=1970,$B648&lt;1980),197,(IF(AND($B648&gt;=1980,$B648&lt;1990),198,(IF(AND($B648&gt;=1990,$B648&lt;2000),199,(IF(AND($B648&gt;=2000,$B648&lt;2010),200,(IF(AND($B648&gt;=2010,$B648&lt;2020),201,(IF(AND($B648&gt;=2020,$B648&lt;2030),202,"Founded After 2030")))))))))))))</f>
        <v>201</v>
      </c>
      <c r="L648" s="42" t="str">
        <f>IF(AND($H648&gt;4500000, OR($C648="Delhi", $C648="Bangalore", $C648="Pune", $C648="Mumbai")), "CAT A", IF(AND($H648&gt;450000, OR($C648="Gurugram", $C648="Surat", $C648="Jaipur", $C648="Hyderabad")), "CAT B", "CAT C"))</f>
        <v>CAT A</v>
      </c>
      <c r="M648" s="43">
        <v>5</v>
      </c>
      <c r="N648" t="str">
        <f>VLOOKUP($C648,Tier!$A$1:$B$71,2)</f>
        <v>Tier 3</v>
      </c>
    </row>
    <row r="649" spans="1:14" ht="15" x14ac:dyDescent="0.25">
      <c r="A649" s="41" t="s">
        <v>1042</v>
      </c>
      <c r="B649" s="43">
        <v>2012</v>
      </c>
      <c r="C649" s="42" t="s">
        <v>12</v>
      </c>
      <c r="D649" s="42" t="s">
        <v>116</v>
      </c>
      <c r="E649" s="42" t="s">
        <v>1043</v>
      </c>
      <c r="F649" s="42" t="s">
        <v>1044</v>
      </c>
      <c r="G649" s="42" t="s">
        <v>1045</v>
      </c>
      <c r="H649" s="43" t="s">
        <v>124</v>
      </c>
      <c r="I649" s="42" t="s">
        <v>666</v>
      </c>
      <c r="J649" s="42" t="str">
        <f>_xlfn.CONCAT($C649,"-",$D649)</f>
        <v>Mumbai-EdTech</v>
      </c>
      <c r="K649" s="42">
        <f>IF(AND($B649&gt;=1960,$B649&lt;1970),196,(IF(AND($B649&gt;=1970,$B649&lt;1980),197,(IF(AND($B649&gt;=1980,$B649&lt;1990),198,(IF(AND($B649&gt;=1990,$B649&lt;2000),199,(IF(AND($B649&gt;=2000,$B649&lt;2010),200,(IF(AND($B649&gt;=2010,$B649&lt;2020),201,(IF(AND($B649&gt;=2020,$B649&lt;2030),202,"Founded After 2030")))))))))))))</f>
        <v>201</v>
      </c>
      <c r="L649" s="42" t="str">
        <f>IF(AND($H649&gt;4500000, OR($C649="Delhi", $C649="Bangalore", $C649="Pune", $C649="Mumbai")), "CAT A", IF(AND($H649&gt;450000, OR($C649="Gurugram", $C649="Surat", $C649="Jaipur", $C649="Hyderabad")), "CAT B", "CAT C"))</f>
        <v>CAT A</v>
      </c>
      <c r="M649" s="43">
        <v>4</v>
      </c>
      <c r="N649" t="str">
        <f>VLOOKUP($C649,Tier!$A$1:$B$71,2)</f>
        <v>Tier 3</v>
      </c>
    </row>
    <row r="650" spans="1:14" ht="15" x14ac:dyDescent="0.25">
      <c r="A650" s="41" t="s">
        <v>1046</v>
      </c>
      <c r="B650" s="43">
        <v>2011</v>
      </c>
      <c r="C650" s="42" t="s">
        <v>12</v>
      </c>
      <c r="D650" s="42" t="s">
        <v>233</v>
      </c>
      <c r="E650" s="42" t="s">
        <v>1047</v>
      </c>
      <c r="F650" s="42" t="s">
        <v>1048</v>
      </c>
      <c r="G650" s="42" t="s">
        <v>1049</v>
      </c>
      <c r="H650" s="43" t="s">
        <v>124</v>
      </c>
      <c r="I650" s="42" t="s">
        <v>66</v>
      </c>
      <c r="J650" s="42" t="str">
        <f>_xlfn.CONCAT($C650,"-",$D650)</f>
        <v>Mumbai-E-commerce</v>
      </c>
      <c r="K650" s="42">
        <f>IF(AND($B650&gt;=1960,$B650&lt;1970),196,(IF(AND($B650&gt;=1970,$B650&lt;1980),197,(IF(AND($B650&gt;=1980,$B650&lt;1990),198,(IF(AND($B650&gt;=1990,$B650&lt;2000),199,(IF(AND($B650&gt;=2000,$B650&lt;2010),200,(IF(AND($B650&gt;=2010,$B650&lt;2020),201,(IF(AND($B650&gt;=2020,$B650&lt;2030),202,"Founded After 2030")))))))))))))</f>
        <v>201</v>
      </c>
      <c r="L650" s="42" t="str">
        <f>IF(AND($H650&gt;4500000, OR($C650="Delhi", $C650="Bangalore", $C650="Pune", $C650="Mumbai")), "CAT A", IF(AND($H650&gt;450000, OR($C650="Gurugram", $C650="Surat", $C650="Jaipur", $C650="Hyderabad")), "CAT B", "CAT C"))</f>
        <v>CAT A</v>
      </c>
      <c r="M650" s="43">
        <v>2</v>
      </c>
      <c r="N650" t="str">
        <f>VLOOKUP($C650,Tier!$A$1:$B$71,2)</f>
        <v>Tier 3</v>
      </c>
    </row>
    <row r="651" spans="1:14" ht="15" x14ac:dyDescent="0.25">
      <c r="A651" s="41" t="s">
        <v>2975</v>
      </c>
      <c r="B651" s="43">
        <v>2012</v>
      </c>
      <c r="C651" s="42" t="s">
        <v>3397</v>
      </c>
      <c r="D651" s="42" t="s">
        <v>50</v>
      </c>
      <c r="E651" s="42" t="s">
        <v>3398</v>
      </c>
      <c r="F651" s="42" t="s">
        <v>3399</v>
      </c>
      <c r="G651" s="42" t="s">
        <v>3400</v>
      </c>
      <c r="H651" s="43" t="s">
        <v>124</v>
      </c>
      <c r="I651" s="42" t="s">
        <v>257</v>
      </c>
      <c r="J651" s="42" t="str">
        <f>_xlfn.CONCAT($C651,"-",$D651)</f>
        <v>Patna-AgriTech</v>
      </c>
      <c r="K651" s="42">
        <f>IF(AND($B651&gt;=1960,$B651&lt;1970),196,(IF(AND($B651&gt;=1970,$B651&lt;1980),197,(IF(AND($B651&gt;=1980,$B651&lt;1990),198,(IF(AND($B651&gt;=1990,$B651&lt;2000),199,(IF(AND($B651&gt;=2000,$B651&lt;2010),200,(IF(AND($B651&gt;=2010,$B651&lt;2020),201,(IF(AND($B651&gt;=2020,$B651&lt;2030),202,"Founded After 2030")))))))))))))</f>
        <v>201</v>
      </c>
      <c r="L651" s="42" t="str">
        <f>IF(AND($H651&gt;4500000, OR($C651="Delhi", $C651="Bangalore", $C651="Pune", $C651="Mumbai")), "CAT A", IF(AND($H651&gt;450000, OR($C651="Gurugram", $C651="Surat", $C651="Jaipur", $C651="Hyderabad")), "CAT B", "CAT C"))</f>
        <v>CAT C</v>
      </c>
      <c r="M651" s="43">
        <v>1</v>
      </c>
      <c r="N651" t="str">
        <f>VLOOKUP($C651,Tier!$A$1:$B$71,2)</f>
        <v>Tier 3</v>
      </c>
    </row>
    <row r="652" spans="1:14" ht="15" x14ac:dyDescent="0.25">
      <c r="A652" s="41" t="s">
        <v>877</v>
      </c>
      <c r="B652" s="43">
        <v>2018</v>
      </c>
      <c r="C652" s="42" t="s">
        <v>49</v>
      </c>
      <c r="D652" s="42" t="s">
        <v>239</v>
      </c>
      <c r="E652" s="42" t="s">
        <v>878</v>
      </c>
      <c r="F652" s="42" t="s">
        <v>879</v>
      </c>
      <c r="G652" s="42" t="s">
        <v>1055</v>
      </c>
      <c r="H652" s="43" t="s">
        <v>1056</v>
      </c>
      <c r="I652" s="42" t="s">
        <v>163</v>
      </c>
      <c r="J652" s="42" t="str">
        <f>_xlfn.CONCAT($C652,"-",$D652)</f>
        <v>New Delhi-Automotive</v>
      </c>
      <c r="K652" s="42">
        <f>IF(AND($B652&gt;=1960,$B652&lt;1970),196,(IF(AND($B652&gt;=1970,$B652&lt;1980),197,(IF(AND($B652&gt;=1980,$B652&lt;1990),198,(IF(AND($B652&gt;=1990,$B652&lt;2000),199,(IF(AND($B652&gt;=2000,$B652&lt;2010),200,(IF(AND($B652&gt;=2010,$B652&lt;2020),201,(IF(AND($B652&gt;=2020,$B652&lt;2030),202,"Founded After 2030")))))))))))))</f>
        <v>201</v>
      </c>
      <c r="L652" s="42" t="str">
        <f>IF(AND($H652&gt;4500000, OR($C652="Delhi", $C652="Bangalore", $C652="Pune", $C652="Mumbai")), "CAT A", IF(AND($H652&gt;450000, OR($C652="Gurugram", $C652="Surat", $C652="Jaipur", $C652="Hyderabad")), "CAT B", "CAT C"))</f>
        <v>CAT C</v>
      </c>
      <c r="M652" s="43">
        <v>3</v>
      </c>
      <c r="N652" t="str">
        <f>VLOOKUP($C652,Tier!$A$1:$B$71,2)</f>
        <v>Tier 3</v>
      </c>
    </row>
    <row r="653" spans="1:14" ht="15" x14ac:dyDescent="0.25">
      <c r="A653" s="41" t="s">
        <v>1083</v>
      </c>
      <c r="B653" s="43">
        <v>2013</v>
      </c>
      <c r="C653" s="42" t="s">
        <v>49</v>
      </c>
      <c r="D653" s="42" t="s">
        <v>576</v>
      </c>
      <c r="E653" s="42" t="s">
        <v>1084</v>
      </c>
      <c r="F653" s="42" t="s">
        <v>1085</v>
      </c>
      <c r="G653" s="42" t="s">
        <v>1086</v>
      </c>
      <c r="H653" s="43" t="s">
        <v>35</v>
      </c>
      <c r="I653" s="42" t="s">
        <v>273</v>
      </c>
      <c r="J653" s="42" t="str">
        <f>_xlfn.CONCAT($C653,"-",$D653)</f>
        <v>New Delhi-Dating</v>
      </c>
      <c r="K653" s="42">
        <f>IF(AND($B653&gt;=1960,$B653&lt;1970),196,(IF(AND($B653&gt;=1970,$B653&lt;1980),197,(IF(AND($B653&gt;=1980,$B653&lt;1990),198,(IF(AND($B653&gt;=1990,$B653&lt;2000),199,(IF(AND($B653&gt;=2000,$B653&lt;2010),200,(IF(AND($B653&gt;=2010,$B653&lt;2020),201,(IF(AND($B653&gt;=2020,$B653&lt;2030),202,"Founded After 2030")))))))))))))</f>
        <v>201</v>
      </c>
      <c r="L653" s="42" t="str">
        <f>IF(AND($H653&gt;4500000, OR($C653="Delhi", $C653="Bangalore", $C653="Pune", $C653="Mumbai")), "CAT A", IF(AND($H653&gt;450000, OR($C653="Gurugram", $C653="Surat", $C653="Jaipur", $C653="Hyderabad")), "CAT B", "CAT C"))</f>
        <v>CAT C</v>
      </c>
      <c r="M653" s="43">
        <v>4</v>
      </c>
      <c r="N653" t="str">
        <f>VLOOKUP($C653,Tier!$A$1:$B$71,2)</f>
        <v>Tier 3</v>
      </c>
    </row>
    <row r="654" spans="1:14" ht="15" x14ac:dyDescent="0.25">
      <c r="A654" s="41" t="s">
        <v>757</v>
      </c>
      <c r="B654" s="43">
        <v>2015</v>
      </c>
      <c r="C654" s="42" t="s">
        <v>49</v>
      </c>
      <c r="D654" s="42" t="s">
        <v>1087</v>
      </c>
      <c r="E654" s="42" t="s">
        <v>758</v>
      </c>
      <c r="F654" s="42" t="s">
        <v>759</v>
      </c>
      <c r="G654" s="42" t="s">
        <v>1088</v>
      </c>
      <c r="H654" s="43" t="s">
        <v>35</v>
      </c>
      <c r="I654" s="42"/>
      <c r="J654" s="42" t="str">
        <f>_xlfn.CONCAT($C654,"-",$D654)</f>
        <v>New Delhi-Lifestyle</v>
      </c>
      <c r="K654" s="42">
        <f>IF(AND($B654&gt;=1960,$B654&lt;1970),196,(IF(AND($B654&gt;=1970,$B654&lt;1980),197,(IF(AND($B654&gt;=1980,$B654&lt;1990),198,(IF(AND($B654&gt;=1990,$B654&lt;2000),199,(IF(AND($B654&gt;=2000,$B654&lt;2010),200,(IF(AND($B654&gt;=2010,$B654&lt;2020),201,(IF(AND($B654&gt;=2020,$B654&lt;2030),202,"Founded After 2030")))))))))))))</f>
        <v>201</v>
      </c>
      <c r="L654" s="42" t="str">
        <f>IF(AND($H654&gt;4500000, OR($C654="Delhi", $C654="Bangalore", $C654="Pune", $C654="Mumbai")), "CAT A", IF(AND($H654&gt;450000, OR($C654="Gurugram", $C654="Surat", $C654="Jaipur", $C654="Hyderabad")), "CAT B", "CAT C"))</f>
        <v>CAT C</v>
      </c>
      <c r="M654" s="43">
        <v>3</v>
      </c>
      <c r="N654" t="str">
        <f>VLOOKUP($C654,Tier!$A$1:$B$71,2)</f>
        <v>Tier 3</v>
      </c>
    </row>
    <row r="655" spans="1:14" ht="15" x14ac:dyDescent="0.25">
      <c r="A655" s="41" t="s">
        <v>1097</v>
      </c>
      <c r="B655" s="43">
        <v>2015</v>
      </c>
      <c r="C655" s="42" t="s">
        <v>369</v>
      </c>
      <c r="D655" s="42" t="s">
        <v>116</v>
      </c>
      <c r="E655" s="42" t="s">
        <v>1098</v>
      </c>
      <c r="F655" s="42" t="s">
        <v>1099</v>
      </c>
      <c r="G655" s="42" t="s">
        <v>1100</v>
      </c>
      <c r="H655" s="43" t="s">
        <v>35</v>
      </c>
      <c r="I655" s="42" t="s">
        <v>273</v>
      </c>
      <c r="J655" s="42" t="str">
        <f>_xlfn.CONCAT($C655,"-",$D655)</f>
        <v>Pune-EdTech</v>
      </c>
      <c r="K655" s="42">
        <f>IF(AND($B655&gt;=1960,$B655&lt;1970),196,(IF(AND($B655&gt;=1970,$B655&lt;1980),197,(IF(AND($B655&gt;=1980,$B655&lt;1990),198,(IF(AND($B655&gt;=1990,$B655&lt;2000),199,(IF(AND($B655&gt;=2000,$B655&lt;2010),200,(IF(AND($B655&gt;=2010,$B655&lt;2020),201,(IF(AND($B655&gt;=2020,$B655&lt;2030),202,"Founded After 2030")))))))))))))</f>
        <v>201</v>
      </c>
      <c r="L655" s="42" t="str">
        <f>IF(AND($H655&gt;4500000, OR($C655="Delhi", $C655="Bangalore", $C655="Pune", $C655="Mumbai")), "CAT A", IF(AND($H655&gt;450000, OR($C655="Gurugram", $C655="Surat", $C655="Jaipur", $C655="Hyderabad")), "CAT B", "CAT C"))</f>
        <v>CAT A</v>
      </c>
      <c r="M655" s="43">
        <v>2</v>
      </c>
      <c r="N655" t="str">
        <f>VLOOKUP($C655,Tier!$A$1:$B$71,2)</f>
        <v>Tier 3</v>
      </c>
    </row>
    <row r="656" spans="1:14" ht="15" x14ac:dyDescent="0.25">
      <c r="A656" s="41" t="s">
        <v>1106</v>
      </c>
      <c r="B656" s="43">
        <v>2016</v>
      </c>
      <c r="C656" s="42" t="s">
        <v>49</v>
      </c>
      <c r="D656" s="42" t="s">
        <v>1107</v>
      </c>
      <c r="E656" s="42" t="s">
        <v>1108</v>
      </c>
      <c r="F656" s="42" t="s">
        <v>1109</v>
      </c>
      <c r="G656" s="42"/>
      <c r="H656" s="43" t="s">
        <v>35</v>
      </c>
      <c r="I656" s="42" t="s">
        <v>163</v>
      </c>
      <c r="J656" s="42" t="str">
        <f>_xlfn.CONCAT($C656,"-",$D656)</f>
        <v>New Delhi-Beverages</v>
      </c>
      <c r="K656" s="42">
        <f>IF(AND($B656&gt;=1960,$B656&lt;1970),196,(IF(AND($B656&gt;=1970,$B656&lt;1980),197,(IF(AND($B656&gt;=1980,$B656&lt;1990),198,(IF(AND($B656&gt;=1990,$B656&lt;2000),199,(IF(AND($B656&gt;=2000,$B656&lt;2010),200,(IF(AND($B656&gt;=2010,$B656&lt;2020),201,(IF(AND($B656&gt;=2020,$B656&lt;2030),202,"Founded After 2030")))))))))))))</f>
        <v>201</v>
      </c>
      <c r="L656" s="42" t="str">
        <f>IF(AND($H656&gt;4500000, OR($C656="Delhi", $C656="Bangalore", $C656="Pune", $C656="Mumbai")), "CAT A", IF(AND($H656&gt;450000, OR($C656="Gurugram", $C656="Surat", $C656="Jaipur", $C656="Hyderabad")), "CAT B", "CAT C"))</f>
        <v>CAT C</v>
      </c>
      <c r="M656" s="43">
        <v>1</v>
      </c>
      <c r="N656" t="str">
        <f>VLOOKUP($C656,Tier!$A$1:$B$71,2)</f>
        <v>Tier 3</v>
      </c>
    </row>
    <row r="657" spans="1:14" ht="15" x14ac:dyDescent="0.25">
      <c r="A657" s="41" t="s">
        <v>1110</v>
      </c>
      <c r="B657" s="43">
        <v>2013</v>
      </c>
      <c r="C657" s="42" t="s">
        <v>12</v>
      </c>
      <c r="D657" s="42" t="s">
        <v>926</v>
      </c>
      <c r="E657" s="42" t="s">
        <v>1111</v>
      </c>
      <c r="F657" s="42" t="s">
        <v>1112</v>
      </c>
      <c r="G657" s="42" t="s">
        <v>1113</v>
      </c>
      <c r="H657" s="43" t="s">
        <v>35</v>
      </c>
      <c r="I657" s="42"/>
      <c r="J657" s="42" t="str">
        <f>_xlfn.CONCAT($C657,"-",$D657)</f>
        <v>Mumbai-Media</v>
      </c>
      <c r="K657" s="42">
        <f>IF(AND($B657&gt;=1960,$B657&lt;1970),196,(IF(AND($B657&gt;=1970,$B657&lt;1980),197,(IF(AND($B657&gt;=1980,$B657&lt;1990),198,(IF(AND($B657&gt;=1990,$B657&lt;2000),199,(IF(AND($B657&gt;=2000,$B657&lt;2010),200,(IF(AND($B657&gt;=2010,$B657&lt;2020),201,(IF(AND($B657&gt;=2020,$B657&lt;2030),202,"Founded After 2030")))))))))))))</f>
        <v>201</v>
      </c>
      <c r="L657" s="42" t="str">
        <f>IF(AND($H657&gt;4500000, OR($C657="Delhi", $C657="Bangalore", $C657="Pune", $C657="Mumbai")), "CAT A", IF(AND($H657&gt;450000, OR($C657="Gurugram", $C657="Surat", $C657="Jaipur", $C657="Hyderabad")), "CAT B", "CAT C"))</f>
        <v>CAT A</v>
      </c>
      <c r="M657" s="43">
        <v>1</v>
      </c>
      <c r="N657" t="str">
        <f>VLOOKUP($C657,Tier!$A$1:$B$71,2)</f>
        <v>Tier 3</v>
      </c>
    </row>
    <row r="658" spans="1:14" ht="15" x14ac:dyDescent="0.25">
      <c r="A658" s="41" t="s">
        <v>1133</v>
      </c>
      <c r="B658" s="43">
        <v>2019</v>
      </c>
      <c r="C658" s="42" t="s">
        <v>49</v>
      </c>
      <c r="D658" s="42" t="s">
        <v>38</v>
      </c>
      <c r="E658" s="42" t="s">
        <v>1134</v>
      </c>
      <c r="F658" s="42" t="s">
        <v>1135</v>
      </c>
      <c r="G658" s="42" t="s">
        <v>1136</v>
      </c>
      <c r="H658" s="43" t="s">
        <v>1137</v>
      </c>
      <c r="I658" s="42" t="s">
        <v>17</v>
      </c>
      <c r="J658" s="42" t="str">
        <f>_xlfn.CONCAT($C658,"-",$D658)</f>
        <v>New Delhi-FinTech</v>
      </c>
      <c r="K658" s="42">
        <f>IF(AND($B658&gt;=1960,$B658&lt;1970),196,(IF(AND($B658&gt;=1970,$B658&lt;1980),197,(IF(AND($B658&gt;=1980,$B658&lt;1990),198,(IF(AND($B658&gt;=1990,$B658&lt;2000),199,(IF(AND($B658&gt;=2000,$B658&lt;2010),200,(IF(AND($B658&gt;=2010,$B658&lt;2020),201,(IF(AND($B658&gt;=2020,$B658&lt;2030),202,"Founded After 2030")))))))))))))</f>
        <v>201</v>
      </c>
      <c r="L658" s="42" t="str">
        <f>IF(AND($H658&gt;4500000, OR($C658="Delhi", $C658="Bangalore", $C658="Pune", $C658="Mumbai")), "CAT A", IF(AND($H658&gt;450000, OR($C658="Gurugram", $C658="Surat", $C658="Jaipur", $C658="Hyderabad")), "CAT B", "CAT C"))</f>
        <v>CAT C</v>
      </c>
      <c r="M658" s="43">
        <v>5</v>
      </c>
      <c r="N658" t="str">
        <f>VLOOKUP($C658,Tier!$A$1:$B$71,2)</f>
        <v>Tier 3</v>
      </c>
    </row>
    <row r="659" spans="1:14" ht="15" x14ac:dyDescent="0.25">
      <c r="A659" s="41" t="s">
        <v>1138</v>
      </c>
      <c r="B659" s="43">
        <v>2015</v>
      </c>
      <c r="C659" s="42" t="s">
        <v>12</v>
      </c>
      <c r="D659" s="42" t="s">
        <v>116</v>
      </c>
      <c r="E659" s="42" t="s">
        <v>1139</v>
      </c>
      <c r="F659" s="42" t="s">
        <v>1140</v>
      </c>
      <c r="G659" s="42" t="s">
        <v>1141</v>
      </c>
      <c r="H659" s="43" t="s">
        <v>1137</v>
      </c>
      <c r="I659" s="42" t="s">
        <v>273</v>
      </c>
      <c r="J659" s="42" t="str">
        <f>_xlfn.CONCAT($C659,"-",$D659)</f>
        <v>Mumbai-EdTech</v>
      </c>
      <c r="K659" s="42">
        <f>IF(AND($B659&gt;=1960,$B659&lt;1970),196,(IF(AND($B659&gt;=1970,$B659&lt;1980),197,(IF(AND($B659&gt;=1980,$B659&lt;1990),198,(IF(AND($B659&gt;=1990,$B659&lt;2000),199,(IF(AND($B659&gt;=2000,$B659&lt;2010),200,(IF(AND($B659&gt;=2010,$B659&lt;2020),201,(IF(AND($B659&gt;=2020,$B659&lt;2030),202,"Founded After 2030")))))))))))))</f>
        <v>201</v>
      </c>
      <c r="L659" s="42" t="str">
        <f>IF(AND($H659&gt;4500000, OR($C659="Delhi", $C659="Bangalore", $C659="Pune", $C659="Mumbai")), "CAT A", IF(AND($H659&gt;450000, OR($C659="Gurugram", $C659="Surat", $C659="Jaipur", $C659="Hyderabad")), "CAT B", "CAT C"))</f>
        <v>CAT A</v>
      </c>
      <c r="M659" s="43">
        <v>5</v>
      </c>
      <c r="N659" t="str">
        <f>VLOOKUP($C659,Tier!$A$1:$B$71,2)</f>
        <v>Tier 3</v>
      </c>
    </row>
    <row r="660" spans="1:14" ht="15" x14ac:dyDescent="0.25">
      <c r="A660" s="41" t="s">
        <v>1142</v>
      </c>
      <c r="B660" s="43">
        <v>2016</v>
      </c>
      <c r="C660" s="42" t="s">
        <v>12</v>
      </c>
      <c r="D660" s="42" t="s">
        <v>116</v>
      </c>
      <c r="E660" s="42" t="s">
        <v>1143</v>
      </c>
      <c r="F660" s="42" t="s">
        <v>1144</v>
      </c>
      <c r="G660" s="42" t="s">
        <v>1145</v>
      </c>
      <c r="H660" s="43" t="s">
        <v>1137</v>
      </c>
      <c r="I660" s="42" t="s">
        <v>273</v>
      </c>
      <c r="J660" s="42" t="str">
        <f>_xlfn.CONCAT($C660,"-",$D660)</f>
        <v>Mumbai-EdTech</v>
      </c>
      <c r="K660" s="42">
        <f>IF(AND($B660&gt;=1960,$B660&lt;1970),196,(IF(AND($B660&gt;=1970,$B660&lt;1980),197,(IF(AND($B660&gt;=1980,$B660&lt;1990),198,(IF(AND($B660&gt;=1990,$B660&lt;2000),199,(IF(AND($B660&gt;=2000,$B660&lt;2010),200,(IF(AND($B660&gt;=2010,$B660&lt;2020),201,(IF(AND($B660&gt;=2020,$B660&lt;2030),202,"Founded After 2030")))))))))))))</f>
        <v>201</v>
      </c>
      <c r="L660" s="42" t="str">
        <f>IF(AND($H660&gt;4500000, OR($C660="Delhi", $C660="Bangalore", $C660="Pune", $C660="Mumbai")), "CAT A", IF(AND($H660&gt;450000, OR($C660="Gurugram", $C660="Surat", $C660="Jaipur", $C660="Hyderabad")), "CAT B", "CAT C"))</f>
        <v>CAT A</v>
      </c>
      <c r="M660" s="43">
        <v>5</v>
      </c>
      <c r="N660" t="str">
        <f>VLOOKUP($C660,Tier!$A$1:$B$71,2)</f>
        <v>Tier 3</v>
      </c>
    </row>
    <row r="661" spans="1:14" ht="15" x14ac:dyDescent="0.25">
      <c r="A661" s="41" t="s">
        <v>1158</v>
      </c>
      <c r="B661" s="43">
        <v>2017</v>
      </c>
      <c r="C661" s="42" t="s">
        <v>68</v>
      </c>
      <c r="D661" s="42" t="s">
        <v>1159</v>
      </c>
      <c r="E661" s="42" t="s">
        <v>1160</v>
      </c>
      <c r="F661" s="42" t="s">
        <v>1161</v>
      </c>
      <c r="G661" s="42" t="s">
        <v>1162</v>
      </c>
      <c r="H661" s="43" t="s">
        <v>1137</v>
      </c>
      <c r="I661" s="42" t="s">
        <v>17</v>
      </c>
      <c r="J661" s="42" t="str">
        <f>_xlfn.CONCAT($C661,"-",$D661)</f>
        <v>Noida-Cannabis startup</v>
      </c>
      <c r="K661" s="42">
        <f>IF(AND($B661&gt;=1960,$B661&lt;1970),196,(IF(AND($B661&gt;=1970,$B661&lt;1980),197,(IF(AND($B661&gt;=1980,$B661&lt;1990),198,(IF(AND($B661&gt;=1990,$B661&lt;2000),199,(IF(AND($B661&gt;=2000,$B661&lt;2010),200,(IF(AND($B661&gt;=2010,$B661&lt;2020),201,(IF(AND($B661&gt;=2020,$B661&lt;2030),202,"Founded After 2030")))))))))))))</f>
        <v>201</v>
      </c>
      <c r="L661" s="42" t="str">
        <f>IF(AND($H661&gt;4500000, OR($C661="Delhi", $C661="Bangalore", $C661="Pune", $C661="Mumbai")), "CAT A", IF(AND($H661&gt;450000, OR($C661="Gurugram", $C661="Surat", $C661="Jaipur", $C661="Hyderabad")), "CAT B", "CAT C"))</f>
        <v>CAT C</v>
      </c>
      <c r="M661" s="43">
        <v>2</v>
      </c>
      <c r="N661" t="str">
        <f>VLOOKUP($C661,Tier!$A$1:$B$71,2)</f>
        <v>Tier 3</v>
      </c>
    </row>
    <row r="662" spans="1:14" ht="15" x14ac:dyDescent="0.25">
      <c r="A662" s="41" t="s">
        <v>2859</v>
      </c>
      <c r="B662" s="43">
        <v>2016</v>
      </c>
      <c r="C662" s="42" t="s">
        <v>2749</v>
      </c>
      <c r="D662" s="42" t="s">
        <v>926</v>
      </c>
      <c r="E662" s="42" t="s">
        <v>2860</v>
      </c>
      <c r="F662" s="42" t="s">
        <v>2861</v>
      </c>
      <c r="G662" s="42" t="s">
        <v>2862</v>
      </c>
      <c r="H662" s="43" t="s">
        <v>1137</v>
      </c>
      <c r="I662" s="42"/>
      <c r="J662" s="42" t="str">
        <f>_xlfn.CONCAT($C662,"-",$D662)</f>
        <v>Lucknow-Media</v>
      </c>
      <c r="K662" s="42">
        <f>IF(AND($B662&gt;=1960,$B662&lt;1970),196,(IF(AND($B662&gt;=1970,$B662&lt;1980),197,(IF(AND($B662&gt;=1980,$B662&lt;1990),198,(IF(AND($B662&gt;=1990,$B662&lt;2000),199,(IF(AND($B662&gt;=2000,$B662&lt;2010),200,(IF(AND($B662&gt;=2010,$B662&lt;2020),201,(IF(AND($B662&gt;=2020,$B662&lt;2030),202,"Founded After 2030")))))))))))))</f>
        <v>201</v>
      </c>
      <c r="L662" s="42" t="str">
        <f>IF(AND($H662&gt;4500000, OR($C662="Delhi", $C662="Bangalore", $C662="Pune", $C662="Mumbai")), "CAT A", IF(AND($H662&gt;450000, OR($C662="Gurugram", $C662="Surat", $C662="Jaipur", $C662="Hyderabad")), "CAT B", "CAT C"))</f>
        <v>CAT C</v>
      </c>
      <c r="M662" s="43">
        <v>1</v>
      </c>
      <c r="N662" t="str">
        <f>VLOOKUP($C662,Tier!$A$1:$B$71,2)</f>
        <v>Tier 3</v>
      </c>
    </row>
    <row r="663" spans="1:14" ht="15" x14ac:dyDescent="0.25">
      <c r="A663" s="41" t="s">
        <v>3493</v>
      </c>
      <c r="B663" s="43">
        <v>2018</v>
      </c>
      <c r="C663" s="42" t="s">
        <v>3494</v>
      </c>
      <c r="D663" s="42" t="s">
        <v>50</v>
      </c>
      <c r="E663" s="42" t="s">
        <v>3495</v>
      </c>
      <c r="F663" s="42" t="s">
        <v>3496</v>
      </c>
      <c r="G663" s="42" t="s">
        <v>3497</v>
      </c>
      <c r="H663" s="43" t="s">
        <v>1137</v>
      </c>
      <c r="I663" s="42"/>
      <c r="J663" s="42" t="str">
        <f>_xlfn.CONCAT($C663,"-",$D663)</f>
        <v>Rajsamand-AgriTech</v>
      </c>
      <c r="K663" s="42">
        <f>IF(AND($B663&gt;=1960,$B663&lt;1970),196,(IF(AND($B663&gt;=1970,$B663&lt;1980),197,(IF(AND($B663&gt;=1980,$B663&lt;1990),198,(IF(AND($B663&gt;=1990,$B663&lt;2000),199,(IF(AND($B663&gt;=2000,$B663&lt;2010),200,(IF(AND($B663&gt;=2010,$B663&lt;2020),201,(IF(AND($B663&gt;=2020,$B663&lt;2030),202,"Founded After 2030")))))))))))))</f>
        <v>201</v>
      </c>
      <c r="L663" s="42" t="str">
        <f>IF(AND($H663&gt;4500000, OR($C663="Delhi", $C663="Bangalore", $C663="Pune", $C663="Mumbai")), "CAT A", IF(AND($H663&gt;450000, OR($C663="Gurugram", $C663="Surat", $C663="Jaipur", $C663="Hyderabad")), "CAT B", "CAT C"))</f>
        <v>CAT C</v>
      </c>
      <c r="M663" s="43">
        <v>4</v>
      </c>
      <c r="N663" t="str">
        <f>VLOOKUP($C663,Tier!$A$1:$B$71,2)</f>
        <v>Tier 3</v>
      </c>
    </row>
    <row r="664" spans="1:14" ht="15" x14ac:dyDescent="0.25">
      <c r="A664" s="41" t="s">
        <v>1163</v>
      </c>
      <c r="B664" s="43">
        <v>2015</v>
      </c>
      <c r="C664" s="42" t="s">
        <v>12</v>
      </c>
      <c r="D664" s="42" t="s">
        <v>902</v>
      </c>
      <c r="E664" s="42" t="s">
        <v>1164</v>
      </c>
      <c r="F664" s="42" t="s">
        <v>1165</v>
      </c>
      <c r="G664" s="42" t="s">
        <v>1166</v>
      </c>
      <c r="H664" s="43" t="s">
        <v>1167</v>
      </c>
      <c r="I664" s="42" t="s">
        <v>257</v>
      </c>
      <c r="J664" s="42" t="str">
        <f>_xlfn.CONCAT($C664,"-",$D664)</f>
        <v>Mumbai-Beauty products</v>
      </c>
      <c r="K664" s="42">
        <f>IF(AND($B664&gt;=1960,$B664&lt;1970),196,(IF(AND($B664&gt;=1970,$B664&lt;1980),197,(IF(AND($B664&gt;=1980,$B664&lt;1990),198,(IF(AND($B664&gt;=1990,$B664&lt;2000),199,(IF(AND($B664&gt;=2000,$B664&lt;2010),200,(IF(AND($B664&gt;=2010,$B664&lt;2020),201,(IF(AND($B664&gt;=2020,$B664&lt;2030),202,"Founded After 2030")))))))))))))</f>
        <v>201</v>
      </c>
      <c r="L664" s="42" t="str">
        <f>IF(AND($H664&gt;4500000, OR($C664="Delhi", $C664="Bangalore", $C664="Pune", $C664="Mumbai")), "CAT A", IF(AND($H664&gt;450000, OR($C664="Gurugram", $C664="Surat", $C664="Jaipur", $C664="Hyderabad")), "CAT B", "CAT C"))</f>
        <v>CAT A</v>
      </c>
      <c r="M664" s="43">
        <v>3</v>
      </c>
      <c r="N664" t="str">
        <f>VLOOKUP($C664,Tier!$A$1:$B$71,2)</f>
        <v>Tier 3</v>
      </c>
    </row>
    <row r="665" spans="1:14" ht="15" x14ac:dyDescent="0.25">
      <c r="A665" s="41" t="s">
        <v>1168</v>
      </c>
      <c r="B665" s="43">
        <v>2012</v>
      </c>
      <c r="C665" s="42" t="s">
        <v>49</v>
      </c>
      <c r="D665" s="42" t="s">
        <v>233</v>
      </c>
      <c r="E665" s="42" t="s">
        <v>1169</v>
      </c>
      <c r="F665" s="42" t="s">
        <v>1170</v>
      </c>
      <c r="G665" s="42" t="s">
        <v>1171</v>
      </c>
      <c r="H665" s="43" t="s">
        <v>1167</v>
      </c>
      <c r="I665" s="42"/>
      <c r="J665" s="42" t="str">
        <f>_xlfn.CONCAT($C665,"-",$D665)</f>
        <v>New Delhi-E-commerce</v>
      </c>
      <c r="K665" s="42">
        <f>IF(AND($B665&gt;=1960,$B665&lt;1970),196,(IF(AND($B665&gt;=1970,$B665&lt;1980),197,(IF(AND($B665&gt;=1980,$B665&lt;1990),198,(IF(AND($B665&gt;=1990,$B665&lt;2000),199,(IF(AND($B665&gt;=2000,$B665&lt;2010),200,(IF(AND($B665&gt;=2010,$B665&lt;2020),201,(IF(AND($B665&gt;=2020,$B665&lt;2030),202,"Founded After 2030")))))))))))))</f>
        <v>201</v>
      </c>
      <c r="L665" s="42" t="str">
        <f>IF(AND($H665&gt;4500000, OR($C665="Delhi", $C665="Bangalore", $C665="Pune", $C665="Mumbai")), "CAT A", IF(AND($H665&gt;450000, OR($C665="Gurugram", $C665="Surat", $C665="Jaipur", $C665="Hyderabad")), "CAT B", "CAT C"))</f>
        <v>CAT C</v>
      </c>
      <c r="M665" s="43">
        <v>3</v>
      </c>
      <c r="N665" t="str">
        <f>VLOOKUP($C665,Tier!$A$1:$B$71,2)</f>
        <v>Tier 3</v>
      </c>
    </row>
    <row r="666" spans="1:14" ht="15" x14ac:dyDescent="0.25">
      <c r="A666" s="41" t="s">
        <v>1172</v>
      </c>
      <c r="B666" s="43">
        <v>2017</v>
      </c>
      <c r="C666" s="42" t="s">
        <v>49</v>
      </c>
      <c r="D666" s="42" t="s">
        <v>38</v>
      </c>
      <c r="E666" s="42" t="s">
        <v>1173</v>
      </c>
      <c r="F666" s="42" t="s">
        <v>1174</v>
      </c>
      <c r="G666" s="42" t="s">
        <v>1175</v>
      </c>
      <c r="H666" s="43" t="s">
        <v>1167</v>
      </c>
      <c r="I666" s="42"/>
      <c r="J666" s="42" t="str">
        <f>_xlfn.CONCAT($C666,"-",$D666)</f>
        <v>New Delhi-FinTech</v>
      </c>
      <c r="K666" s="42">
        <f>IF(AND($B666&gt;=1960,$B666&lt;1970),196,(IF(AND($B666&gt;=1970,$B666&lt;1980),197,(IF(AND($B666&gt;=1980,$B666&lt;1990),198,(IF(AND($B666&gt;=1990,$B666&lt;2000),199,(IF(AND($B666&gt;=2000,$B666&lt;2010),200,(IF(AND($B666&gt;=2010,$B666&lt;2020),201,(IF(AND($B666&gt;=2020,$B666&lt;2030),202,"Founded After 2030")))))))))))))</f>
        <v>201</v>
      </c>
      <c r="L666" s="42" t="str">
        <f>IF(AND($H666&gt;4500000, OR($C666="Delhi", $C666="Bangalore", $C666="Pune", $C666="Mumbai")), "CAT A", IF(AND($H666&gt;450000, OR($C666="Gurugram", $C666="Surat", $C666="Jaipur", $C666="Hyderabad")), "CAT B", "CAT C"))</f>
        <v>CAT C</v>
      </c>
      <c r="M666" s="43">
        <v>2</v>
      </c>
      <c r="N666" t="str">
        <f>VLOOKUP($C666,Tier!$A$1:$B$71,2)</f>
        <v>Tier 3</v>
      </c>
    </row>
    <row r="667" spans="1:14" ht="15" x14ac:dyDescent="0.25">
      <c r="A667" s="41" t="s">
        <v>1180</v>
      </c>
      <c r="B667" s="43">
        <v>2014</v>
      </c>
      <c r="C667" s="42" t="s">
        <v>49</v>
      </c>
      <c r="D667" s="42" t="s">
        <v>1181</v>
      </c>
      <c r="E667" s="42" t="s">
        <v>1182</v>
      </c>
      <c r="F667" s="42" t="s">
        <v>1183</v>
      </c>
      <c r="G667" s="42" t="s">
        <v>1184</v>
      </c>
      <c r="H667" s="43" t="s">
        <v>1185</v>
      </c>
      <c r="I667" s="42"/>
      <c r="J667" s="42" t="str">
        <f>_xlfn.CONCAT($C667,"-",$D667)</f>
        <v>New Delhi-Home services</v>
      </c>
      <c r="K667" s="42">
        <f>IF(AND($B667&gt;=1960,$B667&lt;1970),196,(IF(AND($B667&gt;=1970,$B667&lt;1980),197,(IF(AND($B667&gt;=1980,$B667&lt;1990),198,(IF(AND($B667&gt;=1990,$B667&lt;2000),199,(IF(AND($B667&gt;=2000,$B667&lt;2010),200,(IF(AND($B667&gt;=2010,$B667&lt;2020),201,(IF(AND($B667&gt;=2020,$B667&lt;2030),202,"Founded After 2030")))))))))))))</f>
        <v>201</v>
      </c>
      <c r="L667" s="42" t="str">
        <f>IF(AND($H667&gt;4500000, OR($C667="Delhi", $C667="Bangalore", $C667="Pune", $C667="Mumbai")), "CAT A", IF(AND($H667&gt;450000, OR($C667="Gurugram", $C667="Surat", $C667="Jaipur", $C667="Hyderabad")), "CAT B", "CAT C"))</f>
        <v>CAT C</v>
      </c>
      <c r="M667" s="43">
        <v>4</v>
      </c>
      <c r="N667" t="str">
        <f>VLOOKUP($C667,Tier!$A$1:$B$71,2)</f>
        <v>Tier 3</v>
      </c>
    </row>
    <row r="668" spans="1:14" ht="15" x14ac:dyDescent="0.25">
      <c r="A668" s="41" t="s">
        <v>1097</v>
      </c>
      <c r="B668" s="43">
        <v>2015</v>
      </c>
      <c r="C668" s="42" t="s">
        <v>369</v>
      </c>
      <c r="D668" s="42" t="s">
        <v>116</v>
      </c>
      <c r="E668" s="42" t="s">
        <v>1197</v>
      </c>
      <c r="F668" s="42" t="s">
        <v>1099</v>
      </c>
      <c r="G668" s="42" t="s">
        <v>1100</v>
      </c>
      <c r="H668" s="43" t="s">
        <v>1191</v>
      </c>
      <c r="I668" s="42"/>
      <c r="J668" s="42" t="str">
        <f>_xlfn.CONCAT($C668,"-",$D668)</f>
        <v>Pune-EdTech</v>
      </c>
      <c r="K668" s="42">
        <f>IF(AND($B668&gt;=1960,$B668&lt;1970),196,(IF(AND($B668&gt;=1970,$B668&lt;1980),197,(IF(AND($B668&gt;=1980,$B668&lt;1990),198,(IF(AND($B668&gt;=1990,$B668&lt;2000),199,(IF(AND($B668&gt;=2000,$B668&lt;2010),200,(IF(AND($B668&gt;=2010,$B668&lt;2020),201,(IF(AND($B668&gt;=2020,$B668&lt;2030),202,"Founded After 2030")))))))))))))</f>
        <v>201</v>
      </c>
      <c r="L668" s="42" t="str">
        <f>IF(AND($H668&gt;4500000, OR($C668="Delhi", $C668="Bangalore", $C668="Pune", $C668="Mumbai")), "CAT A", IF(AND($H668&gt;450000, OR($C668="Gurugram", $C668="Surat", $C668="Jaipur", $C668="Hyderabad")), "CAT B", "CAT C"))</f>
        <v>CAT A</v>
      </c>
      <c r="M668" s="43">
        <v>1</v>
      </c>
      <c r="N668" t="str">
        <f>VLOOKUP($C668,Tier!$A$1:$B$71,2)</f>
        <v>Tier 3</v>
      </c>
    </row>
    <row r="669" spans="1:14" ht="15" x14ac:dyDescent="0.25">
      <c r="A669" s="41" t="s">
        <v>1198</v>
      </c>
      <c r="B669" s="43">
        <v>2016</v>
      </c>
      <c r="C669" s="42" t="s">
        <v>68</v>
      </c>
      <c r="D669" s="42" t="s">
        <v>38</v>
      </c>
      <c r="E669" s="42" t="s">
        <v>1199</v>
      </c>
      <c r="F669" s="42" t="s">
        <v>1200</v>
      </c>
      <c r="G669" s="42" t="s">
        <v>1201</v>
      </c>
      <c r="H669" s="43" t="s">
        <v>1202</v>
      </c>
      <c r="I669" s="42" t="s">
        <v>273</v>
      </c>
      <c r="J669" s="42" t="str">
        <f>_xlfn.CONCAT($C669,"-",$D669)</f>
        <v>Noida-FinTech</v>
      </c>
      <c r="K669" s="42">
        <f>IF(AND($B669&gt;=1960,$B669&lt;1970),196,(IF(AND($B669&gt;=1970,$B669&lt;1980),197,(IF(AND($B669&gt;=1980,$B669&lt;1990),198,(IF(AND($B669&gt;=1990,$B669&lt;2000),199,(IF(AND($B669&gt;=2000,$B669&lt;2010),200,(IF(AND($B669&gt;=2010,$B669&lt;2020),201,(IF(AND($B669&gt;=2020,$B669&lt;2030),202,"Founded After 2030")))))))))))))</f>
        <v>201</v>
      </c>
      <c r="L669" s="42" t="str">
        <f>IF(AND($H669&gt;4500000, OR($C669="Delhi", $C669="Bangalore", $C669="Pune", $C669="Mumbai")), "CAT A", IF(AND($H669&gt;450000, OR($C669="Gurugram", $C669="Surat", $C669="Jaipur", $C669="Hyderabad")), "CAT B", "CAT C"))</f>
        <v>CAT C</v>
      </c>
      <c r="M669" s="43">
        <v>5</v>
      </c>
      <c r="N669" t="str">
        <f>VLOOKUP($C669,Tier!$A$1:$B$71,2)</f>
        <v>Tier 3</v>
      </c>
    </row>
    <row r="670" spans="1:14" ht="15" x14ac:dyDescent="0.25">
      <c r="A670" s="41" t="s">
        <v>1208</v>
      </c>
      <c r="B670" s="43">
        <v>2013</v>
      </c>
      <c r="C670" s="42" t="s">
        <v>369</v>
      </c>
      <c r="D670" s="42" t="s">
        <v>116</v>
      </c>
      <c r="E670" s="42" t="s">
        <v>1209</v>
      </c>
      <c r="F670" s="42" t="s">
        <v>1210</v>
      </c>
      <c r="G670" s="42" t="s">
        <v>466</v>
      </c>
      <c r="H670" s="43" t="s">
        <v>1211</v>
      </c>
      <c r="I670" s="42"/>
      <c r="J670" s="42" t="str">
        <f>_xlfn.CONCAT($C670,"-",$D670)</f>
        <v>Pune-EdTech</v>
      </c>
      <c r="K670" s="42">
        <f>IF(AND($B670&gt;=1960,$B670&lt;1970),196,(IF(AND($B670&gt;=1970,$B670&lt;1980),197,(IF(AND($B670&gt;=1980,$B670&lt;1990),198,(IF(AND($B670&gt;=1990,$B670&lt;2000),199,(IF(AND($B670&gt;=2000,$B670&lt;2010),200,(IF(AND($B670&gt;=2010,$B670&lt;2020),201,(IF(AND($B670&gt;=2020,$B670&lt;2030),202,"Founded After 2030")))))))))))))</f>
        <v>201</v>
      </c>
      <c r="L670" s="42" t="str">
        <f>IF(AND($H670&gt;4500000, OR($C670="Delhi", $C670="Bangalore", $C670="Pune", $C670="Mumbai")), "CAT A", IF(AND($H670&gt;450000, OR($C670="Gurugram", $C670="Surat", $C670="Jaipur", $C670="Hyderabad")), "CAT B", "CAT C"))</f>
        <v>CAT A</v>
      </c>
      <c r="M670" s="43">
        <v>3</v>
      </c>
      <c r="N670" t="str">
        <f>VLOOKUP($C670,Tier!$A$1:$B$71,2)</f>
        <v>Tier 3</v>
      </c>
    </row>
    <row r="671" spans="1:14" ht="15" x14ac:dyDescent="0.25">
      <c r="A671" s="41" t="s">
        <v>1216</v>
      </c>
      <c r="B671" s="43">
        <v>2019</v>
      </c>
      <c r="C671" s="42" t="s">
        <v>49</v>
      </c>
      <c r="D671" s="42" t="s">
        <v>1193</v>
      </c>
      <c r="E671" s="42" t="s">
        <v>1217</v>
      </c>
      <c r="F671" s="42" t="s">
        <v>1218</v>
      </c>
      <c r="G671" s="42" t="s">
        <v>1219</v>
      </c>
      <c r="H671" s="43" t="s">
        <v>1211</v>
      </c>
      <c r="I671" s="42" t="s">
        <v>17</v>
      </c>
      <c r="J671" s="42" t="str">
        <f>_xlfn.CONCAT($C671,"-",$D671)</f>
        <v>New Delhi-Blockchain startup</v>
      </c>
      <c r="K671" s="42">
        <f>IF(AND($B671&gt;=1960,$B671&lt;1970),196,(IF(AND($B671&gt;=1970,$B671&lt;1980),197,(IF(AND($B671&gt;=1980,$B671&lt;1990),198,(IF(AND($B671&gt;=1990,$B671&lt;2000),199,(IF(AND($B671&gt;=2000,$B671&lt;2010),200,(IF(AND($B671&gt;=2010,$B671&lt;2020),201,(IF(AND($B671&gt;=2020,$B671&lt;2030),202,"Founded After 2030")))))))))))))</f>
        <v>201</v>
      </c>
      <c r="L671" s="42" t="str">
        <f>IF(AND($H671&gt;4500000, OR($C671="Delhi", $C671="Bangalore", $C671="Pune", $C671="Mumbai")), "CAT A", IF(AND($H671&gt;450000, OR($C671="Gurugram", $C671="Surat", $C671="Jaipur", $C671="Hyderabad")), "CAT B", "CAT C"))</f>
        <v>CAT C</v>
      </c>
      <c r="M671" s="43">
        <v>1</v>
      </c>
      <c r="N671" t="str">
        <f>VLOOKUP($C671,Tier!$A$1:$B$71,2)</f>
        <v>Tier 3</v>
      </c>
    </row>
    <row r="672" spans="1:14" ht="15" x14ac:dyDescent="0.25">
      <c r="A672" s="45" t="s">
        <v>1220</v>
      </c>
      <c r="B672" s="43">
        <v>2018</v>
      </c>
      <c r="C672" s="42" t="s">
        <v>12</v>
      </c>
      <c r="D672" s="42" t="s">
        <v>1221</v>
      </c>
      <c r="E672" s="42" t="s">
        <v>1222</v>
      </c>
      <c r="F672" s="42" t="s">
        <v>1223</v>
      </c>
      <c r="G672" s="42" t="s">
        <v>1224</v>
      </c>
      <c r="H672" s="43" t="s">
        <v>1211</v>
      </c>
      <c r="I672" s="42" t="s">
        <v>17</v>
      </c>
      <c r="J672" s="42" t="str">
        <f>_xlfn.CONCAT($C672,"-",$D672)</f>
        <v>Mumbai-Manufacturing startup</v>
      </c>
      <c r="K672" s="42">
        <f>IF(AND($B672&gt;=1960,$B672&lt;1970),196,(IF(AND($B672&gt;=1970,$B672&lt;1980),197,(IF(AND($B672&gt;=1980,$B672&lt;1990),198,(IF(AND($B672&gt;=1990,$B672&lt;2000),199,(IF(AND($B672&gt;=2000,$B672&lt;2010),200,(IF(AND($B672&gt;=2010,$B672&lt;2020),201,(IF(AND($B672&gt;=2020,$B672&lt;2030),202,"Founded After 2030")))))))))))))</f>
        <v>201</v>
      </c>
      <c r="L672" s="42" t="str">
        <f>IF(AND($H672&gt;4500000, OR($C672="Delhi", $C672="Bangalore", $C672="Pune", $C672="Mumbai")), "CAT A", IF(AND($H672&gt;450000, OR($C672="Gurugram", $C672="Surat", $C672="Jaipur", $C672="Hyderabad")), "CAT B", "CAT C"))</f>
        <v>CAT A</v>
      </c>
      <c r="M672" s="43">
        <v>1</v>
      </c>
      <c r="N672" t="str">
        <f>VLOOKUP($C672,Tier!$A$1:$B$71,2)</f>
        <v>Tier 3</v>
      </c>
    </row>
    <row r="673" spans="1:14" ht="15" x14ac:dyDescent="0.25">
      <c r="A673" s="41" t="s">
        <v>1241</v>
      </c>
      <c r="B673" s="43">
        <v>2019</v>
      </c>
      <c r="C673" s="42" t="s">
        <v>369</v>
      </c>
      <c r="D673" s="42" t="s">
        <v>624</v>
      </c>
      <c r="E673" s="42" t="s">
        <v>1242</v>
      </c>
      <c r="F673" s="42" t="s">
        <v>1243</v>
      </c>
      <c r="G673" s="42" t="s">
        <v>1244</v>
      </c>
      <c r="H673" s="43" t="s">
        <v>1245</v>
      </c>
      <c r="I673" s="42" t="s">
        <v>17</v>
      </c>
      <c r="J673" s="42" t="str">
        <f>_xlfn.CONCAT($C673,"-",$D673)</f>
        <v>Pune-Tech Startup</v>
      </c>
      <c r="K673" s="42">
        <f>IF(AND($B673&gt;=1960,$B673&lt;1970),196,(IF(AND($B673&gt;=1970,$B673&lt;1980),197,(IF(AND($B673&gt;=1980,$B673&lt;1990),198,(IF(AND($B673&gt;=1990,$B673&lt;2000),199,(IF(AND($B673&gt;=2000,$B673&lt;2010),200,(IF(AND($B673&gt;=2010,$B673&lt;2020),201,(IF(AND($B673&gt;=2020,$B673&lt;2030),202,"Founded After 2030")))))))))))))</f>
        <v>201</v>
      </c>
      <c r="L673" s="42" t="str">
        <f>IF(AND($H673&gt;4500000, OR($C673="Delhi", $C673="Bangalore", $C673="Pune", $C673="Mumbai")), "CAT A", IF(AND($H673&gt;450000, OR($C673="Gurugram", $C673="Surat", $C673="Jaipur", $C673="Hyderabad")), "CAT B", "CAT C"))</f>
        <v>CAT A</v>
      </c>
      <c r="M673" s="43">
        <v>3</v>
      </c>
      <c r="N673" t="str">
        <f>VLOOKUP($C673,Tier!$A$1:$B$71,2)</f>
        <v>Tier 3</v>
      </c>
    </row>
    <row r="674" spans="1:14" ht="15" x14ac:dyDescent="0.25">
      <c r="A674" s="41" t="s">
        <v>1251</v>
      </c>
      <c r="B674" s="43">
        <v>2015</v>
      </c>
      <c r="C674" s="42" t="s">
        <v>12</v>
      </c>
      <c r="D674" s="42" t="s">
        <v>116</v>
      </c>
      <c r="E674" s="42" t="s">
        <v>1252</v>
      </c>
      <c r="F674" s="42" t="s">
        <v>1253</v>
      </c>
      <c r="G674" s="42" t="s">
        <v>1254</v>
      </c>
      <c r="H674" s="43" t="s">
        <v>1255</v>
      </c>
      <c r="I674" s="42"/>
      <c r="J674" s="42" t="str">
        <f>_xlfn.CONCAT($C674,"-",$D674)</f>
        <v>Mumbai-EdTech</v>
      </c>
      <c r="K674" s="42">
        <f>IF(AND($B674&gt;=1960,$B674&lt;1970),196,(IF(AND($B674&gt;=1970,$B674&lt;1980),197,(IF(AND($B674&gt;=1980,$B674&lt;1990),198,(IF(AND($B674&gt;=1990,$B674&lt;2000),199,(IF(AND($B674&gt;=2000,$B674&lt;2010),200,(IF(AND($B674&gt;=2010,$B674&lt;2020),201,(IF(AND($B674&gt;=2020,$B674&lt;2030),202,"Founded After 2030")))))))))))))</f>
        <v>201</v>
      </c>
      <c r="L674" s="42" t="str">
        <f>IF(AND($H674&gt;4500000, OR($C674="Delhi", $C674="Bangalore", $C674="Pune", $C674="Mumbai")), "CAT A", IF(AND($H674&gt;450000, OR($C674="Gurugram", $C674="Surat", $C674="Jaipur", $C674="Hyderabad")), "CAT B", "CAT C"))</f>
        <v>CAT A</v>
      </c>
      <c r="M674" s="43">
        <v>4</v>
      </c>
      <c r="N674" t="str">
        <f>VLOOKUP($C674,Tier!$A$1:$B$71,2)</f>
        <v>Tier 3</v>
      </c>
    </row>
    <row r="675" spans="1:14" ht="15" x14ac:dyDescent="0.25">
      <c r="A675" s="41" t="s">
        <v>1276</v>
      </c>
      <c r="B675" s="43">
        <v>2014</v>
      </c>
      <c r="C675" s="42" t="s">
        <v>12</v>
      </c>
      <c r="D675" s="42" t="s">
        <v>313</v>
      </c>
      <c r="E675" s="42" t="s">
        <v>1277</v>
      </c>
      <c r="F675" s="42" t="s">
        <v>1278</v>
      </c>
      <c r="G675" s="42" t="s">
        <v>1279</v>
      </c>
      <c r="H675" s="43" t="s">
        <v>272</v>
      </c>
      <c r="I675" s="42"/>
      <c r="J675" s="42" t="str">
        <f>_xlfn.CONCAT($C675,"-",$D675)</f>
        <v>Mumbai-Retail</v>
      </c>
      <c r="K675" s="42">
        <f>IF(AND($B675&gt;=1960,$B675&lt;1970),196,(IF(AND($B675&gt;=1970,$B675&lt;1980),197,(IF(AND($B675&gt;=1980,$B675&lt;1990),198,(IF(AND($B675&gt;=1990,$B675&lt;2000),199,(IF(AND($B675&gt;=2000,$B675&lt;2010),200,(IF(AND($B675&gt;=2010,$B675&lt;2020),201,(IF(AND($B675&gt;=2020,$B675&lt;2030),202,"Founded After 2030")))))))))))))</f>
        <v>201</v>
      </c>
      <c r="L675" s="42" t="str">
        <f>IF(AND($H675&gt;4500000, OR($C675="Delhi", $C675="Bangalore", $C675="Pune", $C675="Mumbai")), "CAT A", IF(AND($H675&gt;450000, OR($C675="Gurugram", $C675="Surat", $C675="Jaipur", $C675="Hyderabad")), "CAT B", "CAT C"))</f>
        <v>CAT A</v>
      </c>
      <c r="M675" s="43">
        <v>5</v>
      </c>
      <c r="N675" t="str">
        <f>VLOOKUP($C675,Tier!$A$1:$B$71,2)</f>
        <v>Tier 3</v>
      </c>
    </row>
    <row r="676" spans="1:14" ht="15" x14ac:dyDescent="0.25">
      <c r="A676" s="41" t="s">
        <v>1280</v>
      </c>
      <c r="B676" s="43">
        <v>2010</v>
      </c>
      <c r="C676" s="42" t="s">
        <v>12</v>
      </c>
      <c r="D676" s="42" t="s">
        <v>233</v>
      </c>
      <c r="E676" s="42" t="s">
        <v>1281</v>
      </c>
      <c r="F676" s="42" t="s">
        <v>1282</v>
      </c>
      <c r="G676" s="42"/>
      <c r="H676" s="43" t="s">
        <v>272</v>
      </c>
      <c r="I676" s="42"/>
      <c r="J676" s="42" t="str">
        <f>_xlfn.CONCAT($C676,"-",$D676)</f>
        <v>Mumbai-E-commerce</v>
      </c>
      <c r="K676" s="42">
        <f>IF(AND($B676&gt;=1960,$B676&lt;1970),196,(IF(AND($B676&gt;=1970,$B676&lt;1980),197,(IF(AND($B676&gt;=1980,$B676&lt;1990),198,(IF(AND($B676&gt;=1990,$B676&lt;2000),199,(IF(AND($B676&gt;=2000,$B676&lt;2010),200,(IF(AND($B676&gt;=2010,$B676&lt;2020),201,(IF(AND($B676&gt;=2020,$B676&lt;2030),202,"Founded After 2030")))))))))))))</f>
        <v>201</v>
      </c>
      <c r="L676" s="42" t="str">
        <f>IF(AND($H676&gt;4500000, OR($C676="Delhi", $C676="Bangalore", $C676="Pune", $C676="Mumbai")), "CAT A", IF(AND($H676&gt;450000, OR($C676="Gurugram", $C676="Surat", $C676="Jaipur", $C676="Hyderabad")), "CAT B", "CAT C"))</f>
        <v>CAT A</v>
      </c>
      <c r="M676" s="43">
        <v>4</v>
      </c>
      <c r="N676" t="str">
        <f>VLOOKUP($C676,Tier!$A$1:$B$71,2)</f>
        <v>Tier 3</v>
      </c>
    </row>
    <row r="677" spans="1:14" ht="15" x14ac:dyDescent="0.25">
      <c r="A677" s="41" t="s">
        <v>1283</v>
      </c>
      <c r="B677" s="43">
        <v>2017</v>
      </c>
      <c r="C677" s="42" t="s">
        <v>49</v>
      </c>
      <c r="D677" s="42" t="s">
        <v>1284</v>
      </c>
      <c r="E677" s="42" t="s">
        <v>1285</v>
      </c>
      <c r="F677" s="42" t="s">
        <v>1286</v>
      </c>
      <c r="G677" s="42" t="s">
        <v>1287</v>
      </c>
      <c r="H677" s="43" t="s">
        <v>272</v>
      </c>
      <c r="I677" s="42"/>
      <c r="J677" s="42" t="str">
        <f>_xlfn.CONCAT($C677,"-",$D677)</f>
        <v>New Delhi-Oil and Energy</v>
      </c>
      <c r="K677" s="42">
        <f>IF(AND($B677&gt;=1960,$B677&lt;1970),196,(IF(AND($B677&gt;=1970,$B677&lt;1980),197,(IF(AND($B677&gt;=1980,$B677&lt;1990),198,(IF(AND($B677&gt;=1990,$B677&lt;2000),199,(IF(AND($B677&gt;=2000,$B677&lt;2010),200,(IF(AND($B677&gt;=2010,$B677&lt;2020),201,(IF(AND($B677&gt;=2020,$B677&lt;2030),202,"Founded After 2030")))))))))))))</f>
        <v>201</v>
      </c>
      <c r="L677" s="42" t="str">
        <f>IF(AND($H677&gt;4500000, OR($C677="Delhi", $C677="Bangalore", $C677="Pune", $C677="Mumbai")), "CAT A", IF(AND($H677&gt;450000, OR($C677="Gurugram", $C677="Surat", $C677="Jaipur", $C677="Hyderabad")), "CAT B", "CAT C"))</f>
        <v>CAT C</v>
      </c>
      <c r="M677" s="43">
        <v>4</v>
      </c>
      <c r="N677" t="str">
        <f>VLOOKUP($C677,Tier!$A$1:$B$71,2)</f>
        <v>Tier 3</v>
      </c>
    </row>
    <row r="678" spans="1:14" ht="15" x14ac:dyDescent="0.25">
      <c r="A678" s="41" t="s">
        <v>1288</v>
      </c>
      <c r="B678" s="43">
        <v>2015</v>
      </c>
      <c r="C678" s="42" t="s">
        <v>369</v>
      </c>
      <c r="D678" s="42" t="s">
        <v>1289</v>
      </c>
      <c r="E678" s="42" t="s">
        <v>1290</v>
      </c>
      <c r="F678" s="42" t="s">
        <v>1291</v>
      </c>
      <c r="G678" s="42" t="s">
        <v>1292</v>
      </c>
      <c r="H678" s="43" t="s">
        <v>272</v>
      </c>
      <c r="I678" s="42" t="s">
        <v>273</v>
      </c>
      <c r="J678" s="42" t="str">
        <f>_xlfn.CONCAT($C678,"-",$D678)</f>
        <v>Pune-MarTech</v>
      </c>
      <c r="K678" s="42">
        <f>IF(AND($B678&gt;=1960,$B678&lt;1970),196,(IF(AND($B678&gt;=1970,$B678&lt;1980),197,(IF(AND($B678&gt;=1980,$B678&lt;1990),198,(IF(AND($B678&gt;=1990,$B678&lt;2000),199,(IF(AND($B678&gt;=2000,$B678&lt;2010),200,(IF(AND($B678&gt;=2010,$B678&lt;2020),201,(IF(AND($B678&gt;=2020,$B678&lt;2030),202,"Founded After 2030")))))))))))))</f>
        <v>201</v>
      </c>
      <c r="L678" s="42" t="str">
        <f>IF(AND($H678&gt;4500000, OR($C678="Delhi", $C678="Bangalore", $C678="Pune", $C678="Mumbai")), "CAT A", IF(AND($H678&gt;450000, OR($C678="Gurugram", $C678="Surat", $C678="Jaipur", $C678="Hyderabad")), "CAT B", "CAT C"))</f>
        <v>CAT A</v>
      </c>
      <c r="M678" s="43">
        <v>3</v>
      </c>
      <c r="N678" t="str">
        <f>VLOOKUP($C678,Tier!$A$1:$B$71,2)</f>
        <v>Tier 3</v>
      </c>
    </row>
    <row r="679" spans="1:14" ht="15" x14ac:dyDescent="0.25">
      <c r="A679" s="41" t="s">
        <v>1293</v>
      </c>
      <c r="B679" s="43">
        <v>2019</v>
      </c>
      <c r="C679" s="42" t="s">
        <v>12</v>
      </c>
      <c r="D679" s="42" t="s">
        <v>1294</v>
      </c>
      <c r="E679" s="42" t="s">
        <v>1295</v>
      </c>
      <c r="F679" s="42" t="s">
        <v>1296</v>
      </c>
      <c r="G679" s="42" t="s">
        <v>1297</v>
      </c>
      <c r="H679" s="43" t="s">
        <v>272</v>
      </c>
      <c r="I679" s="42" t="s">
        <v>273</v>
      </c>
      <c r="J679" s="42" t="str">
        <f>_xlfn.CONCAT($C679,"-",$D679)</f>
        <v>Mumbai-Content publishing</v>
      </c>
      <c r="K679" s="42">
        <f>IF(AND($B679&gt;=1960,$B679&lt;1970),196,(IF(AND($B679&gt;=1970,$B679&lt;1980),197,(IF(AND($B679&gt;=1980,$B679&lt;1990),198,(IF(AND($B679&gt;=1990,$B679&lt;2000),199,(IF(AND($B679&gt;=2000,$B679&lt;2010),200,(IF(AND($B679&gt;=2010,$B679&lt;2020),201,(IF(AND($B679&gt;=2020,$B679&lt;2030),202,"Founded After 2030")))))))))))))</f>
        <v>201</v>
      </c>
      <c r="L679" s="42" t="str">
        <f>IF(AND($H679&gt;4500000, OR($C679="Delhi", $C679="Bangalore", $C679="Pune", $C679="Mumbai")), "CAT A", IF(AND($H679&gt;450000, OR($C679="Gurugram", $C679="Surat", $C679="Jaipur", $C679="Hyderabad")), "CAT B", "CAT C"))</f>
        <v>CAT A</v>
      </c>
      <c r="M679" s="43">
        <v>2</v>
      </c>
      <c r="N679" t="str">
        <f>VLOOKUP($C679,Tier!$A$1:$B$71,2)</f>
        <v>Tier 3</v>
      </c>
    </row>
    <row r="680" spans="1:14" ht="15" x14ac:dyDescent="0.25">
      <c r="A680" s="41" t="s">
        <v>1298</v>
      </c>
      <c r="B680" s="43">
        <v>2017</v>
      </c>
      <c r="C680" s="42" t="s">
        <v>49</v>
      </c>
      <c r="D680" s="42" t="s">
        <v>38</v>
      </c>
      <c r="E680" s="42" t="s">
        <v>1299</v>
      </c>
      <c r="F680" s="42" t="s">
        <v>1300</v>
      </c>
      <c r="G680" s="42" t="s">
        <v>1301</v>
      </c>
      <c r="H680" s="43" t="s">
        <v>272</v>
      </c>
      <c r="I680" s="42" t="s">
        <v>66</v>
      </c>
      <c r="J680" s="42" t="str">
        <f>_xlfn.CONCAT($C680,"-",$D680)</f>
        <v>New Delhi-FinTech</v>
      </c>
      <c r="K680" s="42">
        <f>IF(AND($B680&gt;=1960,$B680&lt;1970),196,(IF(AND($B680&gt;=1970,$B680&lt;1980),197,(IF(AND($B680&gt;=1980,$B680&lt;1990),198,(IF(AND($B680&gt;=1990,$B680&lt;2000),199,(IF(AND($B680&gt;=2000,$B680&lt;2010),200,(IF(AND($B680&gt;=2010,$B680&lt;2020),201,(IF(AND($B680&gt;=2020,$B680&lt;2030),202,"Founded After 2030")))))))))))))</f>
        <v>201</v>
      </c>
      <c r="L680" s="42" t="str">
        <f>IF(AND($H680&gt;4500000, OR($C680="Delhi", $C680="Bangalore", $C680="Pune", $C680="Mumbai")), "CAT A", IF(AND($H680&gt;450000, OR($C680="Gurugram", $C680="Surat", $C680="Jaipur", $C680="Hyderabad")), "CAT B", "CAT C"))</f>
        <v>CAT C</v>
      </c>
      <c r="M680" s="43">
        <v>2</v>
      </c>
      <c r="N680" t="str">
        <f>VLOOKUP($C680,Tier!$A$1:$B$71,2)</f>
        <v>Tier 3</v>
      </c>
    </row>
    <row r="681" spans="1:14" ht="15" x14ac:dyDescent="0.25">
      <c r="A681" s="41" t="s">
        <v>1302</v>
      </c>
      <c r="B681" s="43">
        <v>2016</v>
      </c>
      <c r="C681" s="42" t="s">
        <v>49</v>
      </c>
      <c r="D681" s="42" t="s">
        <v>38</v>
      </c>
      <c r="E681" s="42" t="s">
        <v>1303</v>
      </c>
      <c r="F681" s="42" t="s">
        <v>1304</v>
      </c>
      <c r="G681" s="42" t="s">
        <v>1305</v>
      </c>
      <c r="H681" s="43" t="s">
        <v>272</v>
      </c>
      <c r="I681" s="42" t="s">
        <v>66</v>
      </c>
      <c r="J681" s="42" t="str">
        <f>_xlfn.CONCAT($C681,"-",$D681)</f>
        <v>New Delhi-FinTech</v>
      </c>
      <c r="K681" s="42">
        <f>IF(AND($B681&gt;=1960,$B681&lt;1970),196,(IF(AND($B681&gt;=1970,$B681&lt;1980),197,(IF(AND($B681&gt;=1980,$B681&lt;1990),198,(IF(AND($B681&gt;=1990,$B681&lt;2000),199,(IF(AND($B681&gt;=2000,$B681&lt;2010),200,(IF(AND($B681&gt;=2010,$B681&lt;2020),201,(IF(AND($B681&gt;=2020,$B681&lt;2030),202,"Founded After 2030")))))))))))))</f>
        <v>201</v>
      </c>
      <c r="L681" s="42" t="str">
        <f>IF(AND($H681&gt;4500000, OR($C681="Delhi", $C681="Bangalore", $C681="Pune", $C681="Mumbai")), "CAT A", IF(AND($H681&gt;450000, OR($C681="Gurugram", $C681="Surat", $C681="Jaipur", $C681="Hyderabad")), "CAT B", "CAT C"))</f>
        <v>CAT C</v>
      </c>
      <c r="M681" s="43">
        <v>2</v>
      </c>
      <c r="N681" t="str">
        <f>VLOOKUP($C681,Tier!$A$1:$B$71,2)</f>
        <v>Tier 3</v>
      </c>
    </row>
    <row r="682" spans="1:14" ht="15" x14ac:dyDescent="0.25">
      <c r="A682" s="41" t="s">
        <v>1306</v>
      </c>
      <c r="B682" s="43">
        <v>2015</v>
      </c>
      <c r="C682" s="42" t="s">
        <v>12</v>
      </c>
      <c r="D682" s="42" t="s">
        <v>704</v>
      </c>
      <c r="E682" s="42" t="s">
        <v>1307</v>
      </c>
      <c r="F682" s="42" t="s">
        <v>1308</v>
      </c>
      <c r="G682" s="42" t="s">
        <v>1309</v>
      </c>
      <c r="H682" s="43" t="s">
        <v>272</v>
      </c>
      <c r="I682" s="42"/>
      <c r="J682" s="42" t="str">
        <f>_xlfn.CONCAT($C682,"-",$D682)</f>
        <v>Mumbai-Hospitality</v>
      </c>
      <c r="K682" s="42">
        <f>IF(AND($B682&gt;=1960,$B682&lt;1970),196,(IF(AND($B682&gt;=1970,$B682&lt;1980),197,(IF(AND($B682&gt;=1980,$B682&lt;1990),198,(IF(AND($B682&gt;=1990,$B682&lt;2000),199,(IF(AND($B682&gt;=2000,$B682&lt;2010),200,(IF(AND($B682&gt;=2010,$B682&lt;2020),201,(IF(AND($B682&gt;=2020,$B682&lt;2030),202,"Founded After 2030")))))))))))))</f>
        <v>201</v>
      </c>
      <c r="L682" s="42" t="str">
        <f>IF(AND($H682&gt;4500000, OR($C682="Delhi", $C682="Bangalore", $C682="Pune", $C682="Mumbai")), "CAT A", IF(AND($H682&gt;450000, OR($C682="Gurugram", $C682="Surat", $C682="Jaipur", $C682="Hyderabad")), "CAT B", "CAT C"))</f>
        <v>CAT A</v>
      </c>
      <c r="M682" s="43">
        <v>1</v>
      </c>
      <c r="N682" t="str">
        <f>VLOOKUP($C682,Tier!$A$1:$B$71,2)</f>
        <v>Tier 3</v>
      </c>
    </row>
    <row r="683" spans="1:14" ht="15" x14ac:dyDescent="0.25">
      <c r="A683" s="41" t="s">
        <v>1310</v>
      </c>
      <c r="B683" s="43">
        <v>2015</v>
      </c>
      <c r="C683" s="42" t="s">
        <v>49</v>
      </c>
      <c r="D683" s="42" t="s">
        <v>116</v>
      </c>
      <c r="E683" s="42" t="s">
        <v>1311</v>
      </c>
      <c r="F683" s="42" t="s">
        <v>1312</v>
      </c>
      <c r="G683" s="42" t="s">
        <v>1313</v>
      </c>
      <c r="H683" s="43" t="s">
        <v>272</v>
      </c>
      <c r="I683" s="42" t="s">
        <v>273</v>
      </c>
      <c r="J683" s="42" t="str">
        <f>_xlfn.CONCAT($C683,"-",$D683)</f>
        <v>New Delhi-EdTech</v>
      </c>
      <c r="K683" s="42">
        <f>IF(AND($B683&gt;=1960,$B683&lt;1970),196,(IF(AND($B683&gt;=1970,$B683&lt;1980),197,(IF(AND($B683&gt;=1980,$B683&lt;1990),198,(IF(AND($B683&gt;=1990,$B683&lt;2000),199,(IF(AND($B683&gt;=2000,$B683&lt;2010),200,(IF(AND($B683&gt;=2010,$B683&lt;2020),201,(IF(AND($B683&gt;=2020,$B683&lt;2030),202,"Founded After 2030")))))))))))))</f>
        <v>201</v>
      </c>
      <c r="L683" s="42" t="str">
        <f>IF(AND($H683&gt;4500000, OR($C683="Delhi", $C683="Bangalore", $C683="Pune", $C683="Mumbai")), "CAT A", IF(AND($H683&gt;450000, OR($C683="Gurugram", $C683="Surat", $C683="Jaipur", $C683="Hyderabad")), "CAT B", "CAT C"))</f>
        <v>CAT C</v>
      </c>
      <c r="M683" s="43">
        <v>1</v>
      </c>
      <c r="N683" t="str">
        <f>VLOOKUP($C683,Tier!$A$1:$B$71,2)</f>
        <v>Tier 3</v>
      </c>
    </row>
    <row r="684" spans="1:14" ht="15" x14ac:dyDescent="0.25">
      <c r="A684" s="41" t="s">
        <v>1314</v>
      </c>
      <c r="B684" s="43">
        <v>2011</v>
      </c>
      <c r="C684" s="42" t="s">
        <v>369</v>
      </c>
      <c r="D684" s="42" t="s">
        <v>1315</v>
      </c>
      <c r="E684" s="42" t="s">
        <v>1316</v>
      </c>
      <c r="F684" s="42" t="s">
        <v>1317</v>
      </c>
      <c r="G684" s="42" t="s">
        <v>1318</v>
      </c>
      <c r="H684" s="43" t="s">
        <v>272</v>
      </c>
      <c r="I684" s="42"/>
      <c r="J684" s="42" t="str">
        <f>_xlfn.CONCAT($C684,"-",$D684)</f>
        <v>Pune-Food and Beverages</v>
      </c>
      <c r="K684" s="42">
        <f>IF(AND($B684&gt;=1960,$B684&lt;1970),196,(IF(AND($B684&gt;=1970,$B684&lt;1980),197,(IF(AND($B684&gt;=1980,$B684&lt;1990),198,(IF(AND($B684&gt;=1990,$B684&lt;2000),199,(IF(AND($B684&gt;=2000,$B684&lt;2010),200,(IF(AND($B684&gt;=2010,$B684&lt;2020),201,(IF(AND($B684&gt;=2020,$B684&lt;2030),202,"Founded After 2030")))))))))))))</f>
        <v>201</v>
      </c>
      <c r="L684" s="42" t="str">
        <f>IF(AND($H684&gt;4500000, OR($C684="Delhi", $C684="Bangalore", $C684="Pune", $C684="Mumbai")), "CAT A", IF(AND($H684&gt;450000, OR($C684="Gurugram", $C684="Surat", $C684="Jaipur", $C684="Hyderabad")), "CAT B", "CAT C"))</f>
        <v>CAT A</v>
      </c>
      <c r="M684" s="43">
        <v>1</v>
      </c>
      <c r="N684" t="str">
        <f>VLOOKUP($C684,Tier!$A$1:$B$71,2)</f>
        <v>Tier 3</v>
      </c>
    </row>
    <row r="685" spans="1:14" ht="15" x14ac:dyDescent="0.25">
      <c r="A685" s="41" t="s">
        <v>639</v>
      </c>
      <c r="B685" s="43">
        <v>2018</v>
      </c>
      <c r="C685" s="42" t="s">
        <v>49</v>
      </c>
      <c r="D685" s="42" t="s">
        <v>38</v>
      </c>
      <c r="E685" s="42" t="s">
        <v>640</v>
      </c>
      <c r="F685" s="42" t="s">
        <v>641</v>
      </c>
      <c r="G685" s="42" t="s">
        <v>738</v>
      </c>
      <c r="H685" s="43" t="s">
        <v>1331</v>
      </c>
      <c r="I685" s="42" t="s">
        <v>666</v>
      </c>
      <c r="J685" s="42" t="str">
        <f>_xlfn.CONCAT($C685,"-",$D685)</f>
        <v>New Delhi-FinTech</v>
      </c>
      <c r="K685" s="42">
        <f>IF(AND($B685&gt;=1960,$B685&lt;1970),196,(IF(AND($B685&gt;=1970,$B685&lt;1980),197,(IF(AND($B685&gt;=1980,$B685&lt;1990),198,(IF(AND($B685&gt;=1990,$B685&lt;2000),199,(IF(AND($B685&gt;=2000,$B685&lt;2010),200,(IF(AND($B685&gt;=2010,$B685&lt;2020),201,(IF(AND($B685&gt;=2020,$B685&lt;2030),202,"Founded After 2030")))))))))))))</f>
        <v>201</v>
      </c>
      <c r="L685" s="42" t="str">
        <f>IF(AND($H685&gt;4500000, OR($C685="Delhi", $C685="Bangalore", $C685="Pune", $C685="Mumbai")), "CAT A", IF(AND($H685&gt;450000, OR($C685="Gurugram", $C685="Surat", $C685="Jaipur", $C685="Hyderabad")), "CAT B", "CAT C"))</f>
        <v>CAT C</v>
      </c>
      <c r="M685" s="43">
        <v>2</v>
      </c>
      <c r="N685" t="str">
        <f>VLOOKUP($C685,Tier!$A$1:$B$71,2)</f>
        <v>Tier 3</v>
      </c>
    </row>
    <row r="686" spans="1:14" ht="15" x14ac:dyDescent="0.25">
      <c r="A686" s="41" t="s">
        <v>744</v>
      </c>
      <c r="B686" s="43">
        <v>2016</v>
      </c>
      <c r="C686" s="42" t="s">
        <v>12</v>
      </c>
      <c r="D686" s="42" t="s">
        <v>1332</v>
      </c>
      <c r="E686" s="42" t="s">
        <v>1333</v>
      </c>
      <c r="F686" s="42" t="s">
        <v>746</v>
      </c>
      <c r="G686" s="42" t="s">
        <v>1334</v>
      </c>
      <c r="H686" s="43" t="s">
        <v>1331</v>
      </c>
      <c r="I686" s="42" t="s">
        <v>1335</v>
      </c>
      <c r="J686" s="42" t="str">
        <f>_xlfn.CONCAT($C686,"-",$D686)</f>
        <v>Mumbai-Fashion &amp; Lifestyle</v>
      </c>
      <c r="K686" s="42">
        <f>IF(AND($B686&gt;=1960,$B686&lt;1970),196,(IF(AND($B686&gt;=1970,$B686&lt;1980),197,(IF(AND($B686&gt;=1980,$B686&lt;1990),198,(IF(AND($B686&gt;=1990,$B686&lt;2000),199,(IF(AND($B686&gt;=2000,$B686&lt;2010),200,(IF(AND($B686&gt;=2010,$B686&lt;2020),201,(IF(AND($B686&gt;=2020,$B686&lt;2030),202,"Founded After 2030")))))))))))))</f>
        <v>201</v>
      </c>
      <c r="L686" s="42" t="str">
        <f>IF(AND($H686&gt;4500000, OR($C686="Delhi", $C686="Bangalore", $C686="Pune", $C686="Mumbai")), "CAT A", IF(AND($H686&gt;450000, OR($C686="Gurugram", $C686="Surat", $C686="Jaipur", $C686="Hyderabad")), "CAT B", "CAT C"))</f>
        <v>CAT A</v>
      </c>
      <c r="M686" s="43">
        <v>1</v>
      </c>
      <c r="N686" t="str">
        <f>VLOOKUP($C686,Tier!$A$1:$B$71,2)</f>
        <v>Tier 3</v>
      </c>
    </row>
    <row r="687" spans="1:14" ht="15" x14ac:dyDescent="0.25">
      <c r="A687" s="41" t="s">
        <v>1349</v>
      </c>
      <c r="B687" s="43">
        <v>2015</v>
      </c>
      <c r="C687" s="42" t="s">
        <v>49</v>
      </c>
      <c r="D687" s="42" t="s">
        <v>94</v>
      </c>
      <c r="E687" s="42" t="s">
        <v>1350</v>
      </c>
      <c r="F687" s="42" t="s">
        <v>1351</v>
      </c>
      <c r="G687" s="42" t="s">
        <v>1352</v>
      </c>
      <c r="H687" s="43" t="s">
        <v>1353</v>
      </c>
      <c r="I687" s="42" t="s">
        <v>422</v>
      </c>
      <c r="J687" s="42" t="str">
        <f>_xlfn.CONCAT($C687,"-",$D687)</f>
        <v>New Delhi-Food &amp; Beverages</v>
      </c>
      <c r="K687" s="42">
        <f>IF(AND($B687&gt;=1960,$B687&lt;1970),196,(IF(AND($B687&gt;=1970,$B687&lt;1980),197,(IF(AND($B687&gt;=1980,$B687&lt;1990),198,(IF(AND($B687&gt;=1990,$B687&lt;2000),199,(IF(AND($B687&gt;=2000,$B687&lt;2010),200,(IF(AND($B687&gt;=2010,$B687&lt;2020),201,(IF(AND($B687&gt;=2020,$B687&lt;2030),202,"Founded After 2030")))))))))))))</f>
        <v>201</v>
      </c>
      <c r="L687" s="42" t="str">
        <f>IF(AND($H687&gt;4500000, OR($C687="Delhi", $C687="Bangalore", $C687="Pune", $C687="Mumbai")), "CAT A", IF(AND($H687&gt;450000, OR($C687="Gurugram", $C687="Surat", $C687="Jaipur", $C687="Hyderabad")), "CAT B", "CAT C"))</f>
        <v>CAT C</v>
      </c>
      <c r="M687" s="43">
        <v>4</v>
      </c>
      <c r="N687" t="str">
        <f>VLOOKUP($C687,Tier!$A$1:$B$71,2)</f>
        <v>Tier 3</v>
      </c>
    </row>
    <row r="688" spans="1:14" ht="15" x14ac:dyDescent="0.25">
      <c r="A688" s="41" t="s">
        <v>1354</v>
      </c>
      <c r="B688" s="43">
        <v>2017</v>
      </c>
      <c r="C688" s="42" t="s">
        <v>12</v>
      </c>
      <c r="D688" s="42" t="s">
        <v>31</v>
      </c>
      <c r="E688" s="42" t="s">
        <v>1355</v>
      </c>
      <c r="F688" s="42" t="s">
        <v>1356</v>
      </c>
      <c r="G688" s="42" t="s">
        <v>1357</v>
      </c>
      <c r="H688" s="43" t="s">
        <v>92</v>
      </c>
      <c r="I688" s="42" t="s">
        <v>163</v>
      </c>
      <c r="J688" s="42" t="str">
        <f>_xlfn.CONCAT($C688,"-",$D688)</f>
        <v>Mumbai-Renewable Energy</v>
      </c>
      <c r="K688" s="42">
        <f>IF(AND($B688&gt;=1960,$B688&lt;1970),196,(IF(AND($B688&gt;=1970,$B688&lt;1980),197,(IF(AND($B688&gt;=1980,$B688&lt;1990),198,(IF(AND($B688&gt;=1990,$B688&lt;2000),199,(IF(AND($B688&gt;=2000,$B688&lt;2010),200,(IF(AND($B688&gt;=2010,$B688&lt;2020),201,(IF(AND($B688&gt;=2020,$B688&lt;2030),202,"Founded After 2030")))))))))))))</f>
        <v>201</v>
      </c>
      <c r="L688" s="42" t="str">
        <f>IF(AND($H688&gt;4500000, OR($C688="Delhi", $C688="Bangalore", $C688="Pune", $C688="Mumbai")), "CAT A", IF(AND($H688&gt;450000, OR($C688="Gurugram", $C688="Surat", $C688="Jaipur", $C688="Hyderabad")), "CAT B", "CAT C"))</f>
        <v>CAT A</v>
      </c>
      <c r="M688" s="43">
        <v>5</v>
      </c>
      <c r="N688" t="str">
        <f>VLOOKUP($C688,Tier!$A$1:$B$71,2)</f>
        <v>Tier 3</v>
      </c>
    </row>
    <row r="689" spans="1:14" ht="15" x14ac:dyDescent="0.25">
      <c r="A689" s="41" t="s">
        <v>1370</v>
      </c>
      <c r="B689" s="43">
        <v>2018</v>
      </c>
      <c r="C689" s="42" t="s">
        <v>12</v>
      </c>
      <c r="D689" s="42" t="s">
        <v>38</v>
      </c>
      <c r="E689" s="42" t="s">
        <v>1371</v>
      </c>
      <c r="F689" s="42" t="s">
        <v>1372</v>
      </c>
      <c r="G689" s="42"/>
      <c r="H689" s="43" t="s">
        <v>1373</v>
      </c>
      <c r="I689" s="42" t="s">
        <v>66</v>
      </c>
      <c r="J689" s="42" t="str">
        <f>_xlfn.CONCAT($C689,"-",$D689)</f>
        <v>Mumbai-FinTech</v>
      </c>
      <c r="K689" s="42">
        <f>IF(AND($B689&gt;=1960,$B689&lt;1970),196,(IF(AND($B689&gt;=1970,$B689&lt;1980),197,(IF(AND($B689&gt;=1980,$B689&lt;1990),198,(IF(AND($B689&gt;=1990,$B689&lt;2000),199,(IF(AND($B689&gt;=2000,$B689&lt;2010),200,(IF(AND($B689&gt;=2010,$B689&lt;2020),201,(IF(AND($B689&gt;=2020,$B689&lt;2030),202,"Founded After 2030")))))))))))))</f>
        <v>201</v>
      </c>
      <c r="L689" s="42" t="str">
        <f>IF(AND($H689&gt;4500000, OR($C689="Delhi", $C689="Bangalore", $C689="Pune", $C689="Mumbai")), "CAT A", IF(AND($H689&gt;450000, OR($C689="Gurugram", $C689="Surat", $C689="Jaipur", $C689="Hyderabad")), "CAT B", "CAT C"))</f>
        <v>CAT A</v>
      </c>
      <c r="M689" s="43">
        <v>4</v>
      </c>
      <c r="N689" t="str">
        <f>VLOOKUP($C689,Tier!$A$1:$B$71,2)</f>
        <v>Tier 3</v>
      </c>
    </row>
    <row r="690" spans="1:14" ht="15" x14ac:dyDescent="0.25">
      <c r="A690" s="41" t="s">
        <v>3412</v>
      </c>
      <c r="B690" s="43">
        <v>2019</v>
      </c>
      <c r="C690" s="42" t="s">
        <v>3413</v>
      </c>
      <c r="D690" s="42" t="s">
        <v>424</v>
      </c>
      <c r="E690" s="42" t="s">
        <v>3414</v>
      </c>
      <c r="F690" s="42" t="s">
        <v>3415</v>
      </c>
      <c r="G690" s="42" t="s">
        <v>3416</v>
      </c>
      <c r="H690" s="43" t="s">
        <v>3417</v>
      </c>
      <c r="I690" s="42"/>
      <c r="J690" s="42" t="str">
        <f>_xlfn.CONCAT($C690,"-",$D690)</f>
        <v>Satara-HealthCare</v>
      </c>
      <c r="K690" s="42">
        <f>IF(AND($B690&gt;=1960,$B690&lt;1970),196,(IF(AND($B690&gt;=1970,$B690&lt;1980),197,(IF(AND($B690&gt;=1980,$B690&lt;1990),198,(IF(AND($B690&gt;=1990,$B690&lt;2000),199,(IF(AND($B690&gt;=2000,$B690&lt;2010),200,(IF(AND($B690&gt;=2010,$B690&lt;2020),201,(IF(AND($B690&gt;=2020,$B690&lt;2030),202,"Founded After 2030")))))))))))))</f>
        <v>201</v>
      </c>
      <c r="L690" s="42" t="str">
        <f>IF(AND($H690&gt;4500000, OR($C690="Delhi", $C690="Bangalore", $C690="Pune", $C690="Mumbai")), "CAT A", IF(AND($H690&gt;450000, OR($C690="Gurugram", $C690="Surat", $C690="Jaipur", $C690="Hyderabad")), "CAT B", "CAT C"))</f>
        <v>CAT C</v>
      </c>
      <c r="M690" s="43">
        <v>5</v>
      </c>
      <c r="N690" t="str">
        <f>VLOOKUP($C690,Tier!$A$1:$B$71,2)</f>
        <v>Tier 3</v>
      </c>
    </row>
    <row r="691" spans="1:14" ht="15" x14ac:dyDescent="0.25">
      <c r="A691" s="41" t="s">
        <v>1405</v>
      </c>
      <c r="B691" s="43">
        <v>2016</v>
      </c>
      <c r="C691" s="42" t="s">
        <v>12</v>
      </c>
      <c r="D691" s="42" t="s">
        <v>204</v>
      </c>
      <c r="E691" s="42" t="s">
        <v>1406</v>
      </c>
      <c r="F691" s="42" t="s">
        <v>1407</v>
      </c>
      <c r="G691" s="42" t="s">
        <v>1408</v>
      </c>
      <c r="H691" s="43" t="s">
        <v>1409</v>
      </c>
      <c r="I691" s="42" t="s">
        <v>115</v>
      </c>
      <c r="J691" s="42" t="str">
        <f>_xlfn.CONCAT($C691,"-",$D691)</f>
        <v>Mumbai-Heathcare</v>
      </c>
      <c r="K691" s="42">
        <f>IF(AND($B691&gt;=1960,$B691&lt;1970),196,(IF(AND($B691&gt;=1970,$B691&lt;1980),197,(IF(AND($B691&gt;=1980,$B691&lt;1990),198,(IF(AND($B691&gt;=1990,$B691&lt;2000),199,(IF(AND($B691&gt;=2000,$B691&lt;2010),200,(IF(AND($B691&gt;=2010,$B691&lt;2020),201,(IF(AND($B691&gt;=2020,$B691&lt;2030),202,"Founded After 2030")))))))))))))</f>
        <v>201</v>
      </c>
      <c r="L691" s="42" t="str">
        <f>IF(AND($H691&gt;4500000, OR($C691="Delhi", $C691="Bangalore", $C691="Pune", $C691="Mumbai")), "CAT A", IF(AND($H691&gt;450000, OR($C691="Gurugram", $C691="Surat", $C691="Jaipur", $C691="Hyderabad")), "CAT B", "CAT C"))</f>
        <v>CAT A</v>
      </c>
      <c r="M691" s="43">
        <v>3</v>
      </c>
      <c r="N691" t="str">
        <f>VLOOKUP($C691,Tier!$A$1:$B$71,2)</f>
        <v>Tier 3</v>
      </c>
    </row>
    <row r="692" spans="1:14" ht="15" x14ac:dyDescent="0.25">
      <c r="A692" s="41" t="s">
        <v>1418</v>
      </c>
      <c r="B692" s="43">
        <v>2017</v>
      </c>
      <c r="C692" s="42" t="s">
        <v>49</v>
      </c>
      <c r="D692" s="42" t="s">
        <v>558</v>
      </c>
      <c r="E692" s="42" t="s">
        <v>1419</v>
      </c>
      <c r="F692" s="42" t="s">
        <v>1420</v>
      </c>
      <c r="G692" s="42" t="s">
        <v>1421</v>
      </c>
      <c r="H692" s="43" t="s">
        <v>1422</v>
      </c>
      <c r="I692" s="42"/>
      <c r="J692" s="42" t="str">
        <f>_xlfn.CONCAT($C692,"-",$D692)</f>
        <v>New Delhi-B2B service</v>
      </c>
      <c r="K692" s="42">
        <f>IF(AND($B692&gt;=1960,$B692&lt;1970),196,(IF(AND($B692&gt;=1970,$B692&lt;1980),197,(IF(AND($B692&gt;=1980,$B692&lt;1990),198,(IF(AND($B692&gt;=1990,$B692&lt;2000),199,(IF(AND($B692&gt;=2000,$B692&lt;2010),200,(IF(AND($B692&gt;=2010,$B692&lt;2020),201,(IF(AND($B692&gt;=2020,$B692&lt;2030),202,"Founded After 2030")))))))))))))</f>
        <v>201</v>
      </c>
      <c r="L692" s="42" t="str">
        <f>IF(AND($H692&gt;4500000, OR($C692="Delhi", $C692="Bangalore", $C692="Pune", $C692="Mumbai")), "CAT A", IF(AND($H692&gt;450000, OR($C692="Gurugram", $C692="Surat", $C692="Jaipur", $C692="Hyderabad")), "CAT B", "CAT C"))</f>
        <v>CAT C</v>
      </c>
      <c r="M692" s="43">
        <v>4</v>
      </c>
      <c r="N692" t="str">
        <f>VLOOKUP($C692,Tier!$A$1:$B$71,2)</f>
        <v>Tier 3</v>
      </c>
    </row>
    <row r="693" spans="1:14" ht="15" x14ac:dyDescent="0.25">
      <c r="A693" s="41" t="s">
        <v>1431</v>
      </c>
      <c r="B693" s="43">
        <v>2019</v>
      </c>
      <c r="C693" s="42" t="s">
        <v>12</v>
      </c>
      <c r="D693" s="42" t="s">
        <v>116</v>
      </c>
      <c r="E693" s="42" t="s">
        <v>1432</v>
      </c>
      <c r="F693" s="42" t="s">
        <v>1433</v>
      </c>
      <c r="G693" s="42" t="s">
        <v>1434</v>
      </c>
      <c r="H693" s="43" t="s">
        <v>1422</v>
      </c>
      <c r="I693" s="42" t="s">
        <v>1435</v>
      </c>
      <c r="J693" s="42" t="str">
        <f>_xlfn.CONCAT($C693,"-",$D693)</f>
        <v>Mumbai-EdTech</v>
      </c>
      <c r="K693" s="42">
        <f>IF(AND($B693&gt;=1960,$B693&lt;1970),196,(IF(AND($B693&gt;=1970,$B693&lt;1980),197,(IF(AND($B693&gt;=1980,$B693&lt;1990),198,(IF(AND($B693&gt;=1990,$B693&lt;2000),199,(IF(AND($B693&gt;=2000,$B693&lt;2010),200,(IF(AND($B693&gt;=2010,$B693&lt;2020),201,(IF(AND($B693&gt;=2020,$B693&lt;2030),202,"Founded After 2030")))))))))))))</f>
        <v>201</v>
      </c>
      <c r="L693" s="42" t="str">
        <f>IF(AND($H693&gt;4500000, OR($C693="Delhi", $C693="Bangalore", $C693="Pune", $C693="Mumbai")), "CAT A", IF(AND($H693&gt;450000, OR($C693="Gurugram", $C693="Surat", $C693="Jaipur", $C693="Hyderabad")), "CAT B", "CAT C"))</f>
        <v>CAT A</v>
      </c>
      <c r="M693" s="43">
        <v>1</v>
      </c>
      <c r="N693" t="str">
        <f>VLOOKUP($C693,Tier!$A$1:$B$71,2)</f>
        <v>Tier 3</v>
      </c>
    </row>
    <row r="694" spans="1:14" ht="15" x14ac:dyDescent="0.25">
      <c r="A694" s="41" t="s">
        <v>2923</v>
      </c>
      <c r="B694" s="43">
        <v>2019</v>
      </c>
      <c r="C694" s="42" t="s">
        <v>2924</v>
      </c>
      <c r="D694" s="42" t="s">
        <v>2925</v>
      </c>
      <c r="E694" s="42" t="s">
        <v>2926</v>
      </c>
      <c r="F694" s="42" t="s">
        <v>2927</v>
      </c>
      <c r="G694" s="42" t="s">
        <v>2928</v>
      </c>
      <c r="H694" s="43" t="s">
        <v>1422</v>
      </c>
      <c r="I694" s="42" t="s">
        <v>17</v>
      </c>
      <c r="J694" s="42" t="str">
        <f>_xlfn.CONCAT($C694,"-",$D694)</f>
        <v>Ranchi-Milk startup</v>
      </c>
      <c r="K694" s="42">
        <f>IF(AND($B694&gt;=1960,$B694&lt;1970),196,(IF(AND($B694&gt;=1970,$B694&lt;1980),197,(IF(AND($B694&gt;=1980,$B694&lt;1990),198,(IF(AND($B694&gt;=1990,$B694&lt;2000),199,(IF(AND($B694&gt;=2000,$B694&lt;2010),200,(IF(AND($B694&gt;=2010,$B694&lt;2020),201,(IF(AND($B694&gt;=2020,$B694&lt;2030),202,"Founded After 2030")))))))))))))</f>
        <v>201</v>
      </c>
      <c r="L694" s="42" t="str">
        <f>IF(AND($H694&gt;4500000, OR($C694="Delhi", $C694="Bangalore", $C694="Pune", $C694="Mumbai")), "CAT A", IF(AND($H694&gt;450000, OR($C694="Gurugram", $C694="Surat", $C694="Jaipur", $C694="Hyderabad")), "CAT B", "CAT C"))</f>
        <v>CAT C</v>
      </c>
      <c r="M694" s="43">
        <v>4</v>
      </c>
      <c r="N694" t="str">
        <f>VLOOKUP($C694,Tier!$A$1:$B$71,2)</f>
        <v>Tier 3</v>
      </c>
    </row>
    <row r="695" spans="1:14" ht="15" x14ac:dyDescent="0.25">
      <c r="A695" s="41" t="s">
        <v>1443</v>
      </c>
      <c r="B695" s="43">
        <v>2019</v>
      </c>
      <c r="C695" s="42" t="s">
        <v>12</v>
      </c>
      <c r="D695" s="42" t="s">
        <v>38</v>
      </c>
      <c r="E695" s="42" t="s">
        <v>1444</v>
      </c>
      <c r="F695" s="42" t="s">
        <v>1445</v>
      </c>
      <c r="G695" s="42" t="s">
        <v>1442</v>
      </c>
      <c r="H695" s="43" t="s">
        <v>146</v>
      </c>
      <c r="I695" s="42" t="s">
        <v>115</v>
      </c>
      <c r="J695" s="42" t="str">
        <f>_xlfn.CONCAT($C695,"-",$D695)</f>
        <v>Mumbai-FinTech</v>
      </c>
      <c r="K695" s="42">
        <f>IF(AND($B695&gt;=1960,$B695&lt;1970),196,(IF(AND($B695&gt;=1970,$B695&lt;1980),197,(IF(AND($B695&gt;=1980,$B695&lt;1990),198,(IF(AND($B695&gt;=1990,$B695&lt;2000),199,(IF(AND($B695&gt;=2000,$B695&lt;2010),200,(IF(AND($B695&gt;=2010,$B695&lt;2020),201,(IF(AND($B695&gt;=2020,$B695&lt;2030),202,"Founded After 2030")))))))))))))</f>
        <v>201</v>
      </c>
      <c r="L695" s="42" t="str">
        <f>IF(AND($H695&gt;4500000, OR($C695="Delhi", $C695="Bangalore", $C695="Pune", $C695="Mumbai")), "CAT A", IF(AND($H695&gt;450000, OR($C695="Gurugram", $C695="Surat", $C695="Jaipur", $C695="Hyderabad")), "CAT B", "CAT C"))</f>
        <v>CAT A</v>
      </c>
      <c r="M695" s="43">
        <v>2</v>
      </c>
      <c r="N695" t="str">
        <f>VLOOKUP($C695,Tier!$A$1:$B$71,2)</f>
        <v>Tier 3</v>
      </c>
    </row>
    <row r="696" spans="1:14" ht="15" x14ac:dyDescent="0.25">
      <c r="A696" s="41" t="s">
        <v>1446</v>
      </c>
      <c r="B696" s="43">
        <v>2016</v>
      </c>
      <c r="C696" s="42" t="s">
        <v>12</v>
      </c>
      <c r="D696" s="42" t="s">
        <v>38</v>
      </c>
      <c r="E696" s="42" t="s">
        <v>1447</v>
      </c>
      <c r="F696" s="42" t="s">
        <v>1448</v>
      </c>
      <c r="G696" s="42" t="s">
        <v>1449</v>
      </c>
      <c r="H696" s="43" t="s">
        <v>146</v>
      </c>
      <c r="I696" s="42" t="s">
        <v>66</v>
      </c>
      <c r="J696" s="42" t="str">
        <f>_xlfn.CONCAT($C696,"-",$D696)</f>
        <v>Mumbai-FinTech</v>
      </c>
      <c r="K696" s="42">
        <f>IF(AND($B696&gt;=1960,$B696&lt;1970),196,(IF(AND($B696&gt;=1970,$B696&lt;1980),197,(IF(AND($B696&gt;=1980,$B696&lt;1990),198,(IF(AND($B696&gt;=1990,$B696&lt;2000),199,(IF(AND($B696&gt;=2000,$B696&lt;2010),200,(IF(AND($B696&gt;=2010,$B696&lt;2020),201,(IF(AND($B696&gt;=2020,$B696&lt;2030),202,"Founded After 2030")))))))))))))</f>
        <v>201</v>
      </c>
      <c r="L696" s="42" t="str">
        <f>IF(AND($H696&gt;4500000, OR($C696="Delhi", $C696="Bangalore", $C696="Pune", $C696="Mumbai")), "CAT A", IF(AND($H696&gt;450000, OR($C696="Gurugram", $C696="Surat", $C696="Jaipur", $C696="Hyderabad")), "CAT B", "CAT C"))</f>
        <v>CAT A</v>
      </c>
      <c r="M696" s="43">
        <v>2</v>
      </c>
      <c r="N696" t="str">
        <f>VLOOKUP($C696,Tier!$A$1:$B$71,2)</f>
        <v>Tier 3</v>
      </c>
    </row>
    <row r="697" spans="1:14" ht="15" x14ac:dyDescent="0.25">
      <c r="A697" s="41" t="s">
        <v>639</v>
      </c>
      <c r="B697" s="43">
        <v>2018</v>
      </c>
      <c r="C697" s="42" t="s">
        <v>49</v>
      </c>
      <c r="D697" s="42" t="s">
        <v>38</v>
      </c>
      <c r="E697" s="42" t="s">
        <v>640</v>
      </c>
      <c r="F697" s="42" t="s">
        <v>641</v>
      </c>
      <c r="G697" s="42" t="s">
        <v>761</v>
      </c>
      <c r="H697" s="43" t="s">
        <v>146</v>
      </c>
      <c r="I697" s="42" t="s">
        <v>66</v>
      </c>
      <c r="J697" s="42" t="str">
        <f>_xlfn.CONCAT($C697,"-",$D697)</f>
        <v>New Delhi-FinTech</v>
      </c>
      <c r="K697" s="42">
        <f>IF(AND($B697&gt;=1960,$B697&lt;1970),196,(IF(AND($B697&gt;=1970,$B697&lt;1980),197,(IF(AND($B697&gt;=1980,$B697&lt;1990),198,(IF(AND($B697&gt;=1990,$B697&lt;2000),199,(IF(AND($B697&gt;=2000,$B697&lt;2010),200,(IF(AND($B697&gt;=2010,$B697&lt;2020),201,(IF(AND($B697&gt;=2020,$B697&lt;2030),202,"Founded After 2030")))))))))))))</f>
        <v>201</v>
      </c>
      <c r="L697" s="42" t="str">
        <f>IF(AND($H697&gt;4500000, OR($C697="Delhi", $C697="Bangalore", $C697="Pune", $C697="Mumbai")), "CAT A", IF(AND($H697&gt;450000, OR($C697="Gurugram", $C697="Surat", $C697="Jaipur", $C697="Hyderabad")), "CAT B", "CAT C"))</f>
        <v>CAT C</v>
      </c>
      <c r="M697" s="43">
        <v>1</v>
      </c>
      <c r="N697" t="str">
        <f>VLOOKUP($C697,Tier!$A$1:$B$71,2)</f>
        <v>Tier 3</v>
      </c>
    </row>
    <row r="698" spans="1:14" ht="15" x14ac:dyDescent="0.25">
      <c r="A698" s="41" t="s">
        <v>639</v>
      </c>
      <c r="B698" s="43">
        <v>2018</v>
      </c>
      <c r="C698" s="42" t="s">
        <v>49</v>
      </c>
      <c r="D698" s="42" t="s">
        <v>38</v>
      </c>
      <c r="E698" s="42" t="s">
        <v>1468</v>
      </c>
      <c r="F698" s="42" t="s">
        <v>641</v>
      </c>
      <c r="G698" s="42" t="s">
        <v>1469</v>
      </c>
      <c r="H698" s="43">
        <v>370000000</v>
      </c>
      <c r="I698" s="42" t="s">
        <v>175</v>
      </c>
      <c r="J698" s="42" t="str">
        <f>_xlfn.CONCAT($C698,"-",$D698)</f>
        <v>New Delhi-FinTech</v>
      </c>
      <c r="K698" s="42">
        <f>IF(AND($B698&gt;=1960,$B698&lt;1970),196,(IF(AND($B698&gt;=1970,$B698&lt;1980),197,(IF(AND($B698&gt;=1980,$B698&lt;1990),198,(IF(AND($B698&gt;=1990,$B698&lt;2000),199,(IF(AND($B698&gt;=2000,$B698&lt;2010),200,(IF(AND($B698&gt;=2010,$B698&lt;2020),201,(IF(AND($B698&gt;=2020,$B698&lt;2030),202,"Founded After 2030")))))))))))))</f>
        <v>201</v>
      </c>
      <c r="L698" s="42" t="str">
        <f>IF(AND($H698&gt;4500000, OR($C698="Delhi", $C698="Bangalore", $C698="Pune", $C698="Mumbai")), "CAT A", IF(AND($H698&gt;450000, OR($C698="Gurugram", $C698="Surat", $C698="Jaipur", $C698="Hyderabad")), "CAT B", "CAT C"))</f>
        <v>CAT C</v>
      </c>
      <c r="M698" s="43">
        <v>8</v>
      </c>
      <c r="N698" t="str">
        <f>VLOOKUP($C698,Tier!$A$1:$B$71,2)</f>
        <v>Tier 3</v>
      </c>
    </row>
    <row r="699" spans="1:14" ht="15" x14ac:dyDescent="0.25">
      <c r="A699" s="41" t="s">
        <v>1180</v>
      </c>
      <c r="B699" s="43">
        <v>2014</v>
      </c>
      <c r="C699" s="42" t="s">
        <v>49</v>
      </c>
      <c r="D699" s="42" t="s">
        <v>1181</v>
      </c>
      <c r="E699" s="42" t="s">
        <v>1490</v>
      </c>
      <c r="F699" s="42" t="s">
        <v>1183</v>
      </c>
      <c r="G699" s="42" t="s">
        <v>1491</v>
      </c>
      <c r="H699" s="43">
        <v>250000000</v>
      </c>
      <c r="I699" s="42" t="s">
        <v>86</v>
      </c>
      <c r="J699" s="42" t="str">
        <f>_xlfn.CONCAT($C699,"-",$D699)</f>
        <v>New Delhi-Home services</v>
      </c>
      <c r="K699" s="42">
        <f>IF(AND($B699&gt;=1960,$B699&lt;1970),196,(IF(AND($B699&gt;=1970,$B699&lt;1980),197,(IF(AND($B699&gt;=1980,$B699&lt;1990),198,(IF(AND($B699&gt;=1990,$B699&lt;2000),199,(IF(AND($B699&gt;=2000,$B699&lt;2010),200,(IF(AND($B699&gt;=2010,$B699&lt;2020),201,(IF(AND($B699&gt;=2020,$B699&lt;2030),202,"Founded After 2030")))))))))))))</f>
        <v>201</v>
      </c>
      <c r="L699" s="42" t="str">
        <f>IF(AND($H699&gt;4500000, OR($C699="Delhi", $C699="Bangalore", $C699="Pune", $C699="Mumbai")), "CAT A", IF(AND($H699&gt;450000, OR($C699="Gurugram", $C699="Surat", $C699="Jaipur", $C699="Hyderabad")), "CAT B", "CAT C"))</f>
        <v>CAT C</v>
      </c>
      <c r="M699" s="43">
        <v>6</v>
      </c>
      <c r="N699" t="str">
        <f>VLOOKUP($C699,Tier!$A$1:$B$71,2)</f>
        <v>Tier 3</v>
      </c>
    </row>
    <row r="700" spans="1:14" ht="15" x14ac:dyDescent="0.25">
      <c r="A700" s="41" t="s">
        <v>1510</v>
      </c>
      <c r="B700" s="43">
        <v>2011</v>
      </c>
      <c r="C700" s="42" t="s">
        <v>12</v>
      </c>
      <c r="D700" s="42" t="s">
        <v>459</v>
      </c>
      <c r="E700" s="42" t="s">
        <v>1511</v>
      </c>
      <c r="F700" s="42" t="s">
        <v>1512</v>
      </c>
      <c r="G700" s="42" t="s">
        <v>1513</v>
      </c>
      <c r="H700" s="43">
        <v>200000000</v>
      </c>
      <c r="I700" s="42" t="s">
        <v>115</v>
      </c>
      <c r="J700" s="42" t="str">
        <f>_xlfn.CONCAT($C700,"-",$D700)</f>
        <v>Mumbai-SaaS startup</v>
      </c>
      <c r="K700" s="42">
        <f>IF(AND($B700&gt;=1960,$B700&lt;1970),196,(IF(AND($B700&gt;=1970,$B700&lt;1980),197,(IF(AND($B700&gt;=1980,$B700&lt;1990),198,(IF(AND($B700&gt;=1990,$B700&lt;2000),199,(IF(AND($B700&gt;=2000,$B700&lt;2010),200,(IF(AND($B700&gt;=2010,$B700&lt;2020),201,(IF(AND($B700&gt;=2020,$B700&lt;2030),202,"Founded After 2030")))))))))))))</f>
        <v>201</v>
      </c>
      <c r="L700" s="42" t="str">
        <f>IF(AND($H700&gt;4500000, OR($C700="Delhi", $C700="Bangalore", $C700="Pune", $C700="Mumbai")), "CAT A", IF(AND($H700&gt;450000, OR($C700="Gurugram", $C700="Surat", $C700="Jaipur", $C700="Hyderabad")), "CAT B", "CAT C"))</f>
        <v>CAT A</v>
      </c>
      <c r="M700" s="43">
        <v>6</v>
      </c>
      <c r="N700" t="str">
        <f>VLOOKUP($C700,Tier!$A$1:$B$71,2)</f>
        <v>Tier 3</v>
      </c>
    </row>
    <row r="701" spans="1:14" ht="15" x14ac:dyDescent="0.25">
      <c r="A701" s="41" t="s">
        <v>1518</v>
      </c>
      <c r="B701" s="43">
        <v>2011</v>
      </c>
      <c r="C701" s="42" t="s">
        <v>12</v>
      </c>
      <c r="D701" s="42" t="s">
        <v>1519</v>
      </c>
      <c r="E701" s="42" t="s">
        <v>1520</v>
      </c>
      <c r="F701" s="42" t="s">
        <v>1521</v>
      </c>
      <c r="G701" s="42" t="s">
        <v>1522</v>
      </c>
      <c r="H701" s="43">
        <v>175000000</v>
      </c>
      <c r="I701" s="42" t="s">
        <v>86</v>
      </c>
      <c r="J701" s="42" t="str">
        <f>_xlfn.CONCAT($C701,"-",$D701)</f>
        <v>Mumbai-Cloud kitchen</v>
      </c>
      <c r="K701" s="42">
        <f>IF(AND($B701&gt;=1960,$B701&lt;1970),196,(IF(AND($B701&gt;=1970,$B701&lt;1980),197,(IF(AND($B701&gt;=1980,$B701&lt;1990),198,(IF(AND($B701&gt;=1990,$B701&lt;2000),199,(IF(AND($B701&gt;=2000,$B701&lt;2010),200,(IF(AND($B701&gt;=2010,$B701&lt;2020),201,(IF(AND($B701&gt;=2020,$B701&lt;2030),202,"Founded After 2030")))))))))))))</f>
        <v>201</v>
      </c>
      <c r="L701" s="42" t="str">
        <f>IF(AND($H701&gt;4500000, OR($C701="Delhi", $C701="Bangalore", $C701="Pune", $C701="Mumbai")), "CAT A", IF(AND($H701&gt;450000, OR($C701="Gurugram", $C701="Surat", $C701="Jaipur", $C701="Hyderabad")), "CAT B", "CAT C"))</f>
        <v>CAT A</v>
      </c>
      <c r="M701" s="43">
        <v>10</v>
      </c>
      <c r="N701" t="str">
        <f>VLOOKUP($C701,Tier!$A$1:$B$71,2)</f>
        <v>Tier 3</v>
      </c>
    </row>
    <row r="702" spans="1:14" ht="15" x14ac:dyDescent="0.25">
      <c r="A702" s="41" t="s">
        <v>818</v>
      </c>
      <c r="B702" s="43">
        <v>2015</v>
      </c>
      <c r="C702" s="42" t="s">
        <v>12</v>
      </c>
      <c r="D702" s="42" t="s">
        <v>69</v>
      </c>
      <c r="E702" s="42" t="s">
        <v>1536</v>
      </c>
      <c r="F702" s="42" t="s">
        <v>1537</v>
      </c>
      <c r="G702" s="42" t="s">
        <v>1469</v>
      </c>
      <c r="H702" s="43">
        <v>100000000</v>
      </c>
      <c r="I702" s="42" t="s">
        <v>666</v>
      </c>
      <c r="J702" s="42" t="str">
        <f>_xlfn.CONCAT($C702,"-",$D702)</f>
        <v>Mumbai-Information Technology &amp; Services</v>
      </c>
      <c r="K702" s="42">
        <f>IF(AND($B702&gt;=1960,$B702&lt;1970),196,(IF(AND($B702&gt;=1970,$B702&lt;1980),197,(IF(AND($B702&gt;=1980,$B702&lt;1990),198,(IF(AND($B702&gt;=1990,$B702&lt;2000),199,(IF(AND($B702&gt;=2000,$B702&lt;2010),200,(IF(AND($B702&gt;=2010,$B702&lt;2020),201,(IF(AND($B702&gt;=2020,$B702&lt;2030),202,"Founded After 2030")))))))))))))</f>
        <v>201</v>
      </c>
      <c r="L702" s="42" t="str">
        <f>IF(AND($H702&gt;4500000, OR($C702="Delhi", $C702="Bangalore", $C702="Pune", $C702="Mumbai")), "CAT A", IF(AND($H702&gt;450000, OR($C702="Gurugram", $C702="Surat", $C702="Jaipur", $C702="Hyderabad")), "CAT B", "CAT C"))</f>
        <v>CAT A</v>
      </c>
      <c r="M702" s="43">
        <v>12</v>
      </c>
      <c r="N702" t="str">
        <f>VLOOKUP($C702,Tier!$A$1:$B$71,2)</f>
        <v>Tier 3</v>
      </c>
    </row>
    <row r="703" spans="1:14" ht="15" x14ac:dyDescent="0.25">
      <c r="A703" s="41" t="s">
        <v>818</v>
      </c>
      <c r="B703" s="43">
        <v>2015</v>
      </c>
      <c r="C703" s="42" t="s">
        <v>12</v>
      </c>
      <c r="D703" s="42" t="s">
        <v>1538</v>
      </c>
      <c r="E703" s="42" t="s">
        <v>1539</v>
      </c>
      <c r="F703" s="42" t="s">
        <v>1537</v>
      </c>
      <c r="G703" s="42" t="s">
        <v>1469</v>
      </c>
      <c r="H703" s="43">
        <v>100000000</v>
      </c>
      <c r="I703" s="42" t="s">
        <v>666</v>
      </c>
      <c r="J703" s="42" t="str">
        <f>_xlfn.CONCAT($C703,"-",$D703)</f>
        <v>Mumbai-B2B Ecommerce</v>
      </c>
      <c r="K703" s="42">
        <f>IF(AND($B703&gt;=1960,$B703&lt;1970),196,(IF(AND($B703&gt;=1970,$B703&lt;1980),197,(IF(AND($B703&gt;=1980,$B703&lt;1990),198,(IF(AND($B703&gt;=1990,$B703&lt;2000),199,(IF(AND($B703&gt;=2000,$B703&lt;2010),200,(IF(AND($B703&gt;=2010,$B703&lt;2020),201,(IF(AND($B703&gt;=2020,$B703&lt;2030),202,"Founded After 2030")))))))))))))</f>
        <v>201</v>
      </c>
      <c r="L703" s="42" t="str">
        <f>IF(AND($H703&gt;4500000, OR($C703="Delhi", $C703="Bangalore", $C703="Pune", $C703="Mumbai")), "CAT A", IF(AND($H703&gt;450000, OR($C703="Gurugram", $C703="Surat", $C703="Jaipur", $C703="Hyderabad")), "CAT B", "CAT C"))</f>
        <v>CAT A</v>
      </c>
      <c r="M703" s="43">
        <v>12</v>
      </c>
      <c r="N703" t="str">
        <f>VLOOKUP($C703,Tier!$A$1:$B$71,2)</f>
        <v>Tier 3</v>
      </c>
    </row>
    <row r="704" spans="1:14" ht="15" x14ac:dyDescent="0.25">
      <c r="A704" s="41" t="s">
        <v>1578</v>
      </c>
      <c r="B704" s="43">
        <v>2014</v>
      </c>
      <c r="C704" s="42" t="s">
        <v>12</v>
      </c>
      <c r="D704" s="42" t="s">
        <v>1579</v>
      </c>
      <c r="E704" s="42" t="s">
        <v>1580</v>
      </c>
      <c r="F704" s="42" t="s">
        <v>1581</v>
      </c>
      <c r="G704" s="42" t="s">
        <v>1582</v>
      </c>
      <c r="H704" s="43">
        <v>75000000</v>
      </c>
      <c r="I704" s="42" t="s">
        <v>257</v>
      </c>
      <c r="J704" s="42" t="str">
        <f>_xlfn.CONCAT($C704,"-",$D704)</f>
        <v>Mumbai-Healthtech</v>
      </c>
      <c r="K704" s="42">
        <f>IF(AND($B704&gt;=1960,$B704&lt;1970),196,(IF(AND($B704&gt;=1970,$B704&lt;1980),197,(IF(AND($B704&gt;=1980,$B704&lt;1990),198,(IF(AND($B704&gt;=1990,$B704&lt;2000),199,(IF(AND($B704&gt;=2000,$B704&lt;2010),200,(IF(AND($B704&gt;=2010,$B704&lt;2020),201,(IF(AND($B704&gt;=2020,$B704&lt;2030),202,"Founded After 2030")))))))))))))</f>
        <v>201</v>
      </c>
      <c r="L704" s="42" t="str">
        <f>IF(AND($H704&gt;4500000, OR($C704="Delhi", $C704="Bangalore", $C704="Pune", $C704="Mumbai")), "CAT A", IF(AND($H704&gt;450000, OR($C704="Gurugram", $C704="Surat", $C704="Jaipur", $C704="Hyderabad")), "CAT B", "CAT C"))</f>
        <v>CAT A</v>
      </c>
      <c r="M704" s="43">
        <v>9</v>
      </c>
      <c r="N704" t="str">
        <f>VLOOKUP($C704,Tier!$A$1:$B$71,2)</f>
        <v>Tier 3</v>
      </c>
    </row>
    <row r="705" spans="1:14" ht="15" x14ac:dyDescent="0.25">
      <c r="A705" s="41" t="s">
        <v>1587</v>
      </c>
      <c r="B705" s="43">
        <v>2013</v>
      </c>
      <c r="C705" s="42" t="s">
        <v>369</v>
      </c>
      <c r="D705" s="42" t="s">
        <v>50</v>
      </c>
      <c r="E705" s="42" t="s">
        <v>1588</v>
      </c>
      <c r="F705" s="42" t="s">
        <v>1589</v>
      </c>
      <c r="G705" s="42" t="s">
        <v>1590</v>
      </c>
      <c r="H705" s="43">
        <v>70000000</v>
      </c>
      <c r="I705" s="42" t="s">
        <v>666</v>
      </c>
      <c r="J705" s="42" t="str">
        <f>_xlfn.CONCAT($C705,"-",$D705)</f>
        <v>Pune-AgriTech</v>
      </c>
      <c r="K705" s="42">
        <f>IF(AND($B705&gt;=1960,$B705&lt;1970),196,(IF(AND($B705&gt;=1970,$B705&lt;1980),197,(IF(AND($B705&gt;=1980,$B705&lt;1990),198,(IF(AND($B705&gt;=1990,$B705&lt;2000),199,(IF(AND($B705&gt;=2000,$B705&lt;2010),200,(IF(AND($B705&gt;=2010,$B705&lt;2020),201,(IF(AND($B705&gt;=2020,$B705&lt;2030),202,"Founded After 2030")))))))))))))</f>
        <v>201</v>
      </c>
      <c r="L705" s="42" t="str">
        <f>IF(AND($H705&gt;4500000, OR($C705="Delhi", $C705="Bangalore", $C705="Pune", $C705="Mumbai")), "CAT A", IF(AND($H705&gt;450000, OR($C705="Gurugram", $C705="Surat", $C705="Jaipur", $C705="Hyderabad")), "CAT B", "CAT C"))</f>
        <v>CAT A</v>
      </c>
      <c r="M705" s="43">
        <v>12</v>
      </c>
      <c r="N705" t="str">
        <f>VLOOKUP($C705,Tier!$A$1:$B$71,2)</f>
        <v>Tier 3</v>
      </c>
    </row>
    <row r="706" spans="1:14" ht="15" x14ac:dyDescent="0.25">
      <c r="A706" s="41" t="s">
        <v>901</v>
      </c>
      <c r="B706" s="43">
        <v>2012</v>
      </c>
      <c r="C706" s="42" t="s">
        <v>12</v>
      </c>
      <c r="D706" s="42" t="s">
        <v>233</v>
      </c>
      <c r="E706" s="42" t="s">
        <v>1591</v>
      </c>
      <c r="F706" s="42" t="s">
        <v>1592</v>
      </c>
      <c r="G706" s="42" t="s">
        <v>1593</v>
      </c>
      <c r="H706" s="43">
        <v>70000000</v>
      </c>
      <c r="I706" s="42"/>
      <c r="J706" s="42" t="str">
        <f>_xlfn.CONCAT($C706,"-",$D706)</f>
        <v>Mumbai-E-commerce</v>
      </c>
      <c r="K706" s="42">
        <f>IF(AND($B706&gt;=1960,$B706&lt;1970),196,(IF(AND($B706&gt;=1970,$B706&lt;1980),197,(IF(AND($B706&gt;=1980,$B706&lt;1990),198,(IF(AND($B706&gt;=1990,$B706&lt;2000),199,(IF(AND($B706&gt;=2000,$B706&lt;2010),200,(IF(AND($B706&gt;=2010,$B706&lt;2020),201,(IF(AND($B706&gt;=2020,$B706&lt;2030),202,"Founded After 2030")))))))))))))</f>
        <v>201</v>
      </c>
      <c r="L706" s="42" t="str">
        <f>IF(AND($H706&gt;4500000, OR($C706="Delhi", $C706="Bangalore", $C706="Pune", $C706="Mumbai")), "CAT A", IF(AND($H706&gt;450000, OR($C706="Gurugram", $C706="Surat", $C706="Jaipur", $C706="Hyderabad")), "CAT B", "CAT C"))</f>
        <v>CAT A</v>
      </c>
      <c r="M706" s="43">
        <v>10</v>
      </c>
      <c r="N706" t="str">
        <f>VLOOKUP($C706,Tier!$A$1:$B$71,2)</f>
        <v>Tier 3</v>
      </c>
    </row>
    <row r="707" spans="1:14" ht="15" x14ac:dyDescent="0.25">
      <c r="A707" s="41" t="s">
        <v>1601</v>
      </c>
      <c r="B707" s="43">
        <v>2018</v>
      </c>
      <c r="C707" s="42" t="s">
        <v>49</v>
      </c>
      <c r="D707" s="42" t="s">
        <v>105</v>
      </c>
      <c r="E707" s="42" t="s">
        <v>1602</v>
      </c>
      <c r="F707" s="42" t="s">
        <v>1603</v>
      </c>
      <c r="G707" s="42" t="s">
        <v>1604</v>
      </c>
      <c r="H707" s="43">
        <v>65000000</v>
      </c>
      <c r="I707" s="42" t="s">
        <v>257</v>
      </c>
      <c r="J707" s="42" t="str">
        <f>_xlfn.CONCAT($C707,"-",$D707)</f>
        <v>New Delhi-Gaming</v>
      </c>
      <c r="K707" s="42">
        <f>IF(AND($B707&gt;=1960,$B707&lt;1970),196,(IF(AND($B707&gt;=1970,$B707&lt;1980),197,(IF(AND($B707&gt;=1980,$B707&lt;1990),198,(IF(AND($B707&gt;=1990,$B707&lt;2000),199,(IF(AND($B707&gt;=2000,$B707&lt;2010),200,(IF(AND($B707&gt;=2010,$B707&lt;2020),201,(IF(AND($B707&gt;=2020,$B707&lt;2030),202,"Founded After 2030")))))))))))))</f>
        <v>201</v>
      </c>
      <c r="L707" s="42" t="str">
        <f>IF(AND($H707&gt;4500000, OR($C707="Delhi", $C707="Bangalore", $C707="Pune", $C707="Mumbai")), "CAT A", IF(AND($H707&gt;450000, OR($C707="Gurugram", $C707="Surat", $C707="Jaipur", $C707="Hyderabad")), "CAT B", "CAT C"))</f>
        <v>CAT C</v>
      </c>
      <c r="M707" s="43">
        <v>7</v>
      </c>
      <c r="N707" t="str">
        <f>VLOOKUP($C707,Tier!$A$1:$B$71,2)</f>
        <v>Tier 3</v>
      </c>
    </row>
    <row r="708" spans="1:14" ht="15" x14ac:dyDescent="0.25">
      <c r="A708" s="41" t="s">
        <v>1605</v>
      </c>
      <c r="B708" s="43">
        <v>2017</v>
      </c>
      <c r="C708" s="42" t="s">
        <v>68</v>
      </c>
      <c r="D708" s="42" t="s">
        <v>116</v>
      </c>
      <c r="E708" s="42" t="s">
        <v>1606</v>
      </c>
      <c r="F708" s="42" t="s">
        <v>1607</v>
      </c>
      <c r="G708" s="42" t="s">
        <v>1469</v>
      </c>
      <c r="H708" s="43">
        <v>65000000</v>
      </c>
      <c r="I708" s="42" t="s">
        <v>257</v>
      </c>
      <c r="J708" s="42" t="str">
        <f>_xlfn.CONCAT($C708,"-",$D708)</f>
        <v>Noida-EdTech</v>
      </c>
      <c r="K708" s="42">
        <f>IF(AND($B708&gt;=1960,$B708&lt;1970),196,(IF(AND($B708&gt;=1970,$B708&lt;1980),197,(IF(AND($B708&gt;=1980,$B708&lt;1990),198,(IF(AND($B708&gt;=1990,$B708&lt;2000),199,(IF(AND($B708&gt;=2000,$B708&lt;2010),200,(IF(AND($B708&gt;=2010,$B708&lt;2020),201,(IF(AND($B708&gt;=2020,$B708&lt;2030),202,"Founded After 2030")))))))))))))</f>
        <v>201</v>
      </c>
      <c r="L708" s="42" t="str">
        <f>IF(AND($H708&gt;4500000, OR($C708="Delhi", $C708="Bangalore", $C708="Pune", $C708="Mumbai")), "CAT A", IF(AND($H708&gt;450000, OR($C708="Gurugram", $C708="Surat", $C708="Jaipur", $C708="Hyderabad")), "CAT B", "CAT C"))</f>
        <v>CAT C</v>
      </c>
      <c r="M708" s="43">
        <v>6</v>
      </c>
      <c r="N708" t="str">
        <f>VLOOKUP($C708,Tier!$A$1:$B$71,2)</f>
        <v>Tier 3</v>
      </c>
    </row>
    <row r="709" spans="1:14" ht="15" x14ac:dyDescent="0.25">
      <c r="A709" s="41" t="s">
        <v>1608</v>
      </c>
      <c r="B709" s="43">
        <v>2012</v>
      </c>
      <c r="C709" s="42" t="s">
        <v>12</v>
      </c>
      <c r="D709" s="42" t="s">
        <v>1609</v>
      </c>
      <c r="E709" s="42" t="s">
        <v>1610</v>
      </c>
      <c r="F709" s="42" t="s">
        <v>1611</v>
      </c>
      <c r="G709" s="42"/>
      <c r="H709" s="43">
        <v>64000000</v>
      </c>
      <c r="I709" s="42"/>
      <c r="J709" s="42" t="str">
        <f>_xlfn.CONCAT($C709,"-",$D709)</f>
        <v>Mumbai-Venture capitalist</v>
      </c>
      <c r="K709" s="42">
        <f>IF(AND($B709&gt;=1960,$B709&lt;1970),196,(IF(AND($B709&gt;=1970,$B709&lt;1980),197,(IF(AND($B709&gt;=1980,$B709&lt;1990),198,(IF(AND($B709&gt;=1990,$B709&lt;2000),199,(IF(AND($B709&gt;=2000,$B709&lt;2010),200,(IF(AND($B709&gt;=2010,$B709&lt;2020),201,(IF(AND($B709&gt;=2020,$B709&lt;2030),202,"Founded After 2030")))))))))))))</f>
        <v>201</v>
      </c>
      <c r="L709" s="42" t="str">
        <f>IF(AND($H709&gt;4500000, OR($C709="Delhi", $C709="Bangalore", $C709="Pune", $C709="Mumbai")), "CAT A", IF(AND($H709&gt;450000, OR($C709="Gurugram", $C709="Surat", $C709="Jaipur", $C709="Hyderabad")), "CAT B", "CAT C"))</f>
        <v>CAT A</v>
      </c>
      <c r="M709" s="43">
        <v>6</v>
      </c>
      <c r="N709" t="str">
        <f>VLOOKUP($C709,Tier!$A$1:$B$71,2)</f>
        <v>Tier 3</v>
      </c>
    </row>
    <row r="710" spans="1:14" ht="15" x14ac:dyDescent="0.25">
      <c r="A710" s="41" t="s">
        <v>925</v>
      </c>
      <c r="B710" s="43">
        <v>2013</v>
      </c>
      <c r="C710" s="42" t="s">
        <v>68</v>
      </c>
      <c r="D710" s="42" t="s">
        <v>1616</v>
      </c>
      <c r="E710" s="42" t="s">
        <v>1617</v>
      </c>
      <c r="F710" s="42" t="s">
        <v>1618</v>
      </c>
      <c r="G710" s="42" t="s">
        <v>1184</v>
      </c>
      <c r="H710" s="43">
        <v>60000000</v>
      </c>
      <c r="I710" s="42"/>
      <c r="J710" s="42" t="str">
        <f>_xlfn.CONCAT($C710,"-",$D710)</f>
        <v>Noida-Internet</v>
      </c>
      <c r="K710" s="42">
        <f>IF(AND($B710&gt;=1960,$B710&lt;1970),196,(IF(AND($B710&gt;=1970,$B710&lt;1980),197,(IF(AND($B710&gt;=1980,$B710&lt;1990),198,(IF(AND($B710&gt;=1990,$B710&lt;2000),199,(IF(AND($B710&gt;=2000,$B710&lt;2010),200,(IF(AND($B710&gt;=2010,$B710&lt;2020),201,(IF(AND($B710&gt;=2020,$B710&lt;2030),202,"Founded After 2030")))))))))))))</f>
        <v>201</v>
      </c>
      <c r="L710" s="42" t="str">
        <f>IF(AND($H710&gt;4500000, OR($C710="Delhi", $C710="Bangalore", $C710="Pune", $C710="Mumbai")), "CAT A", IF(AND($H710&gt;450000, OR($C710="Gurugram", $C710="Surat", $C710="Jaipur", $C710="Hyderabad")), "CAT B", "CAT C"))</f>
        <v>CAT C</v>
      </c>
      <c r="M710" s="43">
        <v>7</v>
      </c>
      <c r="N710" t="str">
        <f>VLOOKUP($C710,Tier!$A$1:$B$71,2)</f>
        <v>Tier 3</v>
      </c>
    </row>
    <row r="711" spans="1:14" ht="15" x14ac:dyDescent="0.25">
      <c r="A711" s="41" t="s">
        <v>1626</v>
      </c>
      <c r="B711" s="43">
        <v>2018</v>
      </c>
      <c r="C711" s="42" t="s">
        <v>12</v>
      </c>
      <c r="D711" s="42" t="s">
        <v>282</v>
      </c>
      <c r="E711" s="42" t="s">
        <v>1627</v>
      </c>
      <c r="F711" s="42" t="s">
        <v>1628</v>
      </c>
      <c r="G711" s="42"/>
      <c r="H711" s="43">
        <v>50000000</v>
      </c>
      <c r="I711" s="42"/>
      <c r="J711" s="42" t="str">
        <f>_xlfn.CONCAT($C711,"-",$D711)</f>
        <v>Mumbai-Venture Capital &amp; Private Equity</v>
      </c>
      <c r="K711" s="42">
        <f>IF(AND($B711&gt;=1960,$B711&lt;1970),196,(IF(AND($B711&gt;=1970,$B711&lt;1980),197,(IF(AND($B711&gt;=1980,$B711&lt;1990),198,(IF(AND($B711&gt;=1990,$B711&lt;2000),199,(IF(AND($B711&gt;=2000,$B711&lt;2010),200,(IF(AND($B711&gt;=2010,$B711&lt;2020),201,(IF(AND($B711&gt;=2020,$B711&lt;2030),202,"Founded After 2030")))))))))))))</f>
        <v>201</v>
      </c>
      <c r="L711" s="42" t="str">
        <f>IF(AND($H711&gt;4500000, OR($C711="Delhi", $C711="Bangalore", $C711="Pune", $C711="Mumbai")), "CAT A", IF(AND($H711&gt;450000, OR($C711="Gurugram", $C711="Surat", $C711="Jaipur", $C711="Hyderabad")), "CAT B", "CAT C"))</f>
        <v>CAT A</v>
      </c>
      <c r="M711" s="43">
        <v>12</v>
      </c>
      <c r="N711" t="str">
        <f>VLOOKUP($C711,Tier!$A$1:$B$71,2)</f>
        <v>Tier 3</v>
      </c>
    </row>
    <row r="712" spans="1:14" ht="15" x14ac:dyDescent="0.25">
      <c r="A712" s="41" t="s">
        <v>1667</v>
      </c>
      <c r="B712" s="43">
        <v>2019</v>
      </c>
      <c r="C712" s="42" t="s">
        <v>12</v>
      </c>
      <c r="D712" s="42" t="s">
        <v>1668</v>
      </c>
      <c r="E712" s="42" t="s">
        <v>1669</v>
      </c>
      <c r="F712" s="42" t="s">
        <v>1670</v>
      </c>
      <c r="G712" s="42" t="s">
        <v>1671</v>
      </c>
      <c r="H712" s="43">
        <v>44000000</v>
      </c>
      <c r="I712" s="42" t="s">
        <v>115</v>
      </c>
      <c r="J712" s="42" t="str">
        <f>_xlfn.CONCAT($C712,"-",$D712)</f>
        <v>Mumbai-Banking</v>
      </c>
      <c r="K712" s="42">
        <f>IF(AND($B712&gt;=1960,$B712&lt;1970),196,(IF(AND($B712&gt;=1970,$B712&lt;1980),197,(IF(AND($B712&gt;=1980,$B712&lt;1990),198,(IF(AND($B712&gt;=1990,$B712&lt;2000),199,(IF(AND($B712&gt;=2000,$B712&lt;2010),200,(IF(AND($B712&gt;=2010,$B712&lt;2020),201,(IF(AND($B712&gt;=2020,$B712&lt;2030),202,"Founded After 2030")))))))))))))</f>
        <v>201</v>
      </c>
      <c r="L712" s="42" t="str">
        <f>IF(AND($H712&gt;4500000, OR($C712="Delhi", $C712="Bangalore", $C712="Pune", $C712="Mumbai")), "CAT A", IF(AND($H712&gt;450000, OR($C712="Gurugram", $C712="Surat", $C712="Jaipur", $C712="Hyderabad")), "CAT B", "CAT C"))</f>
        <v>CAT A</v>
      </c>
      <c r="M712" s="43">
        <v>8</v>
      </c>
      <c r="N712" t="str">
        <f>VLOOKUP($C712,Tier!$A$1:$B$71,2)</f>
        <v>Tier 3</v>
      </c>
    </row>
    <row r="713" spans="1:14" ht="15" x14ac:dyDescent="0.25">
      <c r="A713" s="41" t="s">
        <v>1672</v>
      </c>
      <c r="B713" s="43">
        <v>2012</v>
      </c>
      <c r="C713" s="42" t="s">
        <v>49</v>
      </c>
      <c r="D713" s="42" t="s">
        <v>13</v>
      </c>
      <c r="E713" s="42" t="s">
        <v>1673</v>
      </c>
      <c r="F713" s="42" t="s">
        <v>1674</v>
      </c>
      <c r="G713" s="42" t="s">
        <v>1675</v>
      </c>
      <c r="H713" s="43">
        <v>41000000</v>
      </c>
      <c r="I713" s="42" t="s">
        <v>1676</v>
      </c>
      <c r="J713" s="42" t="str">
        <f>_xlfn.CONCAT($C713,"-",$D713)</f>
        <v>New Delhi-Logistics</v>
      </c>
      <c r="K713" s="42">
        <f>IF(AND($B713&gt;=1960,$B713&lt;1970),196,(IF(AND($B713&gt;=1970,$B713&lt;1980),197,(IF(AND($B713&gt;=1980,$B713&lt;1990),198,(IF(AND($B713&gt;=1990,$B713&lt;2000),199,(IF(AND($B713&gt;=2000,$B713&lt;2010),200,(IF(AND($B713&gt;=2010,$B713&lt;2020),201,(IF(AND($B713&gt;=2020,$B713&lt;2030),202,"Founded After 2030")))))))))))))</f>
        <v>201</v>
      </c>
      <c r="L713" s="42" t="str">
        <f>IF(AND($H713&gt;4500000, OR($C713="Delhi", $C713="Bangalore", $C713="Pune", $C713="Mumbai")), "CAT A", IF(AND($H713&gt;450000, OR($C713="Gurugram", $C713="Surat", $C713="Jaipur", $C713="Hyderabad")), "CAT B", "CAT C"))</f>
        <v>CAT C</v>
      </c>
      <c r="M713" s="43">
        <v>7</v>
      </c>
      <c r="N713" t="str">
        <f>VLOOKUP($C713,Tier!$A$1:$B$71,2)</f>
        <v>Tier 3</v>
      </c>
    </row>
    <row r="714" spans="1:14" ht="15" x14ac:dyDescent="0.25">
      <c r="A714" s="41" t="s">
        <v>1677</v>
      </c>
      <c r="B714" s="43">
        <v>2012</v>
      </c>
      <c r="C714" s="42" t="s">
        <v>12</v>
      </c>
      <c r="D714" s="42" t="s">
        <v>94</v>
      </c>
      <c r="E714" s="42" t="s">
        <v>1678</v>
      </c>
      <c r="F714" s="42" t="s">
        <v>1679</v>
      </c>
      <c r="G714" s="42" t="s">
        <v>1469</v>
      </c>
      <c r="H714" s="43">
        <v>40000000</v>
      </c>
      <c r="I714" s="42"/>
      <c r="J714" s="42" t="str">
        <f>_xlfn.CONCAT($C714,"-",$D714)</f>
        <v>Mumbai-Food &amp; Beverages</v>
      </c>
      <c r="K714" s="42">
        <f>IF(AND($B714&gt;=1960,$B714&lt;1970),196,(IF(AND($B714&gt;=1970,$B714&lt;1980),197,(IF(AND($B714&gt;=1980,$B714&lt;1990),198,(IF(AND($B714&gt;=1990,$B714&lt;2000),199,(IF(AND($B714&gt;=2000,$B714&lt;2010),200,(IF(AND($B714&gt;=2010,$B714&lt;2020),201,(IF(AND($B714&gt;=2020,$B714&lt;2030),202,"Founded After 2030")))))))))))))</f>
        <v>201</v>
      </c>
      <c r="L714" s="42" t="str">
        <f>IF(AND($H714&gt;4500000, OR($C714="Delhi", $C714="Bangalore", $C714="Pune", $C714="Mumbai")), "CAT A", IF(AND($H714&gt;450000, OR($C714="Gurugram", $C714="Surat", $C714="Jaipur", $C714="Hyderabad")), "CAT B", "CAT C"))</f>
        <v>CAT A</v>
      </c>
      <c r="M714" s="43">
        <v>12</v>
      </c>
      <c r="N714" t="str">
        <f>VLOOKUP($C714,Tier!$A$1:$B$71,2)</f>
        <v>Tier 3</v>
      </c>
    </row>
    <row r="715" spans="1:14" ht="15" x14ac:dyDescent="0.25">
      <c r="A715" s="41" t="s">
        <v>698</v>
      </c>
      <c r="B715" s="43">
        <v>2014</v>
      </c>
      <c r="C715" s="42" t="s">
        <v>12</v>
      </c>
      <c r="D715" s="42" t="s">
        <v>731</v>
      </c>
      <c r="E715" s="42" t="s">
        <v>1687</v>
      </c>
      <c r="F715" s="42" t="s">
        <v>1688</v>
      </c>
      <c r="G715" s="42" t="s">
        <v>1689</v>
      </c>
      <c r="H715" s="43">
        <v>40000000</v>
      </c>
      <c r="I715" s="42" t="s">
        <v>257</v>
      </c>
      <c r="J715" s="42" t="str">
        <f>_xlfn.CONCAT($C715,"-",$D715)</f>
        <v>Mumbai-Mobility</v>
      </c>
      <c r="K715" s="42">
        <f>IF(AND($B715&gt;=1960,$B715&lt;1970),196,(IF(AND($B715&gt;=1970,$B715&lt;1980),197,(IF(AND($B715&gt;=1980,$B715&lt;1990),198,(IF(AND($B715&gt;=1990,$B715&lt;2000),199,(IF(AND($B715&gt;=2000,$B715&lt;2010),200,(IF(AND($B715&gt;=2010,$B715&lt;2020),201,(IF(AND($B715&gt;=2020,$B715&lt;2030),202,"Founded After 2030")))))))))))))</f>
        <v>201</v>
      </c>
      <c r="L715" s="42" t="str">
        <f>IF(AND($H715&gt;4500000, OR($C715="Delhi", $C715="Bangalore", $C715="Pune", $C715="Mumbai")), "CAT A", IF(AND($H715&gt;450000, OR($C715="Gurugram", $C715="Surat", $C715="Jaipur", $C715="Hyderabad")), "CAT B", "CAT C"))</f>
        <v>CAT A</v>
      </c>
      <c r="M715" s="43">
        <v>10</v>
      </c>
      <c r="N715" t="str">
        <f>VLOOKUP($C715,Tier!$A$1:$B$71,2)</f>
        <v>Tier 3</v>
      </c>
    </row>
    <row r="716" spans="1:14" ht="15" x14ac:dyDescent="0.25">
      <c r="A716" s="41" t="s">
        <v>1163</v>
      </c>
      <c r="B716" s="43">
        <v>2015</v>
      </c>
      <c r="C716" s="42" t="s">
        <v>12</v>
      </c>
      <c r="D716" s="42" t="s">
        <v>1694</v>
      </c>
      <c r="E716" s="42" t="s">
        <v>1695</v>
      </c>
      <c r="F716" s="42" t="s">
        <v>1696</v>
      </c>
      <c r="G716" s="42" t="s">
        <v>1697</v>
      </c>
      <c r="H716" s="43">
        <v>40000000</v>
      </c>
      <c r="I716" s="42"/>
      <c r="J716" s="42" t="str">
        <f>_xlfn.CONCAT($C716,"-",$D716)</f>
        <v>Mumbai-D2C</v>
      </c>
      <c r="K716" s="42">
        <f>IF(AND($B716&gt;=1960,$B716&lt;1970),196,(IF(AND($B716&gt;=1970,$B716&lt;1980),197,(IF(AND($B716&gt;=1980,$B716&lt;1990),198,(IF(AND($B716&gt;=1990,$B716&lt;2000),199,(IF(AND($B716&gt;=2000,$B716&lt;2010),200,(IF(AND($B716&gt;=2010,$B716&lt;2020),201,(IF(AND($B716&gt;=2020,$B716&lt;2030),202,"Founded After 2030")))))))))))))</f>
        <v>201</v>
      </c>
      <c r="L716" s="42" t="str">
        <f>IF(AND($H716&gt;4500000, OR($C716="Delhi", $C716="Bangalore", $C716="Pune", $C716="Mumbai")), "CAT A", IF(AND($H716&gt;450000, OR($C716="Gurugram", $C716="Surat", $C716="Jaipur", $C716="Hyderabad")), "CAT B", "CAT C"))</f>
        <v>CAT A</v>
      </c>
      <c r="M716" s="43">
        <v>7</v>
      </c>
      <c r="N716" t="str">
        <f>VLOOKUP($C716,Tier!$A$1:$B$71,2)</f>
        <v>Tier 3</v>
      </c>
    </row>
    <row r="717" spans="1:14" ht="15" x14ac:dyDescent="0.25">
      <c r="A717" s="41" t="s">
        <v>1721</v>
      </c>
      <c r="B717" s="43">
        <v>2017</v>
      </c>
      <c r="C717" s="42" t="s">
        <v>369</v>
      </c>
      <c r="D717" s="42" t="s">
        <v>82</v>
      </c>
      <c r="E717" s="42" t="s">
        <v>1722</v>
      </c>
      <c r="F717" s="42" t="s">
        <v>1723</v>
      </c>
      <c r="G717" s="42" t="s">
        <v>1724</v>
      </c>
      <c r="H717" s="43">
        <v>30000000</v>
      </c>
      <c r="I717" s="42" t="s">
        <v>257</v>
      </c>
      <c r="J717" s="42" t="str">
        <f>_xlfn.CONCAT($C717,"-",$D717)</f>
        <v>Pune-Financial Services</v>
      </c>
      <c r="K717" s="42">
        <f>IF(AND($B717&gt;=1960,$B717&lt;1970),196,(IF(AND($B717&gt;=1970,$B717&lt;1980),197,(IF(AND($B717&gt;=1980,$B717&lt;1990),198,(IF(AND($B717&gt;=1990,$B717&lt;2000),199,(IF(AND($B717&gt;=2000,$B717&lt;2010),200,(IF(AND($B717&gt;=2010,$B717&lt;2020),201,(IF(AND($B717&gt;=2020,$B717&lt;2030),202,"Founded After 2030")))))))))))))</f>
        <v>201</v>
      </c>
      <c r="L717" s="42" t="str">
        <f>IF(AND($H717&gt;4500000, OR($C717="Delhi", $C717="Bangalore", $C717="Pune", $C717="Mumbai")), "CAT A", IF(AND($H717&gt;450000, OR($C717="Gurugram", $C717="Surat", $C717="Jaipur", $C717="Hyderabad")), "CAT B", "CAT C"))</f>
        <v>CAT A</v>
      </c>
      <c r="M717" s="43">
        <v>11</v>
      </c>
      <c r="N717" t="str">
        <f>VLOOKUP($C717,Tier!$A$1:$B$71,2)</f>
        <v>Tier 3</v>
      </c>
    </row>
    <row r="718" spans="1:14" ht="15" x14ac:dyDescent="0.25">
      <c r="A718" s="41" t="s">
        <v>1298</v>
      </c>
      <c r="B718" s="43">
        <v>2016</v>
      </c>
      <c r="C718" s="42" t="s">
        <v>49</v>
      </c>
      <c r="D718" s="42" t="s">
        <v>38</v>
      </c>
      <c r="E718" s="42" t="s">
        <v>1725</v>
      </c>
      <c r="F718" s="42" t="s">
        <v>1300</v>
      </c>
      <c r="G718" s="42" t="s">
        <v>1469</v>
      </c>
      <c r="H718" s="43">
        <v>30000000</v>
      </c>
      <c r="I718" s="42" t="s">
        <v>257</v>
      </c>
      <c r="J718" s="42" t="str">
        <f>_xlfn.CONCAT($C718,"-",$D718)</f>
        <v>New Delhi-FinTech</v>
      </c>
      <c r="K718" s="42">
        <f>IF(AND($B718&gt;=1960,$B718&lt;1970),196,(IF(AND($B718&gt;=1970,$B718&lt;1980),197,(IF(AND($B718&gt;=1980,$B718&lt;1990),198,(IF(AND($B718&gt;=1990,$B718&lt;2000),199,(IF(AND($B718&gt;=2000,$B718&lt;2010),200,(IF(AND($B718&gt;=2010,$B718&lt;2020),201,(IF(AND($B718&gt;=2020,$B718&lt;2030),202,"Founded After 2030")))))))))))))</f>
        <v>201</v>
      </c>
      <c r="L718" s="42" t="str">
        <f>IF(AND($H718&gt;4500000, OR($C718="Delhi", $C718="Bangalore", $C718="Pune", $C718="Mumbai")), "CAT A", IF(AND($H718&gt;450000, OR($C718="Gurugram", $C718="Surat", $C718="Jaipur", $C718="Hyderabad")), "CAT B", "CAT C"))</f>
        <v>CAT C</v>
      </c>
      <c r="M718" s="43">
        <v>10</v>
      </c>
      <c r="N718" t="str">
        <f>VLOOKUP($C718,Tier!$A$1:$B$71,2)</f>
        <v>Tier 3</v>
      </c>
    </row>
    <row r="719" spans="1:14" ht="15" x14ac:dyDescent="0.25">
      <c r="A719" s="41" t="s">
        <v>1726</v>
      </c>
      <c r="B719" s="43">
        <v>2017</v>
      </c>
      <c r="C719" s="42" t="s">
        <v>12</v>
      </c>
      <c r="D719" s="42" t="s">
        <v>82</v>
      </c>
      <c r="E719" s="42" t="s">
        <v>1727</v>
      </c>
      <c r="F719" s="42" t="s">
        <v>1728</v>
      </c>
      <c r="G719" s="42" t="s">
        <v>1729</v>
      </c>
      <c r="H719" s="43">
        <v>30000000</v>
      </c>
      <c r="I719" s="42" t="s">
        <v>115</v>
      </c>
      <c r="J719" s="42" t="str">
        <f>_xlfn.CONCAT($C719,"-",$D719)</f>
        <v>Mumbai-Financial Services</v>
      </c>
      <c r="K719" s="42">
        <f>IF(AND($B719&gt;=1960,$B719&lt;1970),196,(IF(AND($B719&gt;=1970,$B719&lt;1980),197,(IF(AND($B719&gt;=1980,$B719&lt;1990),198,(IF(AND($B719&gt;=1990,$B719&lt;2000),199,(IF(AND($B719&gt;=2000,$B719&lt;2010),200,(IF(AND($B719&gt;=2010,$B719&lt;2020),201,(IF(AND($B719&gt;=2020,$B719&lt;2030),202,"Founded After 2030")))))))))))))</f>
        <v>201</v>
      </c>
      <c r="L719" s="42" t="str">
        <f>IF(AND($H719&gt;4500000, OR($C719="Delhi", $C719="Bangalore", $C719="Pune", $C719="Mumbai")), "CAT A", IF(AND($H719&gt;450000, OR($C719="Gurugram", $C719="Surat", $C719="Jaipur", $C719="Hyderabad")), "CAT B", "CAT C"))</f>
        <v>CAT A</v>
      </c>
      <c r="M719" s="43">
        <v>10</v>
      </c>
      <c r="N719" t="str">
        <f>VLOOKUP($C719,Tier!$A$1:$B$71,2)</f>
        <v>Tier 3</v>
      </c>
    </row>
    <row r="720" spans="1:14" ht="15" x14ac:dyDescent="0.25">
      <c r="A720" s="41" t="s">
        <v>557</v>
      </c>
      <c r="B720" s="43">
        <v>2015</v>
      </c>
      <c r="C720" s="42" t="s">
        <v>49</v>
      </c>
      <c r="D720" s="42" t="s">
        <v>1730</v>
      </c>
      <c r="E720" s="42" t="s">
        <v>1731</v>
      </c>
      <c r="F720" s="42" t="s">
        <v>1732</v>
      </c>
      <c r="G720" s="42" t="s">
        <v>1733</v>
      </c>
      <c r="H720" s="43">
        <v>30000000</v>
      </c>
      <c r="I720" s="42" t="s">
        <v>115</v>
      </c>
      <c r="J720" s="42" t="str">
        <f>_xlfn.CONCAT($C720,"-",$D720)</f>
        <v>New Delhi-B2B startup</v>
      </c>
      <c r="K720" s="42">
        <f>IF(AND($B720&gt;=1960,$B720&lt;1970),196,(IF(AND($B720&gt;=1970,$B720&lt;1980),197,(IF(AND($B720&gt;=1980,$B720&lt;1990),198,(IF(AND($B720&gt;=1990,$B720&lt;2000),199,(IF(AND($B720&gt;=2000,$B720&lt;2010),200,(IF(AND($B720&gt;=2010,$B720&lt;2020),201,(IF(AND($B720&gt;=2020,$B720&lt;2030),202,"Founded After 2030")))))))))))))</f>
        <v>201</v>
      </c>
      <c r="L720" s="42" t="str">
        <f>IF(AND($H720&gt;4500000, OR($C720="Delhi", $C720="Bangalore", $C720="Pune", $C720="Mumbai")), "CAT A", IF(AND($H720&gt;450000, OR($C720="Gurugram", $C720="Surat", $C720="Jaipur", $C720="Hyderabad")), "CAT B", "CAT C"))</f>
        <v>CAT C</v>
      </c>
      <c r="M720" s="43">
        <v>9</v>
      </c>
      <c r="N720" t="str">
        <f>VLOOKUP($C720,Tier!$A$1:$B$71,2)</f>
        <v>Tier 3</v>
      </c>
    </row>
    <row r="721" spans="1:14" ht="15" x14ac:dyDescent="0.25">
      <c r="A721" s="41" t="s">
        <v>739</v>
      </c>
      <c r="B721" s="43">
        <v>2015</v>
      </c>
      <c r="C721" s="42" t="s">
        <v>12</v>
      </c>
      <c r="D721" s="42" t="s">
        <v>341</v>
      </c>
      <c r="E721" s="42" t="s">
        <v>1734</v>
      </c>
      <c r="F721" s="42" t="s">
        <v>1735</v>
      </c>
      <c r="G721" s="42" t="s">
        <v>1736</v>
      </c>
      <c r="H721" s="43">
        <v>28000000</v>
      </c>
      <c r="I721" s="42"/>
      <c r="J721" s="42" t="str">
        <f>_xlfn.CONCAT($C721,"-",$D721)</f>
        <v>Mumbai-Consumer Electronics</v>
      </c>
      <c r="K721" s="42">
        <f>IF(AND($B721&gt;=1960,$B721&lt;1970),196,(IF(AND($B721&gt;=1970,$B721&lt;1980),197,(IF(AND($B721&gt;=1980,$B721&lt;1990),198,(IF(AND($B721&gt;=1990,$B721&lt;2000),199,(IF(AND($B721&gt;=2000,$B721&lt;2010),200,(IF(AND($B721&gt;=2010,$B721&lt;2020),201,(IF(AND($B721&gt;=2020,$B721&lt;2030),202,"Founded After 2030")))))))))))))</f>
        <v>201</v>
      </c>
      <c r="L721" s="42" t="str">
        <f>IF(AND($H721&gt;4500000, OR($C721="Delhi", $C721="Bangalore", $C721="Pune", $C721="Mumbai")), "CAT A", IF(AND($H721&gt;450000, OR($C721="Gurugram", $C721="Surat", $C721="Jaipur", $C721="Hyderabad")), "CAT B", "CAT C"))</f>
        <v>CAT A</v>
      </c>
      <c r="M721" s="43">
        <v>8</v>
      </c>
      <c r="N721" t="str">
        <f>VLOOKUP($C721,Tier!$A$1:$B$71,2)</f>
        <v>Tier 3</v>
      </c>
    </row>
    <row r="722" spans="1:14" ht="15" x14ac:dyDescent="0.25">
      <c r="A722" s="41" t="s">
        <v>1737</v>
      </c>
      <c r="B722" s="43">
        <v>2019</v>
      </c>
      <c r="C722" s="42" t="s">
        <v>49</v>
      </c>
      <c r="D722" s="42" t="s">
        <v>1738</v>
      </c>
      <c r="E722" s="42" t="s">
        <v>1739</v>
      </c>
      <c r="F722" s="42" t="s">
        <v>1740</v>
      </c>
      <c r="G722" s="42" t="s">
        <v>1741</v>
      </c>
      <c r="H722" s="43">
        <v>25000000</v>
      </c>
      <c r="I722" s="42" t="s">
        <v>115</v>
      </c>
      <c r="J722" s="42" t="str">
        <f>_xlfn.CONCAT($C722,"-",$D722)</f>
        <v>New Delhi-Tech startup</v>
      </c>
      <c r="K722" s="42">
        <f>IF(AND($B722&gt;=1960,$B722&lt;1970),196,(IF(AND($B722&gt;=1970,$B722&lt;1980),197,(IF(AND($B722&gt;=1980,$B722&lt;1990),198,(IF(AND($B722&gt;=1990,$B722&lt;2000),199,(IF(AND($B722&gt;=2000,$B722&lt;2010),200,(IF(AND($B722&gt;=2010,$B722&lt;2020),201,(IF(AND($B722&gt;=2020,$B722&lt;2030),202,"Founded After 2030")))))))))))))</f>
        <v>201</v>
      </c>
      <c r="L722" s="42" t="str">
        <f>IF(AND($H722&gt;4500000, OR($C722="Delhi", $C722="Bangalore", $C722="Pune", $C722="Mumbai")), "CAT A", IF(AND($H722&gt;450000, OR($C722="Gurugram", $C722="Surat", $C722="Jaipur", $C722="Hyderabad")), "CAT B", "CAT C"))</f>
        <v>CAT C</v>
      </c>
      <c r="M722" s="43">
        <v>11</v>
      </c>
      <c r="N722" t="str">
        <f>VLOOKUP($C722,Tier!$A$1:$B$71,2)</f>
        <v>Tier 3</v>
      </c>
    </row>
    <row r="723" spans="1:14" ht="15" x14ac:dyDescent="0.25">
      <c r="A723" s="41" t="s">
        <v>1251</v>
      </c>
      <c r="B723" s="43">
        <v>2015</v>
      </c>
      <c r="C723" s="42" t="s">
        <v>12</v>
      </c>
      <c r="D723" s="42" t="s">
        <v>116</v>
      </c>
      <c r="E723" s="42" t="s">
        <v>1747</v>
      </c>
      <c r="F723" s="42" t="s">
        <v>1748</v>
      </c>
      <c r="G723" s="42" t="s">
        <v>1749</v>
      </c>
      <c r="H723" s="43">
        <v>25000000</v>
      </c>
      <c r="I723" s="42"/>
      <c r="J723" s="42" t="str">
        <f>_xlfn.CONCAT($C723,"-",$D723)</f>
        <v>Mumbai-EdTech</v>
      </c>
      <c r="K723" s="42">
        <f>IF(AND($B723&gt;=1960,$B723&lt;1970),196,(IF(AND($B723&gt;=1970,$B723&lt;1980),197,(IF(AND($B723&gt;=1980,$B723&lt;1990),198,(IF(AND($B723&gt;=1990,$B723&lt;2000),199,(IF(AND($B723&gt;=2000,$B723&lt;2010),200,(IF(AND($B723&gt;=2010,$B723&lt;2020),201,(IF(AND($B723&gt;=2020,$B723&lt;2030),202,"Founded After 2030")))))))))))))</f>
        <v>201</v>
      </c>
      <c r="L723" s="42" t="str">
        <f>IF(AND($H723&gt;4500000, OR($C723="Delhi", $C723="Bangalore", $C723="Pune", $C723="Mumbai")), "CAT A", IF(AND($H723&gt;450000, OR($C723="Gurugram", $C723="Surat", $C723="Jaipur", $C723="Hyderabad")), "CAT B", "CAT C"))</f>
        <v>CAT A</v>
      </c>
      <c r="M723" s="43">
        <v>8</v>
      </c>
      <c r="N723" t="str">
        <f>VLOOKUP($C723,Tier!$A$1:$B$71,2)</f>
        <v>Tier 3</v>
      </c>
    </row>
    <row r="724" spans="1:14" ht="15" x14ac:dyDescent="0.25">
      <c r="A724" s="41" t="s">
        <v>1750</v>
      </c>
      <c r="B724" s="43">
        <v>2018</v>
      </c>
      <c r="C724" s="42" t="s">
        <v>49</v>
      </c>
      <c r="D724" s="42" t="s">
        <v>82</v>
      </c>
      <c r="E724" s="42" t="s">
        <v>1751</v>
      </c>
      <c r="F724" s="42" t="s">
        <v>1752</v>
      </c>
      <c r="G724" s="42" t="s">
        <v>1753</v>
      </c>
      <c r="H724" s="43">
        <v>25000000</v>
      </c>
      <c r="I724" s="42" t="s">
        <v>163</v>
      </c>
      <c r="J724" s="42" t="str">
        <f>_xlfn.CONCAT($C724,"-",$D724)</f>
        <v>New Delhi-Financial Services</v>
      </c>
      <c r="K724" s="42">
        <f>IF(AND($B724&gt;=1960,$B724&lt;1970),196,(IF(AND($B724&gt;=1970,$B724&lt;1980),197,(IF(AND($B724&gt;=1980,$B724&lt;1990),198,(IF(AND($B724&gt;=1990,$B724&lt;2000),199,(IF(AND($B724&gt;=2000,$B724&lt;2010),200,(IF(AND($B724&gt;=2010,$B724&lt;2020),201,(IF(AND($B724&gt;=2020,$B724&lt;2030),202,"Founded After 2030")))))))))))))</f>
        <v>201</v>
      </c>
      <c r="L724" s="42" t="str">
        <f>IF(AND($H724&gt;4500000, OR($C724="Delhi", $C724="Bangalore", $C724="Pune", $C724="Mumbai")), "CAT A", IF(AND($H724&gt;450000, OR($C724="Gurugram", $C724="Surat", $C724="Jaipur", $C724="Hyderabad")), "CAT B", "CAT C"))</f>
        <v>CAT C</v>
      </c>
      <c r="M724" s="43">
        <v>8</v>
      </c>
      <c r="N724" t="str">
        <f>VLOOKUP($C724,Tier!$A$1:$B$71,2)</f>
        <v>Tier 3</v>
      </c>
    </row>
    <row r="725" spans="1:14" ht="15" x14ac:dyDescent="0.25">
      <c r="A725" s="41" t="s">
        <v>1754</v>
      </c>
      <c r="B725" s="43">
        <v>2017</v>
      </c>
      <c r="C725" s="42" t="s">
        <v>49</v>
      </c>
      <c r="D725" s="42" t="s">
        <v>38</v>
      </c>
      <c r="E725" s="42" t="s">
        <v>1755</v>
      </c>
      <c r="F725" s="42" t="s">
        <v>1756</v>
      </c>
      <c r="G725" s="42" t="s">
        <v>1757</v>
      </c>
      <c r="H725" s="43">
        <v>25000000</v>
      </c>
      <c r="I725" s="42"/>
      <c r="J725" s="42" t="str">
        <f>_xlfn.CONCAT($C725,"-",$D725)</f>
        <v>New Delhi-FinTech</v>
      </c>
      <c r="K725" s="42">
        <f>IF(AND($B725&gt;=1960,$B725&lt;1970),196,(IF(AND($B725&gt;=1970,$B725&lt;1980),197,(IF(AND($B725&gt;=1980,$B725&lt;1990),198,(IF(AND($B725&gt;=1990,$B725&lt;2000),199,(IF(AND($B725&gt;=2000,$B725&lt;2010),200,(IF(AND($B725&gt;=2010,$B725&lt;2020),201,(IF(AND($B725&gt;=2020,$B725&lt;2030),202,"Founded After 2030")))))))))))))</f>
        <v>201</v>
      </c>
      <c r="L725" s="42" t="str">
        <f>IF(AND($H725&gt;4500000, OR($C725="Delhi", $C725="Bangalore", $C725="Pune", $C725="Mumbai")), "CAT A", IF(AND($H725&gt;450000, OR($C725="Gurugram", $C725="Surat", $C725="Jaipur", $C725="Hyderabad")), "CAT B", "CAT C"))</f>
        <v>CAT C</v>
      </c>
      <c r="M725" s="43">
        <v>7</v>
      </c>
      <c r="N725" t="str">
        <f>VLOOKUP($C725,Tier!$A$1:$B$71,2)</f>
        <v>Tier 3</v>
      </c>
    </row>
    <row r="726" spans="1:14" ht="15" x14ac:dyDescent="0.25">
      <c r="A726" s="41" t="s">
        <v>1758</v>
      </c>
      <c r="B726" s="43">
        <v>2019</v>
      </c>
      <c r="C726" s="42" t="s">
        <v>12</v>
      </c>
      <c r="D726" s="42" t="s">
        <v>45</v>
      </c>
      <c r="E726" s="42" t="s">
        <v>1759</v>
      </c>
      <c r="F726" s="42" t="s">
        <v>1760</v>
      </c>
      <c r="G726" s="42" t="s">
        <v>1761</v>
      </c>
      <c r="H726" s="43">
        <v>24000000</v>
      </c>
      <c r="I726" s="42" t="s">
        <v>163</v>
      </c>
      <c r="J726" s="42" t="str">
        <f>_xlfn.CONCAT($C726,"-",$D726)</f>
        <v>Mumbai-Health, Wellness &amp; Fitness</v>
      </c>
      <c r="K726" s="42">
        <f>IF(AND($B726&gt;=1960,$B726&lt;1970),196,(IF(AND($B726&gt;=1970,$B726&lt;1980),197,(IF(AND($B726&gt;=1980,$B726&lt;1990),198,(IF(AND($B726&gt;=1990,$B726&lt;2000),199,(IF(AND($B726&gt;=2000,$B726&lt;2010),200,(IF(AND($B726&gt;=2010,$B726&lt;2020),201,(IF(AND($B726&gt;=2020,$B726&lt;2030),202,"Founded After 2030")))))))))))))</f>
        <v>201</v>
      </c>
      <c r="L726" s="42" t="str">
        <f>IF(AND($H726&gt;4500000, OR($C726="Delhi", $C726="Bangalore", $C726="Pune", $C726="Mumbai")), "CAT A", IF(AND($H726&gt;450000, OR($C726="Gurugram", $C726="Surat", $C726="Jaipur", $C726="Hyderabad")), "CAT B", "CAT C"))</f>
        <v>CAT A</v>
      </c>
      <c r="M726" s="43">
        <v>11</v>
      </c>
      <c r="N726" t="str">
        <f>VLOOKUP($C726,Tier!$A$1:$B$71,2)</f>
        <v>Tier 3</v>
      </c>
    </row>
    <row r="727" spans="1:14" ht="15" x14ac:dyDescent="0.25">
      <c r="A727" s="41" t="s">
        <v>1784</v>
      </c>
      <c r="B727" s="43">
        <v>2012</v>
      </c>
      <c r="C727" s="42" t="s">
        <v>12</v>
      </c>
      <c r="D727" s="42" t="s">
        <v>341</v>
      </c>
      <c r="E727" s="42" t="s">
        <v>1785</v>
      </c>
      <c r="F727" s="42" t="s">
        <v>1786</v>
      </c>
      <c r="G727" s="42" t="s">
        <v>910</v>
      </c>
      <c r="H727" s="43">
        <v>20000000</v>
      </c>
      <c r="I727" s="42"/>
      <c r="J727" s="42" t="str">
        <f>_xlfn.CONCAT($C727,"-",$D727)</f>
        <v>Mumbai-Consumer Electronics</v>
      </c>
      <c r="K727" s="42">
        <f>IF(AND($B727&gt;=1960,$B727&lt;1970),196,(IF(AND($B727&gt;=1970,$B727&lt;1980),197,(IF(AND($B727&gt;=1980,$B727&lt;1990),198,(IF(AND($B727&gt;=1990,$B727&lt;2000),199,(IF(AND($B727&gt;=2000,$B727&lt;2010),200,(IF(AND($B727&gt;=2010,$B727&lt;2020),201,(IF(AND($B727&gt;=2020,$B727&lt;2030),202,"Founded After 2030")))))))))))))</f>
        <v>201</v>
      </c>
      <c r="L727" s="42" t="str">
        <f>IF(AND($H727&gt;4500000, OR($C727="Delhi", $C727="Bangalore", $C727="Pune", $C727="Mumbai")), "CAT A", IF(AND($H727&gt;450000, OR($C727="Gurugram", $C727="Surat", $C727="Jaipur", $C727="Hyderabad")), "CAT B", "CAT C"))</f>
        <v>CAT A</v>
      </c>
      <c r="M727" s="43">
        <v>12</v>
      </c>
      <c r="N727" t="str">
        <f>VLOOKUP($C727,Tier!$A$1:$B$71,2)</f>
        <v>Tier 3</v>
      </c>
    </row>
    <row r="728" spans="1:14" ht="15" x14ac:dyDescent="0.25">
      <c r="A728" s="41" t="s">
        <v>1791</v>
      </c>
      <c r="B728" s="43">
        <v>2017</v>
      </c>
      <c r="C728" s="42" t="s">
        <v>369</v>
      </c>
      <c r="D728" s="42" t="s">
        <v>1792</v>
      </c>
      <c r="E728" s="42" t="s">
        <v>1793</v>
      </c>
      <c r="F728" s="42" t="s">
        <v>1794</v>
      </c>
      <c r="G728" s="42" t="s">
        <v>1795</v>
      </c>
      <c r="H728" s="43">
        <v>20000000</v>
      </c>
      <c r="I728" s="42" t="s">
        <v>115</v>
      </c>
      <c r="J728" s="42" t="str">
        <f>_xlfn.CONCAT($C728,"-",$D728)</f>
        <v>Pune-Industrial Automation</v>
      </c>
      <c r="K728" s="42">
        <f>IF(AND($B728&gt;=1960,$B728&lt;1970),196,(IF(AND($B728&gt;=1970,$B728&lt;1980),197,(IF(AND($B728&gt;=1980,$B728&lt;1990),198,(IF(AND($B728&gt;=1990,$B728&lt;2000),199,(IF(AND($B728&gt;=2000,$B728&lt;2010),200,(IF(AND($B728&gt;=2010,$B728&lt;2020),201,(IF(AND($B728&gt;=2020,$B728&lt;2030),202,"Founded After 2030")))))))))))))</f>
        <v>201</v>
      </c>
      <c r="L728" s="42" t="str">
        <f>IF(AND($H728&gt;4500000, OR($C728="Delhi", $C728="Bangalore", $C728="Pune", $C728="Mumbai")), "CAT A", IF(AND($H728&gt;450000, OR($C728="Gurugram", $C728="Surat", $C728="Jaipur", $C728="Hyderabad")), "CAT B", "CAT C"))</f>
        <v>CAT A</v>
      </c>
      <c r="M728" s="43">
        <v>11</v>
      </c>
      <c r="N728" t="str">
        <f>VLOOKUP($C728,Tier!$A$1:$B$71,2)</f>
        <v>Tier 3</v>
      </c>
    </row>
    <row r="729" spans="1:14" ht="15" x14ac:dyDescent="0.25">
      <c r="A729" s="41" t="s">
        <v>1796</v>
      </c>
      <c r="B729" s="43">
        <v>2015</v>
      </c>
      <c r="C729" s="42" t="s">
        <v>49</v>
      </c>
      <c r="D729" s="42" t="s">
        <v>94</v>
      </c>
      <c r="E729" s="42" t="s">
        <v>1797</v>
      </c>
      <c r="F729" s="42" t="s">
        <v>1798</v>
      </c>
      <c r="G729" s="42" t="s">
        <v>1799</v>
      </c>
      <c r="H729" s="43">
        <v>20000000</v>
      </c>
      <c r="I729" s="42" t="s">
        <v>666</v>
      </c>
      <c r="J729" s="42" t="str">
        <f>_xlfn.CONCAT($C729,"-",$D729)</f>
        <v>New Delhi-Food &amp; Beverages</v>
      </c>
      <c r="K729" s="42">
        <f>IF(AND($B729&gt;=1960,$B729&lt;1970),196,(IF(AND($B729&gt;=1970,$B729&lt;1980),197,(IF(AND($B729&gt;=1980,$B729&lt;1990),198,(IF(AND($B729&gt;=1990,$B729&lt;2000),199,(IF(AND($B729&gt;=2000,$B729&lt;2010),200,(IF(AND($B729&gt;=2010,$B729&lt;2020),201,(IF(AND($B729&gt;=2020,$B729&lt;2030),202,"Founded After 2030")))))))))))))</f>
        <v>201</v>
      </c>
      <c r="L729" s="42" t="str">
        <f>IF(AND($H729&gt;4500000, OR($C729="Delhi", $C729="Bangalore", $C729="Pune", $C729="Mumbai")), "CAT A", IF(AND($H729&gt;450000, OR($C729="Gurugram", $C729="Surat", $C729="Jaipur", $C729="Hyderabad")), "CAT B", "CAT C"))</f>
        <v>CAT C</v>
      </c>
      <c r="M729" s="43">
        <v>9</v>
      </c>
      <c r="N729" t="str">
        <f>VLOOKUP($C729,Tier!$A$1:$B$71,2)</f>
        <v>Tier 3</v>
      </c>
    </row>
    <row r="730" spans="1:14" ht="15" x14ac:dyDescent="0.25">
      <c r="A730" s="41" t="s">
        <v>639</v>
      </c>
      <c r="B730" s="43">
        <v>2018</v>
      </c>
      <c r="C730" s="42" t="s">
        <v>49</v>
      </c>
      <c r="D730" s="42" t="s">
        <v>38</v>
      </c>
      <c r="E730" s="42" t="s">
        <v>1800</v>
      </c>
      <c r="F730" s="42" t="s">
        <v>641</v>
      </c>
      <c r="G730" s="42" t="s">
        <v>1801</v>
      </c>
      <c r="H730" s="43">
        <v>20000000</v>
      </c>
      <c r="I730" s="42" t="s">
        <v>66</v>
      </c>
      <c r="J730" s="42" t="str">
        <f>_xlfn.CONCAT($C730,"-",$D730)</f>
        <v>New Delhi-FinTech</v>
      </c>
      <c r="K730" s="42">
        <f>IF(AND($B730&gt;=1960,$B730&lt;1970),196,(IF(AND($B730&gt;=1970,$B730&lt;1980),197,(IF(AND($B730&gt;=1980,$B730&lt;1990),198,(IF(AND($B730&gt;=1990,$B730&lt;2000),199,(IF(AND($B730&gt;=2000,$B730&lt;2010),200,(IF(AND($B730&gt;=2010,$B730&lt;2020),201,(IF(AND($B730&gt;=2020,$B730&lt;2030),202,"Founded After 2030")))))))))))))</f>
        <v>201</v>
      </c>
      <c r="L730" s="42" t="str">
        <f>IF(AND($H730&gt;4500000, OR($C730="Delhi", $C730="Bangalore", $C730="Pune", $C730="Mumbai")), "CAT A", IF(AND($H730&gt;450000, OR($C730="Gurugram", $C730="Surat", $C730="Jaipur", $C730="Hyderabad")), "CAT B", "CAT C"))</f>
        <v>CAT C</v>
      </c>
      <c r="M730" s="43">
        <v>8</v>
      </c>
      <c r="N730" t="str">
        <f>VLOOKUP($C730,Tier!$A$1:$B$71,2)</f>
        <v>Tier 3</v>
      </c>
    </row>
    <row r="731" spans="1:14" ht="15" x14ac:dyDescent="0.25">
      <c r="A731" s="41" t="s">
        <v>808</v>
      </c>
      <c r="B731" s="43">
        <v>2018</v>
      </c>
      <c r="C731" s="42" t="s">
        <v>12</v>
      </c>
      <c r="D731" s="42" t="s">
        <v>1805</v>
      </c>
      <c r="E731" s="42" t="s">
        <v>1806</v>
      </c>
      <c r="F731" s="42" t="s">
        <v>810</v>
      </c>
      <c r="G731" s="42" t="s">
        <v>1807</v>
      </c>
      <c r="H731" s="43">
        <v>20000000</v>
      </c>
      <c r="I731" s="42" t="s">
        <v>115</v>
      </c>
      <c r="J731" s="42" t="str">
        <f>_xlfn.CONCAT($C731,"-",$D731)</f>
        <v>Mumbai-Health</v>
      </c>
      <c r="K731" s="42">
        <f>IF(AND($B731&gt;=1960,$B731&lt;1970),196,(IF(AND($B731&gt;=1970,$B731&lt;1980),197,(IF(AND($B731&gt;=1980,$B731&lt;1990),198,(IF(AND($B731&gt;=1990,$B731&lt;2000),199,(IF(AND($B731&gt;=2000,$B731&lt;2010),200,(IF(AND($B731&gt;=2010,$B731&lt;2020),201,(IF(AND($B731&gt;=2020,$B731&lt;2030),202,"Founded After 2030")))))))))))))</f>
        <v>201</v>
      </c>
      <c r="L731" s="42" t="str">
        <f>IF(AND($H731&gt;4500000, OR($C731="Delhi", $C731="Bangalore", $C731="Pune", $C731="Mumbai")), "CAT A", IF(AND($H731&gt;450000, OR($C731="Gurugram", $C731="Surat", $C731="Jaipur", $C731="Hyderabad")), "CAT B", "CAT C"))</f>
        <v>CAT A</v>
      </c>
      <c r="M731" s="43">
        <v>8</v>
      </c>
      <c r="N731" t="str">
        <f>VLOOKUP($C731,Tier!$A$1:$B$71,2)</f>
        <v>Tier 3</v>
      </c>
    </row>
    <row r="732" spans="1:14" ht="15" x14ac:dyDescent="0.25">
      <c r="A732" s="41" t="s">
        <v>1814</v>
      </c>
      <c r="B732" s="43">
        <v>2015</v>
      </c>
      <c r="C732" s="42" t="s">
        <v>12</v>
      </c>
      <c r="D732" s="42" t="s">
        <v>313</v>
      </c>
      <c r="E732" s="42" t="s">
        <v>1815</v>
      </c>
      <c r="F732" s="42" t="s">
        <v>1816</v>
      </c>
      <c r="G732" s="42" t="s">
        <v>1817</v>
      </c>
      <c r="H732" s="43">
        <v>18000000</v>
      </c>
      <c r="I732" s="42" t="s">
        <v>952</v>
      </c>
      <c r="J732" s="42" t="str">
        <f>_xlfn.CONCAT($C732,"-",$D732)</f>
        <v>Mumbai-Retail</v>
      </c>
      <c r="K732" s="42">
        <f>IF(AND($B732&gt;=1960,$B732&lt;1970),196,(IF(AND($B732&gt;=1970,$B732&lt;1980),197,(IF(AND($B732&gt;=1980,$B732&lt;1990),198,(IF(AND($B732&gt;=1990,$B732&lt;2000),199,(IF(AND($B732&gt;=2000,$B732&lt;2010),200,(IF(AND($B732&gt;=2010,$B732&lt;2020),201,(IF(AND($B732&gt;=2020,$B732&lt;2030),202,"Founded After 2030")))))))))))))</f>
        <v>201</v>
      </c>
      <c r="L732" s="42" t="str">
        <f>IF(AND($H732&gt;4500000, OR($C732="Delhi", $C732="Bangalore", $C732="Pune", $C732="Mumbai")), "CAT A", IF(AND($H732&gt;450000, OR($C732="Gurugram", $C732="Surat", $C732="Jaipur", $C732="Hyderabad")), "CAT B", "CAT C"))</f>
        <v>CAT A</v>
      </c>
      <c r="M732" s="43">
        <v>10</v>
      </c>
      <c r="N732" t="str">
        <f>VLOOKUP($C732,Tier!$A$1:$B$71,2)</f>
        <v>Tier 3</v>
      </c>
    </row>
    <row r="733" spans="1:14" ht="15" x14ac:dyDescent="0.25">
      <c r="A733" s="41" t="s">
        <v>1818</v>
      </c>
      <c r="B733" s="43">
        <v>2016</v>
      </c>
      <c r="C733" s="42" t="s">
        <v>68</v>
      </c>
      <c r="D733" s="42" t="s">
        <v>1819</v>
      </c>
      <c r="E733" s="42" t="s">
        <v>1820</v>
      </c>
      <c r="F733" s="42" t="s">
        <v>1821</v>
      </c>
      <c r="G733" s="42" t="s">
        <v>1822</v>
      </c>
      <c r="H733" s="43">
        <v>17000000</v>
      </c>
      <c r="I733" s="42" t="s">
        <v>163</v>
      </c>
      <c r="J733" s="42" t="str">
        <f>_xlfn.CONCAT($C733,"-",$D733)</f>
        <v>Noida-SaaS</v>
      </c>
      <c r="K733" s="42">
        <f>IF(AND($B733&gt;=1960,$B733&lt;1970),196,(IF(AND($B733&gt;=1970,$B733&lt;1980),197,(IF(AND($B733&gt;=1980,$B733&lt;1990),198,(IF(AND($B733&gt;=1990,$B733&lt;2000),199,(IF(AND($B733&gt;=2000,$B733&lt;2010),200,(IF(AND($B733&gt;=2010,$B733&lt;2020),201,(IF(AND($B733&gt;=2020,$B733&lt;2030),202,"Founded After 2030")))))))))))))</f>
        <v>201</v>
      </c>
      <c r="L733" s="42" t="str">
        <f>IF(AND($H733&gt;4500000, OR($C733="Delhi", $C733="Bangalore", $C733="Pune", $C733="Mumbai")), "CAT A", IF(AND($H733&gt;450000, OR($C733="Gurugram", $C733="Surat", $C733="Jaipur", $C733="Hyderabad")), "CAT B", "CAT C"))</f>
        <v>CAT C</v>
      </c>
      <c r="M733" s="43">
        <v>10</v>
      </c>
      <c r="N733" t="str">
        <f>VLOOKUP($C733,Tier!$A$1:$B$71,2)</f>
        <v>Tier 3</v>
      </c>
    </row>
    <row r="734" spans="1:14" ht="15" x14ac:dyDescent="0.25">
      <c r="A734" s="41" t="s">
        <v>1833</v>
      </c>
      <c r="B734" s="43">
        <v>2015</v>
      </c>
      <c r="C734" s="42" t="s">
        <v>12</v>
      </c>
      <c r="D734" s="42" t="s">
        <v>331</v>
      </c>
      <c r="E734" s="42" t="s">
        <v>1834</v>
      </c>
      <c r="F734" s="42" t="s">
        <v>1835</v>
      </c>
      <c r="G734" s="42" t="s">
        <v>1836</v>
      </c>
      <c r="H734" s="43">
        <v>13000000</v>
      </c>
      <c r="I734" s="42" t="s">
        <v>115</v>
      </c>
      <c r="J734" s="42" t="str">
        <f>_xlfn.CONCAT($C734,"-",$D734)</f>
        <v>Mumbai-E-learning</v>
      </c>
      <c r="K734" s="42">
        <f>IF(AND($B734&gt;=1960,$B734&lt;1970),196,(IF(AND($B734&gt;=1970,$B734&lt;1980),197,(IF(AND($B734&gt;=1980,$B734&lt;1990),198,(IF(AND($B734&gt;=1990,$B734&lt;2000),199,(IF(AND($B734&gt;=2000,$B734&lt;2010),200,(IF(AND($B734&gt;=2010,$B734&lt;2020),201,(IF(AND($B734&gt;=2020,$B734&lt;2030),202,"Founded After 2030")))))))))))))</f>
        <v>201</v>
      </c>
      <c r="L734" s="42" t="str">
        <f>IF(AND($H734&gt;4500000, OR($C734="Delhi", $C734="Bangalore", $C734="Pune", $C734="Mumbai")), "CAT A", IF(AND($H734&gt;450000, OR($C734="Gurugram", $C734="Surat", $C734="Jaipur", $C734="Hyderabad")), "CAT B", "CAT C"))</f>
        <v>CAT A</v>
      </c>
      <c r="M734" s="43">
        <v>11</v>
      </c>
      <c r="N734" t="str">
        <f>VLOOKUP($C734,Tier!$A$1:$B$71,2)</f>
        <v>Tier 3</v>
      </c>
    </row>
    <row r="735" spans="1:14" ht="15" x14ac:dyDescent="0.25">
      <c r="A735" s="41" t="s">
        <v>1841</v>
      </c>
      <c r="B735" s="43">
        <v>2018</v>
      </c>
      <c r="C735" s="42" t="s">
        <v>369</v>
      </c>
      <c r="D735" s="42" t="s">
        <v>171</v>
      </c>
      <c r="E735" s="42" t="s">
        <v>1842</v>
      </c>
      <c r="F735" s="42" t="s">
        <v>1843</v>
      </c>
      <c r="G735" s="42" t="s">
        <v>1844</v>
      </c>
      <c r="H735" s="43">
        <v>12000000</v>
      </c>
      <c r="I735" s="42"/>
      <c r="J735" s="42" t="str">
        <f>_xlfn.CONCAT($C735,"-",$D735)</f>
        <v>Pune-Hospital &amp; Health Care</v>
      </c>
      <c r="K735" s="42">
        <f>IF(AND($B735&gt;=1960,$B735&lt;1970),196,(IF(AND($B735&gt;=1970,$B735&lt;1980),197,(IF(AND($B735&gt;=1980,$B735&lt;1990),198,(IF(AND($B735&gt;=1990,$B735&lt;2000),199,(IF(AND($B735&gt;=2000,$B735&lt;2010),200,(IF(AND($B735&gt;=2010,$B735&lt;2020),201,(IF(AND($B735&gt;=2020,$B735&lt;2030),202,"Founded After 2030")))))))))))))</f>
        <v>201</v>
      </c>
      <c r="L735" s="42" t="str">
        <f>IF(AND($H735&gt;4500000, OR($C735="Delhi", $C735="Bangalore", $C735="Pune", $C735="Mumbai")), "CAT A", IF(AND($H735&gt;450000, OR($C735="Gurugram", $C735="Surat", $C735="Jaipur", $C735="Hyderabad")), "CAT B", "CAT C"))</f>
        <v>CAT A</v>
      </c>
      <c r="M735" s="43">
        <v>10</v>
      </c>
      <c r="N735" t="str">
        <f>VLOOKUP($C735,Tier!$A$1:$B$71,2)</f>
        <v>Tier 3</v>
      </c>
    </row>
    <row r="736" spans="1:14" ht="15" x14ac:dyDescent="0.25">
      <c r="A736" s="45" t="s">
        <v>1848</v>
      </c>
      <c r="B736" s="43">
        <v>2016</v>
      </c>
      <c r="C736" s="42" t="s">
        <v>12</v>
      </c>
      <c r="D736" s="42" t="s">
        <v>1819</v>
      </c>
      <c r="E736" s="42" t="s">
        <v>1849</v>
      </c>
      <c r="F736" s="42" t="s">
        <v>1850</v>
      </c>
      <c r="G736" s="42"/>
      <c r="H736" s="43">
        <v>11000000</v>
      </c>
      <c r="I736" s="42" t="s">
        <v>163</v>
      </c>
      <c r="J736" s="42" t="str">
        <f>_xlfn.CONCAT($C736,"-",$D736)</f>
        <v>Mumbai-SaaS</v>
      </c>
      <c r="K736" s="42">
        <f>IF(AND($B736&gt;=1960,$B736&lt;1970),196,(IF(AND($B736&gt;=1970,$B736&lt;1980),197,(IF(AND($B736&gt;=1980,$B736&lt;1990),198,(IF(AND($B736&gt;=1990,$B736&lt;2000),199,(IF(AND($B736&gt;=2000,$B736&lt;2010),200,(IF(AND($B736&gt;=2010,$B736&lt;2020),201,(IF(AND($B736&gt;=2020,$B736&lt;2030),202,"Founded After 2030")))))))))))))</f>
        <v>201</v>
      </c>
      <c r="L736" s="42" t="str">
        <f>IF(AND($H736&gt;4500000, OR($C736="Delhi", $C736="Bangalore", $C736="Pune", $C736="Mumbai")), "CAT A", IF(AND($H736&gt;450000, OR($C736="Gurugram", $C736="Surat", $C736="Jaipur", $C736="Hyderabad")), "CAT B", "CAT C"))</f>
        <v>CAT A</v>
      </c>
      <c r="M736" s="43">
        <v>10</v>
      </c>
      <c r="N736" t="str">
        <f>VLOOKUP($C736,Tier!$A$1:$B$71,2)</f>
        <v>Tier 3</v>
      </c>
    </row>
    <row r="737" spans="1:14" ht="15" x14ac:dyDescent="0.25">
      <c r="A737" s="41" t="s">
        <v>1851</v>
      </c>
      <c r="B737" s="43">
        <v>2016</v>
      </c>
      <c r="C737" s="42" t="s">
        <v>369</v>
      </c>
      <c r="D737" s="42" t="s">
        <v>45</v>
      </c>
      <c r="E737" s="42" t="s">
        <v>1852</v>
      </c>
      <c r="F737" s="42" t="s">
        <v>1853</v>
      </c>
      <c r="G737" s="42" t="s">
        <v>1854</v>
      </c>
      <c r="H737" s="43">
        <v>11000000</v>
      </c>
      <c r="I737" s="42" t="s">
        <v>163</v>
      </c>
      <c r="J737" s="42" t="str">
        <f>_xlfn.CONCAT($C737,"-",$D737)</f>
        <v>Pune-Health, Wellness &amp; Fitness</v>
      </c>
      <c r="K737" s="42">
        <f>IF(AND($B737&gt;=1960,$B737&lt;1970),196,(IF(AND($B737&gt;=1970,$B737&lt;1980),197,(IF(AND($B737&gt;=1980,$B737&lt;1990),198,(IF(AND($B737&gt;=1990,$B737&lt;2000),199,(IF(AND($B737&gt;=2000,$B737&lt;2010),200,(IF(AND($B737&gt;=2010,$B737&lt;2020),201,(IF(AND($B737&gt;=2020,$B737&lt;2030),202,"Founded After 2030")))))))))))))</f>
        <v>201</v>
      </c>
      <c r="L737" s="42" t="str">
        <f>IF(AND($H737&gt;4500000, OR($C737="Delhi", $C737="Bangalore", $C737="Pune", $C737="Mumbai")), "CAT A", IF(AND($H737&gt;450000, OR($C737="Gurugram", $C737="Surat", $C737="Jaipur", $C737="Hyderabad")), "CAT B", "CAT C"))</f>
        <v>CAT A</v>
      </c>
      <c r="M737" s="43">
        <v>9</v>
      </c>
      <c r="N737" t="str">
        <f>VLOOKUP($C737,Tier!$A$1:$B$71,2)</f>
        <v>Tier 3</v>
      </c>
    </row>
    <row r="738" spans="1:14" ht="15" x14ac:dyDescent="0.25">
      <c r="A738" s="41" t="s">
        <v>1855</v>
      </c>
      <c r="B738" s="43">
        <v>2015</v>
      </c>
      <c r="C738" s="42" t="s">
        <v>12</v>
      </c>
      <c r="D738" s="42" t="s">
        <v>82</v>
      </c>
      <c r="E738" s="42" t="s">
        <v>1856</v>
      </c>
      <c r="F738" s="42" t="s">
        <v>1857</v>
      </c>
      <c r="G738" s="42" t="s">
        <v>1858</v>
      </c>
      <c r="H738" s="43">
        <v>10000000</v>
      </c>
      <c r="I738" s="42" t="s">
        <v>163</v>
      </c>
      <c r="J738" s="42" t="str">
        <f>_xlfn.CONCAT($C738,"-",$D738)</f>
        <v>Mumbai-Financial Services</v>
      </c>
      <c r="K738" s="42">
        <f>IF(AND($B738&gt;=1960,$B738&lt;1970),196,(IF(AND($B738&gt;=1970,$B738&lt;1980),197,(IF(AND($B738&gt;=1980,$B738&lt;1990),198,(IF(AND($B738&gt;=1990,$B738&lt;2000),199,(IF(AND($B738&gt;=2000,$B738&lt;2010),200,(IF(AND($B738&gt;=2010,$B738&lt;2020),201,(IF(AND($B738&gt;=2020,$B738&lt;2030),202,"Founded After 2030")))))))))))))</f>
        <v>201</v>
      </c>
      <c r="L738" s="42" t="str">
        <f>IF(AND($H738&gt;4500000, OR($C738="Delhi", $C738="Bangalore", $C738="Pune", $C738="Mumbai")), "CAT A", IF(AND($H738&gt;450000, OR($C738="Gurugram", $C738="Surat", $C738="Jaipur", $C738="Hyderabad")), "CAT B", "CAT C"))</f>
        <v>CAT A</v>
      </c>
      <c r="M738" s="43">
        <v>12</v>
      </c>
      <c r="N738" t="str">
        <f>VLOOKUP($C738,Tier!$A$1:$B$71,2)</f>
        <v>Tier 3</v>
      </c>
    </row>
    <row r="739" spans="1:14" ht="15" x14ac:dyDescent="0.25">
      <c r="A739" s="41" t="s">
        <v>971</v>
      </c>
      <c r="B739" s="43">
        <v>2015</v>
      </c>
      <c r="C739" s="42" t="s">
        <v>49</v>
      </c>
      <c r="D739" s="42" t="s">
        <v>45</v>
      </c>
      <c r="E739" s="42" t="s">
        <v>1859</v>
      </c>
      <c r="F739" s="42" t="s">
        <v>1860</v>
      </c>
      <c r="G739" s="42" t="s">
        <v>1861</v>
      </c>
      <c r="H739" s="43">
        <v>10000000</v>
      </c>
      <c r="I739" s="42"/>
      <c r="J739" s="42" t="str">
        <f>_xlfn.CONCAT($C739,"-",$D739)</f>
        <v>New Delhi-Health, Wellness &amp; Fitness</v>
      </c>
      <c r="K739" s="42">
        <f>IF(AND($B739&gt;=1960,$B739&lt;1970),196,(IF(AND($B739&gt;=1970,$B739&lt;1980),197,(IF(AND($B739&gt;=1980,$B739&lt;1990),198,(IF(AND($B739&gt;=1990,$B739&lt;2000),199,(IF(AND($B739&gt;=2000,$B739&lt;2010),200,(IF(AND($B739&gt;=2010,$B739&lt;2020),201,(IF(AND($B739&gt;=2020,$B739&lt;2030),202,"Founded After 2030")))))))))))))</f>
        <v>201</v>
      </c>
      <c r="L739" s="42" t="str">
        <f>IF(AND($H739&gt;4500000, OR($C739="Delhi", $C739="Bangalore", $C739="Pune", $C739="Mumbai")), "CAT A", IF(AND($H739&gt;450000, OR($C739="Gurugram", $C739="Surat", $C739="Jaipur", $C739="Hyderabad")), "CAT B", "CAT C"))</f>
        <v>CAT C</v>
      </c>
      <c r="M739" s="43">
        <v>12</v>
      </c>
      <c r="N739" t="str">
        <f>VLOOKUP($C739,Tier!$A$1:$B$71,2)</f>
        <v>Tier 3</v>
      </c>
    </row>
    <row r="740" spans="1:14" ht="15" x14ac:dyDescent="0.25">
      <c r="A740" s="41" t="s">
        <v>1862</v>
      </c>
      <c r="B740" s="43">
        <v>2013</v>
      </c>
      <c r="C740" s="42" t="s">
        <v>12</v>
      </c>
      <c r="D740" s="42" t="s">
        <v>616</v>
      </c>
      <c r="E740" s="42" t="s">
        <v>1863</v>
      </c>
      <c r="F740" s="42" t="s">
        <v>1864</v>
      </c>
      <c r="G740" s="42" t="s">
        <v>483</v>
      </c>
      <c r="H740" s="43">
        <v>10000000</v>
      </c>
      <c r="I740" s="42"/>
      <c r="J740" s="42" t="str">
        <f>_xlfn.CONCAT($C740,"-",$D740)</f>
        <v>Mumbai-Logistics &amp; Supply Chain</v>
      </c>
      <c r="K740" s="42">
        <f>IF(AND($B740&gt;=1960,$B740&lt;1970),196,(IF(AND($B740&gt;=1970,$B740&lt;1980),197,(IF(AND($B740&gt;=1980,$B740&lt;1990),198,(IF(AND($B740&gt;=1990,$B740&lt;2000),199,(IF(AND($B740&gt;=2000,$B740&lt;2010),200,(IF(AND($B740&gt;=2010,$B740&lt;2020),201,(IF(AND($B740&gt;=2020,$B740&lt;2030),202,"Founded After 2030")))))))))))))</f>
        <v>201</v>
      </c>
      <c r="L740" s="42" t="str">
        <f>IF(AND($H740&gt;4500000, OR($C740="Delhi", $C740="Bangalore", $C740="Pune", $C740="Mumbai")), "CAT A", IF(AND($H740&gt;450000, OR($C740="Gurugram", $C740="Surat", $C740="Jaipur", $C740="Hyderabad")), "CAT B", "CAT C"))</f>
        <v>CAT A</v>
      </c>
      <c r="M740" s="43">
        <v>11</v>
      </c>
      <c r="N740" t="str">
        <f>VLOOKUP($C740,Tier!$A$1:$B$71,2)</f>
        <v>Tier 3</v>
      </c>
    </row>
    <row r="741" spans="1:14" ht="15" x14ac:dyDescent="0.25">
      <c r="A741" s="41" t="s">
        <v>1870</v>
      </c>
      <c r="B741" s="43">
        <v>2011</v>
      </c>
      <c r="C741" s="42" t="s">
        <v>12</v>
      </c>
      <c r="D741" s="42" t="s">
        <v>69</v>
      </c>
      <c r="E741" s="42" t="s">
        <v>1871</v>
      </c>
      <c r="F741" s="42" t="s">
        <v>1872</v>
      </c>
      <c r="G741" s="42" t="s">
        <v>1873</v>
      </c>
      <c r="H741" s="43">
        <v>10000000</v>
      </c>
      <c r="I741" s="42" t="s">
        <v>666</v>
      </c>
      <c r="J741" s="42" t="str">
        <f>_xlfn.CONCAT($C741,"-",$D741)</f>
        <v>Mumbai-Information Technology &amp; Services</v>
      </c>
      <c r="K741" s="42">
        <f>IF(AND($B741&gt;=1960,$B741&lt;1970),196,(IF(AND($B741&gt;=1970,$B741&lt;1980),197,(IF(AND($B741&gt;=1980,$B741&lt;1990),198,(IF(AND($B741&gt;=1990,$B741&lt;2000),199,(IF(AND($B741&gt;=2000,$B741&lt;2010),200,(IF(AND($B741&gt;=2010,$B741&lt;2020),201,(IF(AND($B741&gt;=2020,$B741&lt;2030),202,"Founded After 2030")))))))))))))</f>
        <v>201</v>
      </c>
      <c r="L741" s="42" t="str">
        <f>IF(AND($H741&gt;4500000, OR($C741="Delhi", $C741="Bangalore", $C741="Pune", $C741="Mumbai")), "CAT A", IF(AND($H741&gt;450000, OR($C741="Gurugram", $C741="Surat", $C741="Jaipur", $C741="Hyderabad")), "CAT B", "CAT C"))</f>
        <v>CAT A</v>
      </c>
      <c r="M741" s="43">
        <v>10</v>
      </c>
      <c r="N741" t="str">
        <f>VLOOKUP($C741,Tier!$A$1:$B$71,2)</f>
        <v>Tier 3</v>
      </c>
    </row>
    <row r="742" spans="1:14" ht="15" x14ac:dyDescent="0.25">
      <c r="A742" s="41" t="s">
        <v>639</v>
      </c>
      <c r="B742" s="43">
        <v>2018</v>
      </c>
      <c r="C742" s="42" t="s">
        <v>49</v>
      </c>
      <c r="D742" s="42" t="s">
        <v>82</v>
      </c>
      <c r="E742" s="42" t="s">
        <v>1468</v>
      </c>
      <c r="F742" s="42" t="s">
        <v>641</v>
      </c>
      <c r="G742" s="42" t="s">
        <v>1874</v>
      </c>
      <c r="H742" s="43">
        <v>10000000</v>
      </c>
      <c r="I742" s="42"/>
      <c r="J742" s="42" t="str">
        <f>_xlfn.CONCAT($C742,"-",$D742)</f>
        <v>New Delhi-Financial Services</v>
      </c>
      <c r="K742" s="42">
        <f>IF(AND($B742&gt;=1960,$B742&lt;1970),196,(IF(AND($B742&gt;=1970,$B742&lt;1980),197,(IF(AND($B742&gt;=1980,$B742&lt;1990),198,(IF(AND($B742&gt;=1990,$B742&lt;2000),199,(IF(AND($B742&gt;=2000,$B742&lt;2010),200,(IF(AND($B742&gt;=2010,$B742&lt;2020),201,(IF(AND($B742&gt;=2020,$B742&lt;2030),202,"Founded After 2030")))))))))))))</f>
        <v>201</v>
      </c>
      <c r="L742" s="42" t="str">
        <f>IF(AND($H742&gt;4500000, OR($C742="Delhi", $C742="Bangalore", $C742="Pune", $C742="Mumbai")), "CAT A", IF(AND($H742&gt;450000, OR($C742="Gurugram", $C742="Surat", $C742="Jaipur", $C742="Hyderabad")), "CAT B", "CAT C"))</f>
        <v>CAT C</v>
      </c>
      <c r="M742" s="43">
        <v>10</v>
      </c>
      <c r="N742" t="str">
        <f>VLOOKUP($C742,Tier!$A$1:$B$71,2)</f>
        <v>Tier 3</v>
      </c>
    </row>
    <row r="743" spans="1:14" ht="15" x14ac:dyDescent="0.25">
      <c r="A743" s="41" t="s">
        <v>1875</v>
      </c>
      <c r="B743" s="43">
        <v>2015</v>
      </c>
      <c r="C743" s="42" t="s">
        <v>12</v>
      </c>
      <c r="D743" s="42" t="s">
        <v>82</v>
      </c>
      <c r="E743" s="42" t="s">
        <v>1876</v>
      </c>
      <c r="F743" s="42" t="s">
        <v>1877</v>
      </c>
      <c r="G743" s="42" t="s">
        <v>1878</v>
      </c>
      <c r="H743" s="43">
        <v>10000000</v>
      </c>
      <c r="I743" s="42" t="s">
        <v>115</v>
      </c>
      <c r="J743" s="42" t="str">
        <f>_xlfn.CONCAT($C743,"-",$D743)</f>
        <v>Mumbai-Financial Services</v>
      </c>
      <c r="K743" s="42">
        <f>IF(AND($B743&gt;=1960,$B743&lt;1970),196,(IF(AND($B743&gt;=1970,$B743&lt;1980),197,(IF(AND($B743&gt;=1980,$B743&lt;1990),198,(IF(AND($B743&gt;=1990,$B743&lt;2000),199,(IF(AND($B743&gt;=2000,$B743&lt;2010),200,(IF(AND($B743&gt;=2010,$B743&lt;2020),201,(IF(AND($B743&gt;=2020,$B743&lt;2030),202,"Founded After 2030")))))))))))))</f>
        <v>201</v>
      </c>
      <c r="L743" s="42" t="str">
        <f>IF(AND($H743&gt;4500000, OR($C743="Delhi", $C743="Bangalore", $C743="Pune", $C743="Mumbai")), "CAT A", IF(AND($H743&gt;450000, OR($C743="Gurugram", $C743="Surat", $C743="Jaipur", $C743="Hyderabad")), "CAT B", "CAT C"))</f>
        <v>CAT A</v>
      </c>
      <c r="M743" s="43">
        <v>9</v>
      </c>
      <c r="N743" t="str">
        <f>VLOOKUP($C743,Tier!$A$1:$B$71,2)</f>
        <v>Tier 3</v>
      </c>
    </row>
    <row r="744" spans="1:14" ht="15" x14ac:dyDescent="0.25">
      <c r="A744" s="41" t="s">
        <v>1879</v>
      </c>
      <c r="B744" s="43">
        <v>2016</v>
      </c>
      <c r="C744" s="42" t="s">
        <v>12</v>
      </c>
      <c r="D744" s="42" t="s">
        <v>1880</v>
      </c>
      <c r="E744" s="42" t="s">
        <v>1881</v>
      </c>
      <c r="F744" s="42" t="s">
        <v>1882</v>
      </c>
      <c r="G744" s="42" t="s">
        <v>1883</v>
      </c>
      <c r="H744" s="43">
        <v>10000000</v>
      </c>
      <c r="I744" s="42"/>
      <c r="J744" s="42" t="str">
        <f>_xlfn.CONCAT($C744,"-",$D744)</f>
        <v>Mumbai-Investment Management</v>
      </c>
      <c r="K744" s="42">
        <f>IF(AND($B744&gt;=1960,$B744&lt;1970),196,(IF(AND($B744&gt;=1970,$B744&lt;1980),197,(IF(AND($B744&gt;=1980,$B744&lt;1990),198,(IF(AND($B744&gt;=1990,$B744&lt;2000),199,(IF(AND($B744&gt;=2000,$B744&lt;2010),200,(IF(AND($B744&gt;=2010,$B744&lt;2020),201,(IF(AND($B744&gt;=2020,$B744&lt;2030),202,"Founded After 2030")))))))))))))</f>
        <v>201</v>
      </c>
      <c r="L744" s="42" t="str">
        <f>IF(AND($H744&gt;4500000, OR($C744="Delhi", $C744="Bangalore", $C744="Pune", $C744="Mumbai")), "CAT A", IF(AND($H744&gt;450000, OR($C744="Gurugram", $C744="Surat", $C744="Jaipur", $C744="Hyderabad")), "CAT B", "CAT C"))</f>
        <v>CAT A</v>
      </c>
      <c r="M744" s="43">
        <v>9</v>
      </c>
      <c r="N744" t="str">
        <f>VLOOKUP($C744,Tier!$A$1:$B$71,2)</f>
        <v>Tier 3</v>
      </c>
    </row>
    <row r="745" spans="1:14" ht="15" x14ac:dyDescent="0.25">
      <c r="A745" s="41" t="s">
        <v>1884</v>
      </c>
      <c r="B745" s="43">
        <v>2017</v>
      </c>
      <c r="C745" s="42" t="s">
        <v>49</v>
      </c>
      <c r="D745" s="42" t="s">
        <v>331</v>
      </c>
      <c r="E745" s="42" t="s">
        <v>1885</v>
      </c>
      <c r="F745" s="42" t="s">
        <v>1886</v>
      </c>
      <c r="G745" s="42" t="s">
        <v>1640</v>
      </c>
      <c r="H745" s="43">
        <v>10000000</v>
      </c>
      <c r="I745" s="42" t="s">
        <v>257</v>
      </c>
      <c r="J745" s="42" t="str">
        <f>_xlfn.CONCAT($C745,"-",$D745)</f>
        <v>New Delhi-E-learning</v>
      </c>
      <c r="K745" s="42">
        <f>IF(AND($B745&gt;=1960,$B745&lt;1970),196,(IF(AND($B745&gt;=1970,$B745&lt;1980),197,(IF(AND($B745&gt;=1980,$B745&lt;1990),198,(IF(AND($B745&gt;=1990,$B745&lt;2000),199,(IF(AND($B745&gt;=2000,$B745&lt;2010),200,(IF(AND($B745&gt;=2010,$B745&lt;2020),201,(IF(AND($B745&gt;=2020,$B745&lt;2030),202,"Founded After 2030")))))))))))))</f>
        <v>201</v>
      </c>
      <c r="L745" s="42" t="str">
        <f>IF(AND($H745&gt;4500000, OR($C745="Delhi", $C745="Bangalore", $C745="Pune", $C745="Mumbai")), "CAT A", IF(AND($H745&gt;450000, OR($C745="Gurugram", $C745="Surat", $C745="Jaipur", $C745="Hyderabad")), "CAT B", "CAT C"))</f>
        <v>CAT C</v>
      </c>
      <c r="M745" s="43">
        <v>9</v>
      </c>
      <c r="N745" t="str">
        <f>VLOOKUP($C745,Tier!$A$1:$B$71,2)</f>
        <v>Tier 3</v>
      </c>
    </row>
    <row r="746" spans="1:14" ht="15" x14ac:dyDescent="0.25">
      <c r="A746" s="41" t="s">
        <v>1887</v>
      </c>
      <c r="B746" s="43">
        <v>2016</v>
      </c>
      <c r="C746" s="42" t="s">
        <v>49</v>
      </c>
      <c r="D746" s="42" t="s">
        <v>1888</v>
      </c>
      <c r="E746" s="42" t="s">
        <v>1889</v>
      </c>
      <c r="F746" s="42" t="s">
        <v>1890</v>
      </c>
      <c r="G746" s="42" t="s">
        <v>1891</v>
      </c>
      <c r="H746" s="43">
        <v>10000000</v>
      </c>
      <c r="I746" s="42"/>
      <c r="J746" s="42" t="str">
        <f>_xlfn.CONCAT($C746,"-",$D746)</f>
        <v>New Delhi-Wine &amp; Spirits</v>
      </c>
      <c r="K746" s="42">
        <f>IF(AND($B746&gt;=1960,$B746&lt;1970),196,(IF(AND($B746&gt;=1970,$B746&lt;1980),197,(IF(AND($B746&gt;=1980,$B746&lt;1990),198,(IF(AND($B746&gt;=1990,$B746&lt;2000),199,(IF(AND($B746&gt;=2000,$B746&lt;2010),200,(IF(AND($B746&gt;=2010,$B746&lt;2020),201,(IF(AND($B746&gt;=2020,$B746&lt;2030),202,"Founded After 2030")))))))))))))</f>
        <v>201</v>
      </c>
      <c r="L746" s="42" t="str">
        <f>IF(AND($H746&gt;4500000, OR($C746="Delhi", $C746="Bangalore", $C746="Pune", $C746="Mumbai")), "CAT A", IF(AND($H746&gt;450000, OR($C746="Gurugram", $C746="Surat", $C746="Jaipur", $C746="Hyderabad")), "CAT B", "CAT C"))</f>
        <v>CAT C</v>
      </c>
      <c r="M746" s="43">
        <v>9</v>
      </c>
      <c r="N746" t="str">
        <f>VLOOKUP($C746,Tier!$A$1:$B$71,2)</f>
        <v>Tier 3</v>
      </c>
    </row>
    <row r="747" spans="1:14" ht="15" x14ac:dyDescent="0.25">
      <c r="A747" s="41" t="s">
        <v>1892</v>
      </c>
      <c r="B747" s="43">
        <v>2019</v>
      </c>
      <c r="C747" s="42" t="s">
        <v>12</v>
      </c>
      <c r="D747" s="42" t="s">
        <v>331</v>
      </c>
      <c r="E747" s="42" t="s">
        <v>1893</v>
      </c>
      <c r="F747" s="42" t="s">
        <v>1894</v>
      </c>
      <c r="G747" s="42" t="s">
        <v>1895</v>
      </c>
      <c r="H747" s="43">
        <v>10000000</v>
      </c>
      <c r="I747" s="42"/>
      <c r="J747" s="42" t="str">
        <f>_xlfn.CONCAT($C747,"-",$D747)</f>
        <v>Mumbai-E-learning</v>
      </c>
      <c r="K747" s="42">
        <f>IF(AND($B747&gt;=1960,$B747&lt;1970),196,(IF(AND($B747&gt;=1970,$B747&lt;1980),197,(IF(AND($B747&gt;=1980,$B747&lt;1990),198,(IF(AND($B747&gt;=1990,$B747&lt;2000),199,(IF(AND($B747&gt;=2000,$B747&lt;2010),200,(IF(AND($B747&gt;=2010,$B747&lt;2020),201,(IF(AND($B747&gt;=2020,$B747&lt;2030),202,"Founded After 2030")))))))))))))</f>
        <v>201</v>
      </c>
      <c r="L747" s="42" t="str">
        <f>IF(AND($H747&gt;4500000, OR($C747="Delhi", $C747="Bangalore", $C747="Pune", $C747="Mumbai")), "CAT A", IF(AND($H747&gt;450000, OR($C747="Gurugram", $C747="Surat", $C747="Jaipur", $C747="Hyderabad")), "CAT B", "CAT C"))</f>
        <v>CAT A</v>
      </c>
      <c r="M747" s="43">
        <v>9</v>
      </c>
      <c r="N747" t="str">
        <f>VLOOKUP($C747,Tier!$A$1:$B$71,2)</f>
        <v>Tier 3</v>
      </c>
    </row>
    <row r="748" spans="1:14" ht="15" x14ac:dyDescent="0.25">
      <c r="A748" s="41" t="s">
        <v>1172</v>
      </c>
      <c r="B748" s="43">
        <v>2017</v>
      </c>
      <c r="C748" s="42" t="s">
        <v>49</v>
      </c>
      <c r="D748" s="42" t="s">
        <v>1668</v>
      </c>
      <c r="E748" s="42" t="s">
        <v>1899</v>
      </c>
      <c r="F748" s="42" t="s">
        <v>1174</v>
      </c>
      <c r="G748" s="42" t="s">
        <v>1900</v>
      </c>
      <c r="H748" s="43">
        <v>10000000</v>
      </c>
      <c r="I748" s="42"/>
      <c r="J748" s="42" t="str">
        <f>_xlfn.CONCAT($C748,"-",$D748)</f>
        <v>New Delhi-Banking</v>
      </c>
      <c r="K748" s="42">
        <f>IF(AND($B748&gt;=1960,$B748&lt;1970),196,(IF(AND($B748&gt;=1970,$B748&lt;1980),197,(IF(AND($B748&gt;=1980,$B748&lt;1990),198,(IF(AND($B748&gt;=1990,$B748&lt;2000),199,(IF(AND($B748&gt;=2000,$B748&lt;2010),200,(IF(AND($B748&gt;=2010,$B748&lt;2020),201,(IF(AND($B748&gt;=2020,$B748&lt;2030),202,"Founded After 2030")))))))))))))</f>
        <v>201</v>
      </c>
      <c r="L748" s="42" t="str">
        <f>IF(AND($H748&gt;4500000, OR($C748="Delhi", $C748="Bangalore", $C748="Pune", $C748="Mumbai")), "CAT A", IF(AND($H748&gt;450000, OR($C748="Gurugram", $C748="Surat", $C748="Jaipur", $C748="Hyderabad")), "CAT B", "CAT C"))</f>
        <v>CAT C</v>
      </c>
      <c r="M748" s="43">
        <v>8</v>
      </c>
      <c r="N748" t="str">
        <f>VLOOKUP($C748,Tier!$A$1:$B$71,2)</f>
        <v>Tier 3</v>
      </c>
    </row>
    <row r="749" spans="1:14" ht="15" x14ac:dyDescent="0.25">
      <c r="A749" s="41" t="s">
        <v>1901</v>
      </c>
      <c r="B749" s="43">
        <v>2012</v>
      </c>
      <c r="C749" s="42" t="s">
        <v>49</v>
      </c>
      <c r="D749" s="42" t="s">
        <v>177</v>
      </c>
      <c r="E749" s="42" t="s">
        <v>1902</v>
      </c>
      <c r="F749" s="42" t="s">
        <v>1903</v>
      </c>
      <c r="G749" s="42" t="s">
        <v>1904</v>
      </c>
      <c r="H749" s="43">
        <v>10000000</v>
      </c>
      <c r="I749" s="42" t="s">
        <v>257</v>
      </c>
      <c r="J749" s="42" t="str">
        <f>_xlfn.CONCAT($C749,"-",$D749)</f>
        <v>New Delhi-Consumer Goods</v>
      </c>
      <c r="K749" s="42">
        <f>IF(AND($B749&gt;=1960,$B749&lt;1970),196,(IF(AND($B749&gt;=1970,$B749&lt;1980),197,(IF(AND($B749&gt;=1980,$B749&lt;1990),198,(IF(AND($B749&gt;=1990,$B749&lt;2000),199,(IF(AND($B749&gt;=2000,$B749&lt;2010),200,(IF(AND($B749&gt;=2010,$B749&lt;2020),201,(IF(AND($B749&gt;=2020,$B749&lt;2030),202,"Founded After 2030")))))))))))))</f>
        <v>201</v>
      </c>
      <c r="L749" s="42" t="str">
        <f>IF(AND($H749&gt;4500000, OR($C749="Delhi", $C749="Bangalore", $C749="Pune", $C749="Mumbai")), "CAT A", IF(AND($H749&gt;450000, OR($C749="Gurugram", $C749="Surat", $C749="Jaipur", $C749="Hyderabad")), "CAT B", "CAT C"))</f>
        <v>CAT C</v>
      </c>
      <c r="M749" s="43">
        <v>8</v>
      </c>
      <c r="N749" t="str">
        <f>VLOOKUP($C749,Tier!$A$1:$B$71,2)</f>
        <v>Tier 3</v>
      </c>
    </row>
    <row r="750" spans="1:14" ht="15" x14ac:dyDescent="0.25">
      <c r="A750" s="41" t="s">
        <v>1216</v>
      </c>
      <c r="B750" s="43">
        <v>2019</v>
      </c>
      <c r="C750" s="42" t="s">
        <v>49</v>
      </c>
      <c r="D750" s="42" t="s">
        <v>1910</v>
      </c>
      <c r="E750" s="42" t="s">
        <v>1911</v>
      </c>
      <c r="F750" s="42" t="s">
        <v>1912</v>
      </c>
      <c r="G750" s="42" t="s">
        <v>1913</v>
      </c>
      <c r="H750" s="43">
        <v>9000000</v>
      </c>
      <c r="I750" s="42"/>
      <c r="J750" s="42" t="str">
        <f>_xlfn.CONCAT($C750,"-",$D750)</f>
        <v>New Delhi-Blockchain</v>
      </c>
      <c r="K750" s="42">
        <f>IF(AND($B750&gt;=1960,$B750&lt;1970),196,(IF(AND($B750&gt;=1970,$B750&lt;1980),197,(IF(AND($B750&gt;=1980,$B750&lt;1990),198,(IF(AND($B750&gt;=1990,$B750&lt;2000),199,(IF(AND($B750&gt;=2000,$B750&lt;2010),200,(IF(AND($B750&gt;=2010,$B750&lt;2020),201,(IF(AND($B750&gt;=2020,$B750&lt;2030),202,"Founded After 2030")))))))))))))</f>
        <v>201</v>
      </c>
      <c r="L750" s="42" t="str">
        <f>IF(AND($H750&gt;4500000, OR($C750="Delhi", $C750="Bangalore", $C750="Pune", $C750="Mumbai")), "CAT A", IF(AND($H750&gt;450000, OR($C750="Gurugram", $C750="Surat", $C750="Jaipur", $C750="Hyderabad")), "CAT B", "CAT C"))</f>
        <v>CAT C</v>
      </c>
      <c r="M750" s="43">
        <v>7</v>
      </c>
      <c r="N750" t="str">
        <f>VLOOKUP($C750,Tier!$A$1:$B$71,2)</f>
        <v>Tier 3</v>
      </c>
    </row>
    <row r="751" spans="1:14" ht="15" x14ac:dyDescent="0.25">
      <c r="A751" s="41" t="s">
        <v>1918</v>
      </c>
      <c r="B751" s="43">
        <v>2019</v>
      </c>
      <c r="C751" s="42" t="s">
        <v>49</v>
      </c>
      <c r="D751" s="42" t="s">
        <v>459</v>
      </c>
      <c r="E751" s="42" t="s">
        <v>1919</v>
      </c>
      <c r="F751" s="42" t="s">
        <v>1920</v>
      </c>
      <c r="G751" s="42" t="s">
        <v>1921</v>
      </c>
      <c r="H751" s="43">
        <v>9000000</v>
      </c>
      <c r="I751" s="42" t="s">
        <v>163</v>
      </c>
      <c r="J751" s="42" t="str">
        <f>_xlfn.CONCAT($C751,"-",$D751)</f>
        <v>New Delhi-SaaS startup</v>
      </c>
      <c r="K751" s="42">
        <f>IF(AND($B751&gt;=1960,$B751&lt;1970),196,(IF(AND($B751&gt;=1970,$B751&lt;1980),197,(IF(AND($B751&gt;=1980,$B751&lt;1990),198,(IF(AND($B751&gt;=1990,$B751&lt;2000),199,(IF(AND($B751&gt;=2000,$B751&lt;2010),200,(IF(AND($B751&gt;=2010,$B751&lt;2020),201,(IF(AND($B751&gt;=2020,$B751&lt;2030),202,"Founded After 2030")))))))))))))</f>
        <v>201</v>
      </c>
      <c r="L751" s="42" t="str">
        <f>IF(AND($H751&gt;4500000, OR($C751="Delhi", $C751="Bangalore", $C751="Pune", $C751="Mumbai")), "CAT A", IF(AND($H751&gt;450000, OR($C751="Gurugram", $C751="Surat", $C751="Jaipur", $C751="Hyderabad")), "CAT B", "CAT C"))</f>
        <v>CAT C</v>
      </c>
      <c r="M751" s="43">
        <v>6</v>
      </c>
      <c r="N751" t="str">
        <f>VLOOKUP($C751,Tier!$A$1:$B$71,2)</f>
        <v>Tier 3</v>
      </c>
    </row>
    <row r="752" spans="1:14" ht="15" x14ac:dyDescent="0.25">
      <c r="A752" s="41" t="s">
        <v>1939</v>
      </c>
      <c r="B752" s="43">
        <v>2016</v>
      </c>
      <c r="C752" s="42" t="s">
        <v>12</v>
      </c>
      <c r="D752" s="42" t="s">
        <v>1681</v>
      </c>
      <c r="E752" s="42" t="s">
        <v>1940</v>
      </c>
      <c r="F752" s="42" t="s">
        <v>1941</v>
      </c>
      <c r="G752" s="42" t="s">
        <v>1942</v>
      </c>
      <c r="H752" s="43">
        <v>8000000</v>
      </c>
      <c r="I752" s="42" t="s">
        <v>1783</v>
      </c>
      <c r="J752" s="42" t="str">
        <f>_xlfn.CONCAT($C752,"-",$D752)</f>
        <v>Mumbai-Consumer Services</v>
      </c>
      <c r="K752" s="42">
        <f>IF(AND($B752&gt;=1960,$B752&lt;1970),196,(IF(AND($B752&gt;=1970,$B752&lt;1980),197,(IF(AND($B752&gt;=1980,$B752&lt;1990),198,(IF(AND($B752&gt;=1990,$B752&lt;2000),199,(IF(AND($B752&gt;=2000,$B752&lt;2010),200,(IF(AND($B752&gt;=2010,$B752&lt;2020),201,(IF(AND($B752&gt;=2020,$B752&lt;2030),202,"Founded After 2030")))))))))))))</f>
        <v>201</v>
      </c>
      <c r="L752" s="42" t="str">
        <f>IF(AND($H752&gt;4500000, OR($C752="Delhi", $C752="Bangalore", $C752="Pune", $C752="Mumbai")), "CAT A", IF(AND($H752&gt;450000, OR($C752="Gurugram", $C752="Surat", $C752="Jaipur", $C752="Hyderabad")), "CAT B", "CAT C"))</f>
        <v>CAT A</v>
      </c>
      <c r="M752" s="43">
        <v>9</v>
      </c>
      <c r="N752" t="str">
        <f>VLOOKUP($C752,Tier!$A$1:$B$71,2)</f>
        <v>Tier 3</v>
      </c>
    </row>
    <row r="753" spans="1:14" ht="15" x14ac:dyDescent="0.25">
      <c r="A753" s="41" t="s">
        <v>872</v>
      </c>
      <c r="B753" s="43">
        <v>2012</v>
      </c>
      <c r="C753" s="42" t="s">
        <v>12</v>
      </c>
      <c r="D753" s="42" t="s">
        <v>1947</v>
      </c>
      <c r="E753" s="42" t="s">
        <v>1948</v>
      </c>
      <c r="F753" s="42" t="s">
        <v>875</v>
      </c>
      <c r="G753" s="42" t="s">
        <v>1949</v>
      </c>
      <c r="H753" s="43">
        <v>8000000</v>
      </c>
      <c r="I753" s="42"/>
      <c r="J753" s="42" t="str">
        <f>_xlfn.CONCAT($C753,"-",$D753)</f>
        <v>Mumbai-Apparel &amp; Fashion</v>
      </c>
      <c r="K753" s="42">
        <f>IF(AND($B753&gt;=1960,$B753&lt;1970),196,(IF(AND($B753&gt;=1970,$B753&lt;1980),197,(IF(AND($B753&gt;=1980,$B753&lt;1990),198,(IF(AND($B753&gt;=1990,$B753&lt;2000),199,(IF(AND($B753&gt;=2000,$B753&lt;2010),200,(IF(AND($B753&gt;=2010,$B753&lt;2020),201,(IF(AND($B753&gt;=2020,$B753&lt;2030),202,"Founded After 2030")))))))))))))</f>
        <v>201</v>
      </c>
      <c r="L753" s="42" t="str">
        <f>IF(AND($H753&gt;4500000, OR($C753="Delhi", $C753="Bangalore", $C753="Pune", $C753="Mumbai")), "CAT A", IF(AND($H753&gt;450000, OR($C753="Gurugram", $C753="Surat", $C753="Jaipur", $C753="Hyderabad")), "CAT B", "CAT C"))</f>
        <v>CAT A</v>
      </c>
      <c r="M753" s="43">
        <v>8</v>
      </c>
      <c r="N753" t="str">
        <f>VLOOKUP($C753,Tier!$A$1:$B$71,2)</f>
        <v>Tier 3</v>
      </c>
    </row>
    <row r="754" spans="1:14" ht="15" x14ac:dyDescent="0.25">
      <c r="A754" s="41" t="s">
        <v>872</v>
      </c>
      <c r="B754" s="43">
        <v>2012</v>
      </c>
      <c r="C754" s="42" t="s">
        <v>12</v>
      </c>
      <c r="D754" s="42" t="s">
        <v>1947</v>
      </c>
      <c r="E754" s="42" t="s">
        <v>1948</v>
      </c>
      <c r="F754" s="42" t="s">
        <v>875</v>
      </c>
      <c r="G754" s="42" t="s">
        <v>1949</v>
      </c>
      <c r="H754" s="43">
        <v>8000000</v>
      </c>
      <c r="I754" s="42"/>
      <c r="J754" s="42" t="str">
        <f>_xlfn.CONCAT($C754,"-",$D754)</f>
        <v>Mumbai-Apparel &amp; Fashion</v>
      </c>
      <c r="K754" s="42">
        <f>IF(AND($B754&gt;=1960,$B754&lt;1970),196,(IF(AND($B754&gt;=1970,$B754&lt;1980),197,(IF(AND($B754&gt;=1980,$B754&lt;1990),198,(IF(AND($B754&gt;=1990,$B754&lt;2000),199,(IF(AND($B754&gt;=2000,$B754&lt;2010),200,(IF(AND($B754&gt;=2010,$B754&lt;2020),201,(IF(AND($B754&gt;=2020,$B754&lt;2030),202,"Founded After 2030")))))))))))))</f>
        <v>201</v>
      </c>
      <c r="L754" s="42" t="str">
        <f>IF(AND($H754&gt;4500000, OR($C754="Delhi", $C754="Bangalore", $C754="Pune", $C754="Mumbai")), "CAT A", IF(AND($H754&gt;450000, OR($C754="Gurugram", $C754="Surat", $C754="Jaipur", $C754="Hyderabad")), "CAT B", "CAT C"))</f>
        <v>CAT A</v>
      </c>
      <c r="M754" s="43">
        <v>8</v>
      </c>
      <c r="N754" t="str">
        <f>VLOOKUP($C754,Tier!$A$1:$B$71,2)</f>
        <v>Tier 3</v>
      </c>
    </row>
    <row r="755" spans="1:14" ht="15" x14ac:dyDescent="0.25">
      <c r="A755" s="41" t="s">
        <v>1951</v>
      </c>
      <c r="B755" s="43">
        <v>2015</v>
      </c>
      <c r="C755" s="42" t="s">
        <v>49</v>
      </c>
      <c r="D755" s="42" t="s">
        <v>45</v>
      </c>
      <c r="E755" s="42" t="s">
        <v>1952</v>
      </c>
      <c r="F755" s="42" t="s">
        <v>1953</v>
      </c>
      <c r="G755" s="42" t="s">
        <v>1954</v>
      </c>
      <c r="H755" s="43">
        <v>7500000</v>
      </c>
      <c r="I755" s="42"/>
      <c r="J755" s="42" t="str">
        <f>_xlfn.CONCAT($C755,"-",$D755)</f>
        <v>New Delhi-Health, Wellness &amp; Fitness</v>
      </c>
      <c r="K755" s="42">
        <f>IF(AND($B755&gt;=1960,$B755&lt;1970),196,(IF(AND($B755&gt;=1970,$B755&lt;1980),197,(IF(AND($B755&gt;=1980,$B755&lt;1990),198,(IF(AND($B755&gt;=1990,$B755&lt;2000),199,(IF(AND($B755&gt;=2000,$B755&lt;2010),200,(IF(AND($B755&gt;=2010,$B755&lt;2020),201,(IF(AND($B755&gt;=2020,$B755&lt;2030),202,"Founded After 2030")))))))))))))</f>
        <v>201</v>
      </c>
      <c r="L755" s="42" t="str">
        <f>IF(AND($H755&gt;4500000, OR($C755="Delhi", $C755="Bangalore", $C755="Pune", $C755="Mumbai")), "CAT A", IF(AND($H755&gt;450000, OR($C755="Gurugram", $C755="Surat", $C755="Jaipur", $C755="Hyderabad")), "CAT B", "CAT C"))</f>
        <v>CAT C</v>
      </c>
      <c r="M755" s="43">
        <v>10</v>
      </c>
      <c r="N755" t="str">
        <f>VLOOKUP($C755,Tier!$A$1:$B$71,2)</f>
        <v>Tier 3</v>
      </c>
    </row>
    <row r="756" spans="1:14" ht="15" x14ac:dyDescent="0.25">
      <c r="A756" s="41" t="s">
        <v>1960</v>
      </c>
      <c r="B756" s="43">
        <v>2017</v>
      </c>
      <c r="C756" s="42" t="s">
        <v>12</v>
      </c>
      <c r="D756" s="42" t="s">
        <v>69</v>
      </c>
      <c r="E756" s="42" t="s">
        <v>1961</v>
      </c>
      <c r="F756" s="42" t="s">
        <v>1962</v>
      </c>
      <c r="G756" s="42" t="s">
        <v>1963</v>
      </c>
      <c r="H756" s="43">
        <v>7000000</v>
      </c>
      <c r="I756" s="42" t="s">
        <v>163</v>
      </c>
      <c r="J756" s="42" t="str">
        <f>_xlfn.CONCAT($C756,"-",$D756)</f>
        <v>Mumbai-Information Technology &amp; Services</v>
      </c>
      <c r="K756" s="42">
        <f>IF(AND($B756&gt;=1960,$B756&lt;1970),196,(IF(AND($B756&gt;=1970,$B756&lt;1980),197,(IF(AND($B756&gt;=1980,$B756&lt;1990),198,(IF(AND($B756&gt;=1990,$B756&lt;2000),199,(IF(AND($B756&gt;=2000,$B756&lt;2010),200,(IF(AND($B756&gt;=2010,$B756&lt;2020),201,(IF(AND($B756&gt;=2020,$B756&lt;2030),202,"Founded After 2030")))))))))))))</f>
        <v>201</v>
      </c>
      <c r="L756" s="42" t="str">
        <f>IF(AND($H756&gt;4500000, OR($C756="Delhi", $C756="Bangalore", $C756="Pune", $C756="Mumbai")), "CAT A", IF(AND($H756&gt;450000, OR($C756="Gurugram", $C756="Surat", $C756="Jaipur", $C756="Hyderabad")), "CAT B", "CAT C"))</f>
        <v>CAT A</v>
      </c>
      <c r="M756" s="43">
        <v>12</v>
      </c>
      <c r="N756" t="str">
        <f>VLOOKUP($C756,Tier!$A$1:$B$71,2)</f>
        <v>Tier 3</v>
      </c>
    </row>
    <row r="757" spans="1:14" ht="15" x14ac:dyDescent="0.25">
      <c r="A757" s="41" t="s">
        <v>1246</v>
      </c>
      <c r="B757" s="43">
        <v>2019</v>
      </c>
      <c r="C757" s="42" t="s">
        <v>369</v>
      </c>
      <c r="D757" s="42" t="s">
        <v>616</v>
      </c>
      <c r="E757" s="42" t="s">
        <v>1964</v>
      </c>
      <c r="F757" s="42" t="s">
        <v>1965</v>
      </c>
      <c r="G757" s="42" t="s">
        <v>1966</v>
      </c>
      <c r="H757" s="43">
        <v>7000000</v>
      </c>
      <c r="I757" s="42" t="s">
        <v>163</v>
      </c>
      <c r="J757" s="42" t="str">
        <f>_xlfn.CONCAT($C757,"-",$D757)</f>
        <v>Pune-Logistics &amp; Supply Chain</v>
      </c>
      <c r="K757" s="42">
        <f>IF(AND($B757&gt;=1960,$B757&lt;1970),196,(IF(AND($B757&gt;=1970,$B757&lt;1980),197,(IF(AND($B757&gt;=1980,$B757&lt;1990),198,(IF(AND($B757&gt;=1990,$B757&lt;2000),199,(IF(AND($B757&gt;=2000,$B757&lt;2010),200,(IF(AND($B757&gt;=2010,$B757&lt;2020),201,(IF(AND($B757&gt;=2020,$B757&lt;2030),202,"Founded After 2030")))))))))))))</f>
        <v>201</v>
      </c>
      <c r="L757" s="42" t="str">
        <f>IF(AND($H757&gt;4500000, OR($C757="Delhi", $C757="Bangalore", $C757="Pune", $C757="Mumbai")), "CAT A", IF(AND($H757&gt;450000, OR($C757="Gurugram", $C757="Surat", $C757="Jaipur", $C757="Hyderabad")), "CAT B", "CAT C"))</f>
        <v>CAT A</v>
      </c>
      <c r="M757" s="43">
        <v>12</v>
      </c>
      <c r="N757" t="str">
        <f>VLOOKUP($C757,Tier!$A$1:$B$71,2)</f>
        <v>Tier 3</v>
      </c>
    </row>
    <row r="758" spans="1:14" ht="15" x14ac:dyDescent="0.25">
      <c r="A758" s="41" t="s">
        <v>567</v>
      </c>
      <c r="B758" s="43">
        <v>2019</v>
      </c>
      <c r="C758" s="42" t="s">
        <v>49</v>
      </c>
      <c r="D758" s="42" t="s">
        <v>1970</v>
      </c>
      <c r="E758" s="42" t="s">
        <v>1971</v>
      </c>
      <c r="F758" s="42" t="s">
        <v>570</v>
      </c>
      <c r="G758" s="42" t="s">
        <v>1972</v>
      </c>
      <c r="H758" s="43">
        <v>7000000</v>
      </c>
      <c r="I758" s="42" t="s">
        <v>273</v>
      </c>
      <c r="J758" s="42" t="str">
        <f>_xlfn.CONCAT($C758,"-",$D758)</f>
        <v>New Delhi-Renewables &amp; Environment</v>
      </c>
      <c r="K758" s="42">
        <f>IF(AND($B758&gt;=1960,$B758&lt;1970),196,(IF(AND($B758&gt;=1970,$B758&lt;1980),197,(IF(AND($B758&gt;=1980,$B758&lt;1990),198,(IF(AND($B758&gt;=1990,$B758&lt;2000),199,(IF(AND($B758&gt;=2000,$B758&lt;2010),200,(IF(AND($B758&gt;=2010,$B758&lt;2020),201,(IF(AND($B758&gt;=2020,$B758&lt;2030),202,"Founded After 2030")))))))))))))</f>
        <v>201</v>
      </c>
      <c r="L758" s="42" t="str">
        <f>IF(AND($H758&gt;4500000, OR($C758="Delhi", $C758="Bangalore", $C758="Pune", $C758="Mumbai")), "CAT A", IF(AND($H758&gt;450000, OR($C758="Gurugram", $C758="Surat", $C758="Jaipur", $C758="Hyderabad")), "CAT B", "CAT C"))</f>
        <v>CAT C</v>
      </c>
      <c r="M758" s="43">
        <v>11</v>
      </c>
      <c r="N758" t="str">
        <f>VLOOKUP($C758,Tier!$A$1:$B$71,2)</f>
        <v>Tier 3</v>
      </c>
    </row>
    <row r="759" spans="1:14" ht="15" x14ac:dyDescent="0.25">
      <c r="A759" s="41" t="s">
        <v>1977</v>
      </c>
      <c r="B759" s="43">
        <v>2019</v>
      </c>
      <c r="C759" s="42" t="s">
        <v>68</v>
      </c>
      <c r="D759" s="42" t="s">
        <v>38</v>
      </c>
      <c r="E759" s="42" t="s">
        <v>1978</v>
      </c>
      <c r="F759" s="42" t="s">
        <v>1979</v>
      </c>
      <c r="G759" s="42" t="s">
        <v>1980</v>
      </c>
      <c r="H759" s="43">
        <v>7000000</v>
      </c>
      <c r="I759" s="42" t="s">
        <v>163</v>
      </c>
      <c r="J759" s="42" t="str">
        <f>_xlfn.CONCAT($C759,"-",$D759)</f>
        <v>Noida-FinTech</v>
      </c>
      <c r="K759" s="42">
        <f>IF(AND($B759&gt;=1960,$B759&lt;1970),196,(IF(AND($B759&gt;=1970,$B759&lt;1980),197,(IF(AND($B759&gt;=1980,$B759&lt;1990),198,(IF(AND($B759&gt;=1990,$B759&lt;2000),199,(IF(AND($B759&gt;=2000,$B759&lt;2010),200,(IF(AND($B759&gt;=2010,$B759&lt;2020),201,(IF(AND($B759&gt;=2020,$B759&lt;2030),202,"Founded After 2030")))))))))))))</f>
        <v>201</v>
      </c>
      <c r="L759" s="42" t="str">
        <f>IF(AND($H759&gt;4500000, OR($C759="Delhi", $C759="Bangalore", $C759="Pune", $C759="Mumbai")), "CAT A", IF(AND($H759&gt;450000, OR($C759="Gurugram", $C759="Surat", $C759="Jaipur", $C759="Hyderabad")), "CAT B", "CAT C"))</f>
        <v>CAT C</v>
      </c>
      <c r="M759" s="43">
        <v>11</v>
      </c>
      <c r="N759" t="str">
        <f>VLOOKUP($C759,Tier!$A$1:$B$71,2)</f>
        <v>Tier 3</v>
      </c>
    </row>
    <row r="760" spans="1:14" ht="15" x14ac:dyDescent="0.25">
      <c r="A760" s="41" t="s">
        <v>1981</v>
      </c>
      <c r="B760" s="43">
        <v>2016</v>
      </c>
      <c r="C760" s="42" t="s">
        <v>68</v>
      </c>
      <c r="D760" s="42" t="s">
        <v>187</v>
      </c>
      <c r="E760" s="42" t="s">
        <v>1982</v>
      </c>
      <c r="F760" s="42" t="s">
        <v>1983</v>
      </c>
      <c r="G760" s="42" t="s">
        <v>1984</v>
      </c>
      <c r="H760" s="43">
        <v>7000000</v>
      </c>
      <c r="I760" s="42" t="s">
        <v>163</v>
      </c>
      <c r="J760" s="42" t="str">
        <f>_xlfn.CONCAT($C760,"-",$D760)</f>
        <v>Noida-Insurance</v>
      </c>
      <c r="K760" s="42">
        <f>IF(AND($B760&gt;=1960,$B760&lt;1970),196,(IF(AND($B760&gt;=1970,$B760&lt;1980),197,(IF(AND($B760&gt;=1980,$B760&lt;1990),198,(IF(AND($B760&gt;=1990,$B760&lt;2000),199,(IF(AND($B760&gt;=2000,$B760&lt;2010),200,(IF(AND($B760&gt;=2010,$B760&lt;2020),201,(IF(AND($B760&gt;=2020,$B760&lt;2030),202,"Founded After 2030")))))))))))))</f>
        <v>201</v>
      </c>
      <c r="L760" s="42" t="str">
        <f>IF(AND($H760&gt;4500000, OR($C760="Delhi", $C760="Bangalore", $C760="Pune", $C760="Mumbai")), "CAT A", IF(AND($H760&gt;450000, OR($C760="Gurugram", $C760="Surat", $C760="Jaipur", $C760="Hyderabad")), "CAT B", "CAT C"))</f>
        <v>CAT C</v>
      </c>
      <c r="M760" s="43">
        <v>10</v>
      </c>
      <c r="N760" t="str">
        <f>VLOOKUP($C760,Tier!$A$1:$B$71,2)</f>
        <v>Tier 3</v>
      </c>
    </row>
    <row r="761" spans="1:14" ht="15" x14ac:dyDescent="0.25">
      <c r="A761" s="41" t="s">
        <v>1985</v>
      </c>
      <c r="B761" s="43">
        <v>2017</v>
      </c>
      <c r="C761" s="42" t="s">
        <v>12</v>
      </c>
      <c r="D761" s="42" t="s">
        <v>69</v>
      </c>
      <c r="E761" s="42" t="s">
        <v>1986</v>
      </c>
      <c r="F761" s="42" t="s">
        <v>1987</v>
      </c>
      <c r="G761" s="42" t="s">
        <v>1988</v>
      </c>
      <c r="H761" s="43">
        <v>7000000</v>
      </c>
      <c r="I761" s="42"/>
      <c r="J761" s="42" t="str">
        <f>_xlfn.CONCAT($C761,"-",$D761)</f>
        <v>Mumbai-Information Technology &amp; Services</v>
      </c>
      <c r="K761" s="42">
        <f>IF(AND($B761&gt;=1960,$B761&lt;1970),196,(IF(AND($B761&gt;=1970,$B761&lt;1980),197,(IF(AND($B761&gt;=1980,$B761&lt;1990),198,(IF(AND($B761&gt;=1990,$B761&lt;2000),199,(IF(AND($B761&gt;=2000,$B761&lt;2010),200,(IF(AND($B761&gt;=2010,$B761&lt;2020),201,(IF(AND($B761&gt;=2020,$B761&lt;2030),202,"Founded After 2030")))))))))))))</f>
        <v>201</v>
      </c>
      <c r="L761" s="42" t="str">
        <f>IF(AND($H761&gt;4500000, OR($C761="Delhi", $C761="Bangalore", $C761="Pune", $C761="Mumbai")), "CAT A", IF(AND($H761&gt;450000, OR($C761="Gurugram", $C761="Surat", $C761="Jaipur", $C761="Hyderabad")), "CAT B", "CAT C"))</f>
        <v>CAT A</v>
      </c>
      <c r="M761" s="43">
        <v>9</v>
      </c>
      <c r="N761" t="str">
        <f>VLOOKUP($C761,Tier!$A$1:$B$71,2)</f>
        <v>Tier 3</v>
      </c>
    </row>
    <row r="762" spans="1:14" ht="15" x14ac:dyDescent="0.25">
      <c r="A762" s="41" t="s">
        <v>2010</v>
      </c>
      <c r="B762" s="43">
        <v>2019</v>
      </c>
      <c r="C762" s="42" t="s">
        <v>12</v>
      </c>
      <c r="D762" s="42" t="s">
        <v>69</v>
      </c>
      <c r="E762" s="42" t="s">
        <v>2011</v>
      </c>
      <c r="F762" s="42" t="s">
        <v>2012</v>
      </c>
      <c r="G762" s="42" t="s">
        <v>2013</v>
      </c>
      <c r="H762" s="43">
        <v>6200000</v>
      </c>
      <c r="I762" s="42" t="s">
        <v>17</v>
      </c>
      <c r="J762" s="42" t="str">
        <f>_xlfn.CONCAT($C762,"-",$D762)</f>
        <v>Mumbai-Information Technology &amp; Services</v>
      </c>
      <c r="K762" s="42">
        <f>IF(AND($B762&gt;=1960,$B762&lt;1970),196,(IF(AND($B762&gt;=1970,$B762&lt;1980),197,(IF(AND($B762&gt;=1980,$B762&lt;1990),198,(IF(AND($B762&gt;=1990,$B762&lt;2000),199,(IF(AND($B762&gt;=2000,$B762&lt;2010),200,(IF(AND($B762&gt;=2010,$B762&lt;2020),201,(IF(AND($B762&gt;=2020,$B762&lt;2030),202,"Founded After 2030")))))))))))))</f>
        <v>201</v>
      </c>
      <c r="L762" s="42" t="str">
        <f>IF(AND($H762&gt;4500000, OR($C762="Delhi", $C762="Bangalore", $C762="Pune", $C762="Mumbai")), "CAT A", IF(AND($H762&gt;450000, OR($C762="Gurugram", $C762="Surat", $C762="Jaipur", $C762="Hyderabad")), "CAT B", "CAT C"))</f>
        <v>CAT A</v>
      </c>
      <c r="M762" s="43">
        <v>9</v>
      </c>
      <c r="N762" t="str">
        <f>VLOOKUP($C762,Tier!$A$1:$B$71,2)</f>
        <v>Tier 3</v>
      </c>
    </row>
    <row r="763" spans="1:14" ht="15" x14ac:dyDescent="0.25">
      <c r="A763" s="41" t="s">
        <v>2014</v>
      </c>
      <c r="B763" s="43">
        <v>2016</v>
      </c>
      <c r="C763" s="42" t="s">
        <v>12</v>
      </c>
      <c r="D763" s="42" t="s">
        <v>94</v>
      </c>
      <c r="E763" s="42" t="s">
        <v>2015</v>
      </c>
      <c r="F763" s="42" t="s">
        <v>2016</v>
      </c>
      <c r="G763" s="42" t="s">
        <v>168</v>
      </c>
      <c r="H763" s="43">
        <v>6000000</v>
      </c>
      <c r="I763" s="42" t="s">
        <v>163</v>
      </c>
      <c r="J763" s="42" t="str">
        <f>_xlfn.CONCAT($C763,"-",$D763)</f>
        <v>Mumbai-Food &amp; Beverages</v>
      </c>
      <c r="K763" s="42">
        <f>IF(AND($B763&gt;=1960,$B763&lt;1970),196,(IF(AND($B763&gt;=1970,$B763&lt;1980),197,(IF(AND($B763&gt;=1980,$B763&lt;1990),198,(IF(AND($B763&gt;=1990,$B763&lt;2000),199,(IF(AND($B763&gt;=2000,$B763&lt;2010),200,(IF(AND($B763&gt;=2010,$B763&lt;2020),201,(IF(AND($B763&gt;=2020,$B763&lt;2030),202,"Founded After 2030")))))))))))))</f>
        <v>201</v>
      </c>
      <c r="L763" s="42" t="str">
        <f>IF(AND($H763&gt;4500000, OR($C763="Delhi", $C763="Bangalore", $C763="Pune", $C763="Mumbai")), "CAT A", IF(AND($H763&gt;450000, OR($C763="Gurugram", $C763="Surat", $C763="Jaipur", $C763="Hyderabad")), "CAT B", "CAT C"))</f>
        <v>CAT A</v>
      </c>
      <c r="M763" s="43">
        <v>10</v>
      </c>
      <c r="N763" t="str">
        <f>VLOOKUP($C763,Tier!$A$1:$B$71,2)</f>
        <v>Tier 3</v>
      </c>
    </row>
    <row r="764" spans="1:14" ht="15" x14ac:dyDescent="0.25">
      <c r="A764" s="41" t="s">
        <v>2022</v>
      </c>
      <c r="B764" s="43">
        <v>2018</v>
      </c>
      <c r="C764" s="42" t="s">
        <v>12</v>
      </c>
      <c r="D764" s="42" t="s">
        <v>38</v>
      </c>
      <c r="E764" s="42" t="s">
        <v>2023</v>
      </c>
      <c r="F764" s="42" t="s">
        <v>2024</v>
      </c>
      <c r="G764" s="42" t="s">
        <v>2025</v>
      </c>
      <c r="H764" s="43">
        <v>6000000</v>
      </c>
      <c r="I764" s="42"/>
      <c r="J764" s="42" t="str">
        <f>_xlfn.CONCAT($C764,"-",$D764)</f>
        <v>Mumbai-FinTech</v>
      </c>
      <c r="K764" s="42">
        <f>IF(AND($B764&gt;=1960,$B764&lt;1970),196,(IF(AND($B764&gt;=1970,$B764&lt;1980),197,(IF(AND($B764&gt;=1980,$B764&lt;1990),198,(IF(AND($B764&gt;=1990,$B764&lt;2000),199,(IF(AND($B764&gt;=2000,$B764&lt;2010),200,(IF(AND($B764&gt;=2010,$B764&lt;2020),201,(IF(AND($B764&gt;=2020,$B764&lt;2030),202,"Founded After 2030")))))))))))))</f>
        <v>201</v>
      </c>
      <c r="L764" s="42" t="str">
        <f>IF(AND($H764&gt;4500000, OR($C764="Delhi", $C764="Bangalore", $C764="Pune", $C764="Mumbai")), "CAT A", IF(AND($H764&gt;450000, OR($C764="Gurugram", $C764="Surat", $C764="Jaipur", $C764="Hyderabad")), "CAT B", "CAT C"))</f>
        <v>CAT A</v>
      </c>
      <c r="M764" s="43">
        <v>8</v>
      </c>
      <c r="N764" t="str">
        <f>VLOOKUP($C764,Tier!$A$1:$B$71,2)</f>
        <v>Tier 3</v>
      </c>
    </row>
    <row r="765" spans="1:14" ht="15" x14ac:dyDescent="0.25">
      <c r="A765" s="41" t="s">
        <v>2031</v>
      </c>
      <c r="B765" s="43">
        <v>2019</v>
      </c>
      <c r="C765" s="42" t="s">
        <v>12</v>
      </c>
      <c r="D765" s="42" t="s">
        <v>94</v>
      </c>
      <c r="E765" s="42" t="s">
        <v>2032</v>
      </c>
      <c r="F765" s="42" t="s">
        <v>2033</v>
      </c>
      <c r="G765" s="42" t="s">
        <v>2034</v>
      </c>
      <c r="H765" s="43">
        <v>6000000</v>
      </c>
      <c r="I765" s="42" t="s">
        <v>163</v>
      </c>
      <c r="J765" s="42" t="str">
        <f>_xlfn.CONCAT($C765,"-",$D765)</f>
        <v>Mumbai-Food &amp; Beverages</v>
      </c>
      <c r="K765" s="42">
        <f>IF(AND($B765&gt;=1960,$B765&lt;1970),196,(IF(AND($B765&gt;=1970,$B765&lt;1980),197,(IF(AND($B765&gt;=1980,$B765&lt;1990),198,(IF(AND($B765&gt;=1990,$B765&lt;2000),199,(IF(AND($B765&gt;=2000,$B765&lt;2010),200,(IF(AND($B765&gt;=2010,$B765&lt;2020),201,(IF(AND($B765&gt;=2020,$B765&lt;2030),202,"Founded After 2030")))))))))))))</f>
        <v>201</v>
      </c>
      <c r="L765" s="42" t="str">
        <f>IF(AND($H765&gt;4500000, OR($C765="Delhi", $C765="Bangalore", $C765="Pune", $C765="Mumbai")), "CAT A", IF(AND($H765&gt;450000, OR($C765="Gurugram", $C765="Surat", $C765="Jaipur", $C765="Hyderabad")), "CAT B", "CAT C"))</f>
        <v>CAT A</v>
      </c>
      <c r="M765" s="43">
        <v>7</v>
      </c>
      <c r="N765" t="str">
        <f>VLOOKUP($C765,Tier!$A$1:$B$71,2)</f>
        <v>Tier 3</v>
      </c>
    </row>
    <row r="766" spans="1:14" ht="15" x14ac:dyDescent="0.25">
      <c r="A766" s="41" t="s">
        <v>2038</v>
      </c>
      <c r="B766" s="43">
        <v>2016</v>
      </c>
      <c r="C766" s="42" t="s">
        <v>12</v>
      </c>
      <c r="D766" s="42" t="s">
        <v>116</v>
      </c>
      <c r="E766" s="42" t="s">
        <v>2039</v>
      </c>
      <c r="F766" s="42" t="s">
        <v>2040</v>
      </c>
      <c r="G766" s="42" t="s">
        <v>1715</v>
      </c>
      <c r="H766" s="43">
        <v>6000000</v>
      </c>
      <c r="I766" s="42" t="s">
        <v>163</v>
      </c>
      <c r="J766" s="42" t="str">
        <f>_xlfn.CONCAT($C766,"-",$D766)</f>
        <v>Mumbai-EdTech</v>
      </c>
      <c r="K766" s="42">
        <f>IF(AND($B766&gt;=1960,$B766&lt;1970),196,(IF(AND($B766&gt;=1970,$B766&lt;1980),197,(IF(AND($B766&gt;=1980,$B766&lt;1990),198,(IF(AND($B766&gt;=1990,$B766&lt;2000),199,(IF(AND($B766&gt;=2000,$B766&lt;2010),200,(IF(AND($B766&gt;=2010,$B766&lt;2020),201,(IF(AND($B766&gt;=2020,$B766&lt;2030),202,"Founded After 2030")))))))))))))</f>
        <v>201</v>
      </c>
      <c r="L766" s="42" t="str">
        <f>IF(AND($H766&gt;4500000, OR($C766="Delhi", $C766="Bangalore", $C766="Pune", $C766="Mumbai")), "CAT A", IF(AND($H766&gt;450000, OR($C766="Gurugram", $C766="Surat", $C766="Jaipur", $C766="Hyderabad")), "CAT B", "CAT C"))</f>
        <v>CAT A</v>
      </c>
      <c r="M766" s="43">
        <v>6</v>
      </c>
      <c r="N766" t="str">
        <f>VLOOKUP($C766,Tier!$A$1:$B$71,2)</f>
        <v>Tier 3</v>
      </c>
    </row>
    <row r="767" spans="1:14" ht="15" x14ac:dyDescent="0.25">
      <c r="A767" s="41" t="s">
        <v>2046</v>
      </c>
      <c r="B767" s="43">
        <v>2017</v>
      </c>
      <c r="C767" s="42" t="s">
        <v>12</v>
      </c>
      <c r="D767" s="42" t="s">
        <v>82</v>
      </c>
      <c r="E767" s="42" t="s">
        <v>2047</v>
      </c>
      <c r="F767" s="42" t="s">
        <v>2048</v>
      </c>
      <c r="G767" s="42" t="s">
        <v>2049</v>
      </c>
      <c r="H767" s="43">
        <v>5500000</v>
      </c>
      <c r="I767" s="42" t="s">
        <v>17</v>
      </c>
      <c r="J767" s="42" t="str">
        <f>_xlfn.CONCAT($C767,"-",$D767)</f>
        <v>Mumbai-Financial Services</v>
      </c>
      <c r="K767" s="42">
        <f>IF(AND($B767&gt;=1960,$B767&lt;1970),196,(IF(AND($B767&gt;=1970,$B767&lt;1980),197,(IF(AND($B767&gt;=1980,$B767&lt;1990),198,(IF(AND($B767&gt;=1990,$B767&lt;2000),199,(IF(AND($B767&gt;=2000,$B767&lt;2010),200,(IF(AND($B767&gt;=2010,$B767&lt;2020),201,(IF(AND($B767&gt;=2020,$B767&lt;2030),202,"Founded After 2030")))))))))))))</f>
        <v>201</v>
      </c>
      <c r="L767" s="42" t="str">
        <f>IF(AND($H767&gt;4500000, OR($C767="Delhi", $C767="Bangalore", $C767="Pune", $C767="Mumbai")), "CAT A", IF(AND($H767&gt;450000, OR($C767="Gurugram", $C767="Surat", $C767="Jaipur", $C767="Hyderabad")), "CAT B", "CAT C"))</f>
        <v>CAT A</v>
      </c>
      <c r="M767" s="43">
        <v>10</v>
      </c>
      <c r="N767" t="str">
        <f>VLOOKUP($C767,Tier!$A$1:$B$71,2)</f>
        <v>Tier 3</v>
      </c>
    </row>
    <row r="768" spans="1:14" ht="15" x14ac:dyDescent="0.25">
      <c r="A768" s="45" t="s">
        <v>2050</v>
      </c>
      <c r="B768" s="43">
        <v>2018</v>
      </c>
      <c r="C768" s="42" t="s">
        <v>369</v>
      </c>
      <c r="D768" s="42" t="s">
        <v>2051</v>
      </c>
      <c r="E768" s="42" t="s">
        <v>2052</v>
      </c>
      <c r="F768" s="42" t="s">
        <v>2053</v>
      </c>
      <c r="G768" s="42" t="s">
        <v>1239</v>
      </c>
      <c r="H768" s="43">
        <v>5500000</v>
      </c>
      <c r="I768" s="42" t="s">
        <v>273</v>
      </c>
      <c r="J768" s="42" t="str">
        <f>_xlfn.CONCAT($C768,"-",$D768)</f>
        <v>Pune-Veterinary</v>
      </c>
      <c r="K768" s="42">
        <f>IF(AND($B768&gt;=1960,$B768&lt;1970),196,(IF(AND($B768&gt;=1970,$B768&lt;1980),197,(IF(AND($B768&gt;=1980,$B768&lt;1990),198,(IF(AND($B768&gt;=1990,$B768&lt;2000),199,(IF(AND($B768&gt;=2000,$B768&lt;2010),200,(IF(AND($B768&gt;=2010,$B768&lt;2020),201,(IF(AND($B768&gt;=2020,$B768&lt;2030),202,"Founded After 2030")))))))))))))</f>
        <v>201</v>
      </c>
      <c r="L768" s="42" t="str">
        <f>IF(AND($H768&gt;4500000, OR($C768="Delhi", $C768="Bangalore", $C768="Pune", $C768="Mumbai")), "CAT A", IF(AND($H768&gt;450000, OR($C768="Gurugram", $C768="Surat", $C768="Jaipur", $C768="Hyderabad")), "CAT B", "CAT C"))</f>
        <v>CAT A</v>
      </c>
      <c r="M768" s="43">
        <v>10</v>
      </c>
      <c r="N768" t="str">
        <f>VLOOKUP($C768,Tier!$A$1:$B$71,2)</f>
        <v>Tier 3</v>
      </c>
    </row>
    <row r="769" spans="1:14" ht="15" x14ac:dyDescent="0.25">
      <c r="A769" s="41" t="s">
        <v>2054</v>
      </c>
      <c r="B769" s="43">
        <v>2017</v>
      </c>
      <c r="C769" s="42" t="s">
        <v>369</v>
      </c>
      <c r="D769" s="42" t="s">
        <v>105</v>
      </c>
      <c r="E769" s="42" t="s">
        <v>2055</v>
      </c>
      <c r="F769" s="42" t="s">
        <v>2056</v>
      </c>
      <c r="G769" s="42" t="s">
        <v>2057</v>
      </c>
      <c r="H769" s="43">
        <v>5500000</v>
      </c>
      <c r="I769" s="42"/>
      <c r="J769" s="42" t="str">
        <f>_xlfn.CONCAT($C769,"-",$D769)</f>
        <v>Pune-Gaming</v>
      </c>
      <c r="K769" s="42">
        <f>IF(AND($B769&gt;=1960,$B769&lt;1970),196,(IF(AND($B769&gt;=1970,$B769&lt;1980),197,(IF(AND($B769&gt;=1980,$B769&lt;1990),198,(IF(AND($B769&gt;=1990,$B769&lt;2000),199,(IF(AND($B769&gt;=2000,$B769&lt;2010),200,(IF(AND($B769&gt;=2010,$B769&lt;2020),201,(IF(AND($B769&gt;=2020,$B769&lt;2030),202,"Founded After 2030")))))))))))))</f>
        <v>201</v>
      </c>
      <c r="L769" s="42" t="str">
        <f>IF(AND($H769&gt;4500000, OR($C769="Delhi", $C769="Bangalore", $C769="Pune", $C769="Mumbai")), "CAT A", IF(AND($H769&gt;450000, OR($C769="Gurugram", $C769="Surat", $C769="Jaipur", $C769="Hyderabad")), "CAT B", "CAT C"))</f>
        <v>CAT A</v>
      </c>
      <c r="M769" s="43">
        <v>8</v>
      </c>
      <c r="N769" t="str">
        <f>VLOOKUP($C769,Tier!$A$1:$B$71,2)</f>
        <v>Tier 3</v>
      </c>
    </row>
    <row r="770" spans="1:14" ht="15" x14ac:dyDescent="0.25">
      <c r="A770" s="41" t="s">
        <v>2054</v>
      </c>
      <c r="B770" s="43">
        <v>2017</v>
      </c>
      <c r="C770" s="42" t="s">
        <v>369</v>
      </c>
      <c r="D770" s="42" t="s">
        <v>105</v>
      </c>
      <c r="E770" s="42" t="s">
        <v>2055</v>
      </c>
      <c r="F770" s="42" t="s">
        <v>2056</v>
      </c>
      <c r="G770" s="42" t="s">
        <v>2057</v>
      </c>
      <c r="H770" s="43">
        <v>5500000</v>
      </c>
      <c r="I770" s="42" t="s">
        <v>163</v>
      </c>
      <c r="J770" s="42" t="str">
        <f>_xlfn.CONCAT($C770,"-",$D770)</f>
        <v>Pune-Gaming</v>
      </c>
      <c r="K770" s="42">
        <f>IF(AND($B770&gt;=1960,$B770&lt;1970),196,(IF(AND($B770&gt;=1970,$B770&lt;1980),197,(IF(AND($B770&gt;=1980,$B770&lt;1990),198,(IF(AND($B770&gt;=1990,$B770&lt;2000),199,(IF(AND($B770&gt;=2000,$B770&lt;2010),200,(IF(AND($B770&gt;=2010,$B770&lt;2020),201,(IF(AND($B770&gt;=2020,$B770&lt;2030),202,"Founded After 2030")))))))))))))</f>
        <v>201</v>
      </c>
      <c r="L770" s="42" t="str">
        <f>IF(AND($H770&gt;4500000, OR($C770="Delhi", $C770="Bangalore", $C770="Pune", $C770="Mumbai")), "CAT A", IF(AND($H770&gt;450000, OR($C770="Gurugram", $C770="Surat", $C770="Jaipur", $C770="Hyderabad")), "CAT B", "CAT C"))</f>
        <v>CAT A</v>
      </c>
      <c r="M770" s="43">
        <v>8</v>
      </c>
      <c r="N770" t="str">
        <f>VLOOKUP($C770,Tier!$A$1:$B$71,2)</f>
        <v>Tier 3</v>
      </c>
    </row>
    <row r="771" spans="1:14" ht="15" x14ac:dyDescent="0.25">
      <c r="A771" s="41" t="s">
        <v>2058</v>
      </c>
      <c r="B771" s="43">
        <v>2012</v>
      </c>
      <c r="C771" s="42" t="s">
        <v>369</v>
      </c>
      <c r="D771" s="42" t="s">
        <v>182</v>
      </c>
      <c r="E771" s="42" t="s">
        <v>2059</v>
      </c>
      <c r="F771" s="42" t="s">
        <v>2060</v>
      </c>
      <c r="G771" s="42" t="s">
        <v>2061</v>
      </c>
      <c r="H771" s="43">
        <v>5400000</v>
      </c>
      <c r="I771" s="42" t="s">
        <v>163</v>
      </c>
      <c r="J771" s="42" t="str">
        <f>_xlfn.CONCAT($C771,"-",$D771)</f>
        <v>Pune-Computer Software</v>
      </c>
      <c r="K771" s="42">
        <f>IF(AND($B771&gt;=1960,$B771&lt;1970),196,(IF(AND($B771&gt;=1970,$B771&lt;1980),197,(IF(AND($B771&gt;=1980,$B771&lt;1990),198,(IF(AND($B771&gt;=1990,$B771&lt;2000),199,(IF(AND($B771&gt;=2000,$B771&lt;2010),200,(IF(AND($B771&gt;=2010,$B771&lt;2020),201,(IF(AND($B771&gt;=2020,$B771&lt;2030),202,"Founded After 2030")))))))))))))</f>
        <v>201</v>
      </c>
      <c r="L771" s="42" t="str">
        <f>IF(AND($H771&gt;4500000, OR($C771="Delhi", $C771="Bangalore", $C771="Pune", $C771="Mumbai")), "CAT A", IF(AND($H771&gt;450000, OR($C771="Gurugram", $C771="Surat", $C771="Jaipur", $C771="Hyderabad")), "CAT B", "CAT C"))</f>
        <v>CAT A</v>
      </c>
      <c r="M771" s="43">
        <v>10</v>
      </c>
      <c r="N771" t="str">
        <f>VLOOKUP($C771,Tier!$A$1:$B$71,2)</f>
        <v>Tier 3</v>
      </c>
    </row>
    <row r="772" spans="1:14" ht="15" x14ac:dyDescent="0.25">
      <c r="A772" s="41" t="s">
        <v>2062</v>
      </c>
      <c r="B772" s="43">
        <v>2018</v>
      </c>
      <c r="C772" s="42" t="s">
        <v>12</v>
      </c>
      <c r="D772" s="42" t="s">
        <v>45</v>
      </c>
      <c r="E772" s="42" t="s">
        <v>2063</v>
      </c>
      <c r="F772" s="42" t="s">
        <v>2064</v>
      </c>
      <c r="G772" s="42" t="s">
        <v>2065</v>
      </c>
      <c r="H772" s="43">
        <v>5000000</v>
      </c>
      <c r="I772" s="42" t="s">
        <v>163</v>
      </c>
      <c r="J772" s="42" t="str">
        <f>_xlfn.CONCAT($C772,"-",$D772)</f>
        <v>Mumbai-Health, Wellness &amp; Fitness</v>
      </c>
      <c r="K772" s="42">
        <f>IF(AND($B772&gt;=1960,$B772&lt;1970),196,(IF(AND($B772&gt;=1970,$B772&lt;1980),197,(IF(AND($B772&gt;=1980,$B772&lt;1990),198,(IF(AND($B772&gt;=1990,$B772&lt;2000),199,(IF(AND($B772&gt;=2000,$B772&lt;2010),200,(IF(AND($B772&gt;=2010,$B772&lt;2020),201,(IF(AND($B772&gt;=2020,$B772&lt;2030),202,"Founded After 2030")))))))))))))</f>
        <v>201</v>
      </c>
      <c r="L772" s="42" t="str">
        <f>IF(AND($H772&gt;4500000, OR($C772="Delhi", $C772="Bangalore", $C772="Pune", $C772="Mumbai")), "CAT A", IF(AND($H772&gt;450000, OR($C772="Gurugram", $C772="Surat", $C772="Jaipur", $C772="Hyderabad")), "CAT B", "CAT C"))</f>
        <v>CAT A</v>
      </c>
      <c r="M772" s="43">
        <v>12</v>
      </c>
      <c r="N772" t="str">
        <f>VLOOKUP($C772,Tier!$A$1:$B$71,2)</f>
        <v>Tier 3</v>
      </c>
    </row>
    <row r="773" spans="1:14" ht="15" x14ac:dyDescent="0.25">
      <c r="A773" s="41" t="s">
        <v>2077</v>
      </c>
      <c r="B773" s="43">
        <v>2013</v>
      </c>
      <c r="C773" s="42" t="s">
        <v>68</v>
      </c>
      <c r="D773" s="42" t="s">
        <v>2078</v>
      </c>
      <c r="E773" s="42" t="s">
        <v>2079</v>
      </c>
      <c r="F773" s="42" t="s">
        <v>2080</v>
      </c>
      <c r="G773" s="42" t="s">
        <v>2081</v>
      </c>
      <c r="H773" s="43">
        <v>5000000</v>
      </c>
      <c r="I773" s="42" t="s">
        <v>422</v>
      </c>
      <c r="J773" s="42" t="str">
        <f>_xlfn.CONCAT($C773,"-",$D773)</f>
        <v>Noida-Education Management</v>
      </c>
      <c r="K773" s="42">
        <f>IF(AND($B773&gt;=1960,$B773&lt;1970),196,(IF(AND($B773&gt;=1970,$B773&lt;1980),197,(IF(AND($B773&gt;=1980,$B773&lt;1990),198,(IF(AND($B773&gt;=1990,$B773&lt;2000),199,(IF(AND($B773&gt;=2000,$B773&lt;2010),200,(IF(AND($B773&gt;=2010,$B773&lt;2020),201,(IF(AND($B773&gt;=2020,$B773&lt;2030),202,"Founded After 2030")))))))))))))</f>
        <v>201</v>
      </c>
      <c r="L773" s="42" t="str">
        <f>IF(AND($H773&gt;4500000, OR($C773="Delhi", $C773="Bangalore", $C773="Pune", $C773="Mumbai")), "CAT A", IF(AND($H773&gt;450000, OR($C773="Gurugram", $C773="Surat", $C773="Jaipur", $C773="Hyderabad")), "CAT B", "CAT C"))</f>
        <v>CAT C</v>
      </c>
      <c r="M773" s="43">
        <v>10</v>
      </c>
      <c r="N773" t="str">
        <f>VLOOKUP($C773,Tier!$A$1:$B$71,2)</f>
        <v>Tier 3</v>
      </c>
    </row>
    <row r="774" spans="1:14" ht="15" x14ac:dyDescent="0.25">
      <c r="A774" s="41" t="s">
        <v>527</v>
      </c>
      <c r="B774" s="43">
        <v>2018</v>
      </c>
      <c r="C774" s="42" t="s">
        <v>49</v>
      </c>
      <c r="D774" s="42" t="s">
        <v>94</v>
      </c>
      <c r="E774" s="42" t="s">
        <v>2090</v>
      </c>
      <c r="F774" s="42" t="s">
        <v>529</v>
      </c>
      <c r="G774" s="42" t="s">
        <v>168</v>
      </c>
      <c r="H774" s="43">
        <v>5000000</v>
      </c>
      <c r="I774" s="42"/>
      <c r="J774" s="42" t="str">
        <f>_xlfn.CONCAT($C774,"-",$D774)</f>
        <v>New Delhi-Food &amp; Beverages</v>
      </c>
      <c r="K774" s="42">
        <f>IF(AND($B774&gt;=1960,$B774&lt;1970),196,(IF(AND($B774&gt;=1970,$B774&lt;1980),197,(IF(AND($B774&gt;=1980,$B774&lt;1990),198,(IF(AND($B774&gt;=1990,$B774&lt;2000),199,(IF(AND($B774&gt;=2000,$B774&lt;2010),200,(IF(AND($B774&gt;=2010,$B774&lt;2020),201,(IF(AND($B774&gt;=2020,$B774&lt;2030),202,"Founded After 2030")))))))))))))</f>
        <v>201</v>
      </c>
      <c r="L774" s="42" t="str">
        <f>IF(AND($H774&gt;4500000, OR($C774="Delhi", $C774="Bangalore", $C774="Pune", $C774="Mumbai")), "CAT A", IF(AND($H774&gt;450000, OR($C774="Gurugram", $C774="Surat", $C774="Jaipur", $C774="Hyderabad")), "CAT B", "CAT C"))</f>
        <v>CAT C</v>
      </c>
      <c r="M774" s="43">
        <v>8</v>
      </c>
      <c r="N774" t="str">
        <f>VLOOKUP($C774,Tier!$A$1:$B$71,2)</f>
        <v>Tier 3</v>
      </c>
    </row>
    <row r="775" spans="1:14" ht="15" x14ac:dyDescent="0.25">
      <c r="A775" s="41" t="s">
        <v>2099</v>
      </c>
      <c r="B775" s="43">
        <v>2015</v>
      </c>
      <c r="C775" s="42" t="s">
        <v>49</v>
      </c>
      <c r="D775" s="42" t="s">
        <v>74</v>
      </c>
      <c r="E775" s="42" t="s">
        <v>2100</v>
      </c>
      <c r="F775" s="42" t="s">
        <v>2101</v>
      </c>
      <c r="G775" s="42" t="s">
        <v>2102</v>
      </c>
      <c r="H775" s="43">
        <v>5000000</v>
      </c>
      <c r="I775" s="42" t="s">
        <v>952</v>
      </c>
      <c r="J775" s="42" t="str">
        <f>_xlfn.CONCAT($C775,"-",$D775)</f>
        <v>New Delhi-Healthcare</v>
      </c>
      <c r="K775" s="42">
        <f>IF(AND($B775&gt;=1960,$B775&lt;1970),196,(IF(AND($B775&gt;=1970,$B775&lt;1980),197,(IF(AND($B775&gt;=1980,$B775&lt;1990),198,(IF(AND($B775&gt;=1990,$B775&lt;2000),199,(IF(AND($B775&gt;=2000,$B775&lt;2010),200,(IF(AND($B775&gt;=2010,$B775&lt;2020),201,(IF(AND($B775&gt;=2020,$B775&lt;2030),202,"Founded After 2030")))))))))))))</f>
        <v>201</v>
      </c>
      <c r="L775" s="42" t="str">
        <f>IF(AND($H775&gt;4500000, OR($C775="Delhi", $C775="Bangalore", $C775="Pune", $C775="Mumbai")), "CAT A", IF(AND($H775&gt;450000, OR($C775="Gurugram", $C775="Surat", $C775="Jaipur", $C775="Hyderabad")), "CAT B", "CAT C"))</f>
        <v>CAT C</v>
      </c>
      <c r="M775" s="43">
        <v>7</v>
      </c>
      <c r="N775" t="str">
        <f>VLOOKUP($C775,Tier!$A$1:$B$71,2)</f>
        <v>Tier 3</v>
      </c>
    </row>
    <row r="776" spans="1:14" ht="15" x14ac:dyDescent="0.25">
      <c r="A776" s="41" t="s">
        <v>2107</v>
      </c>
      <c r="B776" s="43">
        <v>2019</v>
      </c>
      <c r="C776" s="42" t="s">
        <v>12</v>
      </c>
      <c r="D776" s="42" t="s">
        <v>204</v>
      </c>
      <c r="E776" s="42" t="s">
        <v>2108</v>
      </c>
      <c r="F776" s="42" t="s">
        <v>2109</v>
      </c>
      <c r="G776" s="42" t="s">
        <v>2110</v>
      </c>
      <c r="H776" s="43">
        <v>5000000</v>
      </c>
      <c r="I776" s="42" t="s">
        <v>163</v>
      </c>
      <c r="J776" s="42" t="str">
        <f>_xlfn.CONCAT($C776,"-",$D776)</f>
        <v>Mumbai-Heathcare</v>
      </c>
      <c r="K776" s="42">
        <f>IF(AND($B776&gt;=1960,$B776&lt;1970),196,(IF(AND($B776&gt;=1970,$B776&lt;1980),197,(IF(AND($B776&gt;=1980,$B776&lt;1990),198,(IF(AND($B776&gt;=1990,$B776&lt;2000),199,(IF(AND($B776&gt;=2000,$B776&lt;2010),200,(IF(AND($B776&gt;=2010,$B776&lt;2020),201,(IF(AND($B776&gt;=2020,$B776&lt;2030),202,"Founded After 2030")))))))))))))</f>
        <v>201</v>
      </c>
      <c r="L776" s="42" t="str">
        <f>IF(AND($H776&gt;4500000, OR($C776="Delhi", $C776="Bangalore", $C776="Pune", $C776="Mumbai")), "CAT A", IF(AND($H776&gt;450000, OR($C776="Gurugram", $C776="Surat", $C776="Jaipur", $C776="Hyderabad")), "CAT B", "CAT C"))</f>
        <v>CAT A</v>
      </c>
      <c r="M776" s="43">
        <v>6</v>
      </c>
      <c r="N776" t="str">
        <f>VLOOKUP($C776,Tier!$A$1:$B$71,2)</f>
        <v>Tier 3</v>
      </c>
    </row>
    <row r="777" spans="1:14" ht="15" x14ac:dyDescent="0.25">
      <c r="A777" s="41" t="s">
        <v>2111</v>
      </c>
      <c r="B777" s="43">
        <v>2015</v>
      </c>
      <c r="C777" s="42" t="s">
        <v>12</v>
      </c>
      <c r="D777" s="42" t="s">
        <v>38</v>
      </c>
      <c r="E777" s="42" t="s">
        <v>2112</v>
      </c>
      <c r="F777" s="42" t="s">
        <v>2113</v>
      </c>
      <c r="G777" s="42" t="s">
        <v>2114</v>
      </c>
      <c r="H777" s="43">
        <v>4800000</v>
      </c>
      <c r="I777" s="42" t="s">
        <v>163</v>
      </c>
      <c r="J777" s="42" t="str">
        <f>_xlfn.CONCAT($C777,"-",$D777)</f>
        <v>Mumbai-FinTech</v>
      </c>
      <c r="K777" s="42">
        <f>IF(AND($B777&gt;=1960,$B777&lt;1970),196,(IF(AND($B777&gt;=1970,$B777&lt;1980),197,(IF(AND($B777&gt;=1980,$B777&lt;1990),198,(IF(AND($B777&gt;=1990,$B777&lt;2000),199,(IF(AND($B777&gt;=2000,$B777&lt;2010),200,(IF(AND($B777&gt;=2010,$B777&lt;2020),201,(IF(AND($B777&gt;=2020,$B777&lt;2030),202,"Founded After 2030")))))))))))))</f>
        <v>201</v>
      </c>
      <c r="L777" s="42" t="str">
        <f>IF(AND($H777&gt;4500000, OR($C777="Delhi", $C777="Bangalore", $C777="Pune", $C777="Mumbai")), "CAT A", IF(AND($H777&gt;450000, OR($C777="Gurugram", $C777="Surat", $C777="Jaipur", $C777="Hyderabad")), "CAT B", "CAT C"))</f>
        <v>CAT A</v>
      </c>
      <c r="M777" s="43">
        <v>6</v>
      </c>
      <c r="N777" t="str">
        <f>VLOOKUP($C777,Tier!$A$1:$B$71,2)</f>
        <v>Tier 3</v>
      </c>
    </row>
    <row r="778" spans="1:14" ht="15" x14ac:dyDescent="0.25">
      <c r="A778" s="41" t="s">
        <v>2115</v>
      </c>
      <c r="B778" s="43">
        <v>2019</v>
      </c>
      <c r="C778" s="42" t="s">
        <v>12</v>
      </c>
      <c r="D778" s="42" t="s">
        <v>1579</v>
      </c>
      <c r="E778" s="42" t="s">
        <v>2116</v>
      </c>
      <c r="F778" s="42" t="s">
        <v>2117</v>
      </c>
      <c r="G778" s="42" t="s">
        <v>2118</v>
      </c>
      <c r="H778" s="43">
        <v>4500000</v>
      </c>
      <c r="I778" s="42" t="s">
        <v>17</v>
      </c>
      <c r="J778" s="42" t="str">
        <f>_xlfn.CONCAT($C778,"-",$D778)</f>
        <v>Mumbai-Healthtech</v>
      </c>
      <c r="K778" s="42">
        <f>IF(AND($B778&gt;=1960,$B778&lt;1970),196,(IF(AND($B778&gt;=1970,$B778&lt;1980),197,(IF(AND($B778&gt;=1980,$B778&lt;1990),198,(IF(AND($B778&gt;=1990,$B778&lt;2000),199,(IF(AND($B778&gt;=2000,$B778&lt;2010),200,(IF(AND($B778&gt;=2010,$B778&lt;2020),201,(IF(AND($B778&gt;=2020,$B778&lt;2030),202,"Founded After 2030")))))))))))))</f>
        <v>201</v>
      </c>
      <c r="L778" s="42" t="str">
        <f>IF(AND($H778&gt;4500000, OR($C778="Delhi", $C778="Bangalore", $C778="Pune", $C778="Mumbai")), "CAT A", IF(AND($H778&gt;450000, OR($C778="Gurugram", $C778="Surat", $C778="Jaipur", $C778="Hyderabad")), "CAT B", "CAT C"))</f>
        <v>CAT C</v>
      </c>
      <c r="M778" s="43">
        <v>9</v>
      </c>
      <c r="N778" t="str">
        <f>VLOOKUP($C778,Tier!$A$1:$B$71,2)</f>
        <v>Tier 3</v>
      </c>
    </row>
    <row r="779" spans="1:14" ht="15" x14ac:dyDescent="0.25">
      <c r="A779" s="41" t="s">
        <v>2119</v>
      </c>
      <c r="B779" s="43">
        <v>2018</v>
      </c>
      <c r="C779" s="42" t="s">
        <v>369</v>
      </c>
      <c r="D779" s="42" t="s">
        <v>31</v>
      </c>
      <c r="E779" s="42" t="s">
        <v>2120</v>
      </c>
      <c r="F779" s="42" t="s">
        <v>2121</v>
      </c>
      <c r="G779" s="42" t="s">
        <v>996</v>
      </c>
      <c r="H779" s="43">
        <v>4500000</v>
      </c>
      <c r="I779" s="42" t="s">
        <v>163</v>
      </c>
      <c r="J779" s="42" t="str">
        <f>_xlfn.CONCAT($C779,"-",$D779)</f>
        <v>Pune-Renewable Energy</v>
      </c>
      <c r="K779" s="42">
        <f>IF(AND($B779&gt;=1960,$B779&lt;1970),196,(IF(AND($B779&gt;=1970,$B779&lt;1980),197,(IF(AND($B779&gt;=1980,$B779&lt;1990),198,(IF(AND($B779&gt;=1990,$B779&lt;2000),199,(IF(AND($B779&gt;=2000,$B779&lt;2010),200,(IF(AND($B779&gt;=2010,$B779&lt;2020),201,(IF(AND($B779&gt;=2020,$B779&lt;2030),202,"Founded After 2030")))))))))))))</f>
        <v>201</v>
      </c>
      <c r="L779" s="42" t="str">
        <f>IF(AND($H779&gt;4500000, OR($C779="Delhi", $C779="Bangalore", $C779="Pune", $C779="Mumbai")), "CAT A", IF(AND($H779&gt;450000, OR($C779="Gurugram", $C779="Surat", $C779="Jaipur", $C779="Hyderabad")), "CAT B", "CAT C"))</f>
        <v>CAT C</v>
      </c>
      <c r="M779" s="43">
        <v>6</v>
      </c>
      <c r="N779" t="str">
        <f>VLOOKUP($C779,Tier!$A$1:$B$71,2)</f>
        <v>Tier 3</v>
      </c>
    </row>
    <row r="780" spans="1:14" ht="15" x14ac:dyDescent="0.25">
      <c r="A780" s="41" t="s">
        <v>2129</v>
      </c>
      <c r="B780" s="43">
        <v>2017</v>
      </c>
      <c r="C780" s="42" t="s">
        <v>49</v>
      </c>
      <c r="D780" s="42" t="s">
        <v>82</v>
      </c>
      <c r="E780" s="42" t="s">
        <v>2130</v>
      </c>
      <c r="F780" s="42" t="s">
        <v>590</v>
      </c>
      <c r="G780" s="42" t="s">
        <v>2131</v>
      </c>
      <c r="H780" s="43">
        <v>4000000</v>
      </c>
      <c r="I780" s="42" t="s">
        <v>273</v>
      </c>
      <c r="J780" s="42" t="str">
        <f>_xlfn.CONCAT($C780,"-",$D780)</f>
        <v>New Delhi-Financial Services</v>
      </c>
      <c r="K780" s="42">
        <f>IF(AND($B780&gt;=1960,$B780&lt;1970),196,(IF(AND($B780&gt;=1970,$B780&lt;1980),197,(IF(AND($B780&gt;=1980,$B780&lt;1990),198,(IF(AND($B780&gt;=1990,$B780&lt;2000),199,(IF(AND($B780&gt;=2000,$B780&lt;2010),200,(IF(AND($B780&gt;=2010,$B780&lt;2020),201,(IF(AND($B780&gt;=2020,$B780&lt;2030),202,"Founded After 2030")))))))))))))</f>
        <v>201</v>
      </c>
      <c r="L780" s="42" t="str">
        <f>IF(AND($H780&gt;4500000, OR($C780="Delhi", $C780="Bangalore", $C780="Pune", $C780="Mumbai")), "CAT A", IF(AND($H780&gt;450000, OR($C780="Gurugram", $C780="Surat", $C780="Jaipur", $C780="Hyderabad")), "CAT B", "CAT C"))</f>
        <v>CAT C</v>
      </c>
      <c r="M780" s="43">
        <v>10</v>
      </c>
      <c r="N780" t="str">
        <f>VLOOKUP($C780,Tier!$A$1:$B$71,2)</f>
        <v>Tier 3</v>
      </c>
    </row>
    <row r="781" spans="1:14" ht="15" x14ac:dyDescent="0.25">
      <c r="A781" s="41" t="s">
        <v>2136</v>
      </c>
      <c r="B781" s="43">
        <v>2016</v>
      </c>
      <c r="C781" s="42" t="s">
        <v>12</v>
      </c>
      <c r="D781" s="42" t="s">
        <v>313</v>
      </c>
      <c r="E781" s="42" t="s">
        <v>2137</v>
      </c>
      <c r="F781" s="42" t="s">
        <v>2138</v>
      </c>
      <c r="G781" s="42" t="s">
        <v>2139</v>
      </c>
      <c r="H781" s="43">
        <v>4000000</v>
      </c>
      <c r="I781" s="42" t="s">
        <v>163</v>
      </c>
      <c r="J781" s="42" t="str">
        <f>_xlfn.CONCAT($C781,"-",$D781)</f>
        <v>Mumbai-Retail</v>
      </c>
      <c r="K781" s="42">
        <f>IF(AND($B781&gt;=1960,$B781&lt;1970),196,(IF(AND($B781&gt;=1970,$B781&lt;1980),197,(IF(AND($B781&gt;=1980,$B781&lt;1990),198,(IF(AND($B781&gt;=1990,$B781&lt;2000),199,(IF(AND($B781&gt;=2000,$B781&lt;2010),200,(IF(AND($B781&gt;=2010,$B781&lt;2020),201,(IF(AND($B781&gt;=2020,$B781&lt;2030),202,"Founded After 2030")))))))))))))</f>
        <v>201</v>
      </c>
      <c r="L781" s="42" t="str">
        <f>IF(AND($H781&gt;4500000, OR($C781="Delhi", $C781="Bangalore", $C781="Pune", $C781="Mumbai")), "CAT A", IF(AND($H781&gt;450000, OR($C781="Gurugram", $C781="Surat", $C781="Jaipur", $C781="Hyderabad")), "CAT B", "CAT C"))</f>
        <v>CAT C</v>
      </c>
      <c r="M781" s="43">
        <v>9</v>
      </c>
      <c r="N781" t="str">
        <f>VLOOKUP($C781,Tier!$A$1:$B$71,2)</f>
        <v>Tier 3</v>
      </c>
    </row>
    <row r="782" spans="1:14" ht="15" x14ac:dyDescent="0.25">
      <c r="A782" s="41" t="s">
        <v>2140</v>
      </c>
      <c r="B782" s="43">
        <v>2012</v>
      </c>
      <c r="C782" s="42" t="s">
        <v>12</v>
      </c>
      <c r="D782" s="42" t="s">
        <v>82</v>
      </c>
      <c r="E782" s="42" t="s">
        <v>2141</v>
      </c>
      <c r="F782" s="42" t="s">
        <v>2142</v>
      </c>
      <c r="G782" s="42" t="s">
        <v>2143</v>
      </c>
      <c r="H782" s="43">
        <v>4000000</v>
      </c>
      <c r="I782" s="42"/>
      <c r="J782" s="42" t="str">
        <f>_xlfn.CONCAT($C782,"-",$D782)</f>
        <v>Mumbai-Financial Services</v>
      </c>
      <c r="K782" s="42">
        <f>IF(AND($B782&gt;=1960,$B782&lt;1970),196,(IF(AND($B782&gt;=1970,$B782&lt;1980),197,(IF(AND($B782&gt;=1980,$B782&lt;1990),198,(IF(AND($B782&gt;=1990,$B782&lt;2000),199,(IF(AND($B782&gt;=2000,$B782&lt;2010),200,(IF(AND($B782&gt;=2010,$B782&lt;2020),201,(IF(AND($B782&gt;=2020,$B782&lt;2030),202,"Founded After 2030")))))))))))))</f>
        <v>201</v>
      </c>
      <c r="L782" s="42" t="str">
        <f>IF(AND($H782&gt;4500000, OR($C782="Delhi", $C782="Bangalore", $C782="Pune", $C782="Mumbai")), "CAT A", IF(AND($H782&gt;450000, OR($C782="Gurugram", $C782="Surat", $C782="Jaipur", $C782="Hyderabad")), "CAT B", "CAT C"))</f>
        <v>CAT C</v>
      </c>
      <c r="M782" s="43">
        <v>9</v>
      </c>
      <c r="N782" t="str">
        <f>VLOOKUP($C782,Tier!$A$1:$B$71,2)</f>
        <v>Tier 3</v>
      </c>
    </row>
    <row r="783" spans="1:14" ht="15" x14ac:dyDescent="0.25">
      <c r="A783" s="41" t="s">
        <v>2152</v>
      </c>
      <c r="B783" s="43">
        <v>2017</v>
      </c>
      <c r="C783" s="42" t="s">
        <v>49</v>
      </c>
      <c r="D783" s="42" t="s">
        <v>424</v>
      </c>
      <c r="E783" s="42" t="s">
        <v>2153</v>
      </c>
      <c r="F783" s="42" t="s">
        <v>2154</v>
      </c>
      <c r="G783" s="42" t="s">
        <v>2155</v>
      </c>
      <c r="H783" s="43">
        <v>4000000</v>
      </c>
      <c r="I783" s="42" t="s">
        <v>163</v>
      </c>
      <c r="J783" s="42" t="str">
        <f>_xlfn.CONCAT($C783,"-",$D783)</f>
        <v>New Delhi-HealthCare</v>
      </c>
      <c r="K783" s="42">
        <f>IF(AND($B783&gt;=1960,$B783&lt;1970),196,(IF(AND($B783&gt;=1970,$B783&lt;1980),197,(IF(AND($B783&gt;=1980,$B783&lt;1990),198,(IF(AND($B783&gt;=1990,$B783&lt;2000),199,(IF(AND($B783&gt;=2000,$B783&lt;2010),200,(IF(AND($B783&gt;=2010,$B783&lt;2020),201,(IF(AND($B783&gt;=2020,$B783&lt;2030),202,"Founded After 2030")))))))))))))</f>
        <v>201</v>
      </c>
      <c r="L783" s="42" t="str">
        <f>IF(AND($H783&gt;4500000, OR($C783="Delhi", $C783="Bangalore", $C783="Pune", $C783="Mumbai")), "CAT A", IF(AND($H783&gt;450000, OR($C783="Gurugram", $C783="Surat", $C783="Jaipur", $C783="Hyderabad")), "CAT B", "CAT C"))</f>
        <v>CAT C</v>
      </c>
      <c r="M783" s="43">
        <v>6</v>
      </c>
      <c r="N783" t="str">
        <f>VLOOKUP($C783,Tier!$A$1:$B$71,2)</f>
        <v>Tier 3</v>
      </c>
    </row>
    <row r="784" spans="1:14" ht="15" x14ac:dyDescent="0.25">
      <c r="A784" s="41" t="s">
        <v>3432</v>
      </c>
      <c r="B784" s="43">
        <v>2017</v>
      </c>
      <c r="C784" s="42" t="s">
        <v>3433</v>
      </c>
      <c r="D784" s="42" t="s">
        <v>429</v>
      </c>
      <c r="E784" s="42" t="s">
        <v>3434</v>
      </c>
      <c r="F784" s="42" t="s">
        <v>3435</v>
      </c>
      <c r="G784" s="44" t="s">
        <v>3436</v>
      </c>
      <c r="H784" s="43">
        <v>4000000</v>
      </c>
      <c r="I784" s="42" t="s">
        <v>163</v>
      </c>
      <c r="J784" s="42" t="str">
        <f>_xlfn.CONCAT($C784,"-",$D784)</f>
        <v>Surat-Fashion</v>
      </c>
      <c r="K784" s="42">
        <f>IF(AND($B784&gt;=1960,$B784&lt;1970),196,(IF(AND($B784&gt;=1970,$B784&lt;1980),197,(IF(AND($B784&gt;=1980,$B784&lt;1990),198,(IF(AND($B784&gt;=1990,$B784&lt;2000),199,(IF(AND($B784&gt;=2000,$B784&lt;2010),200,(IF(AND($B784&gt;=2010,$B784&lt;2020),201,(IF(AND($B784&gt;=2020,$B784&lt;2030),202,"Founded After 2030")))))))))))))</f>
        <v>201</v>
      </c>
      <c r="L784" s="42" t="str">
        <f>IF(AND($H784&gt;4500000, OR($C784="Delhi", $C784="Bangalore", $C784="Pune", $C784="Mumbai")), "CAT A", IF(AND($H784&gt;450000, OR($C784="Gurugram", $C784="Surat", $C784="Jaipur", $C784="Hyderabad")), "CAT B", "CAT C"))</f>
        <v>CAT B</v>
      </c>
      <c r="M784" s="43">
        <v>6</v>
      </c>
      <c r="N784" t="str">
        <f>VLOOKUP($C784,Tier!$A$1:$B$71,2)</f>
        <v>Tier 3</v>
      </c>
    </row>
    <row r="785" spans="1:14" ht="15" x14ac:dyDescent="0.25">
      <c r="A785" s="41" t="s">
        <v>2156</v>
      </c>
      <c r="B785" s="43">
        <v>2017</v>
      </c>
      <c r="C785" s="42" t="s">
        <v>12</v>
      </c>
      <c r="D785" s="42" t="s">
        <v>20</v>
      </c>
      <c r="E785" s="42" t="s">
        <v>2157</v>
      </c>
      <c r="F785" s="42" t="s">
        <v>2158</v>
      </c>
      <c r="G785" s="42" t="s">
        <v>2159</v>
      </c>
      <c r="H785" s="43">
        <v>3800000</v>
      </c>
      <c r="I785" s="42"/>
      <c r="J785" s="42" t="str">
        <f>_xlfn.CONCAT($C785,"-",$D785)</f>
        <v>Mumbai-Furniture</v>
      </c>
      <c r="K785" s="42">
        <f>IF(AND($B785&gt;=1960,$B785&lt;1970),196,(IF(AND($B785&gt;=1970,$B785&lt;1980),197,(IF(AND($B785&gt;=1980,$B785&lt;1990),198,(IF(AND($B785&gt;=1990,$B785&lt;2000),199,(IF(AND($B785&gt;=2000,$B785&lt;2010),200,(IF(AND($B785&gt;=2010,$B785&lt;2020),201,(IF(AND($B785&gt;=2020,$B785&lt;2030),202,"Founded After 2030")))))))))))))</f>
        <v>201</v>
      </c>
      <c r="L785" s="42" t="str">
        <f>IF(AND($H785&gt;4500000, OR($C785="Delhi", $C785="Bangalore", $C785="Pune", $C785="Mumbai")), "CAT A", IF(AND($H785&gt;450000, OR($C785="Gurugram", $C785="Surat", $C785="Jaipur", $C785="Hyderabad")), "CAT B", "CAT C"))</f>
        <v>CAT C</v>
      </c>
      <c r="M785" s="43">
        <v>8</v>
      </c>
      <c r="N785" t="str">
        <f>VLOOKUP($C785,Tier!$A$1:$B$71,2)</f>
        <v>Tier 3</v>
      </c>
    </row>
    <row r="786" spans="1:14" ht="15" x14ac:dyDescent="0.25">
      <c r="A786" s="41" t="s">
        <v>2160</v>
      </c>
      <c r="B786" s="43">
        <v>2019</v>
      </c>
      <c r="C786" s="42" t="s">
        <v>68</v>
      </c>
      <c r="D786" s="42" t="s">
        <v>50</v>
      </c>
      <c r="E786" s="42" t="s">
        <v>2161</v>
      </c>
      <c r="F786" s="42" t="s">
        <v>2162</v>
      </c>
      <c r="G786" s="42" t="s">
        <v>1024</v>
      </c>
      <c r="H786" s="43">
        <v>3800000</v>
      </c>
      <c r="I786" s="42" t="s">
        <v>273</v>
      </c>
      <c r="J786" s="42" t="str">
        <f>_xlfn.CONCAT($C786,"-",$D786)</f>
        <v>Noida-AgriTech</v>
      </c>
      <c r="K786" s="42">
        <f>IF(AND($B786&gt;=1960,$B786&lt;1970),196,(IF(AND($B786&gt;=1970,$B786&lt;1980),197,(IF(AND($B786&gt;=1980,$B786&lt;1990),198,(IF(AND($B786&gt;=1990,$B786&lt;2000),199,(IF(AND($B786&gt;=2000,$B786&lt;2010),200,(IF(AND($B786&gt;=2010,$B786&lt;2020),201,(IF(AND($B786&gt;=2020,$B786&lt;2030),202,"Founded After 2030")))))))))))))</f>
        <v>201</v>
      </c>
      <c r="L786" s="42" t="str">
        <f>IF(AND($H786&gt;4500000, OR($C786="Delhi", $C786="Bangalore", $C786="Pune", $C786="Mumbai")), "CAT A", IF(AND($H786&gt;450000, OR($C786="Gurugram", $C786="Surat", $C786="Jaipur", $C786="Hyderabad")), "CAT B", "CAT C"))</f>
        <v>CAT C</v>
      </c>
      <c r="M786" s="43">
        <v>6</v>
      </c>
      <c r="N786" t="str">
        <f>VLOOKUP($C786,Tier!$A$1:$B$71,2)</f>
        <v>Tier 3</v>
      </c>
    </row>
    <row r="787" spans="1:14" ht="15" x14ac:dyDescent="0.25">
      <c r="A787" s="41" t="s">
        <v>2163</v>
      </c>
      <c r="B787" s="43">
        <v>2016</v>
      </c>
      <c r="C787" s="42" t="s">
        <v>12</v>
      </c>
      <c r="D787" s="42" t="s">
        <v>239</v>
      </c>
      <c r="E787" s="42" t="s">
        <v>2164</v>
      </c>
      <c r="F787" s="42" t="s">
        <v>2165</v>
      </c>
      <c r="G787" s="42"/>
      <c r="H787" s="43">
        <v>3600000</v>
      </c>
      <c r="I787" s="42" t="s">
        <v>273</v>
      </c>
      <c r="J787" s="42" t="str">
        <f>_xlfn.CONCAT($C787,"-",$D787)</f>
        <v>Mumbai-Automotive</v>
      </c>
      <c r="K787" s="42">
        <f>IF(AND($B787&gt;=1960,$B787&lt;1970),196,(IF(AND($B787&gt;=1970,$B787&lt;1980),197,(IF(AND($B787&gt;=1980,$B787&lt;1990),198,(IF(AND($B787&gt;=1990,$B787&lt;2000),199,(IF(AND($B787&gt;=2000,$B787&lt;2010),200,(IF(AND($B787&gt;=2010,$B787&lt;2020),201,(IF(AND($B787&gt;=2020,$B787&lt;2030),202,"Founded After 2030")))))))))))))</f>
        <v>201</v>
      </c>
      <c r="L787" s="42" t="str">
        <f>IF(AND($H787&gt;4500000, OR($C787="Delhi", $C787="Bangalore", $C787="Pune", $C787="Mumbai")), "CAT A", IF(AND($H787&gt;450000, OR($C787="Gurugram", $C787="Surat", $C787="Jaipur", $C787="Hyderabad")), "CAT B", "CAT C"))</f>
        <v>CAT C</v>
      </c>
      <c r="M787" s="43">
        <v>7</v>
      </c>
      <c r="N787" t="str">
        <f>VLOOKUP($C787,Tier!$A$1:$B$71,2)</f>
        <v>Tier 3</v>
      </c>
    </row>
    <row r="788" spans="1:14" ht="15" x14ac:dyDescent="0.25">
      <c r="A788" s="41" t="s">
        <v>2171</v>
      </c>
      <c r="B788" s="43">
        <v>2010</v>
      </c>
      <c r="C788" s="42" t="s">
        <v>12</v>
      </c>
      <c r="D788" s="42" t="s">
        <v>69</v>
      </c>
      <c r="E788" s="42" t="s">
        <v>2172</v>
      </c>
      <c r="F788" s="42" t="s">
        <v>2173</v>
      </c>
      <c r="G788" s="42" t="s">
        <v>2174</v>
      </c>
      <c r="H788" s="43">
        <v>3000000</v>
      </c>
      <c r="I788" s="42"/>
      <c r="J788" s="42" t="str">
        <f>_xlfn.CONCAT($C788,"-",$D788)</f>
        <v>Mumbai-Information Technology &amp; Services</v>
      </c>
      <c r="K788" s="42">
        <f>IF(AND($B788&gt;=1960,$B788&lt;1970),196,(IF(AND($B788&gt;=1970,$B788&lt;1980),197,(IF(AND($B788&gt;=1980,$B788&lt;1990),198,(IF(AND($B788&gt;=1990,$B788&lt;2000),199,(IF(AND($B788&gt;=2000,$B788&lt;2010),200,(IF(AND($B788&gt;=2010,$B788&lt;2020),201,(IF(AND($B788&gt;=2020,$B788&lt;2030),202,"Founded After 2030")))))))))))))</f>
        <v>201</v>
      </c>
      <c r="L788" s="42" t="str">
        <f>IF(AND($H788&gt;4500000, OR($C788="Delhi", $C788="Bangalore", $C788="Pune", $C788="Mumbai")), "CAT A", IF(AND($H788&gt;450000, OR($C788="Gurugram", $C788="Surat", $C788="Jaipur", $C788="Hyderabad")), "CAT B", "CAT C"))</f>
        <v>CAT C</v>
      </c>
      <c r="M788" s="43">
        <v>12</v>
      </c>
      <c r="N788" t="str">
        <f>VLOOKUP($C788,Tier!$A$1:$B$71,2)</f>
        <v>Tier 3</v>
      </c>
    </row>
    <row r="789" spans="1:14" ht="15" x14ac:dyDescent="0.25">
      <c r="A789" s="41" t="s">
        <v>2179</v>
      </c>
      <c r="B789" s="43">
        <v>2018</v>
      </c>
      <c r="C789" s="42" t="s">
        <v>49</v>
      </c>
      <c r="D789" s="42" t="s">
        <v>2180</v>
      </c>
      <c r="E789" s="42" t="s">
        <v>2181</v>
      </c>
      <c r="F789" s="42" t="s">
        <v>2182</v>
      </c>
      <c r="G789" s="42" t="s">
        <v>2183</v>
      </c>
      <c r="H789" s="43">
        <v>3000000</v>
      </c>
      <c r="I789" s="42" t="s">
        <v>273</v>
      </c>
      <c r="J789" s="42" t="str">
        <f>_xlfn.CONCAT($C789,"-",$D789)</f>
        <v>New Delhi-Education</v>
      </c>
      <c r="K789" s="42">
        <f>IF(AND($B789&gt;=1960,$B789&lt;1970),196,(IF(AND($B789&gt;=1970,$B789&lt;1980),197,(IF(AND($B789&gt;=1980,$B789&lt;1990),198,(IF(AND($B789&gt;=1990,$B789&lt;2000),199,(IF(AND($B789&gt;=2000,$B789&lt;2010),200,(IF(AND($B789&gt;=2010,$B789&lt;2020),201,(IF(AND($B789&gt;=2020,$B789&lt;2030),202,"Founded After 2030")))))))))))))</f>
        <v>201</v>
      </c>
      <c r="L789" s="42" t="str">
        <f>IF(AND($H789&gt;4500000, OR($C789="Delhi", $C789="Bangalore", $C789="Pune", $C789="Mumbai")), "CAT A", IF(AND($H789&gt;450000, OR($C789="Gurugram", $C789="Surat", $C789="Jaipur", $C789="Hyderabad")), "CAT B", "CAT C"))</f>
        <v>CAT C</v>
      </c>
      <c r="M789" s="43">
        <v>9</v>
      </c>
      <c r="N789" t="str">
        <f>VLOOKUP($C789,Tier!$A$1:$B$71,2)</f>
        <v>Tier 3</v>
      </c>
    </row>
    <row r="790" spans="1:14" ht="15" x14ac:dyDescent="0.25">
      <c r="A790" s="41" t="s">
        <v>2184</v>
      </c>
      <c r="B790" s="43">
        <v>2019</v>
      </c>
      <c r="C790" s="42" t="s">
        <v>49</v>
      </c>
      <c r="D790" s="42" t="s">
        <v>171</v>
      </c>
      <c r="E790" s="42" t="s">
        <v>2185</v>
      </c>
      <c r="F790" s="42" t="s">
        <v>2186</v>
      </c>
      <c r="G790" s="42" t="s">
        <v>2187</v>
      </c>
      <c r="H790" s="43">
        <v>3000000</v>
      </c>
      <c r="I790" s="42" t="s">
        <v>163</v>
      </c>
      <c r="J790" s="42" t="str">
        <f>_xlfn.CONCAT($C790,"-",$D790)</f>
        <v>New Delhi-Hospital &amp; Health Care</v>
      </c>
      <c r="K790" s="42">
        <f>IF(AND($B790&gt;=1960,$B790&lt;1970),196,(IF(AND($B790&gt;=1970,$B790&lt;1980),197,(IF(AND($B790&gt;=1980,$B790&lt;1990),198,(IF(AND($B790&gt;=1990,$B790&lt;2000),199,(IF(AND($B790&gt;=2000,$B790&lt;2010),200,(IF(AND($B790&gt;=2010,$B790&lt;2020),201,(IF(AND($B790&gt;=2020,$B790&lt;2030),202,"Founded After 2030")))))))))))))</f>
        <v>201</v>
      </c>
      <c r="L790" s="42" t="str">
        <f>IF(AND($H790&gt;4500000, OR($C790="Delhi", $C790="Bangalore", $C790="Pune", $C790="Mumbai")), "CAT A", IF(AND($H790&gt;450000, OR($C790="Gurugram", $C790="Surat", $C790="Jaipur", $C790="Hyderabad")), "CAT B", "CAT C"))</f>
        <v>CAT C</v>
      </c>
      <c r="M790" s="43">
        <v>9</v>
      </c>
      <c r="N790" t="str">
        <f>VLOOKUP($C790,Tier!$A$1:$B$71,2)</f>
        <v>Tier 3</v>
      </c>
    </row>
    <row r="791" spans="1:14" ht="15" x14ac:dyDescent="0.25">
      <c r="A791" s="41" t="s">
        <v>2209</v>
      </c>
      <c r="B791" s="43">
        <v>2015</v>
      </c>
      <c r="C791" s="42" t="s">
        <v>49</v>
      </c>
      <c r="D791" s="42" t="s">
        <v>233</v>
      </c>
      <c r="E791" s="42" t="s">
        <v>2210</v>
      </c>
      <c r="F791" s="42" t="s">
        <v>2211</v>
      </c>
      <c r="G791" s="42" t="s">
        <v>2212</v>
      </c>
      <c r="H791" s="43">
        <v>3000000</v>
      </c>
      <c r="I791" s="42"/>
      <c r="J791" s="42" t="str">
        <f>_xlfn.CONCAT($C791,"-",$D791)</f>
        <v>New Delhi-E-commerce</v>
      </c>
      <c r="K791" s="42">
        <f>IF(AND($B791&gt;=1960,$B791&lt;1970),196,(IF(AND($B791&gt;=1970,$B791&lt;1980),197,(IF(AND($B791&gt;=1980,$B791&lt;1990),198,(IF(AND($B791&gt;=1990,$B791&lt;2000),199,(IF(AND($B791&gt;=2000,$B791&lt;2010),200,(IF(AND($B791&gt;=2010,$B791&lt;2020),201,(IF(AND($B791&gt;=2020,$B791&lt;2030),202,"Founded After 2030")))))))))))))</f>
        <v>201</v>
      </c>
      <c r="L791" s="42" t="str">
        <f>IF(AND($H791&gt;4500000, OR($C791="Delhi", $C791="Bangalore", $C791="Pune", $C791="Mumbai")), "CAT A", IF(AND($H791&gt;450000, OR($C791="Gurugram", $C791="Surat", $C791="Jaipur", $C791="Hyderabad")), "CAT B", "CAT C"))</f>
        <v>CAT C</v>
      </c>
      <c r="M791" s="43">
        <v>6</v>
      </c>
      <c r="N791" t="str">
        <f>VLOOKUP($C791,Tier!$A$1:$B$71,2)</f>
        <v>Tier 3</v>
      </c>
    </row>
    <row r="792" spans="1:14" ht="15" x14ac:dyDescent="0.25">
      <c r="A792" s="41" t="s">
        <v>2213</v>
      </c>
      <c r="B792" s="43">
        <v>2018</v>
      </c>
      <c r="C792" s="42" t="s">
        <v>49</v>
      </c>
      <c r="D792" s="42" t="s">
        <v>1030</v>
      </c>
      <c r="E792" s="42" t="s">
        <v>2214</v>
      </c>
      <c r="F792" s="42" t="s">
        <v>2215</v>
      </c>
      <c r="G792" s="42" t="s">
        <v>2216</v>
      </c>
      <c r="H792" s="43">
        <v>3000000</v>
      </c>
      <c r="I792" s="42" t="s">
        <v>273</v>
      </c>
      <c r="J792" s="42" t="str">
        <f>_xlfn.CONCAT($C792,"-",$D792)</f>
        <v>New Delhi-Insuretech</v>
      </c>
      <c r="K792" s="42">
        <f>IF(AND($B792&gt;=1960,$B792&lt;1970),196,(IF(AND($B792&gt;=1970,$B792&lt;1980),197,(IF(AND($B792&gt;=1980,$B792&lt;1990),198,(IF(AND($B792&gt;=1990,$B792&lt;2000),199,(IF(AND($B792&gt;=2000,$B792&lt;2010),200,(IF(AND($B792&gt;=2010,$B792&lt;2020),201,(IF(AND($B792&gt;=2020,$B792&lt;2030),202,"Founded After 2030")))))))))))))</f>
        <v>201</v>
      </c>
      <c r="L792" s="42" t="str">
        <f>IF(AND($H792&gt;4500000, OR($C792="Delhi", $C792="Bangalore", $C792="Pune", $C792="Mumbai")), "CAT A", IF(AND($H792&gt;450000, OR($C792="Gurugram", $C792="Surat", $C792="Jaipur", $C792="Hyderabad")), "CAT B", "CAT C"))</f>
        <v>CAT C</v>
      </c>
      <c r="M792" s="43">
        <v>6</v>
      </c>
      <c r="N792" t="str">
        <f>VLOOKUP($C792,Tier!$A$1:$B$71,2)</f>
        <v>Tier 3</v>
      </c>
    </row>
    <row r="793" spans="1:14" ht="15" x14ac:dyDescent="0.25">
      <c r="A793" s="41" t="s">
        <v>2228</v>
      </c>
      <c r="B793" s="43">
        <v>2018</v>
      </c>
      <c r="C793" s="42" t="s">
        <v>49</v>
      </c>
      <c r="D793" s="42" t="s">
        <v>74</v>
      </c>
      <c r="E793" s="42" t="s">
        <v>2229</v>
      </c>
      <c r="F793" s="42" t="s">
        <v>2230</v>
      </c>
      <c r="G793" s="42" t="s">
        <v>2231</v>
      </c>
      <c r="H793" s="43">
        <v>2500000</v>
      </c>
      <c r="I793" s="42" t="s">
        <v>163</v>
      </c>
      <c r="J793" s="42" t="str">
        <f>_xlfn.CONCAT($C793,"-",$D793)</f>
        <v>New Delhi-Healthcare</v>
      </c>
      <c r="K793" s="42">
        <f>IF(AND($B793&gt;=1960,$B793&lt;1970),196,(IF(AND($B793&gt;=1970,$B793&lt;1980),197,(IF(AND($B793&gt;=1980,$B793&lt;1990),198,(IF(AND($B793&gt;=1990,$B793&lt;2000),199,(IF(AND($B793&gt;=2000,$B793&lt;2010),200,(IF(AND($B793&gt;=2010,$B793&lt;2020),201,(IF(AND($B793&gt;=2020,$B793&lt;2030),202,"Founded After 2030")))))))))))))</f>
        <v>201</v>
      </c>
      <c r="L793" s="42" t="str">
        <f>IF(AND($H793&gt;4500000, OR($C793="Delhi", $C793="Bangalore", $C793="Pune", $C793="Mumbai")), "CAT A", IF(AND($H793&gt;450000, OR($C793="Gurugram", $C793="Surat", $C793="Jaipur", $C793="Hyderabad")), "CAT B", "CAT C"))</f>
        <v>CAT C</v>
      </c>
      <c r="M793" s="43">
        <v>7</v>
      </c>
      <c r="N793" t="str">
        <f>VLOOKUP($C793,Tier!$A$1:$B$71,2)</f>
        <v>Tier 3</v>
      </c>
    </row>
    <row r="794" spans="1:14" ht="15" x14ac:dyDescent="0.25">
      <c r="A794" s="41" t="s">
        <v>330</v>
      </c>
      <c r="B794" s="43">
        <v>2019</v>
      </c>
      <c r="C794" s="42" t="s">
        <v>12</v>
      </c>
      <c r="D794" s="42" t="s">
        <v>116</v>
      </c>
      <c r="E794" s="42" t="s">
        <v>332</v>
      </c>
      <c r="F794" s="42" t="s">
        <v>2239</v>
      </c>
      <c r="G794" s="42" t="s">
        <v>2240</v>
      </c>
      <c r="H794" s="43">
        <v>2300000</v>
      </c>
      <c r="I794" s="42"/>
      <c r="J794" s="42" t="str">
        <f>_xlfn.CONCAT($C794,"-",$D794)</f>
        <v>Mumbai-EdTech</v>
      </c>
      <c r="K794" s="42">
        <f>IF(AND($B794&gt;=1960,$B794&lt;1970),196,(IF(AND($B794&gt;=1970,$B794&lt;1980),197,(IF(AND($B794&gt;=1980,$B794&lt;1990),198,(IF(AND($B794&gt;=1990,$B794&lt;2000),199,(IF(AND($B794&gt;=2000,$B794&lt;2010),200,(IF(AND($B794&gt;=2010,$B794&lt;2020),201,(IF(AND($B794&gt;=2020,$B794&lt;2030),202,"Founded After 2030")))))))))))))</f>
        <v>201</v>
      </c>
      <c r="L794" s="42" t="str">
        <f>IF(AND($H794&gt;4500000, OR($C794="Delhi", $C794="Bangalore", $C794="Pune", $C794="Mumbai")), "CAT A", IF(AND($H794&gt;450000, OR($C794="Gurugram", $C794="Surat", $C794="Jaipur", $C794="Hyderabad")), "CAT B", "CAT C"))</f>
        <v>CAT C</v>
      </c>
      <c r="M794" s="43">
        <v>8</v>
      </c>
      <c r="N794" t="str">
        <f>VLOOKUP($C794,Tier!$A$1:$B$71,2)</f>
        <v>Tier 3</v>
      </c>
    </row>
    <row r="795" spans="1:14" ht="15" x14ac:dyDescent="0.25">
      <c r="A795" s="41" t="s">
        <v>2241</v>
      </c>
      <c r="B795" s="43">
        <v>2018</v>
      </c>
      <c r="C795" s="42" t="s">
        <v>49</v>
      </c>
      <c r="D795" s="42" t="s">
        <v>2242</v>
      </c>
      <c r="E795" s="42" t="s">
        <v>2243</v>
      </c>
      <c r="F795" s="42" t="s">
        <v>2244</v>
      </c>
      <c r="G795" s="42" t="s">
        <v>2245</v>
      </c>
      <c r="H795" s="43">
        <v>2200000</v>
      </c>
      <c r="I795" s="42" t="s">
        <v>273</v>
      </c>
      <c r="J795" s="42" t="str">
        <f>_xlfn.CONCAT($C795,"-",$D795)</f>
        <v>New Delhi-B2B Travel</v>
      </c>
      <c r="K795" s="42">
        <f>IF(AND($B795&gt;=1960,$B795&lt;1970),196,(IF(AND($B795&gt;=1970,$B795&lt;1980),197,(IF(AND($B795&gt;=1980,$B795&lt;1990),198,(IF(AND($B795&gt;=1990,$B795&lt;2000),199,(IF(AND($B795&gt;=2000,$B795&lt;2010),200,(IF(AND($B795&gt;=2010,$B795&lt;2020),201,(IF(AND($B795&gt;=2020,$B795&lt;2030),202,"Founded After 2030")))))))))))))</f>
        <v>201</v>
      </c>
      <c r="L795" s="42" t="str">
        <f>IF(AND($H795&gt;4500000, OR($C795="Delhi", $C795="Bangalore", $C795="Pune", $C795="Mumbai")), "CAT A", IF(AND($H795&gt;450000, OR($C795="Gurugram", $C795="Surat", $C795="Jaipur", $C795="Hyderabad")), "CAT B", "CAT C"))</f>
        <v>CAT C</v>
      </c>
      <c r="M795" s="43">
        <v>9</v>
      </c>
      <c r="N795" t="str">
        <f>VLOOKUP($C795,Tier!$A$1:$B$71,2)</f>
        <v>Tier 3</v>
      </c>
    </row>
    <row r="796" spans="1:14" ht="15" x14ac:dyDescent="0.25">
      <c r="A796" s="41" t="s">
        <v>2254</v>
      </c>
      <c r="B796" s="43">
        <v>2012</v>
      </c>
      <c r="C796" s="42" t="s">
        <v>12</v>
      </c>
      <c r="D796" s="42" t="s">
        <v>1811</v>
      </c>
      <c r="E796" s="42" t="s">
        <v>2255</v>
      </c>
      <c r="F796" s="42" t="s">
        <v>2256</v>
      </c>
      <c r="G796" s="42" t="s">
        <v>261</v>
      </c>
      <c r="H796" s="43">
        <v>2000000</v>
      </c>
      <c r="I796" s="42"/>
      <c r="J796" s="42" t="str">
        <f>_xlfn.CONCAT($C796,"-",$D796)</f>
        <v>Mumbai-Entertainment</v>
      </c>
      <c r="K796" s="42">
        <f>IF(AND($B796&gt;=1960,$B796&lt;1970),196,(IF(AND($B796&gt;=1970,$B796&lt;1980),197,(IF(AND($B796&gt;=1980,$B796&lt;1990),198,(IF(AND($B796&gt;=1990,$B796&lt;2000),199,(IF(AND($B796&gt;=2000,$B796&lt;2010),200,(IF(AND($B796&gt;=2010,$B796&lt;2020),201,(IF(AND($B796&gt;=2020,$B796&lt;2030),202,"Founded After 2030")))))))))))))</f>
        <v>201</v>
      </c>
      <c r="L796" s="42" t="str">
        <f>IF(AND($H796&gt;4500000, OR($C796="Delhi", $C796="Bangalore", $C796="Pune", $C796="Mumbai")), "CAT A", IF(AND($H796&gt;450000, OR($C796="Gurugram", $C796="Surat", $C796="Jaipur", $C796="Hyderabad")), "CAT B", "CAT C"))</f>
        <v>CAT C</v>
      </c>
      <c r="M796" s="43">
        <v>11</v>
      </c>
      <c r="N796" t="str">
        <f>VLOOKUP($C796,Tier!$A$1:$B$71,2)</f>
        <v>Tier 3</v>
      </c>
    </row>
    <row r="797" spans="1:14" ht="15" x14ac:dyDescent="0.25">
      <c r="A797" s="41" t="s">
        <v>2257</v>
      </c>
      <c r="B797" s="43">
        <v>2013</v>
      </c>
      <c r="C797" s="42" t="s">
        <v>12</v>
      </c>
      <c r="D797" s="42" t="s">
        <v>2258</v>
      </c>
      <c r="E797" s="42" t="s">
        <v>2259</v>
      </c>
      <c r="F797" s="42" t="s">
        <v>2260</v>
      </c>
      <c r="G797" s="42" t="s">
        <v>2261</v>
      </c>
      <c r="H797" s="43">
        <v>2000000</v>
      </c>
      <c r="I797" s="42"/>
      <c r="J797" s="42" t="str">
        <f>_xlfn.CONCAT($C797,"-",$D797)</f>
        <v>Mumbai-Textiles</v>
      </c>
      <c r="K797" s="42">
        <f>IF(AND($B797&gt;=1960,$B797&lt;1970),196,(IF(AND($B797&gt;=1970,$B797&lt;1980),197,(IF(AND($B797&gt;=1980,$B797&lt;1990),198,(IF(AND($B797&gt;=1990,$B797&lt;2000),199,(IF(AND($B797&gt;=2000,$B797&lt;2010),200,(IF(AND($B797&gt;=2010,$B797&lt;2020),201,(IF(AND($B797&gt;=2020,$B797&lt;2030),202,"Founded After 2030")))))))))))))</f>
        <v>201</v>
      </c>
      <c r="L797" s="42" t="str">
        <f>IF(AND($H797&gt;4500000, OR($C797="Delhi", $C797="Bangalore", $C797="Pune", $C797="Mumbai")), "CAT A", IF(AND($H797&gt;450000, OR($C797="Gurugram", $C797="Surat", $C797="Jaipur", $C797="Hyderabad")), "CAT B", "CAT C"))</f>
        <v>CAT C</v>
      </c>
      <c r="M797" s="43">
        <v>11</v>
      </c>
      <c r="N797" t="str">
        <f>VLOOKUP($C797,Tier!$A$1:$B$71,2)</f>
        <v>Tier 3</v>
      </c>
    </row>
    <row r="798" spans="1:14" ht="15" x14ac:dyDescent="0.25">
      <c r="A798" s="41" t="s">
        <v>2267</v>
      </c>
      <c r="B798" s="43">
        <v>2016</v>
      </c>
      <c r="C798" s="42" t="s">
        <v>369</v>
      </c>
      <c r="D798" s="42" t="s">
        <v>45</v>
      </c>
      <c r="E798" s="42" t="s">
        <v>2268</v>
      </c>
      <c r="F798" s="42" t="s">
        <v>2269</v>
      </c>
      <c r="G798" s="42" t="s">
        <v>2270</v>
      </c>
      <c r="H798" s="43">
        <v>2000000</v>
      </c>
      <c r="I798" s="42" t="s">
        <v>1435</v>
      </c>
      <c r="J798" s="42" t="str">
        <f>_xlfn.CONCAT($C798,"-",$D798)</f>
        <v>Pune-Health, Wellness &amp; Fitness</v>
      </c>
      <c r="K798" s="42">
        <f>IF(AND($B798&gt;=1960,$B798&lt;1970),196,(IF(AND($B798&gt;=1970,$B798&lt;1980),197,(IF(AND($B798&gt;=1980,$B798&lt;1990),198,(IF(AND($B798&gt;=1990,$B798&lt;2000),199,(IF(AND($B798&gt;=2000,$B798&lt;2010),200,(IF(AND($B798&gt;=2010,$B798&lt;2020),201,(IF(AND($B798&gt;=2020,$B798&lt;2030),202,"Founded After 2030")))))))))))))</f>
        <v>201</v>
      </c>
      <c r="L798" s="42" t="str">
        <f>IF(AND($H798&gt;4500000, OR($C798="Delhi", $C798="Bangalore", $C798="Pune", $C798="Mumbai")), "CAT A", IF(AND($H798&gt;450000, OR($C798="Gurugram", $C798="Surat", $C798="Jaipur", $C798="Hyderabad")), "CAT B", "CAT C"))</f>
        <v>CAT C</v>
      </c>
      <c r="M798" s="43">
        <v>9</v>
      </c>
      <c r="N798" t="str">
        <f>VLOOKUP($C798,Tier!$A$1:$B$71,2)</f>
        <v>Tier 3</v>
      </c>
    </row>
    <row r="799" spans="1:14" ht="15" x14ac:dyDescent="0.25">
      <c r="A799" s="41" t="s">
        <v>2271</v>
      </c>
      <c r="B799" s="43">
        <v>2011</v>
      </c>
      <c r="C799" s="42" t="s">
        <v>12</v>
      </c>
      <c r="D799" s="42" t="s">
        <v>1743</v>
      </c>
      <c r="E799" s="42" t="s">
        <v>2272</v>
      </c>
      <c r="F799" s="42" t="s">
        <v>2273</v>
      </c>
      <c r="G799" s="42" t="s">
        <v>2274</v>
      </c>
      <c r="H799" s="43">
        <v>2000000</v>
      </c>
      <c r="I799" s="42" t="s">
        <v>952</v>
      </c>
      <c r="J799" s="42" t="str">
        <f>_xlfn.CONCAT($C799,"-",$D799)</f>
        <v>Mumbai-Design</v>
      </c>
      <c r="K799" s="42">
        <f>IF(AND($B799&gt;=1960,$B799&lt;1970),196,(IF(AND($B799&gt;=1970,$B799&lt;1980),197,(IF(AND($B799&gt;=1980,$B799&lt;1990),198,(IF(AND($B799&gt;=1990,$B799&lt;2000),199,(IF(AND($B799&gt;=2000,$B799&lt;2010),200,(IF(AND($B799&gt;=2010,$B799&lt;2020),201,(IF(AND($B799&gt;=2020,$B799&lt;2030),202,"Founded After 2030")))))))))))))</f>
        <v>201</v>
      </c>
      <c r="L799" s="42" t="str">
        <f>IF(AND($H799&gt;4500000, OR($C799="Delhi", $C799="Bangalore", $C799="Pune", $C799="Mumbai")), "CAT A", IF(AND($H799&gt;450000, OR($C799="Gurugram", $C799="Surat", $C799="Jaipur", $C799="Hyderabad")), "CAT B", "CAT C"))</f>
        <v>CAT C</v>
      </c>
      <c r="M799" s="43">
        <v>9</v>
      </c>
      <c r="N799" t="str">
        <f>VLOOKUP($C799,Tier!$A$1:$B$71,2)</f>
        <v>Tier 3</v>
      </c>
    </row>
    <row r="800" spans="1:14" ht="15" x14ac:dyDescent="0.25">
      <c r="A800" s="41" t="s">
        <v>2275</v>
      </c>
      <c r="B800" s="43">
        <v>2018</v>
      </c>
      <c r="C800" s="42" t="s">
        <v>369</v>
      </c>
      <c r="D800" s="42" t="s">
        <v>2276</v>
      </c>
      <c r="E800" s="42" t="s">
        <v>2277</v>
      </c>
      <c r="F800" s="42" t="s">
        <v>2278</v>
      </c>
      <c r="G800" s="42" t="s">
        <v>2279</v>
      </c>
      <c r="H800" s="43">
        <v>2000000</v>
      </c>
      <c r="I800" s="42" t="s">
        <v>17</v>
      </c>
      <c r="J800" s="42" t="str">
        <f>_xlfn.CONCAT($C800,"-",$D800)</f>
        <v>Pune-Food Production</v>
      </c>
      <c r="K800" s="42">
        <f>IF(AND($B800&gt;=1960,$B800&lt;1970),196,(IF(AND($B800&gt;=1970,$B800&lt;1980),197,(IF(AND($B800&gt;=1980,$B800&lt;1990),198,(IF(AND($B800&gt;=1990,$B800&lt;2000),199,(IF(AND($B800&gt;=2000,$B800&lt;2010),200,(IF(AND($B800&gt;=2010,$B800&lt;2020),201,(IF(AND($B800&gt;=2020,$B800&lt;2030),202,"Founded After 2030")))))))))))))</f>
        <v>201</v>
      </c>
      <c r="L800" s="42" t="str">
        <f>IF(AND($H800&gt;4500000, OR($C800="Delhi", $C800="Bangalore", $C800="Pune", $C800="Mumbai")), "CAT A", IF(AND($H800&gt;450000, OR($C800="Gurugram", $C800="Surat", $C800="Jaipur", $C800="Hyderabad")), "CAT B", "CAT C"))</f>
        <v>CAT C</v>
      </c>
      <c r="M800" s="43">
        <v>9</v>
      </c>
      <c r="N800" t="str">
        <f>VLOOKUP($C800,Tier!$A$1:$B$71,2)</f>
        <v>Tier 3</v>
      </c>
    </row>
    <row r="801" spans="1:14" ht="15" x14ac:dyDescent="0.25">
      <c r="A801" s="41" t="s">
        <v>2284</v>
      </c>
      <c r="B801" s="43">
        <v>2017</v>
      </c>
      <c r="C801" s="42" t="s">
        <v>12</v>
      </c>
      <c r="D801" s="42" t="s">
        <v>154</v>
      </c>
      <c r="E801" s="42" t="s">
        <v>2285</v>
      </c>
      <c r="F801" s="42" t="s">
        <v>2286</v>
      </c>
      <c r="G801" s="42" t="s">
        <v>2287</v>
      </c>
      <c r="H801" s="43">
        <v>2000000</v>
      </c>
      <c r="I801" s="42"/>
      <c r="J801" s="42" t="str">
        <f>_xlfn.CONCAT($C801,"-",$D801)</f>
        <v>Mumbai-Sports</v>
      </c>
      <c r="K801" s="42">
        <f>IF(AND($B801&gt;=1960,$B801&lt;1970),196,(IF(AND($B801&gt;=1970,$B801&lt;1980),197,(IF(AND($B801&gt;=1980,$B801&lt;1990),198,(IF(AND($B801&gt;=1990,$B801&lt;2000),199,(IF(AND($B801&gt;=2000,$B801&lt;2010),200,(IF(AND($B801&gt;=2010,$B801&lt;2020),201,(IF(AND($B801&gt;=2020,$B801&lt;2030),202,"Founded After 2030")))))))))))))</f>
        <v>201</v>
      </c>
      <c r="L801" s="42" t="str">
        <f>IF(AND($H801&gt;4500000, OR($C801="Delhi", $C801="Bangalore", $C801="Pune", $C801="Mumbai")), "CAT A", IF(AND($H801&gt;450000, OR($C801="Gurugram", $C801="Surat", $C801="Jaipur", $C801="Hyderabad")), "CAT B", "CAT C"))</f>
        <v>CAT C</v>
      </c>
      <c r="M801" s="43">
        <v>8</v>
      </c>
      <c r="N801" t="str">
        <f>VLOOKUP($C801,Tier!$A$1:$B$71,2)</f>
        <v>Tier 3</v>
      </c>
    </row>
    <row r="802" spans="1:14" ht="15" x14ac:dyDescent="0.25">
      <c r="A802" s="41" t="s">
        <v>2288</v>
      </c>
      <c r="B802" s="43">
        <v>2013</v>
      </c>
      <c r="C802" s="42" t="s">
        <v>68</v>
      </c>
      <c r="D802" s="42" t="s">
        <v>78</v>
      </c>
      <c r="E802" s="42" t="s">
        <v>2289</v>
      </c>
      <c r="F802" s="42" t="s">
        <v>2290</v>
      </c>
      <c r="G802" s="42" t="s">
        <v>2291</v>
      </c>
      <c r="H802" s="43">
        <v>2000000</v>
      </c>
      <c r="I802" s="42" t="s">
        <v>17</v>
      </c>
      <c r="J802" s="42" t="str">
        <f>_xlfn.CONCAT($C802,"-",$D802)</f>
        <v>Noida-Information Technology</v>
      </c>
      <c r="K802" s="42">
        <f>IF(AND($B802&gt;=1960,$B802&lt;1970),196,(IF(AND($B802&gt;=1970,$B802&lt;1980),197,(IF(AND($B802&gt;=1980,$B802&lt;1990),198,(IF(AND($B802&gt;=1990,$B802&lt;2000),199,(IF(AND($B802&gt;=2000,$B802&lt;2010),200,(IF(AND($B802&gt;=2010,$B802&lt;2020),201,(IF(AND($B802&gt;=2020,$B802&lt;2030),202,"Founded After 2030")))))))))))))</f>
        <v>201</v>
      </c>
      <c r="L802" s="42" t="str">
        <f>IF(AND($H802&gt;4500000, OR($C802="Delhi", $C802="Bangalore", $C802="Pune", $C802="Mumbai")), "CAT A", IF(AND($H802&gt;450000, OR($C802="Gurugram", $C802="Surat", $C802="Jaipur", $C802="Hyderabad")), "CAT B", "CAT C"))</f>
        <v>CAT C</v>
      </c>
      <c r="M802" s="43">
        <v>8</v>
      </c>
      <c r="N802" t="str">
        <f>VLOOKUP($C802,Tier!$A$1:$B$71,2)</f>
        <v>Tier 3</v>
      </c>
    </row>
    <row r="803" spans="1:14" ht="15" x14ac:dyDescent="0.25">
      <c r="A803" s="41" t="s">
        <v>2292</v>
      </c>
      <c r="B803" s="43">
        <v>2019</v>
      </c>
      <c r="C803" s="42" t="s">
        <v>369</v>
      </c>
      <c r="D803" s="42" t="s">
        <v>239</v>
      </c>
      <c r="E803" s="42" t="s">
        <v>2293</v>
      </c>
      <c r="F803" s="42" t="s">
        <v>2294</v>
      </c>
      <c r="G803" s="42"/>
      <c r="H803" s="43">
        <v>2000000</v>
      </c>
      <c r="I803" s="42"/>
      <c r="J803" s="42" t="str">
        <f>_xlfn.CONCAT($C803,"-",$D803)</f>
        <v>Pune-Automotive</v>
      </c>
      <c r="K803" s="42">
        <f>IF(AND($B803&gt;=1960,$B803&lt;1970),196,(IF(AND($B803&gt;=1970,$B803&lt;1980),197,(IF(AND($B803&gt;=1980,$B803&lt;1990),198,(IF(AND($B803&gt;=1990,$B803&lt;2000),199,(IF(AND($B803&gt;=2000,$B803&lt;2010),200,(IF(AND($B803&gt;=2010,$B803&lt;2020),201,(IF(AND($B803&gt;=2020,$B803&lt;2030),202,"Founded After 2030")))))))))))))</f>
        <v>201</v>
      </c>
      <c r="L803" s="42" t="str">
        <f>IF(AND($H803&gt;4500000, OR($C803="Delhi", $C803="Bangalore", $C803="Pune", $C803="Mumbai")), "CAT A", IF(AND($H803&gt;450000, OR($C803="Gurugram", $C803="Surat", $C803="Jaipur", $C803="Hyderabad")), "CAT B", "CAT C"))</f>
        <v>CAT C</v>
      </c>
      <c r="M803" s="43">
        <v>8</v>
      </c>
      <c r="N803" t="str">
        <f>VLOOKUP($C803,Tier!$A$1:$B$71,2)</f>
        <v>Tier 3</v>
      </c>
    </row>
    <row r="804" spans="1:14" ht="15" x14ac:dyDescent="0.25">
      <c r="A804" s="41" t="s">
        <v>2298</v>
      </c>
      <c r="B804" s="43">
        <v>2012</v>
      </c>
      <c r="C804" s="42" t="s">
        <v>49</v>
      </c>
      <c r="D804" s="42" t="s">
        <v>94</v>
      </c>
      <c r="E804" s="42" t="s">
        <v>2299</v>
      </c>
      <c r="F804" s="42" t="s">
        <v>2300</v>
      </c>
      <c r="G804" s="42" t="s">
        <v>2301</v>
      </c>
      <c r="H804" s="43">
        <v>2000000</v>
      </c>
      <c r="I804" s="42" t="s">
        <v>952</v>
      </c>
      <c r="J804" s="42" t="str">
        <f>_xlfn.CONCAT($C804,"-",$D804)</f>
        <v>New Delhi-Food &amp; Beverages</v>
      </c>
      <c r="K804" s="42">
        <f>IF(AND($B804&gt;=1960,$B804&lt;1970),196,(IF(AND($B804&gt;=1970,$B804&lt;1980),197,(IF(AND($B804&gt;=1980,$B804&lt;1990),198,(IF(AND($B804&gt;=1990,$B804&lt;2000),199,(IF(AND($B804&gt;=2000,$B804&lt;2010),200,(IF(AND($B804&gt;=2010,$B804&lt;2020),201,(IF(AND($B804&gt;=2020,$B804&lt;2030),202,"Founded After 2030")))))))))))))</f>
        <v>201</v>
      </c>
      <c r="L804" s="42" t="str">
        <f>IF(AND($H804&gt;4500000, OR($C804="Delhi", $C804="Bangalore", $C804="Pune", $C804="Mumbai")), "CAT A", IF(AND($H804&gt;450000, OR($C804="Gurugram", $C804="Surat", $C804="Jaipur", $C804="Hyderabad")), "CAT B", "CAT C"))</f>
        <v>CAT C</v>
      </c>
      <c r="M804" s="43">
        <v>8</v>
      </c>
      <c r="N804" t="str">
        <f>VLOOKUP($C804,Tier!$A$1:$B$71,2)</f>
        <v>Tier 3</v>
      </c>
    </row>
    <row r="805" spans="1:14" ht="15" x14ac:dyDescent="0.25">
      <c r="A805" s="41" t="s">
        <v>2305</v>
      </c>
      <c r="B805" s="43">
        <v>2014</v>
      </c>
      <c r="C805" s="42" t="s">
        <v>369</v>
      </c>
      <c r="D805" s="42" t="s">
        <v>926</v>
      </c>
      <c r="E805" s="42" t="s">
        <v>2306</v>
      </c>
      <c r="F805" s="42" t="s">
        <v>2307</v>
      </c>
      <c r="G805" s="42" t="s">
        <v>2308</v>
      </c>
      <c r="H805" s="43">
        <v>2000000</v>
      </c>
      <c r="I805" s="42"/>
      <c r="J805" s="42" t="str">
        <f>_xlfn.CONCAT($C805,"-",$D805)</f>
        <v>Pune-Media</v>
      </c>
      <c r="K805" s="42">
        <f>IF(AND($B805&gt;=1960,$B805&lt;1970),196,(IF(AND($B805&gt;=1970,$B805&lt;1980),197,(IF(AND($B805&gt;=1980,$B805&lt;1990),198,(IF(AND($B805&gt;=1990,$B805&lt;2000),199,(IF(AND($B805&gt;=2000,$B805&lt;2010),200,(IF(AND($B805&gt;=2010,$B805&lt;2020),201,(IF(AND($B805&gt;=2020,$B805&lt;2030),202,"Founded After 2030")))))))))))))</f>
        <v>201</v>
      </c>
      <c r="L805" s="42" t="str">
        <f>IF(AND($H805&gt;4500000, OR($C805="Delhi", $C805="Bangalore", $C805="Pune", $C805="Mumbai")), "CAT A", IF(AND($H805&gt;450000, OR($C805="Gurugram", $C805="Surat", $C805="Jaipur", $C805="Hyderabad")), "CAT B", "CAT C"))</f>
        <v>CAT C</v>
      </c>
      <c r="M805" s="43">
        <v>7</v>
      </c>
      <c r="N805" t="str">
        <f>VLOOKUP($C805,Tier!$A$1:$B$71,2)</f>
        <v>Tier 3</v>
      </c>
    </row>
    <row r="806" spans="1:14" ht="15" x14ac:dyDescent="0.25">
      <c r="A806" s="41" t="s">
        <v>2316</v>
      </c>
      <c r="B806" s="43">
        <v>2016</v>
      </c>
      <c r="C806" s="42" t="s">
        <v>49</v>
      </c>
      <c r="D806" s="42" t="s">
        <v>635</v>
      </c>
      <c r="E806" s="42" t="s">
        <v>2317</v>
      </c>
      <c r="F806" s="42" t="s">
        <v>2318</v>
      </c>
      <c r="G806" s="42" t="s">
        <v>2319</v>
      </c>
      <c r="H806" s="43">
        <v>2000000</v>
      </c>
      <c r="I806" s="42"/>
      <c r="J806" s="42" t="str">
        <f>_xlfn.CONCAT($C806,"-",$D806)</f>
        <v>New Delhi-Solar</v>
      </c>
      <c r="K806" s="42">
        <f>IF(AND($B806&gt;=1960,$B806&lt;1970),196,(IF(AND($B806&gt;=1970,$B806&lt;1980),197,(IF(AND($B806&gt;=1980,$B806&lt;1990),198,(IF(AND($B806&gt;=1990,$B806&lt;2000),199,(IF(AND($B806&gt;=2000,$B806&lt;2010),200,(IF(AND($B806&gt;=2010,$B806&lt;2020),201,(IF(AND($B806&gt;=2020,$B806&lt;2030),202,"Founded After 2030")))))))))))))</f>
        <v>201</v>
      </c>
      <c r="L806" s="42" t="str">
        <f>IF(AND($H806&gt;4500000, OR($C806="Delhi", $C806="Bangalore", $C806="Pune", $C806="Mumbai")), "CAT A", IF(AND($H806&gt;450000, OR($C806="Gurugram", $C806="Surat", $C806="Jaipur", $C806="Hyderabad")), "CAT B", "CAT C"))</f>
        <v>CAT C</v>
      </c>
      <c r="M806" s="43">
        <v>7</v>
      </c>
      <c r="N806" t="str">
        <f>VLOOKUP($C806,Tier!$A$1:$B$71,2)</f>
        <v>Tier 3</v>
      </c>
    </row>
    <row r="807" spans="1:14" ht="15" x14ac:dyDescent="0.25">
      <c r="A807" s="41" t="s">
        <v>2324</v>
      </c>
      <c r="B807" s="43">
        <v>2017</v>
      </c>
      <c r="C807" s="42" t="s">
        <v>12</v>
      </c>
      <c r="D807" s="42" t="s">
        <v>233</v>
      </c>
      <c r="E807" s="42" t="s">
        <v>2325</v>
      </c>
      <c r="F807" s="42" t="s">
        <v>2326</v>
      </c>
      <c r="G807" s="42" t="s">
        <v>2327</v>
      </c>
      <c r="H807" s="43">
        <v>2000000</v>
      </c>
      <c r="I807" s="42" t="s">
        <v>273</v>
      </c>
      <c r="J807" s="42" t="str">
        <f>_xlfn.CONCAT($C807,"-",$D807)</f>
        <v>Mumbai-E-commerce</v>
      </c>
      <c r="K807" s="42">
        <f>IF(AND($B807&gt;=1960,$B807&lt;1970),196,(IF(AND($B807&gt;=1970,$B807&lt;1980),197,(IF(AND($B807&gt;=1980,$B807&lt;1990),198,(IF(AND($B807&gt;=1990,$B807&lt;2000),199,(IF(AND($B807&gt;=2000,$B807&lt;2010),200,(IF(AND($B807&gt;=2010,$B807&lt;2020),201,(IF(AND($B807&gt;=2020,$B807&lt;2030),202,"Founded After 2030")))))))))))))</f>
        <v>201</v>
      </c>
      <c r="L807" s="42" t="str">
        <f>IF(AND($H807&gt;4500000, OR($C807="Delhi", $C807="Bangalore", $C807="Pune", $C807="Mumbai")), "CAT A", IF(AND($H807&gt;450000, OR($C807="Gurugram", $C807="Surat", $C807="Jaipur", $C807="Hyderabad")), "CAT B", "CAT C"))</f>
        <v>CAT C</v>
      </c>
      <c r="M807" s="43">
        <v>6</v>
      </c>
      <c r="N807" t="str">
        <f>VLOOKUP($C807,Tier!$A$1:$B$71,2)</f>
        <v>Tier 3</v>
      </c>
    </row>
    <row r="808" spans="1:14" ht="15" x14ac:dyDescent="0.25">
      <c r="A808" s="41" t="s">
        <v>335</v>
      </c>
      <c r="B808" s="43">
        <v>2017</v>
      </c>
      <c r="C808" s="42" t="s">
        <v>49</v>
      </c>
      <c r="D808" s="42" t="s">
        <v>116</v>
      </c>
      <c r="E808" s="42" t="s">
        <v>2328</v>
      </c>
      <c r="F808" s="42" t="s">
        <v>338</v>
      </c>
      <c r="G808" s="42" t="s">
        <v>2329</v>
      </c>
      <c r="H808" s="43">
        <v>2000000</v>
      </c>
      <c r="I808" s="42" t="s">
        <v>66</v>
      </c>
      <c r="J808" s="42" t="str">
        <f>_xlfn.CONCAT($C808,"-",$D808)</f>
        <v>New Delhi-EdTech</v>
      </c>
      <c r="K808" s="42">
        <f>IF(AND($B808&gt;=1960,$B808&lt;1970),196,(IF(AND($B808&gt;=1970,$B808&lt;1980),197,(IF(AND($B808&gt;=1980,$B808&lt;1990),198,(IF(AND($B808&gt;=1990,$B808&lt;2000),199,(IF(AND($B808&gt;=2000,$B808&lt;2010),200,(IF(AND($B808&gt;=2010,$B808&lt;2020),201,(IF(AND($B808&gt;=2020,$B808&lt;2030),202,"Founded After 2030")))))))))))))</f>
        <v>201</v>
      </c>
      <c r="L808" s="42" t="str">
        <f>IF(AND($H808&gt;4500000, OR($C808="Delhi", $C808="Bangalore", $C808="Pune", $C808="Mumbai")), "CAT A", IF(AND($H808&gt;450000, OR($C808="Gurugram", $C808="Surat", $C808="Jaipur", $C808="Hyderabad")), "CAT B", "CAT C"))</f>
        <v>CAT C</v>
      </c>
      <c r="M808" s="43">
        <v>6</v>
      </c>
      <c r="N808" t="str">
        <f>VLOOKUP($C808,Tier!$A$1:$B$71,2)</f>
        <v>Tier 3</v>
      </c>
    </row>
    <row r="809" spans="1:14" ht="15" x14ac:dyDescent="0.25">
      <c r="A809" s="41" t="s">
        <v>2334</v>
      </c>
      <c r="B809" s="43">
        <v>2017</v>
      </c>
      <c r="C809" s="42" t="s">
        <v>49</v>
      </c>
      <c r="D809" s="42" t="s">
        <v>74</v>
      </c>
      <c r="E809" s="42" t="s">
        <v>2335</v>
      </c>
      <c r="F809" s="42" t="s">
        <v>2336</v>
      </c>
      <c r="G809" s="42" t="s">
        <v>466</v>
      </c>
      <c r="H809" s="43">
        <v>2000000</v>
      </c>
      <c r="I809" s="42" t="s">
        <v>273</v>
      </c>
      <c r="J809" s="42" t="str">
        <f>_xlfn.CONCAT($C809,"-",$D809)</f>
        <v>New Delhi-Healthcare</v>
      </c>
      <c r="K809" s="42">
        <f>IF(AND($B809&gt;=1960,$B809&lt;1970),196,(IF(AND($B809&gt;=1970,$B809&lt;1980),197,(IF(AND($B809&gt;=1980,$B809&lt;1990),198,(IF(AND($B809&gt;=1990,$B809&lt;2000),199,(IF(AND($B809&gt;=2000,$B809&lt;2010),200,(IF(AND($B809&gt;=2010,$B809&lt;2020),201,(IF(AND($B809&gt;=2020,$B809&lt;2030),202,"Founded After 2030")))))))))))))</f>
        <v>201</v>
      </c>
      <c r="L809" s="42" t="str">
        <f>IF(AND($H809&gt;4500000, OR($C809="Delhi", $C809="Bangalore", $C809="Pune", $C809="Mumbai")), "CAT A", IF(AND($H809&gt;450000, OR($C809="Gurugram", $C809="Surat", $C809="Jaipur", $C809="Hyderabad")), "CAT B", "CAT C"))</f>
        <v>CAT C</v>
      </c>
      <c r="M809" s="43">
        <v>6</v>
      </c>
      <c r="N809" t="str">
        <f>VLOOKUP($C809,Tier!$A$1:$B$71,2)</f>
        <v>Tier 3</v>
      </c>
    </row>
    <row r="810" spans="1:14" ht="15" x14ac:dyDescent="0.25">
      <c r="A810" s="41" t="s">
        <v>2341</v>
      </c>
      <c r="B810" s="43">
        <v>2019</v>
      </c>
      <c r="C810" s="42" t="s">
        <v>12</v>
      </c>
      <c r="D810" s="42" t="s">
        <v>387</v>
      </c>
      <c r="E810" s="42" t="s">
        <v>2342</v>
      </c>
      <c r="F810" s="42" t="s">
        <v>2343</v>
      </c>
      <c r="G810" s="42" t="s">
        <v>2344</v>
      </c>
      <c r="H810" s="43">
        <v>1900000</v>
      </c>
      <c r="I810" s="42" t="s">
        <v>17</v>
      </c>
      <c r="J810" s="42" t="str">
        <f>_xlfn.CONCAT($C810,"-",$D810)</f>
        <v>Mumbai-Computer software</v>
      </c>
      <c r="K810" s="42">
        <f>IF(AND($B810&gt;=1960,$B810&lt;1970),196,(IF(AND($B810&gt;=1970,$B810&lt;1980),197,(IF(AND($B810&gt;=1980,$B810&lt;1990),198,(IF(AND($B810&gt;=1990,$B810&lt;2000),199,(IF(AND($B810&gt;=2000,$B810&lt;2010),200,(IF(AND($B810&gt;=2010,$B810&lt;2020),201,(IF(AND($B810&gt;=2020,$B810&lt;2030),202,"Founded After 2030")))))))))))))</f>
        <v>201</v>
      </c>
      <c r="L810" s="42" t="str">
        <f>IF(AND($H810&gt;4500000, OR($C810="Delhi", $C810="Bangalore", $C810="Pune", $C810="Mumbai")), "CAT A", IF(AND($H810&gt;450000, OR($C810="Gurugram", $C810="Surat", $C810="Jaipur", $C810="Hyderabad")), "CAT B", "CAT C"))</f>
        <v>CAT C</v>
      </c>
      <c r="M810" s="43">
        <v>7</v>
      </c>
      <c r="N810" t="str">
        <f>VLOOKUP($C810,Tier!$A$1:$B$71,2)</f>
        <v>Tier 3</v>
      </c>
    </row>
    <row r="811" spans="1:14" ht="15" x14ac:dyDescent="0.25">
      <c r="A811" s="41" t="s">
        <v>2345</v>
      </c>
      <c r="B811" s="43">
        <v>2016</v>
      </c>
      <c r="C811" s="42" t="s">
        <v>68</v>
      </c>
      <c r="D811" s="42" t="s">
        <v>82</v>
      </c>
      <c r="E811" s="42" t="s">
        <v>2346</v>
      </c>
      <c r="F811" s="42" t="s">
        <v>2347</v>
      </c>
      <c r="G811" s="42" t="s">
        <v>2348</v>
      </c>
      <c r="H811" s="43">
        <v>1700000</v>
      </c>
      <c r="I811" s="42" t="s">
        <v>273</v>
      </c>
      <c r="J811" s="42" t="str">
        <f>_xlfn.CONCAT($C811,"-",$D811)</f>
        <v>Noida-Financial Services</v>
      </c>
      <c r="K811" s="42">
        <f>IF(AND($B811&gt;=1960,$B811&lt;1970),196,(IF(AND($B811&gt;=1970,$B811&lt;1980),197,(IF(AND($B811&gt;=1980,$B811&lt;1990),198,(IF(AND($B811&gt;=1990,$B811&lt;2000),199,(IF(AND($B811&gt;=2000,$B811&lt;2010),200,(IF(AND($B811&gt;=2010,$B811&lt;2020),201,(IF(AND($B811&gt;=2020,$B811&lt;2030),202,"Founded After 2030")))))))))))))</f>
        <v>201</v>
      </c>
      <c r="L811" s="42" t="str">
        <f>IF(AND($H811&gt;4500000, OR($C811="Delhi", $C811="Bangalore", $C811="Pune", $C811="Mumbai")), "CAT A", IF(AND($H811&gt;450000, OR($C811="Gurugram", $C811="Surat", $C811="Jaipur", $C811="Hyderabad")), "CAT B", "CAT C"))</f>
        <v>CAT C</v>
      </c>
      <c r="M811" s="43">
        <v>9</v>
      </c>
      <c r="N811" t="str">
        <f>VLOOKUP($C811,Tier!$A$1:$B$71,2)</f>
        <v>Tier 3</v>
      </c>
    </row>
    <row r="812" spans="1:14" ht="15" x14ac:dyDescent="0.25">
      <c r="A812" s="41" t="s">
        <v>2349</v>
      </c>
      <c r="B812" s="43">
        <v>2014</v>
      </c>
      <c r="C812" s="42" t="s">
        <v>12</v>
      </c>
      <c r="D812" s="42" t="s">
        <v>2350</v>
      </c>
      <c r="E812" s="42" t="s">
        <v>2351</v>
      </c>
      <c r="F812" s="42" t="s">
        <v>2352</v>
      </c>
      <c r="G812" s="42" t="s">
        <v>2353</v>
      </c>
      <c r="H812" s="43">
        <v>1700000</v>
      </c>
      <c r="I812" s="42"/>
      <c r="J812" s="42" t="str">
        <f>_xlfn.CONCAT($C812,"-",$D812)</f>
        <v>Mumbai-HRTech</v>
      </c>
      <c r="K812" s="42">
        <f>IF(AND($B812&gt;=1960,$B812&lt;1970),196,(IF(AND($B812&gt;=1970,$B812&lt;1980),197,(IF(AND($B812&gt;=1980,$B812&lt;1990),198,(IF(AND($B812&gt;=1990,$B812&lt;2000),199,(IF(AND($B812&gt;=2000,$B812&lt;2010),200,(IF(AND($B812&gt;=2010,$B812&lt;2020),201,(IF(AND($B812&gt;=2020,$B812&lt;2030),202,"Founded After 2030")))))))))))))</f>
        <v>201</v>
      </c>
      <c r="L812" s="42" t="str">
        <f>IF(AND($H812&gt;4500000, OR($C812="Delhi", $C812="Bangalore", $C812="Pune", $C812="Mumbai")), "CAT A", IF(AND($H812&gt;450000, OR($C812="Gurugram", $C812="Surat", $C812="Jaipur", $C812="Hyderabad")), "CAT B", "CAT C"))</f>
        <v>CAT C</v>
      </c>
      <c r="M812" s="43">
        <v>8</v>
      </c>
      <c r="N812" t="str">
        <f>VLOOKUP($C812,Tier!$A$1:$B$71,2)</f>
        <v>Tier 3</v>
      </c>
    </row>
    <row r="813" spans="1:14" ht="15" x14ac:dyDescent="0.25">
      <c r="A813" s="41" t="s">
        <v>2349</v>
      </c>
      <c r="B813" s="43">
        <v>2014</v>
      </c>
      <c r="C813" s="42" t="s">
        <v>12</v>
      </c>
      <c r="D813" s="42" t="s">
        <v>2350</v>
      </c>
      <c r="E813" s="42" t="s">
        <v>2351</v>
      </c>
      <c r="F813" s="42" t="s">
        <v>2352</v>
      </c>
      <c r="G813" s="42" t="s">
        <v>2353</v>
      </c>
      <c r="H813" s="43">
        <v>1700000</v>
      </c>
      <c r="I813" s="42"/>
      <c r="J813" s="42" t="str">
        <f>_xlfn.CONCAT($C813,"-",$D813)</f>
        <v>Mumbai-HRTech</v>
      </c>
      <c r="K813" s="42">
        <f>IF(AND($B813&gt;=1960,$B813&lt;1970),196,(IF(AND($B813&gt;=1970,$B813&lt;1980),197,(IF(AND($B813&gt;=1980,$B813&lt;1990),198,(IF(AND($B813&gt;=1990,$B813&lt;2000),199,(IF(AND($B813&gt;=2000,$B813&lt;2010),200,(IF(AND($B813&gt;=2010,$B813&lt;2020),201,(IF(AND($B813&gt;=2020,$B813&lt;2030),202,"Founded After 2030")))))))))))))</f>
        <v>201</v>
      </c>
      <c r="L813" s="42" t="str">
        <f>IF(AND($H813&gt;4500000, OR($C813="Delhi", $C813="Bangalore", $C813="Pune", $C813="Mumbai")), "CAT A", IF(AND($H813&gt;450000, OR($C813="Gurugram", $C813="Surat", $C813="Jaipur", $C813="Hyderabad")), "CAT B", "CAT C"))</f>
        <v>CAT C</v>
      </c>
      <c r="M813" s="43">
        <v>8</v>
      </c>
      <c r="N813" t="str">
        <f>VLOOKUP($C813,Tier!$A$1:$B$71,2)</f>
        <v>Tier 3</v>
      </c>
    </row>
    <row r="814" spans="1:14" ht="15" x14ac:dyDescent="0.25">
      <c r="A814" s="41" t="s">
        <v>2354</v>
      </c>
      <c r="B814" s="43">
        <v>2019</v>
      </c>
      <c r="C814" s="42" t="s">
        <v>12</v>
      </c>
      <c r="D814" s="42" t="s">
        <v>1030</v>
      </c>
      <c r="E814" s="42" t="s">
        <v>2355</v>
      </c>
      <c r="F814" s="42" t="s">
        <v>2356</v>
      </c>
      <c r="G814" s="42" t="s">
        <v>2357</v>
      </c>
      <c r="H814" s="43">
        <v>1700000</v>
      </c>
      <c r="I814" s="42" t="s">
        <v>273</v>
      </c>
      <c r="J814" s="42" t="str">
        <f>_xlfn.CONCAT($C814,"-",$D814)</f>
        <v>Mumbai-Insuretech</v>
      </c>
      <c r="K814" s="42">
        <f>IF(AND($B814&gt;=1960,$B814&lt;1970),196,(IF(AND($B814&gt;=1970,$B814&lt;1980),197,(IF(AND($B814&gt;=1980,$B814&lt;1990),198,(IF(AND($B814&gt;=1990,$B814&lt;2000),199,(IF(AND($B814&gt;=2000,$B814&lt;2010),200,(IF(AND($B814&gt;=2010,$B814&lt;2020),201,(IF(AND($B814&gt;=2020,$B814&lt;2030),202,"Founded After 2030")))))))))))))</f>
        <v>201</v>
      </c>
      <c r="L814" s="42" t="str">
        <f>IF(AND($H814&gt;4500000, OR($C814="Delhi", $C814="Bangalore", $C814="Pune", $C814="Mumbai")), "CAT A", IF(AND($H814&gt;450000, OR($C814="Gurugram", $C814="Surat", $C814="Jaipur", $C814="Hyderabad")), "CAT B", "CAT C"))</f>
        <v>CAT C</v>
      </c>
      <c r="M814" s="43">
        <v>8</v>
      </c>
      <c r="N814" t="str">
        <f>VLOOKUP($C814,Tier!$A$1:$B$71,2)</f>
        <v>Tier 3</v>
      </c>
    </row>
    <row r="815" spans="1:14" ht="15" x14ac:dyDescent="0.25">
      <c r="A815" s="41" t="s">
        <v>2365</v>
      </c>
      <c r="B815" s="43">
        <v>2018</v>
      </c>
      <c r="C815" s="42" t="s">
        <v>68</v>
      </c>
      <c r="D815" s="42" t="s">
        <v>1616</v>
      </c>
      <c r="E815" s="42" t="s">
        <v>2366</v>
      </c>
      <c r="F815" s="42" t="s">
        <v>2367</v>
      </c>
      <c r="G815" s="42" t="s">
        <v>2368</v>
      </c>
      <c r="H815" s="43">
        <v>1400000</v>
      </c>
      <c r="I815" s="42" t="s">
        <v>273</v>
      </c>
      <c r="J815" s="42" t="str">
        <f>_xlfn.CONCAT($C815,"-",$D815)</f>
        <v>Noida-Internet</v>
      </c>
      <c r="K815" s="42">
        <f>IF(AND($B815&gt;=1960,$B815&lt;1970),196,(IF(AND($B815&gt;=1970,$B815&lt;1980),197,(IF(AND($B815&gt;=1980,$B815&lt;1990),198,(IF(AND($B815&gt;=1990,$B815&lt;2000),199,(IF(AND($B815&gt;=2000,$B815&lt;2010),200,(IF(AND($B815&gt;=2010,$B815&lt;2020),201,(IF(AND($B815&gt;=2020,$B815&lt;2030),202,"Founded After 2030")))))))))))))</f>
        <v>201</v>
      </c>
      <c r="L815" s="42" t="str">
        <f>IF(AND($H815&gt;4500000, OR($C815="Delhi", $C815="Bangalore", $C815="Pune", $C815="Mumbai")), "CAT A", IF(AND($H815&gt;450000, OR($C815="Gurugram", $C815="Surat", $C815="Jaipur", $C815="Hyderabad")), "CAT B", "CAT C"))</f>
        <v>CAT C</v>
      </c>
      <c r="M815" s="43">
        <v>7</v>
      </c>
      <c r="N815" t="str">
        <f>VLOOKUP($C815,Tier!$A$1:$B$71,2)</f>
        <v>Tier 3</v>
      </c>
    </row>
    <row r="816" spans="1:14" ht="15" x14ac:dyDescent="0.25">
      <c r="A816" s="41" t="s">
        <v>2377</v>
      </c>
      <c r="B816" s="43">
        <v>2019</v>
      </c>
      <c r="C816" s="42" t="s">
        <v>68</v>
      </c>
      <c r="D816" s="42" t="s">
        <v>2378</v>
      </c>
      <c r="E816" s="42" t="s">
        <v>2379</v>
      </c>
      <c r="F816" s="42" t="s">
        <v>2380</v>
      </c>
      <c r="G816" s="42" t="s">
        <v>2381</v>
      </c>
      <c r="H816" s="43">
        <v>1300000</v>
      </c>
      <c r="I816" s="42"/>
      <c r="J816" s="42" t="str">
        <f>_xlfn.CONCAT($C816,"-",$D816)</f>
        <v>Noida-Consumer software</v>
      </c>
      <c r="K816" s="42">
        <f>IF(AND($B816&gt;=1960,$B816&lt;1970),196,(IF(AND($B816&gt;=1970,$B816&lt;1980),197,(IF(AND($B816&gt;=1980,$B816&lt;1990),198,(IF(AND($B816&gt;=1990,$B816&lt;2000),199,(IF(AND($B816&gt;=2000,$B816&lt;2010),200,(IF(AND($B816&gt;=2010,$B816&lt;2020),201,(IF(AND($B816&gt;=2020,$B816&lt;2030),202,"Founded After 2030")))))))))))))</f>
        <v>201</v>
      </c>
      <c r="L816" s="42" t="str">
        <f>IF(AND($H816&gt;4500000, OR($C816="Delhi", $C816="Bangalore", $C816="Pune", $C816="Mumbai")), "CAT A", IF(AND($H816&gt;450000, OR($C816="Gurugram", $C816="Surat", $C816="Jaipur", $C816="Hyderabad")), "CAT B", "CAT C"))</f>
        <v>CAT C</v>
      </c>
      <c r="M816" s="43">
        <v>7</v>
      </c>
      <c r="N816" t="str">
        <f>VLOOKUP($C816,Tier!$A$1:$B$71,2)</f>
        <v>Tier 3</v>
      </c>
    </row>
    <row r="817" spans="1:14" ht="15" x14ac:dyDescent="0.25">
      <c r="A817" s="41" t="s">
        <v>2382</v>
      </c>
      <c r="B817" s="43">
        <v>2017</v>
      </c>
      <c r="C817" s="42" t="s">
        <v>369</v>
      </c>
      <c r="D817" s="42" t="s">
        <v>182</v>
      </c>
      <c r="E817" s="42" t="s">
        <v>2383</v>
      </c>
      <c r="F817" s="42" t="s">
        <v>2384</v>
      </c>
      <c r="G817" s="42" t="s">
        <v>2385</v>
      </c>
      <c r="H817" s="43">
        <v>1200000</v>
      </c>
      <c r="I817" s="42" t="s">
        <v>17</v>
      </c>
      <c r="J817" s="42" t="str">
        <f>_xlfn.CONCAT($C817,"-",$D817)</f>
        <v>Pune-Computer Software</v>
      </c>
      <c r="K817" s="42">
        <f>IF(AND($B817&gt;=1960,$B817&lt;1970),196,(IF(AND($B817&gt;=1970,$B817&lt;1980),197,(IF(AND($B817&gt;=1980,$B817&lt;1990),198,(IF(AND($B817&gt;=1990,$B817&lt;2000),199,(IF(AND($B817&gt;=2000,$B817&lt;2010),200,(IF(AND($B817&gt;=2010,$B817&lt;2020),201,(IF(AND($B817&gt;=2020,$B817&lt;2030),202,"Founded After 2030")))))))))))))</f>
        <v>201</v>
      </c>
      <c r="L817" s="42" t="str">
        <f>IF(AND($H817&gt;4500000, OR($C817="Delhi", $C817="Bangalore", $C817="Pune", $C817="Mumbai")), "CAT A", IF(AND($H817&gt;450000, OR($C817="Gurugram", $C817="Surat", $C817="Jaipur", $C817="Hyderabad")), "CAT B", "CAT C"))</f>
        <v>CAT C</v>
      </c>
      <c r="M817" s="43">
        <v>12</v>
      </c>
      <c r="N817" t="str">
        <f>VLOOKUP($C817,Tier!$A$1:$B$71,2)</f>
        <v>Tier 3</v>
      </c>
    </row>
    <row r="818" spans="1:14" ht="15" x14ac:dyDescent="0.25">
      <c r="A818" s="41" t="s">
        <v>2386</v>
      </c>
      <c r="B818" s="43">
        <v>2015</v>
      </c>
      <c r="C818" s="42" t="s">
        <v>68</v>
      </c>
      <c r="D818" s="42" t="s">
        <v>94</v>
      </c>
      <c r="E818" s="42" t="s">
        <v>2387</v>
      </c>
      <c r="F818" s="42" t="s">
        <v>2388</v>
      </c>
      <c r="G818" s="42" t="s">
        <v>466</v>
      </c>
      <c r="H818" s="43">
        <v>1200000</v>
      </c>
      <c r="I818" s="42" t="s">
        <v>273</v>
      </c>
      <c r="J818" s="42" t="str">
        <f>_xlfn.CONCAT($C818,"-",$D818)</f>
        <v>Noida-Food &amp; Beverages</v>
      </c>
      <c r="K818" s="42">
        <f>IF(AND($B818&gt;=1960,$B818&lt;1970),196,(IF(AND($B818&gt;=1970,$B818&lt;1980),197,(IF(AND($B818&gt;=1980,$B818&lt;1990),198,(IF(AND($B818&gt;=1990,$B818&lt;2000),199,(IF(AND($B818&gt;=2000,$B818&lt;2010),200,(IF(AND($B818&gt;=2010,$B818&lt;2020),201,(IF(AND($B818&gt;=2020,$B818&lt;2030),202,"Founded After 2030")))))))))))))</f>
        <v>201</v>
      </c>
      <c r="L818" s="42" t="str">
        <f>IF(AND($H818&gt;4500000, OR($C818="Delhi", $C818="Bangalore", $C818="Pune", $C818="Mumbai")), "CAT A", IF(AND($H818&gt;450000, OR($C818="Gurugram", $C818="Surat", $C818="Jaipur", $C818="Hyderabad")), "CAT B", "CAT C"))</f>
        <v>CAT C</v>
      </c>
      <c r="M818" s="43">
        <v>10</v>
      </c>
      <c r="N818" t="str">
        <f>VLOOKUP($C818,Tier!$A$1:$B$71,2)</f>
        <v>Tier 3</v>
      </c>
    </row>
    <row r="819" spans="1:14" ht="15" x14ac:dyDescent="0.25">
      <c r="A819" s="41" t="s">
        <v>2389</v>
      </c>
      <c r="B819" s="43">
        <v>2016</v>
      </c>
      <c r="C819" s="42" t="s">
        <v>49</v>
      </c>
      <c r="D819" s="42" t="s">
        <v>2390</v>
      </c>
      <c r="E819" s="42" t="s">
        <v>2391</v>
      </c>
      <c r="F819" s="42" t="s">
        <v>2392</v>
      </c>
      <c r="G819" s="42"/>
      <c r="H819" s="43">
        <v>1200000</v>
      </c>
      <c r="I819" s="42" t="s">
        <v>210</v>
      </c>
      <c r="J819" s="42" t="str">
        <f>_xlfn.CONCAT($C819,"-",$D819)</f>
        <v>New Delhi-Digital mortgage</v>
      </c>
      <c r="K819" s="42">
        <f>IF(AND($B819&gt;=1960,$B819&lt;1970),196,(IF(AND($B819&gt;=1970,$B819&lt;1980),197,(IF(AND($B819&gt;=1980,$B819&lt;1990),198,(IF(AND($B819&gt;=1990,$B819&lt;2000),199,(IF(AND($B819&gt;=2000,$B819&lt;2010),200,(IF(AND($B819&gt;=2010,$B819&lt;2020),201,(IF(AND($B819&gt;=2020,$B819&lt;2030),202,"Founded After 2030")))))))))))))</f>
        <v>201</v>
      </c>
      <c r="L819" s="42" t="str">
        <f>IF(AND($H819&gt;4500000, OR($C819="Delhi", $C819="Bangalore", $C819="Pune", $C819="Mumbai")), "CAT A", IF(AND($H819&gt;450000, OR($C819="Gurugram", $C819="Surat", $C819="Jaipur", $C819="Hyderabad")), "CAT B", "CAT C"))</f>
        <v>CAT C</v>
      </c>
      <c r="M819" s="43">
        <v>8</v>
      </c>
      <c r="N819" t="str">
        <f>VLOOKUP($C819,Tier!$A$1:$B$71,2)</f>
        <v>Tier 3</v>
      </c>
    </row>
    <row r="820" spans="1:14" ht="15" x14ac:dyDescent="0.25">
      <c r="A820" s="41" t="s">
        <v>2397</v>
      </c>
      <c r="B820" s="43">
        <v>2017</v>
      </c>
      <c r="C820" s="42" t="s">
        <v>12</v>
      </c>
      <c r="D820" s="42" t="s">
        <v>38</v>
      </c>
      <c r="E820" s="42" t="s">
        <v>2398</v>
      </c>
      <c r="F820" s="42" t="s">
        <v>2399</v>
      </c>
      <c r="G820" s="42" t="s">
        <v>390</v>
      </c>
      <c r="H820" s="43">
        <v>1200000</v>
      </c>
      <c r="I820" s="42" t="s">
        <v>17</v>
      </c>
      <c r="J820" s="42" t="str">
        <f>_xlfn.CONCAT($C820,"-",$D820)</f>
        <v>Mumbai-FinTech</v>
      </c>
      <c r="K820" s="42">
        <f>IF(AND($B820&gt;=1960,$B820&lt;1970),196,(IF(AND($B820&gt;=1970,$B820&lt;1980),197,(IF(AND($B820&gt;=1980,$B820&lt;1990),198,(IF(AND($B820&gt;=1990,$B820&lt;2000),199,(IF(AND($B820&gt;=2000,$B820&lt;2010),200,(IF(AND($B820&gt;=2010,$B820&lt;2020),201,(IF(AND($B820&gt;=2020,$B820&lt;2030),202,"Founded After 2030")))))))))))))</f>
        <v>201</v>
      </c>
      <c r="L820" s="42" t="str">
        <f>IF(AND($H820&gt;4500000, OR($C820="Delhi", $C820="Bangalore", $C820="Pune", $C820="Mumbai")), "CAT A", IF(AND($H820&gt;450000, OR($C820="Gurugram", $C820="Surat", $C820="Jaipur", $C820="Hyderabad")), "CAT B", "CAT C"))</f>
        <v>CAT C</v>
      </c>
      <c r="M820" s="43">
        <v>6</v>
      </c>
      <c r="N820" t="str">
        <f>VLOOKUP($C820,Tier!$A$1:$B$71,2)</f>
        <v>Tier 3</v>
      </c>
    </row>
    <row r="821" spans="1:14" ht="15" x14ac:dyDescent="0.25">
      <c r="A821" s="41" t="s">
        <v>2400</v>
      </c>
      <c r="B821" s="43">
        <v>2016</v>
      </c>
      <c r="C821" s="42" t="s">
        <v>12</v>
      </c>
      <c r="D821" s="42" t="s">
        <v>2401</v>
      </c>
      <c r="E821" s="42" t="s">
        <v>2402</v>
      </c>
      <c r="F821" s="42" t="s">
        <v>2403</v>
      </c>
      <c r="G821" s="42" t="s">
        <v>466</v>
      </c>
      <c r="H821" s="43">
        <v>1100000</v>
      </c>
      <c r="I821" s="42" t="s">
        <v>273</v>
      </c>
      <c r="J821" s="42" t="str">
        <f>_xlfn.CONCAT($C821,"-",$D821)</f>
        <v>Mumbai-Foootwear</v>
      </c>
      <c r="K821" s="42">
        <f>IF(AND($B821&gt;=1960,$B821&lt;1970),196,(IF(AND($B821&gt;=1970,$B821&lt;1980),197,(IF(AND($B821&gt;=1980,$B821&lt;1990),198,(IF(AND($B821&gt;=1990,$B821&lt;2000),199,(IF(AND($B821&gt;=2000,$B821&lt;2010),200,(IF(AND($B821&gt;=2010,$B821&lt;2020),201,(IF(AND($B821&gt;=2020,$B821&lt;2030),202,"Founded After 2030")))))))))))))</f>
        <v>201</v>
      </c>
      <c r="L821" s="42" t="str">
        <f>IF(AND($H821&gt;4500000, OR($C821="Delhi", $C821="Bangalore", $C821="Pune", $C821="Mumbai")), "CAT A", IF(AND($H821&gt;450000, OR($C821="Gurugram", $C821="Surat", $C821="Jaipur", $C821="Hyderabad")), "CAT B", "CAT C"))</f>
        <v>CAT C</v>
      </c>
      <c r="M821" s="43">
        <v>10</v>
      </c>
      <c r="N821" t="str">
        <f>VLOOKUP($C821,Tier!$A$1:$B$71,2)</f>
        <v>Tier 3</v>
      </c>
    </row>
    <row r="822" spans="1:14" ht="15" x14ac:dyDescent="0.25">
      <c r="A822" s="41" t="s">
        <v>2404</v>
      </c>
      <c r="B822" s="43">
        <v>2019</v>
      </c>
      <c r="C822" s="42" t="s">
        <v>12</v>
      </c>
      <c r="D822" s="42" t="s">
        <v>82</v>
      </c>
      <c r="E822" s="42" t="s">
        <v>2405</v>
      </c>
      <c r="F822" s="42" t="s">
        <v>2406</v>
      </c>
      <c r="G822" s="42" t="s">
        <v>2407</v>
      </c>
      <c r="H822" s="43">
        <v>1000000</v>
      </c>
      <c r="I822" s="42" t="s">
        <v>273</v>
      </c>
      <c r="J822" s="42" t="str">
        <f>_xlfn.CONCAT($C822,"-",$D822)</f>
        <v>Mumbai-Financial Services</v>
      </c>
      <c r="K822" s="42">
        <f>IF(AND($B822&gt;=1960,$B822&lt;1970),196,(IF(AND($B822&gt;=1970,$B822&lt;1980),197,(IF(AND($B822&gt;=1980,$B822&lt;1990),198,(IF(AND($B822&gt;=1990,$B822&lt;2000),199,(IF(AND($B822&gt;=2000,$B822&lt;2010),200,(IF(AND($B822&gt;=2010,$B822&lt;2020),201,(IF(AND($B822&gt;=2020,$B822&lt;2030),202,"Founded After 2030")))))))))))))</f>
        <v>201</v>
      </c>
      <c r="L822" s="42" t="str">
        <f>IF(AND($H822&gt;4500000, OR($C822="Delhi", $C822="Bangalore", $C822="Pune", $C822="Mumbai")), "CAT A", IF(AND($H822&gt;450000, OR($C822="Gurugram", $C822="Surat", $C822="Jaipur", $C822="Hyderabad")), "CAT B", "CAT C"))</f>
        <v>CAT C</v>
      </c>
      <c r="M822" s="43">
        <v>12</v>
      </c>
      <c r="N822" t="str">
        <f>VLOOKUP($C822,Tier!$A$1:$B$71,2)</f>
        <v>Tier 3</v>
      </c>
    </row>
    <row r="823" spans="1:14" ht="15" x14ac:dyDescent="0.25">
      <c r="A823" s="41" t="s">
        <v>2404</v>
      </c>
      <c r="B823" s="43">
        <v>2019</v>
      </c>
      <c r="C823" s="42" t="s">
        <v>12</v>
      </c>
      <c r="D823" s="42" t="s">
        <v>82</v>
      </c>
      <c r="E823" s="42" t="s">
        <v>2405</v>
      </c>
      <c r="F823" s="42" t="s">
        <v>2406</v>
      </c>
      <c r="G823" s="42" t="s">
        <v>2407</v>
      </c>
      <c r="H823" s="43">
        <v>1000000</v>
      </c>
      <c r="I823" s="42" t="s">
        <v>273</v>
      </c>
      <c r="J823" s="42" t="str">
        <f>_xlfn.CONCAT($C823,"-",$D823)</f>
        <v>Mumbai-Financial Services</v>
      </c>
      <c r="K823" s="42">
        <f>IF(AND($B823&gt;=1960,$B823&lt;1970),196,(IF(AND($B823&gt;=1970,$B823&lt;1980),197,(IF(AND($B823&gt;=1980,$B823&lt;1990),198,(IF(AND($B823&gt;=1990,$B823&lt;2000),199,(IF(AND($B823&gt;=2000,$B823&lt;2010),200,(IF(AND($B823&gt;=2010,$B823&lt;2020),201,(IF(AND($B823&gt;=2020,$B823&lt;2030),202,"Founded After 2030")))))))))))))</f>
        <v>201</v>
      </c>
      <c r="L823" s="42" t="str">
        <f>IF(AND($H823&gt;4500000, OR($C823="Delhi", $C823="Bangalore", $C823="Pune", $C823="Mumbai")), "CAT A", IF(AND($H823&gt;450000, OR($C823="Gurugram", $C823="Surat", $C823="Jaipur", $C823="Hyderabad")), "CAT B", "CAT C"))</f>
        <v>CAT C</v>
      </c>
      <c r="M823" s="43">
        <v>12</v>
      </c>
      <c r="N823" t="str">
        <f>VLOOKUP($C823,Tier!$A$1:$B$71,2)</f>
        <v>Tier 3</v>
      </c>
    </row>
    <row r="824" spans="1:14" ht="15" x14ac:dyDescent="0.25">
      <c r="A824" s="41" t="s">
        <v>2408</v>
      </c>
      <c r="B824" s="43">
        <v>2011</v>
      </c>
      <c r="C824" s="42" t="s">
        <v>12</v>
      </c>
      <c r="D824" s="42" t="s">
        <v>1947</v>
      </c>
      <c r="E824" s="42" t="s">
        <v>2409</v>
      </c>
      <c r="F824" s="42" t="s">
        <v>2410</v>
      </c>
      <c r="G824" s="42" t="s">
        <v>2411</v>
      </c>
      <c r="H824" s="43">
        <v>1000000</v>
      </c>
      <c r="I824" s="42" t="s">
        <v>17</v>
      </c>
      <c r="J824" s="42" t="str">
        <f>_xlfn.CONCAT($C824,"-",$D824)</f>
        <v>Mumbai-Apparel &amp; Fashion</v>
      </c>
      <c r="K824" s="42">
        <f>IF(AND($B824&gt;=1960,$B824&lt;1970),196,(IF(AND($B824&gt;=1970,$B824&lt;1980),197,(IF(AND($B824&gt;=1980,$B824&lt;1990),198,(IF(AND($B824&gt;=1990,$B824&lt;2000),199,(IF(AND($B824&gt;=2000,$B824&lt;2010),200,(IF(AND($B824&gt;=2010,$B824&lt;2020),201,(IF(AND($B824&gt;=2020,$B824&lt;2030),202,"Founded After 2030")))))))))))))</f>
        <v>201</v>
      </c>
      <c r="L824" s="42" t="str">
        <f>IF(AND($H824&gt;4500000, OR($C824="Delhi", $C824="Bangalore", $C824="Pune", $C824="Mumbai")), "CAT A", IF(AND($H824&gt;450000, OR($C824="Gurugram", $C824="Surat", $C824="Jaipur", $C824="Hyderabad")), "CAT B", "CAT C"))</f>
        <v>CAT C</v>
      </c>
      <c r="M824" s="43">
        <v>12</v>
      </c>
      <c r="N824" t="str">
        <f>VLOOKUP($C824,Tier!$A$1:$B$71,2)</f>
        <v>Tier 3</v>
      </c>
    </row>
    <row r="825" spans="1:14" ht="15" x14ac:dyDescent="0.25">
      <c r="A825" s="41" t="s">
        <v>2412</v>
      </c>
      <c r="B825" s="43">
        <v>2015</v>
      </c>
      <c r="C825" s="42" t="s">
        <v>12</v>
      </c>
      <c r="D825" s="42" t="s">
        <v>704</v>
      </c>
      <c r="E825" s="42" t="s">
        <v>2413</v>
      </c>
      <c r="F825" s="42" t="s">
        <v>2414</v>
      </c>
      <c r="G825" s="42" t="s">
        <v>2415</v>
      </c>
      <c r="H825" s="43">
        <v>1000000</v>
      </c>
      <c r="I825" s="42" t="s">
        <v>273</v>
      </c>
      <c r="J825" s="42" t="str">
        <f>_xlfn.CONCAT($C825,"-",$D825)</f>
        <v>Mumbai-Hospitality</v>
      </c>
      <c r="K825" s="42">
        <f>IF(AND($B825&gt;=1960,$B825&lt;1970),196,(IF(AND($B825&gt;=1970,$B825&lt;1980),197,(IF(AND($B825&gt;=1980,$B825&lt;1990),198,(IF(AND($B825&gt;=1990,$B825&lt;2000),199,(IF(AND($B825&gt;=2000,$B825&lt;2010),200,(IF(AND($B825&gt;=2010,$B825&lt;2020),201,(IF(AND($B825&gt;=2020,$B825&lt;2030),202,"Founded After 2030")))))))))))))</f>
        <v>201</v>
      </c>
      <c r="L825" s="42" t="str">
        <f>IF(AND($H825&gt;4500000, OR($C825="Delhi", $C825="Bangalore", $C825="Pune", $C825="Mumbai")), "CAT A", IF(AND($H825&gt;450000, OR($C825="Gurugram", $C825="Surat", $C825="Jaipur", $C825="Hyderabad")), "CAT B", "CAT C"))</f>
        <v>CAT C</v>
      </c>
      <c r="M825" s="43">
        <v>11</v>
      </c>
      <c r="N825" t="str">
        <f>VLOOKUP($C825,Tier!$A$1:$B$71,2)</f>
        <v>Tier 3</v>
      </c>
    </row>
    <row r="826" spans="1:14" ht="15" x14ac:dyDescent="0.25">
      <c r="A826" s="41" t="s">
        <v>2420</v>
      </c>
      <c r="B826" s="43">
        <v>2018</v>
      </c>
      <c r="C826" s="42" t="s">
        <v>49</v>
      </c>
      <c r="D826" s="42" t="s">
        <v>45</v>
      </c>
      <c r="E826" s="42" t="s">
        <v>2421</v>
      </c>
      <c r="F826" s="42" t="s">
        <v>2422</v>
      </c>
      <c r="G826" s="42" t="s">
        <v>2423</v>
      </c>
      <c r="H826" s="43">
        <v>1000000</v>
      </c>
      <c r="I826" s="42" t="s">
        <v>163</v>
      </c>
      <c r="J826" s="42" t="str">
        <f>_xlfn.CONCAT($C826,"-",$D826)</f>
        <v>New Delhi-Health, Wellness &amp; Fitness</v>
      </c>
      <c r="K826" s="42">
        <f>IF(AND($B826&gt;=1960,$B826&lt;1970),196,(IF(AND($B826&gt;=1970,$B826&lt;1980),197,(IF(AND($B826&gt;=1980,$B826&lt;1990),198,(IF(AND($B826&gt;=1990,$B826&lt;2000),199,(IF(AND($B826&gt;=2000,$B826&lt;2010),200,(IF(AND($B826&gt;=2010,$B826&lt;2020),201,(IF(AND($B826&gt;=2020,$B826&lt;2030),202,"Founded After 2030")))))))))))))</f>
        <v>201</v>
      </c>
      <c r="L826" s="42" t="str">
        <f>IF(AND($H826&gt;4500000, OR($C826="Delhi", $C826="Bangalore", $C826="Pune", $C826="Mumbai")), "CAT A", IF(AND($H826&gt;450000, OR($C826="Gurugram", $C826="Surat", $C826="Jaipur", $C826="Hyderabad")), "CAT B", "CAT C"))</f>
        <v>CAT C</v>
      </c>
      <c r="M826" s="43">
        <v>9</v>
      </c>
      <c r="N826" t="str">
        <f>VLOOKUP($C826,Tier!$A$1:$B$71,2)</f>
        <v>Tier 3</v>
      </c>
    </row>
    <row r="827" spans="1:14" ht="15" x14ac:dyDescent="0.25">
      <c r="A827" s="41" t="s">
        <v>2434</v>
      </c>
      <c r="B827" s="43">
        <v>2011</v>
      </c>
      <c r="C827" s="42" t="s">
        <v>12</v>
      </c>
      <c r="D827" s="42" t="s">
        <v>69</v>
      </c>
      <c r="E827" s="42" t="s">
        <v>2435</v>
      </c>
      <c r="F827" s="42" t="s">
        <v>2436</v>
      </c>
      <c r="G827" s="42" t="s">
        <v>2437</v>
      </c>
      <c r="H827" s="43">
        <v>1000000</v>
      </c>
      <c r="I827" s="42" t="s">
        <v>273</v>
      </c>
      <c r="J827" s="42" t="str">
        <f>_xlfn.CONCAT($C827,"-",$D827)</f>
        <v>Mumbai-Information Technology &amp; Services</v>
      </c>
      <c r="K827" s="42">
        <f>IF(AND($B827&gt;=1960,$B827&lt;1970),196,(IF(AND($B827&gt;=1970,$B827&lt;1980),197,(IF(AND($B827&gt;=1980,$B827&lt;1990),198,(IF(AND($B827&gt;=1990,$B827&lt;2000),199,(IF(AND($B827&gt;=2000,$B827&lt;2010),200,(IF(AND($B827&gt;=2010,$B827&lt;2020),201,(IF(AND($B827&gt;=2020,$B827&lt;2030),202,"Founded After 2030")))))))))))))</f>
        <v>201</v>
      </c>
      <c r="L827" s="42" t="str">
        <f>IF(AND($H827&gt;4500000, OR($C827="Delhi", $C827="Bangalore", $C827="Pune", $C827="Mumbai")), "CAT A", IF(AND($H827&gt;450000, OR($C827="Gurugram", $C827="Surat", $C827="Jaipur", $C827="Hyderabad")), "CAT B", "CAT C"))</f>
        <v>CAT C</v>
      </c>
      <c r="M827" s="43">
        <v>9</v>
      </c>
      <c r="N827" t="str">
        <f>VLOOKUP($C827,Tier!$A$1:$B$71,2)</f>
        <v>Tier 3</v>
      </c>
    </row>
    <row r="828" spans="1:14" ht="15" x14ac:dyDescent="0.25">
      <c r="A828" s="41" t="s">
        <v>2438</v>
      </c>
      <c r="B828" s="43">
        <v>2018</v>
      </c>
      <c r="C828" s="42" t="s">
        <v>49</v>
      </c>
      <c r="D828" s="42" t="s">
        <v>616</v>
      </c>
      <c r="E828" s="42" t="s">
        <v>2439</v>
      </c>
      <c r="F828" s="42" t="s">
        <v>2440</v>
      </c>
      <c r="G828" s="42"/>
      <c r="H828" s="43">
        <v>1000000</v>
      </c>
      <c r="I828" s="42"/>
      <c r="J828" s="42" t="str">
        <f>_xlfn.CONCAT($C828,"-",$D828)</f>
        <v>New Delhi-Logistics &amp; Supply Chain</v>
      </c>
      <c r="K828" s="42">
        <f>IF(AND($B828&gt;=1960,$B828&lt;1970),196,(IF(AND($B828&gt;=1970,$B828&lt;1980),197,(IF(AND($B828&gt;=1980,$B828&lt;1990),198,(IF(AND($B828&gt;=1990,$B828&lt;2000),199,(IF(AND($B828&gt;=2000,$B828&lt;2010),200,(IF(AND($B828&gt;=2010,$B828&lt;2020),201,(IF(AND($B828&gt;=2020,$B828&lt;2030),202,"Founded After 2030")))))))))))))</f>
        <v>201</v>
      </c>
      <c r="L828" s="42" t="str">
        <f>IF(AND($H828&gt;4500000, OR($C828="Delhi", $C828="Bangalore", $C828="Pune", $C828="Mumbai")), "CAT A", IF(AND($H828&gt;450000, OR($C828="Gurugram", $C828="Surat", $C828="Jaipur", $C828="Hyderabad")), "CAT B", "CAT C"))</f>
        <v>CAT C</v>
      </c>
      <c r="M828" s="43">
        <v>8</v>
      </c>
      <c r="N828" t="str">
        <f>VLOOKUP($C828,Tier!$A$1:$B$71,2)</f>
        <v>Tier 3</v>
      </c>
    </row>
    <row r="829" spans="1:14" ht="15" x14ac:dyDescent="0.25">
      <c r="A829" s="41" t="s">
        <v>2438</v>
      </c>
      <c r="B829" s="43">
        <v>2018</v>
      </c>
      <c r="C829" s="42" t="s">
        <v>49</v>
      </c>
      <c r="D829" s="42" t="s">
        <v>616</v>
      </c>
      <c r="E829" s="42" t="s">
        <v>2439</v>
      </c>
      <c r="F829" s="42" t="s">
        <v>2440</v>
      </c>
      <c r="G829" s="42"/>
      <c r="H829" s="43">
        <v>1000000</v>
      </c>
      <c r="I829" s="42" t="s">
        <v>273</v>
      </c>
      <c r="J829" s="42" t="str">
        <f>_xlfn.CONCAT($C829,"-",$D829)</f>
        <v>New Delhi-Logistics &amp; Supply Chain</v>
      </c>
      <c r="K829" s="42">
        <f>IF(AND($B829&gt;=1960,$B829&lt;1970),196,(IF(AND($B829&gt;=1970,$B829&lt;1980),197,(IF(AND($B829&gt;=1980,$B829&lt;1990),198,(IF(AND($B829&gt;=1990,$B829&lt;2000),199,(IF(AND($B829&gt;=2000,$B829&lt;2010),200,(IF(AND($B829&gt;=2010,$B829&lt;2020),201,(IF(AND($B829&gt;=2020,$B829&lt;2030),202,"Founded After 2030")))))))))))))</f>
        <v>201</v>
      </c>
      <c r="L829" s="42" t="str">
        <f>IF(AND($H829&gt;4500000, OR($C829="Delhi", $C829="Bangalore", $C829="Pune", $C829="Mumbai")), "CAT A", IF(AND($H829&gt;450000, OR($C829="Gurugram", $C829="Surat", $C829="Jaipur", $C829="Hyderabad")), "CAT B", "CAT C"))</f>
        <v>CAT C</v>
      </c>
      <c r="M829" s="43">
        <v>8</v>
      </c>
      <c r="N829" t="str">
        <f>VLOOKUP($C829,Tier!$A$1:$B$71,2)</f>
        <v>Tier 3</v>
      </c>
    </row>
    <row r="830" spans="1:14" ht="15" x14ac:dyDescent="0.25">
      <c r="A830" s="41" t="s">
        <v>2449</v>
      </c>
      <c r="B830" s="43">
        <v>2016</v>
      </c>
      <c r="C830" s="42" t="s">
        <v>49</v>
      </c>
      <c r="D830" s="42" t="s">
        <v>2450</v>
      </c>
      <c r="E830" s="42" t="s">
        <v>2451</v>
      </c>
      <c r="F830" s="42" t="s">
        <v>2452</v>
      </c>
      <c r="G830" s="42" t="s">
        <v>2453</v>
      </c>
      <c r="H830" s="43">
        <v>1000000</v>
      </c>
      <c r="I830" s="42"/>
      <c r="J830" s="42" t="str">
        <f>_xlfn.CONCAT($C830,"-",$D830)</f>
        <v>New Delhi-Healtcare</v>
      </c>
      <c r="K830" s="42">
        <f>IF(AND($B830&gt;=1960,$B830&lt;1970),196,(IF(AND($B830&gt;=1970,$B830&lt;1980),197,(IF(AND($B830&gt;=1980,$B830&lt;1990),198,(IF(AND($B830&gt;=1990,$B830&lt;2000),199,(IF(AND($B830&gt;=2000,$B830&lt;2010),200,(IF(AND($B830&gt;=2010,$B830&lt;2020),201,(IF(AND($B830&gt;=2020,$B830&lt;2030),202,"Founded After 2030")))))))))))))</f>
        <v>201</v>
      </c>
      <c r="L830" s="42" t="str">
        <f>IF(AND($H830&gt;4500000, OR($C830="Delhi", $C830="Bangalore", $C830="Pune", $C830="Mumbai")), "CAT A", IF(AND($H830&gt;450000, OR($C830="Gurugram", $C830="Surat", $C830="Jaipur", $C830="Hyderabad")), "CAT B", "CAT C"))</f>
        <v>CAT C</v>
      </c>
      <c r="M830" s="43">
        <v>8</v>
      </c>
      <c r="N830" t="str">
        <f>VLOOKUP($C830,Tier!$A$1:$B$71,2)</f>
        <v>Tier 3</v>
      </c>
    </row>
    <row r="831" spans="1:14" ht="15" x14ac:dyDescent="0.25">
      <c r="A831" s="41" t="s">
        <v>2466</v>
      </c>
      <c r="B831" s="43">
        <v>2019</v>
      </c>
      <c r="C831" s="42" t="s">
        <v>12</v>
      </c>
      <c r="D831" s="42" t="s">
        <v>177</v>
      </c>
      <c r="E831" s="42" t="s">
        <v>2467</v>
      </c>
      <c r="F831" s="42"/>
      <c r="G831" s="42" t="s">
        <v>2468</v>
      </c>
      <c r="H831" s="43">
        <v>1000000</v>
      </c>
      <c r="I831" s="42" t="s">
        <v>273</v>
      </c>
      <c r="J831" s="42" t="str">
        <f>_xlfn.CONCAT($C831,"-",$D831)</f>
        <v>Mumbai-Consumer Goods</v>
      </c>
      <c r="K831" s="42">
        <f>IF(AND($B831&gt;=1960,$B831&lt;1970),196,(IF(AND($B831&gt;=1970,$B831&lt;1980),197,(IF(AND($B831&gt;=1980,$B831&lt;1990),198,(IF(AND($B831&gt;=1990,$B831&lt;2000),199,(IF(AND($B831&gt;=2000,$B831&lt;2010),200,(IF(AND($B831&gt;=2010,$B831&lt;2020),201,(IF(AND($B831&gt;=2020,$B831&lt;2030),202,"Founded After 2030")))))))))))))</f>
        <v>201</v>
      </c>
      <c r="L831" s="42" t="str">
        <f>IF(AND($H831&gt;4500000, OR($C831="Delhi", $C831="Bangalore", $C831="Pune", $C831="Mumbai")), "CAT A", IF(AND($H831&gt;450000, OR($C831="Gurugram", $C831="Surat", $C831="Jaipur", $C831="Hyderabad")), "CAT B", "CAT C"))</f>
        <v>CAT C</v>
      </c>
      <c r="M831" s="43">
        <v>7</v>
      </c>
      <c r="N831" t="str">
        <f>VLOOKUP($C831,Tier!$A$1:$B$71,2)</f>
        <v>Tier 3</v>
      </c>
    </row>
    <row r="832" spans="1:14" ht="15" x14ac:dyDescent="0.25">
      <c r="A832" s="41" t="s">
        <v>2473</v>
      </c>
      <c r="B832" s="43">
        <v>2014</v>
      </c>
      <c r="C832" s="42" t="s">
        <v>49</v>
      </c>
      <c r="D832" s="42" t="s">
        <v>704</v>
      </c>
      <c r="E832" s="42" t="s">
        <v>2474</v>
      </c>
      <c r="F832" s="42" t="s">
        <v>2475</v>
      </c>
      <c r="G832" s="42" t="s">
        <v>2476</v>
      </c>
      <c r="H832" s="43">
        <v>1000000</v>
      </c>
      <c r="I832" s="42" t="s">
        <v>273</v>
      </c>
      <c r="J832" s="42" t="str">
        <f>_xlfn.CONCAT($C832,"-",$D832)</f>
        <v>New Delhi-Hospitality</v>
      </c>
      <c r="K832" s="42">
        <f>IF(AND($B832&gt;=1960,$B832&lt;1970),196,(IF(AND($B832&gt;=1970,$B832&lt;1980),197,(IF(AND($B832&gt;=1980,$B832&lt;1990),198,(IF(AND($B832&gt;=1990,$B832&lt;2000),199,(IF(AND($B832&gt;=2000,$B832&lt;2010),200,(IF(AND($B832&gt;=2010,$B832&lt;2020),201,(IF(AND($B832&gt;=2020,$B832&lt;2030),202,"Founded After 2030")))))))))))))</f>
        <v>201</v>
      </c>
      <c r="L832" s="42" t="str">
        <f>IF(AND($H832&gt;4500000, OR($C832="Delhi", $C832="Bangalore", $C832="Pune", $C832="Mumbai")), "CAT A", IF(AND($H832&gt;450000, OR($C832="Gurugram", $C832="Surat", $C832="Jaipur", $C832="Hyderabad")), "CAT B", "CAT C"))</f>
        <v>CAT C</v>
      </c>
      <c r="M832" s="43">
        <v>7</v>
      </c>
      <c r="N832" t="str">
        <f>VLOOKUP($C832,Tier!$A$1:$B$71,2)</f>
        <v>Tier 3</v>
      </c>
    </row>
    <row r="833" spans="1:14" ht="15" x14ac:dyDescent="0.25">
      <c r="A833" s="41" t="s">
        <v>2477</v>
      </c>
      <c r="B833" s="43">
        <v>2015</v>
      </c>
      <c r="C833" s="42" t="s">
        <v>49</v>
      </c>
      <c r="D833" s="42" t="s">
        <v>424</v>
      </c>
      <c r="E833" s="42" t="s">
        <v>2478</v>
      </c>
      <c r="F833" s="42" t="s">
        <v>2479</v>
      </c>
      <c r="G833" s="42" t="s">
        <v>2480</v>
      </c>
      <c r="H833" s="43">
        <v>1000000</v>
      </c>
      <c r="I833" s="42" t="s">
        <v>273</v>
      </c>
      <c r="J833" s="42" t="str">
        <f>_xlfn.CONCAT($C833,"-",$D833)</f>
        <v>New Delhi-HealthCare</v>
      </c>
      <c r="K833" s="42">
        <f>IF(AND($B833&gt;=1960,$B833&lt;1970),196,(IF(AND($B833&gt;=1970,$B833&lt;1980),197,(IF(AND($B833&gt;=1980,$B833&lt;1990),198,(IF(AND($B833&gt;=1990,$B833&lt;2000),199,(IF(AND($B833&gt;=2000,$B833&lt;2010),200,(IF(AND($B833&gt;=2010,$B833&lt;2020),201,(IF(AND($B833&gt;=2020,$B833&lt;2030),202,"Founded After 2030")))))))))))))</f>
        <v>201</v>
      </c>
      <c r="L833" s="42" t="str">
        <f>IF(AND($H833&gt;4500000, OR($C833="Delhi", $C833="Bangalore", $C833="Pune", $C833="Mumbai")), "CAT A", IF(AND($H833&gt;450000, OR($C833="Gurugram", $C833="Surat", $C833="Jaipur", $C833="Hyderabad")), "CAT B", "CAT C"))</f>
        <v>CAT C</v>
      </c>
      <c r="M833" s="43">
        <v>6</v>
      </c>
      <c r="N833" t="str">
        <f>VLOOKUP($C833,Tier!$A$1:$B$71,2)</f>
        <v>Tier 3</v>
      </c>
    </row>
    <row r="834" spans="1:14" ht="15" x14ac:dyDescent="0.25">
      <c r="A834" s="41" t="s">
        <v>2481</v>
      </c>
      <c r="B834" s="43">
        <v>2018</v>
      </c>
      <c r="C834" s="42" t="s">
        <v>49</v>
      </c>
      <c r="D834" s="42" t="s">
        <v>424</v>
      </c>
      <c r="E834" s="42" t="s">
        <v>2482</v>
      </c>
      <c r="F834" s="42" t="s">
        <v>2483</v>
      </c>
      <c r="G834" s="42" t="s">
        <v>2484</v>
      </c>
      <c r="H834" s="43">
        <v>1000000</v>
      </c>
      <c r="I834" s="42"/>
      <c r="J834" s="42" t="str">
        <f>_xlfn.CONCAT($C834,"-",$D834)</f>
        <v>New Delhi-HealthCare</v>
      </c>
      <c r="K834" s="42">
        <f>IF(AND($B834&gt;=1960,$B834&lt;1970),196,(IF(AND($B834&gt;=1970,$B834&lt;1980),197,(IF(AND($B834&gt;=1980,$B834&lt;1990),198,(IF(AND($B834&gt;=1990,$B834&lt;2000),199,(IF(AND($B834&gt;=2000,$B834&lt;2010),200,(IF(AND($B834&gt;=2010,$B834&lt;2020),201,(IF(AND($B834&gt;=2020,$B834&lt;2030),202,"Founded After 2030")))))))))))))</f>
        <v>201</v>
      </c>
      <c r="L834" s="42" t="str">
        <f>IF(AND($H834&gt;4500000, OR($C834="Delhi", $C834="Bangalore", $C834="Pune", $C834="Mumbai")), "CAT A", IF(AND($H834&gt;450000, OR($C834="Gurugram", $C834="Surat", $C834="Jaipur", $C834="Hyderabad")), "CAT B", "CAT C"))</f>
        <v>CAT C</v>
      </c>
      <c r="M834" s="43">
        <v>6</v>
      </c>
      <c r="N834" t="str">
        <f>VLOOKUP($C834,Tier!$A$1:$B$71,2)</f>
        <v>Tier 3</v>
      </c>
    </row>
    <row r="835" spans="1:14" ht="15" x14ac:dyDescent="0.25">
      <c r="A835" s="41" t="s">
        <v>2485</v>
      </c>
      <c r="B835" s="43">
        <v>2016</v>
      </c>
      <c r="C835" s="42" t="s">
        <v>49</v>
      </c>
      <c r="D835" s="42" t="s">
        <v>13</v>
      </c>
      <c r="E835" s="42" t="s">
        <v>2486</v>
      </c>
      <c r="F835" s="42" t="s">
        <v>2487</v>
      </c>
      <c r="G835" s="42" t="s">
        <v>2488</v>
      </c>
      <c r="H835" s="43">
        <v>1000000</v>
      </c>
      <c r="I835" s="42"/>
      <c r="J835" s="42" t="str">
        <f>_xlfn.CONCAT($C835,"-",$D835)</f>
        <v>New Delhi-Logistics</v>
      </c>
      <c r="K835" s="42">
        <f>IF(AND($B835&gt;=1960,$B835&lt;1970),196,(IF(AND($B835&gt;=1970,$B835&lt;1980),197,(IF(AND($B835&gt;=1980,$B835&lt;1990),198,(IF(AND($B835&gt;=1990,$B835&lt;2000),199,(IF(AND($B835&gt;=2000,$B835&lt;2010),200,(IF(AND($B835&gt;=2010,$B835&lt;2020),201,(IF(AND($B835&gt;=2020,$B835&lt;2030),202,"Founded After 2030")))))))))))))</f>
        <v>201</v>
      </c>
      <c r="L835" s="42" t="str">
        <f>IF(AND($H835&gt;4500000, OR($C835="Delhi", $C835="Bangalore", $C835="Pune", $C835="Mumbai")), "CAT A", IF(AND($H835&gt;450000, OR($C835="Gurugram", $C835="Surat", $C835="Jaipur", $C835="Hyderabad")), "CAT B", "CAT C"))</f>
        <v>CAT C</v>
      </c>
      <c r="M835" s="43">
        <v>6</v>
      </c>
      <c r="N835" t="str">
        <f>VLOOKUP($C835,Tier!$A$1:$B$71,2)</f>
        <v>Tier 3</v>
      </c>
    </row>
    <row r="836" spans="1:14" ht="15" x14ac:dyDescent="0.25">
      <c r="A836" s="41" t="s">
        <v>2489</v>
      </c>
      <c r="B836" s="43">
        <v>2017</v>
      </c>
      <c r="C836" s="42" t="s">
        <v>49</v>
      </c>
      <c r="D836" s="42" t="s">
        <v>38</v>
      </c>
      <c r="E836" s="42" t="s">
        <v>2490</v>
      </c>
      <c r="F836" s="42" t="s">
        <v>2491</v>
      </c>
      <c r="G836" s="42" t="s">
        <v>2492</v>
      </c>
      <c r="H836" s="43">
        <v>1000000</v>
      </c>
      <c r="I836" s="42"/>
      <c r="J836" s="42" t="str">
        <f>_xlfn.CONCAT($C836,"-",$D836)</f>
        <v>New Delhi-FinTech</v>
      </c>
      <c r="K836" s="42">
        <f>IF(AND($B836&gt;=1960,$B836&lt;1970),196,(IF(AND($B836&gt;=1970,$B836&lt;1980),197,(IF(AND($B836&gt;=1980,$B836&lt;1990),198,(IF(AND($B836&gt;=1990,$B836&lt;2000),199,(IF(AND($B836&gt;=2000,$B836&lt;2010),200,(IF(AND($B836&gt;=2010,$B836&lt;2020),201,(IF(AND($B836&gt;=2020,$B836&lt;2030),202,"Founded After 2030")))))))))))))</f>
        <v>201</v>
      </c>
      <c r="L836" s="42" t="str">
        <f>IF(AND($H836&gt;4500000, OR($C836="Delhi", $C836="Bangalore", $C836="Pune", $C836="Mumbai")), "CAT A", IF(AND($H836&gt;450000, OR($C836="Gurugram", $C836="Surat", $C836="Jaipur", $C836="Hyderabad")), "CAT B", "CAT C"))</f>
        <v>CAT C</v>
      </c>
      <c r="M836" s="43">
        <v>6</v>
      </c>
      <c r="N836" t="str">
        <f>VLOOKUP($C836,Tier!$A$1:$B$71,2)</f>
        <v>Tier 3</v>
      </c>
    </row>
    <row r="837" spans="1:14" ht="15" x14ac:dyDescent="0.25">
      <c r="A837" s="41" t="s">
        <v>2496</v>
      </c>
      <c r="B837" s="43">
        <v>2018</v>
      </c>
      <c r="C837" s="42" t="s">
        <v>49</v>
      </c>
      <c r="D837" s="42" t="s">
        <v>2497</v>
      </c>
      <c r="E837" s="42" t="s">
        <v>2498</v>
      </c>
      <c r="F837" s="42" t="s">
        <v>2499</v>
      </c>
      <c r="G837" s="42" t="s">
        <v>2500</v>
      </c>
      <c r="H837" s="43">
        <v>1000000</v>
      </c>
      <c r="I837" s="42"/>
      <c r="J837" s="42" t="str">
        <f>_xlfn.CONCAT($C837,"-",$D837)</f>
        <v>New Delhi-Nutrition</v>
      </c>
      <c r="K837" s="42">
        <f>IF(AND($B837&gt;=1960,$B837&lt;1970),196,(IF(AND($B837&gt;=1970,$B837&lt;1980),197,(IF(AND($B837&gt;=1980,$B837&lt;1990),198,(IF(AND($B837&gt;=1990,$B837&lt;2000),199,(IF(AND($B837&gt;=2000,$B837&lt;2010),200,(IF(AND($B837&gt;=2010,$B837&lt;2020),201,(IF(AND($B837&gt;=2020,$B837&lt;2030),202,"Founded After 2030")))))))))))))</f>
        <v>201</v>
      </c>
      <c r="L837" s="42" t="str">
        <f>IF(AND($H837&gt;4500000, OR($C837="Delhi", $C837="Bangalore", $C837="Pune", $C837="Mumbai")), "CAT A", IF(AND($H837&gt;450000, OR($C837="Gurugram", $C837="Surat", $C837="Jaipur", $C837="Hyderabad")), "CAT B", "CAT C"))</f>
        <v>CAT C</v>
      </c>
      <c r="M837" s="43">
        <v>6</v>
      </c>
      <c r="N837" t="str">
        <f>VLOOKUP($C837,Tier!$A$1:$B$71,2)</f>
        <v>Tier 3</v>
      </c>
    </row>
    <row r="838" spans="1:14" ht="15" x14ac:dyDescent="0.25">
      <c r="A838" s="41" t="s">
        <v>3437</v>
      </c>
      <c r="B838" s="43">
        <v>2019</v>
      </c>
      <c r="C838" s="42" t="s">
        <v>3438</v>
      </c>
      <c r="D838" s="42" t="s">
        <v>3439</v>
      </c>
      <c r="E838" s="42" t="s">
        <v>3440</v>
      </c>
      <c r="F838" s="42" t="s">
        <v>3441</v>
      </c>
      <c r="G838" s="42" t="s">
        <v>498</v>
      </c>
      <c r="H838" s="43">
        <v>1000000</v>
      </c>
      <c r="I838" s="42" t="s">
        <v>17</v>
      </c>
      <c r="J838" s="42" t="str">
        <f>_xlfn.CONCAT($C838,"-",$D838)</f>
        <v>Silvassa-Fitness</v>
      </c>
      <c r="K838" s="42">
        <f>IF(AND($B838&gt;=1960,$B838&lt;1970),196,(IF(AND($B838&gt;=1970,$B838&lt;1980),197,(IF(AND($B838&gt;=1980,$B838&lt;1990),198,(IF(AND($B838&gt;=1990,$B838&lt;2000),199,(IF(AND($B838&gt;=2000,$B838&lt;2010),200,(IF(AND($B838&gt;=2010,$B838&lt;2020),201,(IF(AND($B838&gt;=2020,$B838&lt;2030),202,"Founded After 2030")))))))))))))</f>
        <v>201</v>
      </c>
      <c r="L838" s="42" t="str">
        <f>IF(AND($H838&gt;4500000, OR($C838="Delhi", $C838="Bangalore", $C838="Pune", $C838="Mumbai")), "CAT A", IF(AND($H838&gt;450000, OR($C838="Gurugram", $C838="Surat", $C838="Jaipur", $C838="Hyderabad")), "CAT B", "CAT C"))</f>
        <v>CAT C</v>
      </c>
      <c r="M838" s="43">
        <v>7</v>
      </c>
      <c r="N838" t="str">
        <f>VLOOKUP($C838,Tier!$A$1:$B$71,2)</f>
        <v>Tier 3</v>
      </c>
    </row>
    <row r="839" spans="1:14" ht="15" x14ac:dyDescent="0.25">
      <c r="A839" s="41" t="s">
        <v>2501</v>
      </c>
      <c r="B839" s="43">
        <v>2016</v>
      </c>
      <c r="C839" s="42" t="s">
        <v>369</v>
      </c>
      <c r="D839" s="42" t="s">
        <v>616</v>
      </c>
      <c r="E839" s="42" t="s">
        <v>2502</v>
      </c>
      <c r="F839" s="42" t="s">
        <v>2503</v>
      </c>
      <c r="G839" s="42" t="s">
        <v>2504</v>
      </c>
      <c r="H839" s="43">
        <v>770000</v>
      </c>
      <c r="I839" s="42" t="s">
        <v>17</v>
      </c>
      <c r="J839" s="42" t="str">
        <f>_xlfn.CONCAT($C839,"-",$D839)</f>
        <v>Pune-Logistics &amp; Supply Chain</v>
      </c>
      <c r="K839" s="42">
        <f>IF(AND($B839&gt;=1960,$B839&lt;1970),196,(IF(AND($B839&gt;=1970,$B839&lt;1980),197,(IF(AND($B839&gt;=1980,$B839&lt;1990),198,(IF(AND($B839&gt;=1990,$B839&lt;2000),199,(IF(AND($B839&gt;=2000,$B839&lt;2010),200,(IF(AND($B839&gt;=2010,$B839&lt;2020),201,(IF(AND($B839&gt;=2020,$B839&lt;2030),202,"Founded After 2030")))))))))))))</f>
        <v>201</v>
      </c>
      <c r="L839" s="42" t="str">
        <f>IF(AND($H839&gt;4500000, OR($C839="Delhi", $C839="Bangalore", $C839="Pune", $C839="Mumbai")), "CAT A", IF(AND($H839&gt;450000, OR($C839="Gurugram", $C839="Surat", $C839="Jaipur", $C839="Hyderabad")), "CAT B", "CAT C"))</f>
        <v>CAT C</v>
      </c>
      <c r="M839" s="43">
        <v>8</v>
      </c>
      <c r="N839" t="str">
        <f>VLOOKUP($C839,Tier!$A$1:$B$71,2)</f>
        <v>Tier 3</v>
      </c>
    </row>
    <row r="840" spans="1:14" ht="15" x14ac:dyDescent="0.25">
      <c r="A840" s="41" t="s">
        <v>2505</v>
      </c>
      <c r="B840" s="43">
        <v>2018</v>
      </c>
      <c r="C840" s="42" t="s">
        <v>49</v>
      </c>
      <c r="D840" s="42" t="s">
        <v>187</v>
      </c>
      <c r="E840" s="42" t="s">
        <v>2506</v>
      </c>
      <c r="F840" s="42" t="s">
        <v>2507</v>
      </c>
      <c r="G840" s="42" t="s">
        <v>2508</v>
      </c>
      <c r="H840" s="43">
        <v>725000</v>
      </c>
      <c r="I840" s="42" t="s">
        <v>273</v>
      </c>
      <c r="J840" s="42" t="str">
        <f>_xlfn.CONCAT($C840,"-",$D840)</f>
        <v>New Delhi-Insurance</v>
      </c>
      <c r="K840" s="42">
        <f>IF(AND($B840&gt;=1960,$B840&lt;1970),196,(IF(AND($B840&gt;=1970,$B840&lt;1980),197,(IF(AND($B840&gt;=1980,$B840&lt;1990),198,(IF(AND($B840&gt;=1990,$B840&lt;2000),199,(IF(AND($B840&gt;=2000,$B840&lt;2010),200,(IF(AND($B840&gt;=2010,$B840&lt;2020),201,(IF(AND($B840&gt;=2020,$B840&lt;2030),202,"Founded After 2030")))))))))))))</f>
        <v>201</v>
      </c>
      <c r="L840" s="42" t="str">
        <f>IF(AND($H840&gt;4500000, OR($C840="Delhi", $C840="Bangalore", $C840="Pune", $C840="Mumbai")), "CAT A", IF(AND($H840&gt;450000, OR($C840="Gurugram", $C840="Surat", $C840="Jaipur", $C840="Hyderabad")), "CAT B", "CAT C"))</f>
        <v>CAT C</v>
      </c>
      <c r="M840" s="43">
        <v>12</v>
      </c>
      <c r="N840" t="str">
        <f>VLOOKUP($C840,Tier!$A$1:$B$71,2)</f>
        <v>Tier 3</v>
      </c>
    </row>
    <row r="841" spans="1:14" ht="15" x14ac:dyDescent="0.25">
      <c r="A841" s="41" t="s">
        <v>2505</v>
      </c>
      <c r="B841" s="43">
        <v>2018</v>
      </c>
      <c r="C841" s="42" t="s">
        <v>49</v>
      </c>
      <c r="D841" s="42" t="s">
        <v>187</v>
      </c>
      <c r="E841" s="42" t="s">
        <v>2506</v>
      </c>
      <c r="F841" s="42" t="s">
        <v>2507</v>
      </c>
      <c r="G841" s="42" t="s">
        <v>2508</v>
      </c>
      <c r="H841" s="43">
        <v>725000</v>
      </c>
      <c r="I841" s="42" t="s">
        <v>273</v>
      </c>
      <c r="J841" s="42" t="str">
        <f>_xlfn.CONCAT($C841,"-",$D841)</f>
        <v>New Delhi-Insurance</v>
      </c>
      <c r="K841" s="42">
        <f>IF(AND($B841&gt;=1960,$B841&lt;1970),196,(IF(AND($B841&gt;=1970,$B841&lt;1980),197,(IF(AND($B841&gt;=1980,$B841&lt;1990),198,(IF(AND($B841&gt;=1990,$B841&lt;2000),199,(IF(AND($B841&gt;=2000,$B841&lt;2010),200,(IF(AND($B841&gt;=2010,$B841&lt;2020),201,(IF(AND($B841&gt;=2020,$B841&lt;2030),202,"Founded After 2030")))))))))))))</f>
        <v>201</v>
      </c>
      <c r="L841" s="42" t="str">
        <f>IF(AND($H841&gt;4500000, OR($C841="Delhi", $C841="Bangalore", $C841="Pune", $C841="Mumbai")), "CAT A", IF(AND($H841&gt;450000, OR($C841="Gurugram", $C841="Surat", $C841="Jaipur", $C841="Hyderabad")), "CAT B", "CAT C"))</f>
        <v>CAT C</v>
      </c>
      <c r="M841" s="43">
        <v>12</v>
      </c>
      <c r="N841" t="str">
        <f>VLOOKUP($C841,Tier!$A$1:$B$71,2)</f>
        <v>Tier 3</v>
      </c>
    </row>
    <row r="842" spans="1:14" ht="15" x14ac:dyDescent="0.25">
      <c r="A842" s="41" t="s">
        <v>2509</v>
      </c>
      <c r="B842" s="43">
        <v>2018</v>
      </c>
      <c r="C842" s="42" t="s">
        <v>49</v>
      </c>
      <c r="D842" s="42" t="s">
        <v>177</v>
      </c>
      <c r="E842" s="42" t="s">
        <v>2510</v>
      </c>
      <c r="F842" s="42" t="s">
        <v>2511</v>
      </c>
      <c r="G842" s="42" t="s">
        <v>519</v>
      </c>
      <c r="H842" s="43">
        <v>700000</v>
      </c>
      <c r="I842" s="42" t="s">
        <v>273</v>
      </c>
      <c r="J842" s="42" t="str">
        <f>_xlfn.CONCAT($C842,"-",$D842)</f>
        <v>New Delhi-Consumer Goods</v>
      </c>
      <c r="K842" s="42">
        <f>IF(AND($B842&gt;=1960,$B842&lt;1970),196,(IF(AND($B842&gt;=1970,$B842&lt;1980),197,(IF(AND($B842&gt;=1980,$B842&lt;1990),198,(IF(AND($B842&gt;=1990,$B842&lt;2000),199,(IF(AND($B842&gt;=2000,$B842&lt;2010),200,(IF(AND($B842&gt;=2010,$B842&lt;2020),201,(IF(AND($B842&gt;=2020,$B842&lt;2030),202,"Founded After 2030")))))))))))))</f>
        <v>201</v>
      </c>
      <c r="L842" s="42" t="str">
        <f>IF(AND($H842&gt;4500000, OR($C842="Delhi", $C842="Bangalore", $C842="Pune", $C842="Mumbai")), "CAT A", IF(AND($H842&gt;450000, OR($C842="Gurugram", $C842="Surat", $C842="Jaipur", $C842="Hyderabad")), "CAT B", "CAT C"))</f>
        <v>CAT C</v>
      </c>
      <c r="M842" s="43">
        <v>10</v>
      </c>
      <c r="N842" t="str">
        <f>VLOOKUP($C842,Tier!$A$1:$B$71,2)</f>
        <v>Tier 3</v>
      </c>
    </row>
    <row r="843" spans="1:14" ht="15" x14ac:dyDescent="0.25">
      <c r="A843" s="41" t="s">
        <v>2516</v>
      </c>
      <c r="B843" s="43">
        <v>2018</v>
      </c>
      <c r="C843" s="42" t="s">
        <v>49</v>
      </c>
      <c r="D843" s="42" t="s">
        <v>313</v>
      </c>
      <c r="E843" s="42" t="s">
        <v>2517</v>
      </c>
      <c r="F843" s="42" t="s">
        <v>2518</v>
      </c>
      <c r="G843" s="42" t="s">
        <v>2519</v>
      </c>
      <c r="H843" s="43">
        <v>600000</v>
      </c>
      <c r="I843" s="42" t="s">
        <v>210</v>
      </c>
      <c r="J843" s="42" t="str">
        <f>_xlfn.CONCAT($C843,"-",$D843)</f>
        <v>New Delhi-Retail</v>
      </c>
      <c r="K843" s="42">
        <f>IF(AND($B843&gt;=1960,$B843&lt;1970),196,(IF(AND($B843&gt;=1970,$B843&lt;1980),197,(IF(AND($B843&gt;=1980,$B843&lt;1990),198,(IF(AND($B843&gt;=1990,$B843&lt;2000),199,(IF(AND($B843&gt;=2000,$B843&lt;2010),200,(IF(AND($B843&gt;=2010,$B843&lt;2020),201,(IF(AND($B843&gt;=2020,$B843&lt;2030),202,"Founded After 2030")))))))))))))</f>
        <v>201</v>
      </c>
      <c r="L843" s="42" t="str">
        <f>IF(AND($H843&gt;4500000, OR($C843="Delhi", $C843="Bangalore", $C843="Pune", $C843="Mumbai")), "CAT A", IF(AND($H843&gt;450000, OR($C843="Gurugram", $C843="Surat", $C843="Jaipur", $C843="Hyderabad")), "CAT B", "CAT C"))</f>
        <v>CAT C</v>
      </c>
      <c r="M843" s="43">
        <v>10</v>
      </c>
      <c r="N843" t="str">
        <f>VLOOKUP($C843,Tier!$A$1:$B$71,2)</f>
        <v>Tier 3</v>
      </c>
    </row>
    <row r="844" spans="1:14" ht="15" x14ac:dyDescent="0.25">
      <c r="A844" s="41" t="s">
        <v>2520</v>
      </c>
      <c r="B844" s="43">
        <v>2017</v>
      </c>
      <c r="C844" s="42" t="s">
        <v>68</v>
      </c>
      <c r="D844" s="42" t="s">
        <v>2521</v>
      </c>
      <c r="E844" s="42" t="s">
        <v>2522</v>
      </c>
      <c r="F844" s="42" t="s">
        <v>2523</v>
      </c>
      <c r="G844" s="42" t="s">
        <v>2524</v>
      </c>
      <c r="H844" s="43">
        <v>600000</v>
      </c>
      <c r="I844" s="42" t="s">
        <v>17</v>
      </c>
      <c r="J844" s="42" t="str">
        <f>_xlfn.CONCAT($C844,"-",$D844)</f>
        <v>Noida-Translation &amp; Localization</v>
      </c>
      <c r="K844" s="42">
        <f>IF(AND($B844&gt;=1960,$B844&lt;1970),196,(IF(AND($B844&gt;=1970,$B844&lt;1980),197,(IF(AND($B844&gt;=1980,$B844&lt;1990),198,(IF(AND($B844&gt;=1990,$B844&lt;2000),199,(IF(AND($B844&gt;=2000,$B844&lt;2010),200,(IF(AND($B844&gt;=2010,$B844&lt;2020),201,(IF(AND($B844&gt;=2020,$B844&lt;2030),202,"Founded After 2030")))))))))))))</f>
        <v>201</v>
      </c>
      <c r="L844" s="42" t="str">
        <f>IF(AND($H844&gt;4500000, OR($C844="Delhi", $C844="Bangalore", $C844="Pune", $C844="Mumbai")), "CAT A", IF(AND($H844&gt;450000, OR($C844="Gurugram", $C844="Surat", $C844="Jaipur", $C844="Hyderabad")), "CAT B", "CAT C"))</f>
        <v>CAT C</v>
      </c>
      <c r="M844" s="43">
        <v>10</v>
      </c>
      <c r="N844" t="str">
        <f>VLOOKUP($C844,Tier!$A$1:$B$71,2)</f>
        <v>Tier 3</v>
      </c>
    </row>
    <row r="845" spans="1:14" ht="15" x14ac:dyDescent="0.25">
      <c r="A845" s="41" t="s">
        <v>2525</v>
      </c>
      <c r="B845" s="43">
        <v>2019</v>
      </c>
      <c r="C845" s="42" t="s">
        <v>369</v>
      </c>
      <c r="D845" s="42" t="s">
        <v>1792</v>
      </c>
      <c r="E845" s="42" t="s">
        <v>2526</v>
      </c>
      <c r="F845" s="42" t="s">
        <v>2527</v>
      </c>
      <c r="G845" s="42" t="s">
        <v>2528</v>
      </c>
      <c r="H845" s="43">
        <v>600000</v>
      </c>
      <c r="I845" s="42"/>
      <c r="J845" s="42" t="str">
        <f>_xlfn.CONCAT($C845,"-",$D845)</f>
        <v>Pune-Industrial Automation</v>
      </c>
      <c r="K845" s="42">
        <f>IF(AND($B845&gt;=1960,$B845&lt;1970),196,(IF(AND($B845&gt;=1970,$B845&lt;1980),197,(IF(AND($B845&gt;=1980,$B845&lt;1990),198,(IF(AND($B845&gt;=1990,$B845&lt;2000),199,(IF(AND($B845&gt;=2000,$B845&lt;2010),200,(IF(AND($B845&gt;=2010,$B845&lt;2020),201,(IF(AND($B845&gt;=2020,$B845&lt;2030),202,"Founded After 2030")))))))))))))</f>
        <v>201</v>
      </c>
      <c r="L845" s="42" t="str">
        <f>IF(AND($H845&gt;4500000, OR($C845="Delhi", $C845="Bangalore", $C845="Pune", $C845="Mumbai")), "CAT A", IF(AND($H845&gt;450000, OR($C845="Gurugram", $C845="Surat", $C845="Jaipur", $C845="Hyderabad")), "CAT B", "CAT C"))</f>
        <v>CAT C</v>
      </c>
      <c r="M845" s="43">
        <v>9</v>
      </c>
      <c r="N845" t="str">
        <f>VLOOKUP($C845,Tier!$A$1:$B$71,2)</f>
        <v>Tier 3</v>
      </c>
    </row>
    <row r="846" spans="1:14" ht="15" x14ac:dyDescent="0.25">
      <c r="A846" s="41" t="s">
        <v>2529</v>
      </c>
      <c r="B846" s="43">
        <v>2014</v>
      </c>
      <c r="C846" s="42" t="s">
        <v>49</v>
      </c>
      <c r="D846" s="42" t="s">
        <v>116</v>
      </c>
      <c r="E846" s="42" t="s">
        <v>2530</v>
      </c>
      <c r="F846" s="42" t="s">
        <v>2531</v>
      </c>
      <c r="G846" s="42" t="s">
        <v>2532</v>
      </c>
      <c r="H846" s="43">
        <v>600000</v>
      </c>
      <c r="I846" s="42" t="s">
        <v>273</v>
      </c>
      <c r="J846" s="42" t="str">
        <f>_xlfn.CONCAT($C846,"-",$D846)</f>
        <v>New Delhi-EdTech</v>
      </c>
      <c r="K846" s="42">
        <f>IF(AND($B846&gt;=1960,$B846&lt;1970),196,(IF(AND($B846&gt;=1970,$B846&lt;1980),197,(IF(AND($B846&gt;=1980,$B846&lt;1990),198,(IF(AND($B846&gt;=1990,$B846&lt;2000),199,(IF(AND($B846&gt;=2000,$B846&lt;2010),200,(IF(AND($B846&gt;=2010,$B846&lt;2020),201,(IF(AND($B846&gt;=2020,$B846&lt;2030),202,"Founded After 2030")))))))))))))</f>
        <v>201</v>
      </c>
      <c r="L846" s="42" t="str">
        <f>IF(AND($H846&gt;4500000, OR($C846="Delhi", $C846="Bangalore", $C846="Pune", $C846="Mumbai")), "CAT A", IF(AND($H846&gt;450000, OR($C846="Gurugram", $C846="Surat", $C846="Jaipur", $C846="Hyderabad")), "CAT B", "CAT C"))</f>
        <v>CAT C</v>
      </c>
      <c r="M846" s="43">
        <v>6</v>
      </c>
      <c r="N846" t="str">
        <f>VLOOKUP($C846,Tier!$A$1:$B$71,2)</f>
        <v>Tier 3</v>
      </c>
    </row>
    <row r="847" spans="1:14" ht="15" x14ac:dyDescent="0.25">
      <c r="A847" s="41" t="s">
        <v>2545</v>
      </c>
      <c r="B847" s="43">
        <v>2014</v>
      </c>
      <c r="C847" s="42" t="s">
        <v>369</v>
      </c>
      <c r="D847" s="42" t="s">
        <v>82</v>
      </c>
      <c r="E847" s="42" t="s">
        <v>2546</v>
      </c>
      <c r="F847" s="42" t="s">
        <v>2547</v>
      </c>
      <c r="G847" s="42"/>
      <c r="H847" s="43">
        <v>500000</v>
      </c>
      <c r="I847" s="42" t="s">
        <v>210</v>
      </c>
      <c r="J847" s="42" t="str">
        <f>_xlfn.CONCAT($C847,"-",$D847)</f>
        <v>Pune-Financial Services</v>
      </c>
      <c r="K847" s="42">
        <f>IF(AND($B847&gt;=1960,$B847&lt;1970),196,(IF(AND($B847&gt;=1970,$B847&lt;1980),197,(IF(AND($B847&gt;=1980,$B847&lt;1990),198,(IF(AND($B847&gt;=1990,$B847&lt;2000),199,(IF(AND($B847&gt;=2000,$B847&lt;2010),200,(IF(AND($B847&gt;=2010,$B847&lt;2020),201,(IF(AND($B847&gt;=2020,$B847&lt;2030),202,"Founded After 2030")))))))))))))</f>
        <v>201</v>
      </c>
      <c r="L847" s="42" t="str">
        <f>IF(AND($H847&gt;4500000, OR($C847="Delhi", $C847="Bangalore", $C847="Pune", $C847="Mumbai")), "CAT A", IF(AND($H847&gt;450000, OR($C847="Gurugram", $C847="Surat", $C847="Jaipur", $C847="Hyderabad")), "CAT B", "CAT C"))</f>
        <v>CAT C</v>
      </c>
      <c r="M847" s="43">
        <v>10</v>
      </c>
      <c r="N847" t="str">
        <f>VLOOKUP($C847,Tier!$A$1:$B$71,2)</f>
        <v>Tier 3</v>
      </c>
    </row>
    <row r="848" spans="1:14" ht="15" x14ac:dyDescent="0.25">
      <c r="A848" s="41" t="s">
        <v>2548</v>
      </c>
      <c r="B848" s="43">
        <v>2018</v>
      </c>
      <c r="C848" s="42" t="s">
        <v>49</v>
      </c>
      <c r="D848" s="42" t="s">
        <v>2549</v>
      </c>
      <c r="E848" s="42" t="s">
        <v>2550</v>
      </c>
      <c r="F848" s="42" t="s">
        <v>2551</v>
      </c>
      <c r="G848" s="42" t="s">
        <v>2552</v>
      </c>
      <c r="H848" s="43">
        <v>500000</v>
      </c>
      <c r="I848" s="42"/>
      <c r="J848" s="42" t="str">
        <f>_xlfn.CONCAT($C848,"-",$D848)</f>
        <v>New Delhi-Investment Banking</v>
      </c>
      <c r="K848" s="42">
        <f>IF(AND($B848&gt;=1960,$B848&lt;1970),196,(IF(AND($B848&gt;=1970,$B848&lt;1980),197,(IF(AND($B848&gt;=1980,$B848&lt;1990),198,(IF(AND($B848&gt;=1990,$B848&lt;2000),199,(IF(AND($B848&gt;=2000,$B848&lt;2010),200,(IF(AND($B848&gt;=2010,$B848&lt;2020),201,(IF(AND($B848&gt;=2020,$B848&lt;2030),202,"Founded After 2030")))))))))))))</f>
        <v>201</v>
      </c>
      <c r="L848" s="42" t="str">
        <f>IF(AND($H848&gt;4500000, OR($C848="Delhi", $C848="Bangalore", $C848="Pune", $C848="Mumbai")), "CAT A", IF(AND($H848&gt;450000, OR($C848="Gurugram", $C848="Surat", $C848="Jaipur", $C848="Hyderabad")), "CAT B", "CAT C"))</f>
        <v>CAT C</v>
      </c>
      <c r="M848" s="43">
        <v>10</v>
      </c>
      <c r="N848" t="str">
        <f>VLOOKUP($C848,Tier!$A$1:$B$71,2)</f>
        <v>Tier 3</v>
      </c>
    </row>
    <row r="849" spans="1:14" ht="15" x14ac:dyDescent="0.25">
      <c r="A849" s="41" t="s">
        <v>2561</v>
      </c>
      <c r="B849" s="43">
        <v>2019</v>
      </c>
      <c r="C849" s="42" t="s">
        <v>12</v>
      </c>
      <c r="D849" s="42" t="s">
        <v>177</v>
      </c>
      <c r="E849" s="42" t="s">
        <v>2562</v>
      </c>
      <c r="F849" s="42" t="s">
        <v>2563</v>
      </c>
      <c r="G849" s="42" t="s">
        <v>2564</v>
      </c>
      <c r="H849" s="43">
        <v>500000</v>
      </c>
      <c r="I849" s="42" t="s">
        <v>210</v>
      </c>
      <c r="J849" s="42" t="str">
        <f>_xlfn.CONCAT($C849,"-",$D849)</f>
        <v>Mumbai-Consumer Goods</v>
      </c>
      <c r="K849" s="42">
        <f>IF(AND($B849&gt;=1960,$B849&lt;1970),196,(IF(AND($B849&gt;=1970,$B849&lt;1980),197,(IF(AND($B849&gt;=1980,$B849&lt;1990),198,(IF(AND($B849&gt;=1990,$B849&lt;2000),199,(IF(AND($B849&gt;=2000,$B849&lt;2010),200,(IF(AND($B849&gt;=2010,$B849&lt;2020),201,(IF(AND($B849&gt;=2020,$B849&lt;2030),202,"Founded After 2030")))))))))))))</f>
        <v>201</v>
      </c>
      <c r="L849" s="42" t="str">
        <f>IF(AND($H849&gt;4500000, OR($C849="Delhi", $C849="Bangalore", $C849="Pune", $C849="Mumbai")), "CAT A", IF(AND($H849&gt;450000, OR($C849="Gurugram", $C849="Surat", $C849="Jaipur", $C849="Hyderabad")), "CAT B", "CAT C"))</f>
        <v>CAT C</v>
      </c>
      <c r="M849" s="43">
        <v>8</v>
      </c>
      <c r="N849" t="str">
        <f>VLOOKUP($C849,Tier!$A$1:$B$71,2)</f>
        <v>Tier 3</v>
      </c>
    </row>
    <row r="850" spans="1:14" ht="15" x14ac:dyDescent="0.25">
      <c r="A850" s="41" t="s">
        <v>2565</v>
      </c>
      <c r="B850" s="43">
        <v>2017</v>
      </c>
      <c r="C850" s="42" t="s">
        <v>49</v>
      </c>
      <c r="D850" s="42" t="s">
        <v>2566</v>
      </c>
      <c r="E850" s="42" t="s">
        <v>2567</v>
      </c>
      <c r="F850" s="42" t="s">
        <v>2568</v>
      </c>
      <c r="G850" s="42" t="s">
        <v>1033</v>
      </c>
      <c r="H850" s="43">
        <v>500000</v>
      </c>
      <c r="I850" s="42" t="s">
        <v>2569</v>
      </c>
      <c r="J850" s="42" t="str">
        <f>_xlfn.CONCAT($C850,"-",$D850)</f>
        <v>New Delhi-IoT</v>
      </c>
      <c r="K850" s="42">
        <f>IF(AND($B850&gt;=1960,$B850&lt;1970),196,(IF(AND($B850&gt;=1970,$B850&lt;1980),197,(IF(AND($B850&gt;=1980,$B850&lt;1990),198,(IF(AND($B850&gt;=1990,$B850&lt;2000),199,(IF(AND($B850&gt;=2000,$B850&lt;2010),200,(IF(AND($B850&gt;=2010,$B850&lt;2020),201,(IF(AND($B850&gt;=2020,$B850&lt;2030),202,"Founded After 2030")))))))))))))</f>
        <v>201</v>
      </c>
      <c r="L850" s="42" t="str">
        <f>IF(AND($H850&gt;4500000, OR($C850="Delhi", $C850="Bangalore", $C850="Pune", $C850="Mumbai")), "CAT A", IF(AND($H850&gt;450000, OR($C850="Gurugram", $C850="Surat", $C850="Jaipur", $C850="Hyderabad")), "CAT B", "CAT C"))</f>
        <v>CAT C</v>
      </c>
      <c r="M850" s="43">
        <v>8</v>
      </c>
      <c r="N850" t="str">
        <f>VLOOKUP($C850,Tier!$A$1:$B$71,2)</f>
        <v>Tier 3</v>
      </c>
    </row>
    <row r="851" spans="1:14" ht="15" x14ac:dyDescent="0.25">
      <c r="A851" s="41" t="s">
        <v>2575</v>
      </c>
      <c r="B851" s="43">
        <v>2018</v>
      </c>
      <c r="C851" s="42" t="s">
        <v>369</v>
      </c>
      <c r="D851" s="42" t="s">
        <v>1594</v>
      </c>
      <c r="E851" s="42" t="s">
        <v>2576</v>
      </c>
      <c r="F851" s="42" t="s">
        <v>2577</v>
      </c>
      <c r="G851" s="42" t="s">
        <v>2578</v>
      </c>
      <c r="H851" s="43">
        <v>500000</v>
      </c>
      <c r="I851" s="42"/>
      <c r="J851" s="42" t="str">
        <f>_xlfn.CONCAT($C851,"-",$D851)</f>
        <v>Pune-Human Resources</v>
      </c>
      <c r="K851" s="42">
        <f>IF(AND($B851&gt;=1960,$B851&lt;1970),196,(IF(AND($B851&gt;=1970,$B851&lt;1980),197,(IF(AND($B851&gt;=1980,$B851&lt;1990),198,(IF(AND($B851&gt;=1990,$B851&lt;2000),199,(IF(AND($B851&gt;=2000,$B851&lt;2010),200,(IF(AND($B851&gt;=2010,$B851&lt;2020),201,(IF(AND($B851&gt;=2020,$B851&lt;2030),202,"Founded After 2030")))))))))))))</f>
        <v>201</v>
      </c>
      <c r="L851" s="42" t="str">
        <f>IF(AND($H851&gt;4500000, OR($C851="Delhi", $C851="Bangalore", $C851="Pune", $C851="Mumbai")), "CAT A", IF(AND($H851&gt;450000, OR($C851="Gurugram", $C851="Surat", $C851="Jaipur", $C851="Hyderabad")), "CAT B", "CAT C"))</f>
        <v>CAT C</v>
      </c>
      <c r="M851" s="43">
        <v>7</v>
      </c>
      <c r="N851" t="str">
        <f>VLOOKUP($C851,Tier!$A$1:$B$71,2)</f>
        <v>Tier 3</v>
      </c>
    </row>
    <row r="852" spans="1:14" ht="15" x14ac:dyDescent="0.25">
      <c r="A852" s="41" t="s">
        <v>2583</v>
      </c>
      <c r="B852" s="43">
        <v>2018</v>
      </c>
      <c r="C852" s="42" t="s">
        <v>12</v>
      </c>
      <c r="D852" s="42" t="s">
        <v>177</v>
      </c>
      <c r="E852" s="42" t="s">
        <v>2584</v>
      </c>
      <c r="F852" s="42" t="s">
        <v>2585</v>
      </c>
      <c r="G852" s="42" t="s">
        <v>2586</v>
      </c>
      <c r="H852" s="43">
        <v>500000</v>
      </c>
      <c r="I852" s="42" t="s">
        <v>17</v>
      </c>
      <c r="J852" s="42" t="str">
        <f>_xlfn.CONCAT($C852,"-",$D852)</f>
        <v>Mumbai-Consumer Goods</v>
      </c>
      <c r="K852" s="42">
        <f>IF(AND($B852&gt;=1960,$B852&lt;1970),196,(IF(AND($B852&gt;=1970,$B852&lt;1980),197,(IF(AND($B852&gt;=1980,$B852&lt;1990),198,(IF(AND($B852&gt;=1990,$B852&lt;2000),199,(IF(AND($B852&gt;=2000,$B852&lt;2010),200,(IF(AND($B852&gt;=2010,$B852&lt;2020),201,(IF(AND($B852&gt;=2020,$B852&lt;2030),202,"Founded After 2030")))))))))))))</f>
        <v>201</v>
      </c>
      <c r="L852" s="42" t="str">
        <f>IF(AND($H852&gt;4500000, OR($C852="Delhi", $C852="Bangalore", $C852="Pune", $C852="Mumbai")), "CAT A", IF(AND($H852&gt;450000, OR($C852="Gurugram", $C852="Surat", $C852="Jaipur", $C852="Hyderabad")), "CAT B", "CAT C"))</f>
        <v>CAT C</v>
      </c>
      <c r="M852" s="43">
        <v>7</v>
      </c>
      <c r="N852" t="str">
        <f>VLOOKUP($C852,Tier!$A$1:$B$71,2)</f>
        <v>Tier 3</v>
      </c>
    </row>
    <row r="853" spans="1:14" ht="15" x14ac:dyDescent="0.25">
      <c r="A853" s="41" t="s">
        <v>357</v>
      </c>
      <c r="B853" s="43">
        <v>2011</v>
      </c>
      <c r="C853" s="42" t="s">
        <v>12</v>
      </c>
      <c r="D853" s="42" t="s">
        <v>2587</v>
      </c>
      <c r="E853" s="42" t="s">
        <v>2588</v>
      </c>
      <c r="F853" s="42" t="s">
        <v>2589</v>
      </c>
      <c r="G853" s="42" t="s">
        <v>2590</v>
      </c>
      <c r="H853" s="43">
        <v>500000</v>
      </c>
      <c r="I853" s="42" t="s">
        <v>273</v>
      </c>
      <c r="J853" s="42" t="str">
        <f>_xlfn.CONCAT($C853,"-",$D853)</f>
        <v>Mumbai-Innovation management</v>
      </c>
      <c r="K853" s="42">
        <f>IF(AND($B853&gt;=1960,$B853&lt;1970),196,(IF(AND($B853&gt;=1970,$B853&lt;1980),197,(IF(AND($B853&gt;=1980,$B853&lt;1990),198,(IF(AND($B853&gt;=1990,$B853&lt;2000),199,(IF(AND($B853&gt;=2000,$B853&lt;2010),200,(IF(AND($B853&gt;=2010,$B853&lt;2020),201,(IF(AND($B853&gt;=2020,$B853&lt;2030),202,"Founded After 2030")))))))))))))</f>
        <v>201</v>
      </c>
      <c r="L853" s="42" t="str">
        <f>IF(AND($H853&gt;4500000, OR($C853="Delhi", $C853="Bangalore", $C853="Pune", $C853="Mumbai")), "CAT A", IF(AND($H853&gt;450000, OR($C853="Gurugram", $C853="Surat", $C853="Jaipur", $C853="Hyderabad")), "CAT B", "CAT C"))</f>
        <v>CAT C</v>
      </c>
      <c r="M853" s="43">
        <v>6</v>
      </c>
      <c r="N853" t="str">
        <f>VLOOKUP($C853,Tier!$A$1:$B$71,2)</f>
        <v>Tier 3</v>
      </c>
    </row>
    <row r="854" spans="1:14" ht="15" x14ac:dyDescent="0.25">
      <c r="A854" s="41" t="s">
        <v>2595</v>
      </c>
      <c r="B854" s="43">
        <v>2015</v>
      </c>
      <c r="C854" s="42" t="s">
        <v>12</v>
      </c>
      <c r="D854" s="42" t="s">
        <v>177</v>
      </c>
      <c r="E854" s="42" t="s">
        <v>2596</v>
      </c>
      <c r="F854" s="42" t="s">
        <v>2597</v>
      </c>
      <c r="G854" s="42" t="s">
        <v>1370</v>
      </c>
      <c r="H854" s="43">
        <v>400000</v>
      </c>
      <c r="I854" s="42"/>
      <c r="J854" s="42" t="str">
        <f>_xlfn.CONCAT($C854,"-",$D854)</f>
        <v>Mumbai-Consumer Goods</v>
      </c>
      <c r="K854" s="42">
        <f>IF(AND($B854&gt;=1960,$B854&lt;1970),196,(IF(AND($B854&gt;=1970,$B854&lt;1980),197,(IF(AND($B854&gt;=1980,$B854&lt;1990),198,(IF(AND($B854&gt;=1990,$B854&lt;2000),199,(IF(AND($B854&gt;=2000,$B854&lt;2010),200,(IF(AND($B854&gt;=2010,$B854&lt;2020),201,(IF(AND($B854&gt;=2020,$B854&lt;2030),202,"Founded After 2030")))))))))))))</f>
        <v>201</v>
      </c>
      <c r="L854" s="42" t="str">
        <f>IF(AND($H854&gt;4500000, OR($C854="Delhi", $C854="Bangalore", $C854="Pune", $C854="Mumbai")), "CAT A", IF(AND($H854&gt;450000, OR($C854="Gurugram", $C854="Surat", $C854="Jaipur", $C854="Hyderabad")), "CAT B", "CAT C"))</f>
        <v>CAT C</v>
      </c>
      <c r="M854" s="43">
        <v>11</v>
      </c>
      <c r="N854" t="str">
        <f>VLOOKUP($C854,Tier!$A$1:$B$71,2)</f>
        <v>Tier 3</v>
      </c>
    </row>
    <row r="855" spans="1:14" ht="15" x14ac:dyDescent="0.25">
      <c r="A855" s="41" t="s">
        <v>2621</v>
      </c>
      <c r="B855" s="43">
        <v>2017</v>
      </c>
      <c r="C855" s="42" t="s">
        <v>68</v>
      </c>
      <c r="D855" s="42" t="s">
        <v>2622</v>
      </c>
      <c r="E855" s="42" t="s">
        <v>2623</v>
      </c>
      <c r="F855" s="42" t="s">
        <v>2624</v>
      </c>
      <c r="G855" s="42" t="s">
        <v>2625</v>
      </c>
      <c r="H855" s="43">
        <v>400000</v>
      </c>
      <c r="I855" s="42"/>
      <c r="J855" s="42" t="str">
        <f>_xlfn.CONCAT($C855,"-",$D855)</f>
        <v>Noida-Fintech</v>
      </c>
      <c r="K855" s="42">
        <f>IF(AND($B855&gt;=1960,$B855&lt;1970),196,(IF(AND($B855&gt;=1970,$B855&lt;1980),197,(IF(AND($B855&gt;=1980,$B855&lt;1990),198,(IF(AND($B855&gt;=1990,$B855&lt;2000),199,(IF(AND($B855&gt;=2000,$B855&lt;2010),200,(IF(AND($B855&gt;=2010,$B855&lt;2020),201,(IF(AND($B855&gt;=2020,$B855&lt;2030),202,"Founded After 2030")))))))))))))</f>
        <v>201</v>
      </c>
      <c r="L855" s="42" t="str">
        <f>IF(AND($H855&gt;4500000, OR($C855="Delhi", $C855="Bangalore", $C855="Pune", $C855="Mumbai")), "CAT A", IF(AND($H855&gt;450000, OR($C855="Gurugram", $C855="Surat", $C855="Jaipur", $C855="Hyderabad")), "CAT B", "CAT C"))</f>
        <v>CAT C</v>
      </c>
      <c r="M855" s="43">
        <v>8</v>
      </c>
      <c r="N855" t="str">
        <f>VLOOKUP($C855,Tier!$A$1:$B$71,2)</f>
        <v>Tier 3</v>
      </c>
    </row>
    <row r="856" spans="1:14" ht="15" x14ac:dyDescent="0.25">
      <c r="A856" s="41" t="s">
        <v>2626</v>
      </c>
      <c r="B856" s="43">
        <v>2016</v>
      </c>
      <c r="C856" s="42" t="s">
        <v>369</v>
      </c>
      <c r="D856" s="42" t="s">
        <v>116</v>
      </c>
      <c r="E856" s="42" t="s">
        <v>2627</v>
      </c>
      <c r="F856" s="42" t="s">
        <v>2628</v>
      </c>
      <c r="G856" s="42" t="s">
        <v>519</v>
      </c>
      <c r="H856" s="43">
        <v>400000</v>
      </c>
      <c r="I856" s="42" t="s">
        <v>1435</v>
      </c>
      <c r="J856" s="42" t="str">
        <f>_xlfn.CONCAT($C856,"-",$D856)</f>
        <v>Pune-EdTech</v>
      </c>
      <c r="K856" s="42">
        <f>IF(AND($B856&gt;=1960,$B856&lt;1970),196,(IF(AND($B856&gt;=1970,$B856&lt;1980),197,(IF(AND($B856&gt;=1980,$B856&lt;1990),198,(IF(AND($B856&gt;=1990,$B856&lt;2000),199,(IF(AND($B856&gt;=2000,$B856&lt;2010),200,(IF(AND($B856&gt;=2010,$B856&lt;2020),201,(IF(AND($B856&gt;=2020,$B856&lt;2030),202,"Founded After 2030")))))))))))))</f>
        <v>201</v>
      </c>
      <c r="L856" s="42" t="str">
        <f>IF(AND($H856&gt;4500000, OR($C856="Delhi", $C856="Bangalore", $C856="Pune", $C856="Mumbai")), "CAT A", IF(AND($H856&gt;450000, OR($C856="Gurugram", $C856="Surat", $C856="Jaipur", $C856="Hyderabad")), "CAT B", "CAT C"))</f>
        <v>CAT C</v>
      </c>
      <c r="M856" s="43">
        <v>6</v>
      </c>
      <c r="N856" t="str">
        <f>VLOOKUP($C856,Tier!$A$1:$B$71,2)</f>
        <v>Tier 3</v>
      </c>
    </row>
    <row r="857" spans="1:14" ht="15" x14ac:dyDescent="0.25">
      <c r="A857" s="41" t="s">
        <v>2641</v>
      </c>
      <c r="B857" s="43">
        <v>2013</v>
      </c>
      <c r="C857" s="42" t="s">
        <v>12</v>
      </c>
      <c r="D857" s="42" t="s">
        <v>2642</v>
      </c>
      <c r="E857" s="42" t="s">
        <v>2643</v>
      </c>
      <c r="F857" s="42" t="s">
        <v>2644</v>
      </c>
      <c r="G857" s="42" t="s">
        <v>2582</v>
      </c>
      <c r="H857" s="43">
        <v>320000</v>
      </c>
      <c r="I857" s="42"/>
      <c r="J857" s="42" t="str">
        <f>_xlfn.CONCAT($C857,"-",$D857)</f>
        <v>Mumbai-Computer Games</v>
      </c>
      <c r="K857" s="42">
        <f>IF(AND($B857&gt;=1960,$B857&lt;1970),196,(IF(AND($B857&gt;=1970,$B857&lt;1980),197,(IF(AND($B857&gt;=1980,$B857&lt;1990),198,(IF(AND($B857&gt;=1990,$B857&lt;2000),199,(IF(AND($B857&gt;=2000,$B857&lt;2010),200,(IF(AND($B857&gt;=2010,$B857&lt;2020),201,(IF(AND($B857&gt;=2020,$B857&lt;2030),202,"Founded After 2030")))))))))))))</f>
        <v>201</v>
      </c>
      <c r="L857" s="42" t="str">
        <f>IF(AND($H857&gt;4500000, OR($C857="Delhi", $C857="Bangalore", $C857="Pune", $C857="Mumbai")), "CAT A", IF(AND($H857&gt;450000, OR($C857="Gurugram", $C857="Surat", $C857="Jaipur", $C857="Hyderabad")), "CAT B", "CAT C"))</f>
        <v>CAT C</v>
      </c>
      <c r="M857" s="43">
        <v>9</v>
      </c>
      <c r="N857" t="str">
        <f>VLOOKUP($C857,Tier!$A$1:$B$71,2)</f>
        <v>Tier 3</v>
      </c>
    </row>
    <row r="858" spans="1:14" ht="15" x14ac:dyDescent="0.25">
      <c r="A858" s="41" t="s">
        <v>2650</v>
      </c>
      <c r="B858" s="43">
        <v>2018</v>
      </c>
      <c r="C858" s="42" t="s">
        <v>12</v>
      </c>
      <c r="D858" s="42" t="s">
        <v>2450</v>
      </c>
      <c r="E858" s="42" t="s">
        <v>2651</v>
      </c>
      <c r="F858" s="42" t="s">
        <v>2652</v>
      </c>
      <c r="G858" s="42" t="s">
        <v>519</v>
      </c>
      <c r="H858" s="43">
        <v>300000</v>
      </c>
      <c r="I858" s="42" t="s">
        <v>17</v>
      </c>
      <c r="J858" s="42" t="str">
        <f>_xlfn.CONCAT($C858,"-",$D858)</f>
        <v>Mumbai-Healtcare</v>
      </c>
      <c r="K858" s="42">
        <f>IF(AND($B858&gt;=1960,$B858&lt;1970),196,(IF(AND($B858&gt;=1970,$B858&lt;1980),197,(IF(AND($B858&gt;=1980,$B858&lt;1990),198,(IF(AND($B858&gt;=1990,$B858&lt;2000),199,(IF(AND($B858&gt;=2000,$B858&lt;2010),200,(IF(AND($B858&gt;=2010,$B858&lt;2020),201,(IF(AND($B858&gt;=2020,$B858&lt;2030),202,"Founded After 2030")))))))))))))</f>
        <v>201</v>
      </c>
      <c r="L858" s="42" t="str">
        <f>IF(AND($H858&gt;4500000, OR($C858="Delhi", $C858="Bangalore", $C858="Pune", $C858="Mumbai")), "CAT A", IF(AND($H858&gt;450000, OR($C858="Gurugram", $C858="Surat", $C858="Jaipur", $C858="Hyderabad")), "CAT B", "CAT C"))</f>
        <v>CAT C</v>
      </c>
      <c r="M858" s="43">
        <v>9</v>
      </c>
      <c r="N858" t="str">
        <f>VLOOKUP($C858,Tier!$A$1:$B$71,2)</f>
        <v>Tier 3</v>
      </c>
    </row>
    <row r="859" spans="1:14" ht="15" x14ac:dyDescent="0.25">
      <c r="A859" s="41" t="s">
        <v>2653</v>
      </c>
      <c r="B859" s="43">
        <v>2016</v>
      </c>
      <c r="C859" s="42" t="s">
        <v>12</v>
      </c>
      <c r="D859" s="42" t="s">
        <v>2654</v>
      </c>
      <c r="E859" s="42" t="s">
        <v>2655</v>
      </c>
      <c r="F859" s="42" t="s">
        <v>2656</v>
      </c>
      <c r="G859" s="42" t="s">
        <v>1239</v>
      </c>
      <c r="H859" s="43">
        <v>300000</v>
      </c>
      <c r="I859" s="42" t="s">
        <v>273</v>
      </c>
      <c r="J859" s="42" t="str">
        <f>_xlfn.CONCAT($C859,"-",$D859)</f>
        <v>Mumbai-Merchandise</v>
      </c>
      <c r="K859" s="42">
        <f>IF(AND($B859&gt;=1960,$B859&lt;1970),196,(IF(AND($B859&gt;=1970,$B859&lt;1980),197,(IF(AND($B859&gt;=1980,$B859&lt;1990),198,(IF(AND($B859&gt;=1990,$B859&lt;2000),199,(IF(AND($B859&gt;=2000,$B859&lt;2010),200,(IF(AND($B859&gt;=2010,$B859&lt;2020),201,(IF(AND($B859&gt;=2020,$B859&lt;2030),202,"Founded After 2030")))))))))))))</f>
        <v>201</v>
      </c>
      <c r="L859" s="42" t="str">
        <f>IF(AND($H859&gt;4500000, OR($C859="Delhi", $C859="Bangalore", $C859="Pune", $C859="Mumbai")), "CAT A", IF(AND($H859&gt;450000, OR($C859="Gurugram", $C859="Surat", $C859="Jaipur", $C859="Hyderabad")), "CAT B", "CAT C"))</f>
        <v>CAT C</v>
      </c>
      <c r="M859" s="43">
        <v>7</v>
      </c>
      <c r="N859" t="str">
        <f>VLOOKUP($C859,Tier!$A$1:$B$71,2)</f>
        <v>Tier 3</v>
      </c>
    </row>
    <row r="860" spans="1:14" ht="15" x14ac:dyDescent="0.25">
      <c r="A860" s="41" t="s">
        <v>2657</v>
      </c>
      <c r="B860" s="43">
        <v>2018</v>
      </c>
      <c r="C860" s="42" t="s">
        <v>12</v>
      </c>
      <c r="D860" s="42" t="s">
        <v>1927</v>
      </c>
      <c r="E860" s="42" t="s">
        <v>2658</v>
      </c>
      <c r="F860" s="42" t="s">
        <v>2659</v>
      </c>
      <c r="G860" s="42" t="s">
        <v>519</v>
      </c>
      <c r="H860" s="43">
        <v>300000</v>
      </c>
      <c r="I860" s="42" t="s">
        <v>1435</v>
      </c>
      <c r="J860" s="42" t="str">
        <f>_xlfn.CONCAT($C860,"-",$D860)</f>
        <v>Mumbai-Deeptech</v>
      </c>
      <c r="K860" s="42">
        <f>IF(AND($B860&gt;=1960,$B860&lt;1970),196,(IF(AND($B860&gt;=1970,$B860&lt;1980),197,(IF(AND($B860&gt;=1980,$B860&lt;1990),198,(IF(AND($B860&gt;=1990,$B860&lt;2000),199,(IF(AND($B860&gt;=2000,$B860&lt;2010),200,(IF(AND($B860&gt;=2010,$B860&lt;2020),201,(IF(AND($B860&gt;=2020,$B860&lt;2030),202,"Founded After 2030")))))))))))))</f>
        <v>201</v>
      </c>
      <c r="L860" s="42" t="str">
        <f>IF(AND($H860&gt;4500000, OR($C860="Delhi", $C860="Bangalore", $C860="Pune", $C860="Mumbai")), "CAT A", IF(AND($H860&gt;450000, OR($C860="Gurugram", $C860="Surat", $C860="Jaipur", $C860="Hyderabad")), "CAT B", "CAT C"))</f>
        <v>CAT C</v>
      </c>
      <c r="M860" s="43">
        <v>7</v>
      </c>
      <c r="N860" t="str">
        <f>VLOOKUP($C860,Tier!$A$1:$B$71,2)</f>
        <v>Tier 3</v>
      </c>
    </row>
    <row r="861" spans="1:14" ht="15" x14ac:dyDescent="0.25">
      <c r="A861" s="41" t="s">
        <v>2516</v>
      </c>
      <c r="B861" s="43">
        <v>2018</v>
      </c>
      <c r="C861" s="42" t="s">
        <v>49</v>
      </c>
      <c r="D861" s="42" t="s">
        <v>94</v>
      </c>
      <c r="E861" s="42" t="s">
        <v>2660</v>
      </c>
      <c r="F861" s="42" t="s">
        <v>2661</v>
      </c>
      <c r="G861" s="42" t="s">
        <v>2662</v>
      </c>
      <c r="H861" s="43">
        <v>300000</v>
      </c>
      <c r="I861" s="42" t="s">
        <v>273</v>
      </c>
      <c r="J861" s="42" t="str">
        <f>_xlfn.CONCAT($C861,"-",$D861)</f>
        <v>New Delhi-Food &amp; Beverages</v>
      </c>
      <c r="K861" s="42">
        <f>IF(AND($B861&gt;=1960,$B861&lt;1970),196,(IF(AND($B861&gt;=1970,$B861&lt;1980),197,(IF(AND($B861&gt;=1980,$B861&lt;1990),198,(IF(AND($B861&gt;=1990,$B861&lt;2000),199,(IF(AND($B861&gt;=2000,$B861&lt;2010),200,(IF(AND($B861&gt;=2010,$B861&lt;2020),201,(IF(AND($B861&gt;=2020,$B861&lt;2030),202,"Founded After 2030")))))))))))))</f>
        <v>201</v>
      </c>
      <c r="L861" s="42" t="str">
        <f>IF(AND($H861&gt;4500000, OR($C861="Delhi", $C861="Bangalore", $C861="Pune", $C861="Mumbai")), "CAT A", IF(AND($H861&gt;450000, OR($C861="Gurugram", $C861="Surat", $C861="Jaipur", $C861="Hyderabad")), "CAT B", "CAT C"))</f>
        <v>CAT C</v>
      </c>
      <c r="M861" s="43">
        <v>6</v>
      </c>
      <c r="N861" t="str">
        <f>VLOOKUP($C861,Tier!$A$1:$B$71,2)</f>
        <v>Tier 3</v>
      </c>
    </row>
    <row r="862" spans="1:14" ht="15" x14ac:dyDescent="0.25">
      <c r="A862" s="41" t="s">
        <v>2667</v>
      </c>
      <c r="B862" s="43">
        <v>2019</v>
      </c>
      <c r="C862" s="42" t="s">
        <v>369</v>
      </c>
      <c r="D862" s="42" t="s">
        <v>387</v>
      </c>
      <c r="E862" s="42" t="s">
        <v>2668</v>
      </c>
      <c r="F862" s="42" t="s">
        <v>2669</v>
      </c>
      <c r="G862" s="42" t="s">
        <v>2670</v>
      </c>
      <c r="H862" s="43">
        <v>250000</v>
      </c>
      <c r="I862" s="42" t="s">
        <v>17</v>
      </c>
      <c r="J862" s="42" t="str">
        <f>_xlfn.CONCAT($C862,"-",$D862)</f>
        <v>Pune-Computer software</v>
      </c>
      <c r="K862" s="42">
        <f>IF(AND($B862&gt;=1960,$B862&lt;1970),196,(IF(AND($B862&gt;=1970,$B862&lt;1980),197,(IF(AND($B862&gt;=1980,$B862&lt;1990),198,(IF(AND($B862&gt;=1990,$B862&lt;2000),199,(IF(AND($B862&gt;=2000,$B862&lt;2010),200,(IF(AND($B862&gt;=2010,$B862&lt;2020),201,(IF(AND($B862&gt;=2020,$B862&lt;2030),202,"Founded After 2030")))))))))))))</f>
        <v>201</v>
      </c>
      <c r="L862" s="42" t="str">
        <f>IF(AND($H862&gt;4500000, OR($C862="Delhi", $C862="Bangalore", $C862="Pune", $C862="Mumbai")), "CAT A", IF(AND($H862&gt;450000, OR($C862="Gurugram", $C862="Surat", $C862="Jaipur", $C862="Hyderabad")), "CAT B", "CAT C"))</f>
        <v>CAT C</v>
      </c>
      <c r="M862" s="43">
        <v>8</v>
      </c>
      <c r="N862" t="str">
        <f>VLOOKUP($C862,Tier!$A$1:$B$71,2)</f>
        <v>Tier 3</v>
      </c>
    </row>
    <row r="863" spans="1:14" ht="15" x14ac:dyDescent="0.25">
      <c r="A863" s="41" t="s">
        <v>2675</v>
      </c>
      <c r="B863" s="43">
        <v>2018</v>
      </c>
      <c r="C863" s="42" t="s">
        <v>49</v>
      </c>
      <c r="D863" s="42" t="s">
        <v>341</v>
      </c>
      <c r="E863" s="42" t="s">
        <v>2676</v>
      </c>
      <c r="F863" s="42" t="s">
        <v>2677</v>
      </c>
      <c r="G863" s="42" t="s">
        <v>2678</v>
      </c>
      <c r="H863" s="43">
        <v>200000</v>
      </c>
      <c r="I863" s="42"/>
      <c r="J863" s="42" t="str">
        <f>_xlfn.CONCAT($C863,"-",$D863)</f>
        <v>New Delhi-Consumer Electronics</v>
      </c>
      <c r="K863" s="42">
        <f>IF(AND($B863&gt;=1960,$B863&lt;1970),196,(IF(AND($B863&gt;=1970,$B863&lt;1980),197,(IF(AND($B863&gt;=1980,$B863&lt;1990),198,(IF(AND($B863&gt;=1990,$B863&lt;2000),199,(IF(AND($B863&gt;=2000,$B863&lt;2010),200,(IF(AND($B863&gt;=2010,$B863&lt;2020),201,(IF(AND($B863&gt;=2020,$B863&lt;2030),202,"Founded After 2030")))))))))))))</f>
        <v>201</v>
      </c>
      <c r="L863" s="42" t="str">
        <f>IF(AND($H863&gt;4500000, OR($C863="Delhi", $C863="Bangalore", $C863="Pune", $C863="Mumbai")), "CAT A", IF(AND($H863&gt;450000, OR($C863="Gurugram", $C863="Surat", $C863="Jaipur", $C863="Hyderabad")), "CAT B", "CAT C"))</f>
        <v>CAT C</v>
      </c>
      <c r="M863" s="43">
        <v>12</v>
      </c>
      <c r="N863" t="str">
        <f>VLOOKUP($C863,Tier!$A$1:$B$71,2)</f>
        <v>Tier 3</v>
      </c>
    </row>
    <row r="864" spans="1:14" ht="15" x14ac:dyDescent="0.25">
      <c r="A864" s="41" t="s">
        <v>2679</v>
      </c>
      <c r="B864" s="43">
        <v>2019</v>
      </c>
      <c r="C864" s="42" t="s">
        <v>12</v>
      </c>
      <c r="D864" s="42" t="s">
        <v>1947</v>
      </c>
      <c r="E864" s="42" t="s">
        <v>2680</v>
      </c>
      <c r="F864" s="42" t="s">
        <v>2681</v>
      </c>
      <c r="G864" s="42" t="s">
        <v>596</v>
      </c>
      <c r="H864" s="43">
        <v>200000</v>
      </c>
      <c r="I864" s="42" t="s">
        <v>17</v>
      </c>
      <c r="J864" s="42" t="str">
        <f>_xlfn.CONCAT($C864,"-",$D864)</f>
        <v>Mumbai-Apparel &amp; Fashion</v>
      </c>
      <c r="K864" s="42">
        <f>IF(AND($B864&gt;=1960,$B864&lt;1970),196,(IF(AND($B864&gt;=1970,$B864&lt;1980),197,(IF(AND($B864&gt;=1980,$B864&lt;1990),198,(IF(AND($B864&gt;=1990,$B864&lt;2000),199,(IF(AND($B864&gt;=2000,$B864&lt;2010),200,(IF(AND($B864&gt;=2010,$B864&lt;2020),201,(IF(AND($B864&gt;=2020,$B864&lt;2030),202,"Founded After 2030")))))))))))))</f>
        <v>201</v>
      </c>
      <c r="L864" s="42" t="str">
        <f>IF(AND($H864&gt;4500000, OR($C864="Delhi", $C864="Bangalore", $C864="Pune", $C864="Mumbai")), "CAT A", IF(AND($H864&gt;450000, OR($C864="Gurugram", $C864="Surat", $C864="Jaipur", $C864="Hyderabad")), "CAT B", "CAT C"))</f>
        <v>CAT C</v>
      </c>
      <c r="M864" s="43">
        <v>10</v>
      </c>
      <c r="N864" t="str">
        <f>VLOOKUP($C864,Tier!$A$1:$B$71,2)</f>
        <v>Tier 3</v>
      </c>
    </row>
    <row r="865" spans="1:14" ht="15" x14ac:dyDescent="0.25">
      <c r="A865" s="41" t="s">
        <v>2686</v>
      </c>
      <c r="B865" s="43">
        <v>2019</v>
      </c>
      <c r="C865" s="42" t="s">
        <v>12</v>
      </c>
      <c r="D865" s="42" t="s">
        <v>1681</v>
      </c>
      <c r="E865" s="42" t="s">
        <v>2687</v>
      </c>
      <c r="F865" s="42" t="s">
        <v>2688</v>
      </c>
      <c r="G865" s="42" t="s">
        <v>519</v>
      </c>
      <c r="H865" s="43">
        <v>200000</v>
      </c>
      <c r="I865" s="42" t="s">
        <v>273</v>
      </c>
      <c r="J865" s="42" t="str">
        <f>_xlfn.CONCAT($C865,"-",$D865)</f>
        <v>Mumbai-Consumer Services</v>
      </c>
      <c r="K865" s="42">
        <f>IF(AND($B865&gt;=1960,$B865&lt;1970),196,(IF(AND($B865&gt;=1970,$B865&lt;1980),197,(IF(AND($B865&gt;=1980,$B865&lt;1990),198,(IF(AND($B865&gt;=1990,$B865&lt;2000),199,(IF(AND($B865&gt;=2000,$B865&lt;2010),200,(IF(AND($B865&gt;=2010,$B865&lt;2020),201,(IF(AND($B865&gt;=2020,$B865&lt;2030),202,"Founded After 2030")))))))))))))</f>
        <v>201</v>
      </c>
      <c r="L865" s="42" t="str">
        <f>IF(AND($H865&gt;4500000, OR($C865="Delhi", $C865="Bangalore", $C865="Pune", $C865="Mumbai")), "CAT A", IF(AND($H865&gt;450000, OR($C865="Gurugram", $C865="Surat", $C865="Jaipur", $C865="Hyderabad")), "CAT B", "CAT C"))</f>
        <v>CAT C</v>
      </c>
      <c r="M865" s="43">
        <v>9</v>
      </c>
      <c r="N865" t="str">
        <f>VLOOKUP($C865,Tier!$A$1:$B$71,2)</f>
        <v>Tier 3</v>
      </c>
    </row>
    <row r="866" spans="1:14" ht="15" x14ac:dyDescent="0.25">
      <c r="A866" s="41" t="s">
        <v>2689</v>
      </c>
      <c r="B866" s="43">
        <v>2019</v>
      </c>
      <c r="C866" s="42" t="s">
        <v>369</v>
      </c>
      <c r="D866" s="42" t="s">
        <v>2690</v>
      </c>
      <c r="E866" s="42" t="s">
        <v>2691</v>
      </c>
      <c r="F866" s="42" t="s">
        <v>2692</v>
      </c>
      <c r="G866" s="42"/>
      <c r="H866" s="43">
        <v>200000</v>
      </c>
      <c r="I866" s="42"/>
      <c r="J866" s="42" t="str">
        <f>_xlfn.CONCAT($C866,"-",$D866)</f>
        <v>Pune-Facilities Services</v>
      </c>
      <c r="K866" s="42">
        <f>IF(AND($B866&gt;=1960,$B866&lt;1970),196,(IF(AND($B866&gt;=1970,$B866&lt;1980),197,(IF(AND($B866&gt;=1980,$B866&lt;1990),198,(IF(AND($B866&gt;=1990,$B866&lt;2000),199,(IF(AND($B866&gt;=2000,$B866&lt;2010),200,(IF(AND($B866&gt;=2010,$B866&lt;2020),201,(IF(AND($B866&gt;=2020,$B866&lt;2030),202,"Founded After 2030")))))))))))))</f>
        <v>201</v>
      </c>
      <c r="L866" s="42" t="str">
        <f>IF(AND($H866&gt;4500000, OR($C866="Delhi", $C866="Bangalore", $C866="Pune", $C866="Mumbai")), "CAT A", IF(AND($H866&gt;450000, OR($C866="Gurugram", $C866="Surat", $C866="Jaipur", $C866="Hyderabad")), "CAT B", "CAT C"))</f>
        <v>CAT C</v>
      </c>
      <c r="M866" s="43">
        <v>7</v>
      </c>
      <c r="N866" t="str">
        <f>VLOOKUP($C866,Tier!$A$1:$B$71,2)</f>
        <v>Tier 3</v>
      </c>
    </row>
    <row r="867" spans="1:14" ht="15" x14ac:dyDescent="0.25">
      <c r="A867" s="41" t="s">
        <v>349</v>
      </c>
      <c r="B867" s="43">
        <v>2019</v>
      </c>
      <c r="C867" s="42" t="s">
        <v>12</v>
      </c>
      <c r="D867" s="42" t="s">
        <v>387</v>
      </c>
      <c r="E867" s="42" t="s">
        <v>2693</v>
      </c>
      <c r="F867" s="42" t="s">
        <v>2694</v>
      </c>
      <c r="G867" s="42" t="s">
        <v>2695</v>
      </c>
      <c r="H867" s="43">
        <v>150000</v>
      </c>
      <c r="I867" s="42"/>
      <c r="J867" s="42" t="str">
        <f>_xlfn.CONCAT($C867,"-",$D867)</f>
        <v>Mumbai-Computer software</v>
      </c>
      <c r="K867" s="42">
        <f>IF(AND($B867&gt;=1960,$B867&lt;1970),196,(IF(AND($B867&gt;=1970,$B867&lt;1980),197,(IF(AND($B867&gt;=1980,$B867&lt;1990),198,(IF(AND($B867&gt;=1990,$B867&lt;2000),199,(IF(AND($B867&gt;=2000,$B867&lt;2010),200,(IF(AND($B867&gt;=2010,$B867&lt;2020),201,(IF(AND($B867&gt;=2020,$B867&lt;2030),202,"Founded After 2030")))))))))))))</f>
        <v>201</v>
      </c>
      <c r="L867" s="42" t="str">
        <f>IF(AND($H867&gt;4500000, OR($C867="Delhi", $C867="Bangalore", $C867="Pune", $C867="Mumbai")), "CAT A", IF(AND($H867&gt;450000, OR($C867="Gurugram", $C867="Surat", $C867="Jaipur", $C867="Hyderabad")), "CAT B", "CAT C"))</f>
        <v>CAT C</v>
      </c>
      <c r="M867" s="43">
        <v>7</v>
      </c>
      <c r="N867" t="str">
        <f>VLOOKUP($C867,Tier!$A$1:$B$71,2)</f>
        <v>Tier 3</v>
      </c>
    </row>
    <row r="868" spans="1:14" ht="15" x14ac:dyDescent="0.25">
      <c r="A868" s="41" t="s">
        <v>2696</v>
      </c>
      <c r="B868" s="43">
        <v>2018</v>
      </c>
      <c r="C868" s="42" t="s">
        <v>49</v>
      </c>
      <c r="D868" s="42" t="s">
        <v>141</v>
      </c>
      <c r="E868" s="42" t="s">
        <v>2697</v>
      </c>
      <c r="F868" s="42" t="s">
        <v>2698</v>
      </c>
      <c r="G868" s="42" t="s">
        <v>2699</v>
      </c>
      <c r="H868" s="43">
        <v>150000</v>
      </c>
      <c r="I868" s="42" t="s">
        <v>17</v>
      </c>
      <c r="J868" s="42" t="str">
        <f>_xlfn.CONCAT($C868,"-",$D868)</f>
        <v>New Delhi-Consulting</v>
      </c>
      <c r="K868" s="42">
        <f>IF(AND($B868&gt;=1960,$B868&lt;1970),196,(IF(AND($B868&gt;=1970,$B868&lt;1980),197,(IF(AND($B868&gt;=1980,$B868&lt;1990),198,(IF(AND($B868&gt;=1990,$B868&lt;2000),199,(IF(AND($B868&gt;=2000,$B868&lt;2010),200,(IF(AND($B868&gt;=2010,$B868&lt;2020),201,(IF(AND($B868&gt;=2020,$B868&lt;2030),202,"Founded After 2030")))))))))))))</f>
        <v>201</v>
      </c>
      <c r="L868" s="42" t="str">
        <f>IF(AND($H868&gt;4500000, OR($C868="Delhi", $C868="Bangalore", $C868="Pune", $C868="Mumbai")), "CAT A", IF(AND($H868&gt;450000, OR($C868="Gurugram", $C868="Surat", $C868="Jaipur", $C868="Hyderabad")), "CAT B", "CAT C"))</f>
        <v>CAT C</v>
      </c>
      <c r="M868" s="43">
        <v>6</v>
      </c>
      <c r="N868" t="str">
        <f>VLOOKUP($C868,Tier!$A$1:$B$71,2)</f>
        <v>Tier 3</v>
      </c>
    </row>
    <row r="869" spans="1:14" ht="15" x14ac:dyDescent="0.25">
      <c r="A869" s="41" t="s">
        <v>2859</v>
      </c>
      <c r="B869" s="43">
        <v>2016</v>
      </c>
      <c r="C869" s="42" t="s">
        <v>2749</v>
      </c>
      <c r="D869" s="42" t="s">
        <v>1994</v>
      </c>
      <c r="E869" s="42" t="s">
        <v>3324</v>
      </c>
      <c r="F869" s="42" t="s">
        <v>3325</v>
      </c>
      <c r="G869" s="42" t="s">
        <v>3326</v>
      </c>
      <c r="H869" s="43">
        <v>150000</v>
      </c>
      <c r="I869" s="42"/>
      <c r="J869" s="42" t="str">
        <f>_xlfn.CONCAT($C869,"-",$D869)</f>
        <v>Lucknow-Online Media</v>
      </c>
      <c r="K869" s="42">
        <f>IF(AND($B869&gt;=1960,$B869&lt;1970),196,(IF(AND($B869&gt;=1970,$B869&lt;1980),197,(IF(AND($B869&gt;=1980,$B869&lt;1990),198,(IF(AND($B869&gt;=1990,$B869&lt;2000),199,(IF(AND($B869&gt;=2000,$B869&lt;2010),200,(IF(AND($B869&gt;=2010,$B869&lt;2020),201,(IF(AND($B869&gt;=2020,$B869&lt;2030),202,"Founded After 2030")))))))))))))</f>
        <v>201</v>
      </c>
      <c r="L869" s="42" t="str">
        <f>IF(AND($H869&gt;4500000, OR($C869="Delhi", $C869="Bangalore", $C869="Pune", $C869="Mumbai")), "CAT A", IF(AND($H869&gt;450000, OR($C869="Gurugram", $C869="Surat", $C869="Jaipur", $C869="Hyderabad")), "CAT B", "CAT C"))</f>
        <v>CAT C</v>
      </c>
      <c r="M869" s="43">
        <v>11</v>
      </c>
      <c r="N869" t="str">
        <f>VLOOKUP($C869,Tier!$A$1:$B$71,2)</f>
        <v>Tier 3</v>
      </c>
    </row>
    <row r="870" spans="1:14" ht="15" x14ac:dyDescent="0.25">
      <c r="A870" s="41" t="s">
        <v>2710</v>
      </c>
      <c r="B870" s="43">
        <v>2019</v>
      </c>
      <c r="C870" s="42" t="s">
        <v>369</v>
      </c>
      <c r="D870" s="42" t="s">
        <v>116</v>
      </c>
      <c r="E870" s="42" t="s">
        <v>2711</v>
      </c>
      <c r="F870" s="42" t="s">
        <v>2712</v>
      </c>
      <c r="G870" s="42" t="s">
        <v>2713</v>
      </c>
      <c r="H870" s="42"/>
      <c r="I870" s="42"/>
      <c r="J870" s="42" t="str">
        <f>_xlfn.CONCAT($C870,"-",$D870)</f>
        <v>Pune-EdTech</v>
      </c>
      <c r="K870" s="42">
        <f>IF(AND($B870&gt;=1960,$B870&lt;1970),196,(IF(AND($B870&gt;=1970,$B870&lt;1980),197,(IF(AND($B870&gt;=1980,$B870&lt;1990),198,(IF(AND($B870&gt;=1990,$B870&lt;2000),199,(IF(AND($B870&gt;=2000,$B870&lt;2010),200,(IF(AND($B870&gt;=2010,$B870&lt;2020),201,(IF(AND($B870&gt;=2020,$B870&lt;2030),202,"Founded After 2030")))))))))))))</f>
        <v>201</v>
      </c>
      <c r="L870" s="42" t="str">
        <f>IF(AND($H870&gt;4500000, OR($C870="Delhi", $C870="Bangalore", $C870="Pune", $C870="Mumbai")), "CAT A", IF(AND($H870&gt;450000, OR($C870="Gurugram", $C870="Surat", $C870="Jaipur", $C870="Hyderabad")), "CAT B", "CAT C"))</f>
        <v>CAT C</v>
      </c>
      <c r="M870" s="43">
        <v>9</v>
      </c>
      <c r="N870" t="str">
        <f>VLOOKUP($C870,Tier!$A$1:$B$71,2)</f>
        <v>Tier 3</v>
      </c>
    </row>
    <row r="871" spans="1:14" ht="15" x14ac:dyDescent="0.25">
      <c r="A871" s="41" t="s">
        <v>3358</v>
      </c>
      <c r="B871" s="43">
        <v>2015</v>
      </c>
      <c r="C871" s="42" t="s">
        <v>3359</v>
      </c>
      <c r="D871" s="42" t="s">
        <v>116</v>
      </c>
      <c r="E871" s="42" t="s">
        <v>3360</v>
      </c>
      <c r="F871" s="42" t="s">
        <v>3361</v>
      </c>
      <c r="G871" s="42" t="s">
        <v>3362</v>
      </c>
      <c r="H871" s="42" t="s">
        <v>1357</v>
      </c>
      <c r="I871" s="43">
        <v>1000000</v>
      </c>
      <c r="J871" s="42" t="str">
        <f>_xlfn.CONCAT($C871,"-",$D871)</f>
        <v>Ahmadabad-EdTech</v>
      </c>
      <c r="K871" s="42">
        <f>IF(AND($B871&gt;=1960,$B871&lt;1970),196,(IF(AND($B871&gt;=1970,$B871&lt;1980),197,(IF(AND($B871&gt;=1980,$B871&lt;1990),198,(IF(AND($B871&gt;=1990,$B871&lt;2000),199,(IF(AND($B871&gt;=2000,$B871&lt;2010),200,(IF(AND($B871&gt;=2010,$B871&lt;2020),201,(IF(AND($B871&gt;=2020,$B871&lt;2030),202,"Founded After 2030")))))))))))))</f>
        <v>201</v>
      </c>
      <c r="L871" s="42" t="str">
        <f>IF(AND($H871&gt;4500000, OR($C871="Delhi", $C871="Bangalore", $C871="Pune", $C871="Mumbai")), "CAT A", IF(AND($H871&gt;450000, OR($C871="Gurugram", $C871="Surat", $C871="Jaipur", $C871="Hyderabad")), "CAT B", "CAT C"))</f>
        <v>CAT C</v>
      </c>
      <c r="M871" s="43">
        <v>6</v>
      </c>
      <c r="N871" t="e">
        <f>VLOOKUP($C871,Tier!$A$1:$B$71,2)</f>
        <v>#N/A</v>
      </c>
    </row>
    <row r="872" spans="1:14" ht="15" x14ac:dyDescent="0.25">
      <c r="A872" s="45" t="s">
        <v>2814</v>
      </c>
      <c r="B872" s="43">
        <v>2015</v>
      </c>
      <c r="C872" s="42" t="s">
        <v>2815</v>
      </c>
      <c r="D872" s="42" t="s">
        <v>2816</v>
      </c>
      <c r="E872" s="42" t="s">
        <v>2817</v>
      </c>
      <c r="F872" s="42" t="s">
        <v>2818</v>
      </c>
      <c r="G872" s="42" t="s">
        <v>2819</v>
      </c>
      <c r="H872" s="43" t="s">
        <v>828</v>
      </c>
      <c r="I872" s="42"/>
      <c r="J872" s="42" t="str">
        <f>_xlfn.CONCAT($C872,"-",$D872)</f>
        <v>Ahmedabad-Legaltech</v>
      </c>
      <c r="K872" s="42">
        <f>IF(AND($B872&gt;=1960,$B872&lt;1970),196,(IF(AND($B872&gt;=1970,$B872&lt;1980),197,(IF(AND($B872&gt;=1980,$B872&lt;1990),198,(IF(AND($B872&gt;=1990,$B872&lt;2000),199,(IF(AND($B872&gt;=2000,$B872&lt;2010),200,(IF(AND($B872&gt;=2010,$B872&lt;2020),201,(IF(AND($B872&gt;=2020,$B872&lt;2030),202,"Founded After 2030")))))))))))))</f>
        <v>201</v>
      </c>
      <c r="L872" s="42" t="str">
        <f>IF(AND($H872&gt;4500000, OR($C872="Delhi", $C872="Bangalore", $C872="Pune", $C872="Mumbai")), "CAT A", IF(AND($H872&gt;450000, OR($C872="Gurugram", $C872="Surat", $C872="Jaipur", $C872="Hyderabad")), "CAT B", "CAT C"))</f>
        <v>CAT C</v>
      </c>
      <c r="M872" s="43">
        <v>1</v>
      </c>
      <c r="N872" t="e">
        <f>VLOOKUP($C872,Tier!$A$1:$B$71,2)</f>
        <v>#N/A</v>
      </c>
    </row>
    <row r="873" spans="1:14" ht="15" x14ac:dyDescent="0.25">
      <c r="A873" s="41" t="s">
        <v>3279</v>
      </c>
      <c r="B873" s="43">
        <v>2018</v>
      </c>
      <c r="C873" s="42"/>
      <c r="D873" s="42" t="s">
        <v>116</v>
      </c>
      <c r="E873" s="42" t="s">
        <v>3473</v>
      </c>
      <c r="F873" s="42" t="s">
        <v>3474</v>
      </c>
      <c r="G873" s="42" t="s">
        <v>3475</v>
      </c>
      <c r="H873" s="43" t="s">
        <v>828</v>
      </c>
      <c r="I873" s="42" t="s">
        <v>17</v>
      </c>
      <c r="J873" s="42" t="str">
        <f>_xlfn.CONCAT($C873,"-",$D873)</f>
        <v>-EdTech</v>
      </c>
      <c r="K873" s="42">
        <f>IF(AND($B873&gt;=1960,$B873&lt;1970),196,(IF(AND($B873&gt;=1970,$B873&lt;1980),197,(IF(AND($B873&gt;=1980,$B873&lt;1990),198,(IF(AND($B873&gt;=1990,$B873&lt;2000),199,(IF(AND($B873&gt;=2000,$B873&lt;2010),200,(IF(AND($B873&gt;=2010,$B873&lt;2020),201,(IF(AND($B873&gt;=2020,$B873&lt;2030),202,"Founded After 2030")))))))))))))</f>
        <v>201</v>
      </c>
      <c r="L873" s="42" t="str">
        <f>IF(AND($H873&gt;4500000, OR($C873="Delhi", $C873="Bangalore", $C873="Pune", $C873="Mumbai")), "CAT A", IF(AND($H873&gt;450000, OR($C873="Gurugram", $C873="Surat", $C873="Jaipur", $C873="Hyderabad")), "CAT B", "CAT C"))</f>
        <v>CAT C</v>
      </c>
      <c r="M873" s="43">
        <v>4</v>
      </c>
      <c r="N873" t="e">
        <f>VLOOKUP($C873,Tier!$A$1:$B$71,2)</f>
        <v>#N/A</v>
      </c>
    </row>
    <row r="874" spans="1:14" ht="15" x14ac:dyDescent="0.25">
      <c r="A874" s="41" t="s">
        <v>3401</v>
      </c>
      <c r="B874" s="43">
        <v>2017</v>
      </c>
      <c r="C874" s="42" t="s">
        <v>3359</v>
      </c>
      <c r="D874" s="42" t="s">
        <v>3402</v>
      </c>
      <c r="E874" s="42" t="s">
        <v>3403</v>
      </c>
      <c r="F874" s="42" t="s">
        <v>3404</v>
      </c>
      <c r="G874" s="42" t="s">
        <v>3405</v>
      </c>
      <c r="H874" s="43" t="s">
        <v>1191</v>
      </c>
      <c r="I874" s="42" t="s">
        <v>273</v>
      </c>
      <c r="J874" s="42" t="str">
        <f>_xlfn.CONCAT($C874,"-",$D874)</f>
        <v>Ahmadabad-Aeorspace</v>
      </c>
      <c r="K874" s="42">
        <f>IF(AND($B874&gt;=1960,$B874&lt;1970),196,(IF(AND($B874&gt;=1970,$B874&lt;1980),197,(IF(AND($B874&gt;=1980,$B874&lt;1990),198,(IF(AND($B874&gt;=1990,$B874&lt;2000),199,(IF(AND($B874&gt;=2000,$B874&lt;2010),200,(IF(AND($B874&gt;=2010,$B874&lt;2020),201,(IF(AND($B874&gt;=2020,$B874&lt;2030),202,"Founded After 2030")))))))))))))</f>
        <v>201</v>
      </c>
      <c r="L874" s="42" t="str">
        <f>IF(AND($H874&gt;4500000, OR($C874="Delhi", $C874="Bangalore", $C874="Pune", $C874="Mumbai")), "CAT A", IF(AND($H874&gt;450000, OR($C874="Gurugram", $C874="Surat", $C874="Jaipur", $C874="Hyderabad")), "CAT B", "CAT C"))</f>
        <v>CAT C</v>
      </c>
      <c r="M874" s="43">
        <v>4</v>
      </c>
      <c r="N874" t="e">
        <f>VLOOKUP($C874,Tier!$A$1:$B$71,2)</f>
        <v>#N/A</v>
      </c>
    </row>
    <row r="875" spans="1:14" ht="15" x14ac:dyDescent="0.25">
      <c r="A875" s="41" t="s">
        <v>3406</v>
      </c>
      <c r="B875" s="43">
        <v>2016</v>
      </c>
      <c r="C875" s="42" t="s">
        <v>3359</v>
      </c>
      <c r="D875" s="42" t="s">
        <v>116</v>
      </c>
      <c r="E875" s="42" t="s">
        <v>3407</v>
      </c>
      <c r="F875" s="42" t="s">
        <v>3408</v>
      </c>
      <c r="G875" s="42"/>
      <c r="H875" s="43" t="s">
        <v>272</v>
      </c>
      <c r="I875" s="42"/>
      <c r="J875" s="42" t="str">
        <f>_xlfn.CONCAT($C875,"-",$D875)</f>
        <v>Ahmadabad-EdTech</v>
      </c>
      <c r="K875" s="42">
        <f>IF(AND($B875&gt;=1960,$B875&lt;1970),196,(IF(AND($B875&gt;=1970,$B875&lt;1980),197,(IF(AND($B875&gt;=1980,$B875&lt;1990),198,(IF(AND($B875&gt;=1990,$B875&lt;2000),199,(IF(AND($B875&gt;=2000,$B875&lt;2010),200,(IF(AND($B875&gt;=2010,$B875&lt;2020),201,(IF(AND($B875&gt;=2020,$B875&lt;2030),202,"Founded After 2030")))))))))))))</f>
        <v>201</v>
      </c>
      <c r="L875" s="42" t="str">
        <f>IF(AND($H875&gt;4500000, OR($C875="Delhi", $C875="Bangalore", $C875="Pune", $C875="Mumbai")), "CAT A", IF(AND($H875&gt;450000, OR($C875="Gurugram", $C875="Surat", $C875="Jaipur", $C875="Hyderabad")), "CAT B", "CAT C"))</f>
        <v>CAT C</v>
      </c>
      <c r="M875" s="43">
        <v>4</v>
      </c>
      <c r="N875" t="e">
        <f>VLOOKUP($C875,Tier!$A$1:$B$71,2)</f>
        <v>#N/A</v>
      </c>
    </row>
    <row r="876" spans="1:14" ht="15" x14ac:dyDescent="0.25">
      <c r="A876" s="41" t="s">
        <v>2905</v>
      </c>
      <c r="B876" s="43">
        <v>2017</v>
      </c>
      <c r="C876" s="42" t="s">
        <v>2815</v>
      </c>
      <c r="D876" s="42" t="s">
        <v>2906</v>
      </c>
      <c r="E876" s="42" t="s">
        <v>2907</v>
      </c>
      <c r="F876" s="42" t="s">
        <v>2908</v>
      </c>
      <c r="G876" s="42"/>
      <c r="H876" s="43" t="s">
        <v>2909</v>
      </c>
      <c r="I876" s="42"/>
      <c r="J876" s="42" t="str">
        <f>_xlfn.CONCAT($C876,"-",$D876)</f>
        <v>Ahmedabad-Housing Marketplace</v>
      </c>
      <c r="K876" s="42">
        <f>IF(AND($B876&gt;=1960,$B876&lt;1970),196,(IF(AND($B876&gt;=1970,$B876&lt;1980),197,(IF(AND($B876&gt;=1980,$B876&lt;1990),198,(IF(AND($B876&gt;=1990,$B876&lt;2000),199,(IF(AND($B876&gt;=2000,$B876&lt;2010),200,(IF(AND($B876&gt;=2010,$B876&lt;2020),201,(IF(AND($B876&gt;=2020,$B876&lt;2030),202,"Founded After 2030")))))))))))))</f>
        <v>201</v>
      </c>
      <c r="L876" s="42" t="str">
        <f>IF(AND($H876&gt;4500000, OR($C876="Delhi", $C876="Bangalore", $C876="Pune", $C876="Mumbai")), "CAT A", IF(AND($H876&gt;450000, OR($C876="Gurugram", $C876="Surat", $C876="Jaipur", $C876="Hyderabad")), "CAT B", "CAT C"))</f>
        <v>CAT C</v>
      </c>
      <c r="M876" s="43">
        <v>11</v>
      </c>
      <c r="N876" t="e">
        <f>VLOOKUP($C876,Tier!$A$1:$B$71,2)</f>
        <v>#N/A</v>
      </c>
    </row>
    <row r="877" spans="1:14" ht="15" x14ac:dyDescent="0.25">
      <c r="A877" s="41" t="s">
        <v>3005</v>
      </c>
      <c r="B877" s="43">
        <v>2015</v>
      </c>
      <c r="C877" s="42" t="s">
        <v>2815</v>
      </c>
      <c r="D877" s="42" t="s">
        <v>177</v>
      </c>
      <c r="E877" s="42" t="s">
        <v>3006</v>
      </c>
      <c r="F877" s="42" t="s">
        <v>3007</v>
      </c>
      <c r="G877" s="42" t="s">
        <v>1904</v>
      </c>
      <c r="H877" s="43">
        <v>30000000</v>
      </c>
      <c r="I877" s="42" t="s">
        <v>163</v>
      </c>
      <c r="J877" s="42" t="str">
        <f>_xlfn.CONCAT($C877,"-",$D877)</f>
        <v>Ahmedabad-Consumer Goods</v>
      </c>
      <c r="K877" s="42">
        <f>IF(AND($B877&gt;=1960,$B877&lt;1970),196,(IF(AND($B877&gt;=1970,$B877&lt;1980),197,(IF(AND($B877&gt;=1980,$B877&lt;1990),198,(IF(AND($B877&gt;=1990,$B877&lt;2000),199,(IF(AND($B877&gt;=2000,$B877&lt;2010),200,(IF(AND($B877&gt;=2010,$B877&lt;2020),201,(IF(AND($B877&gt;=2020,$B877&lt;2030),202,"Founded After 2030")))))))))))))</f>
        <v>201</v>
      </c>
      <c r="L877" s="42" t="str">
        <f>IF(AND($H877&gt;4500000, OR($C877="Delhi", $C877="Bangalore", $C877="Pune", $C877="Mumbai")), "CAT A", IF(AND($H877&gt;450000, OR($C877="Gurugram", $C877="Surat", $C877="Jaipur", $C877="Hyderabad")), "CAT B", "CAT C"))</f>
        <v>CAT C</v>
      </c>
      <c r="M877" s="43">
        <v>12</v>
      </c>
      <c r="N877" t="e">
        <f>VLOOKUP($C877,Tier!$A$1:$B$71,2)</f>
        <v>#N/A</v>
      </c>
    </row>
    <row r="878" spans="1:14" ht="15" x14ac:dyDescent="0.25">
      <c r="A878" s="41" t="s">
        <v>3014</v>
      </c>
      <c r="B878" s="43">
        <v>2016</v>
      </c>
      <c r="C878" s="42" t="s">
        <v>2815</v>
      </c>
      <c r="D878" s="42" t="s">
        <v>171</v>
      </c>
      <c r="E878" s="42" t="s">
        <v>3015</v>
      </c>
      <c r="F878" s="42" t="s">
        <v>3016</v>
      </c>
      <c r="G878" s="42" t="s">
        <v>289</v>
      </c>
      <c r="H878" s="43">
        <v>30000000</v>
      </c>
      <c r="I878" s="42"/>
      <c r="J878" s="42" t="str">
        <f>_xlfn.CONCAT($C878,"-",$D878)</f>
        <v>Ahmedabad-Hospital &amp; Health Care</v>
      </c>
      <c r="K878" s="42">
        <f>IF(AND($B878&gt;=1960,$B878&lt;1970),196,(IF(AND($B878&gt;=1970,$B878&lt;1980),197,(IF(AND($B878&gt;=1980,$B878&lt;1990),198,(IF(AND($B878&gt;=1990,$B878&lt;2000),199,(IF(AND($B878&gt;=2000,$B878&lt;2010),200,(IF(AND($B878&gt;=2010,$B878&lt;2020),201,(IF(AND($B878&gt;=2020,$B878&lt;2030),202,"Founded After 2030")))))))))))))</f>
        <v>201</v>
      </c>
      <c r="L878" s="42" t="str">
        <f>IF(AND($H878&gt;4500000, OR($C878="Delhi", $C878="Bangalore", $C878="Pune", $C878="Mumbai")), "CAT A", IF(AND($H878&gt;450000, OR($C878="Gurugram", $C878="Surat", $C878="Jaipur", $C878="Hyderabad")), "CAT B", "CAT C"))</f>
        <v>CAT C</v>
      </c>
      <c r="M878" s="43">
        <v>9</v>
      </c>
      <c r="N878" t="e">
        <f>VLOOKUP($C878,Tier!$A$1:$B$71,2)</f>
        <v>#N/A</v>
      </c>
    </row>
    <row r="879" spans="1:14" ht="15" x14ac:dyDescent="0.25">
      <c r="A879" s="41" t="s">
        <v>3122</v>
      </c>
      <c r="B879" s="43">
        <v>2014</v>
      </c>
      <c r="C879" s="42" t="s">
        <v>2815</v>
      </c>
      <c r="D879" s="42" t="s">
        <v>177</v>
      </c>
      <c r="E879" s="42" t="s">
        <v>3123</v>
      </c>
      <c r="F879" s="42" t="s">
        <v>3124</v>
      </c>
      <c r="G879" s="42" t="s">
        <v>3125</v>
      </c>
      <c r="H879" s="43">
        <v>5000000</v>
      </c>
      <c r="I879" s="42"/>
      <c r="J879" s="42" t="str">
        <f>_xlfn.CONCAT($C879,"-",$D879)</f>
        <v>Ahmedabad-Consumer Goods</v>
      </c>
      <c r="K879" s="42">
        <f>IF(AND($B879&gt;=1960,$B879&lt;1970),196,(IF(AND($B879&gt;=1970,$B879&lt;1980),197,(IF(AND($B879&gt;=1980,$B879&lt;1990),198,(IF(AND($B879&gt;=1990,$B879&lt;2000),199,(IF(AND($B879&gt;=2000,$B879&lt;2010),200,(IF(AND($B879&gt;=2010,$B879&lt;2020),201,(IF(AND($B879&gt;=2020,$B879&lt;2030),202,"Founded After 2030")))))))))))))</f>
        <v>201</v>
      </c>
      <c r="L879" s="42" t="str">
        <f>IF(AND($H879&gt;4500000, OR($C879="Delhi", $C879="Bangalore", $C879="Pune", $C879="Mumbai")), "CAT A", IF(AND($H879&gt;450000, OR($C879="Gurugram", $C879="Surat", $C879="Jaipur", $C879="Hyderabad")), "CAT B", "CAT C"))</f>
        <v>CAT C</v>
      </c>
      <c r="M879" s="43">
        <v>10</v>
      </c>
      <c r="N879" t="e">
        <f>VLOOKUP($C879,Tier!$A$1:$B$71,2)</f>
        <v>#N/A</v>
      </c>
    </row>
    <row r="880" spans="1:14" ht="15" x14ac:dyDescent="0.25">
      <c r="A880" s="41" t="s">
        <v>3139</v>
      </c>
      <c r="B880" s="43">
        <v>2011</v>
      </c>
      <c r="C880" s="42" t="s">
        <v>2815</v>
      </c>
      <c r="D880" s="42" t="s">
        <v>69</v>
      </c>
      <c r="E880" s="42" t="s">
        <v>3140</v>
      </c>
      <c r="F880" s="42" t="s">
        <v>3141</v>
      </c>
      <c r="G880" s="42" t="s">
        <v>3142</v>
      </c>
      <c r="H880" s="43">
        <v>4500000</v>
      </c>
      <c r="I880" s="42"/>
      <c r="J880" s="42" t="str">
        <f>_xlfn.CONCAT($C880,"-",$D880)</f>
        <v>Ahmedabad-Information Technology &amp; Services</v>
      </c>
      <c r="K880" s="42">
        <f>IF(AND($B880&gt;=1960,$B880&lt;1970),196,(IF(AND($B880&gt;=1970,$B880&lt;1980),197,(IF(AND($B880&gt;=1980,$B880&lt;1990),198,(IF(AND($B880&gt;=1990,$B880&lt;2000),199,(IF(AND($B880&gt;=2000,$B880&lt;2010),200,(IF(AND($B880&gt;=2010,$B880&lt;2020),201,(IF(AND($B880&gt;=2020,$B880&lt;2030),202,"Founded After 2030")))))))))))))</f>
        <v>201</v>
      </c>
      <c r="L880" s="42" t="str">
        <f>IF(AND($H880&gt;4500000, OR($C880="Delhi", $C880="Bangalore", $C880="Pune", $C880="Mumbai")), "CAT A", IF(AND($H880&gt;450000, OR($C880="Gurugram", $C880="Surat", $C880="Jaipur", $C880="Hyderabad")), "CAT B", "CAT C"))</f>
        <v>CAT C</v>
      </c>
      <c r="M880" s="43">
        <v>11</v>
      </c>
      <c r="N880" t="e">
        <f>VLOOKUP($C880,Tier!$A$1:$B$71,2)</f>
        <v>#N/A</v>
      </c>
    </row>
    <row r="881" spans="1:14" ht="15" x14ac:dyDescent="0.25">
      <c r="A881" s="41" t="s">
        <v>3215</v>
      </c>
      <c r="B881" s="43">
        <v>2019</v>
      </c>
      <c r="C881" s="42" t="s">
        <v>2815</v>
      </c>
      <c r="D881" s="42" t="s">
        <v>165</v>
      </c>
      <c r="E881" s="42" t="s">
        <v>3216</v>
      </c>
      <c r="F881" s="42" t="s">
        <v>3217</v>
      </c>
      <c r="G881" s="42" t="s">
        <v>3218</v>
      </c>
      <c r="H881" s="43">
        <v>1500000</v>
      </c>
      <c r="I881" s="42" t="s">
        <v>273</v>
      </c>
      <c r="J881" s="42" t="str">
        <f>_xlfn.CONCAT($C881,"-",$D881)</f>
        <v>Ahmedabad-Cosmetics</v>
      </c>
      <c r="K881" s="42">
        <f>IF(AND($B881&gt;=1960,$B881&lt;1970),196,(IF(AND($B881&gt;=1970,$B881&lt;1980),197,(IF(AND($B881&gt;=1980,$B881&lt;1990),198,(IF(AND($B881&gt;=1990,$B881&lt;2000),199,(IF(AND($B881&gt;=2000,$B881&lt;2010),200,(IF(AND($B881&gt;=2010,$B881&lt;2020),201,(IF(AND($B881&gt;=2020,$B881&lt;2030),202,"Founded After 2030")))))))))))))</f>
        <v>201</v>
      </c>
      <c r="L881" s="42" t="str">
        <f>IF(AND($H881&gt;4500000, OR($C881="Delhi", $C881="Bangalore", $C881="Pune", $C881="Mumbai")), "CAT A", IF(AND($H881&gt;450000, OR($C881="Gurugram", $C881="Surat", $C881="Jaipur", $C881="Hyderabad")), "CAT B", "CAT C"))</f>
        <v>CAT C</v>
      </c>
      <c r="M881" s="43">
        <v>10</v>
      </c>
      <c r="N881" t="e">
        <f>VLOOKUP($C881,Tier!$A$1:$B$71,2)</f>
        <v>#N/A</v>
      </c>
    </row>
    <row r="882" spans="1:14" ht="15" x14ac:dyDescent="0.25">
      <c r="A882" s="41" t="s">
        <v>3229</v>
      </c>
      <c r="B882" s="43">
        <v>2018</v>
      </c>
      <c r="C882" s="42" t="s">
        <v>2815</v>
      </c>
      <c r="D882" s="42" t="s">
        <v>182</v>
      </c>
      <c r="E882" s="42" t="s">
        <v>3230</v>
      </c>
      <c r="F882" s="42" t="s">
        <v>3231</v>
      </c>
      <c r="G882" s="42" t="s">
        <v>519</v>
      </c>
      <c r="H882" s="43">
        <v>1000000</v>
      </c>
      <c r="I882" s="42" t="s">
        <v>210</v>
      </c>
      <c r="J882" s="42" t="str">
        <f>_xlfn.CONCAT($C882,"-",$D882)</f>
        <v>Ahmedabad-Computer Software</v>
      </c>
      <c r="K882" s="42">
        <f>IF(AND($B882&gt;=1960,$B882&lt;1970),196,(IF(AND($B882&gt;=1970,$B882&lt;1980),197,(IF(AND($B882&gt;=1980,$B882&lt;1990),198,(IF(AND($B882&gt;=1990,$B882&lt;2000),199,(IF(AND($B882&gt;=2000,$B882&lt;2010),200,(IF(AND($B882&gt;=2010,$B882&lt;2020),201,(IF(AND($B882&gt;=2020,$B882&lt;2030),202,"Founded After 2030")))))))))))))</f>
        <v>201</v>
      </c>
      <c r="L882" s="42" t="str">
        <f>IF(AND($H882&gt;4500000, OR($C882="Delhi", $C882="Bangalore", $C882="Pune", $C882="Mumbai")), "CAT A", IF(AND($H882&gt;450000, OR($C882="Gurugram", $C882="Surat", $C882="Jaipur", $C882="Hyderabad")), "CAT B", "CAT C"))</f>
        <v>CAT C</v>
      </c>
      <c r="M882" s="43">
        <v>10</v>
      </c>
      <c r="N882" t="e">
        <f>VLOOKUP($C882,Tier!$A$1:$B$71,2)</f>
        <v>#N/A</v>
      </c>
    </row>
    <row r="883" spans="1:14" ht="15" x14ac:dyDescent="0.25">
      <c r="A883" s="41" t="s">
        <v>3442</v>
      </c>
      <c r="B883" s="43">
        <v>2014</v>
      </c>
      <c r="C883" s="42" t="s">
        <v>3359</v>
      </c>
      <c r="D883" s="42" t="s">
        <v>2792</v>
      </c>
      <c r="E883" s="42" t="s">
        <v>3443</v>
      </c>
      <c r="F883" s="42" t="s">
        <v>3444</v>
      </c>
      <c r="G883" s="42" t="s">
        <v>3445</v>
      </c>
      <c r="H883" s="43">
        <v>1000000</v>
      </c>
      <c r="I883" s="42" t="s">
        <v>273</v>
      </c>
      <c r="J883" s="42" t="str">
        <f>_xlfn.CONCAT($C883,"-",$D883)</f>
        <v>Ahmadabad-Rental</v>
      </c>
      <c r="K883" s="42">
        <f>IF(AND($B883&gt;=1960,$B883&lt;1970),196,(IF(AND($B883&gt;=1970,$B883&lt;1980),197,(IF(AND($B883&gt;=1980,$B883&lt;1990),198,(IF(AND($B883&gt;=1990,$B883&lt;2000),199,(IF(AND($B883&gt;=2000,$B883&lt;2010),200,(IF(AND($B883&gt;=2010,$B883&lt;2020),201,(IF(AND($B883&gt;=2020,$B883&lt;2030),202,"Founded After 2030")))))))))))))</f>
        <v>201</v>
      </c>
      <c r="L883" s="42" t="str">
        <f>IF(AND($H883&gt;4500000, OR($C883="Delhi", $C883="Bangalore", $C883="Pune", $C883="Mumbai")), "CAT A", IF(AND($H883&gt;450000, OR($C883="Gurugram", $C883="Surat", $C883="Jaipur", $C883="Hyderabad")), "CAT B", "CAT C"))</f>
        <v>CAT C</v>
      </c>
      <c r="M883" s="43">
        <v>6</v>
      </c>
      <c r="N883" t="e">
        <f>VLOOKUP($C883,Tier!$A$1:$B$71,2)</f>
        <v>#N/A</v>
      </c>
    </row>
    <row r="884" spans="1:14" ht="15" x14ac:dyDescent="0.25">
      <c r="A884" s="41" t="s">
        <v>3446</v>
      </c>
      <c r="B884" s="43">
        <v>2019</v>
      </c>
      <c r="C884" s="42" t="s">
        <v>3447</v>
      </c>
      <c r="D884" s="42" t="s">
        <v>116</v>
      </c>
      <c r="E884" s="42" t="s">
        <v>3448</v>
      </c>
      <c r="F884" s="42" t="s">
        <v>3449</v>
      </c>
      <c r="G884" s="42" t="s">
        <v>3450</v>
      </c>
      <c r="H884" s="43">
        <v>1000000</v>
      </c>
      <c r="I884" s="42" t="s">
        <v>273</v>
      </c>
      <c r="J884" s="42" t="str">
        <f>_xlfn.CONCAT($C884,"-",$D884)</f>
        <v>Andheri-EdTech</v>
      </c>
      <c r="K884" s="42">
        <f>IF(AND($B884&gt;=1960,$B884&lt;1970),196,(IF(AND($B884&gt;=1970,$B884&lt;1980),197,(IF(AND($B884&gt;=1980,$B884&lt;1990),198,(IF(AND($B884&gt;=1990,$B884&lt;2000),199,(IF(AND($B884&gt;=2000,$B884&lt;2010),200,(IF(AND($B884&gt;=2010,$B884&lt;2020),201,(IF(AND($B884&gt;=2020,$B884&lt;2030),202,"Founded After 2030")))))))))))))</f>
        <v>201</v>
      </c>
      <c r="L884" s="42" t="str">
        <f>IF(AND($H884&gt;4500000, OR($C884="Delhi", $C884="Bangalore", $C884="Pune", $C884="Mumbai")), "CAT A", IF(AND($H884&gt;450000, OR($C884="Gurugram", $C884="Surat", $C884="Jaipur", $C884="Hyderabad")), "CAT B", "CAT C"))</f>
        <v>CAT C</v>
      </c>
      <c r="M884" s="43">
        <v>6</v>
      </c>
      <c r="N884" t="e">
        <f>VLOOKUP($C884,Tier!$A$1:$B$71,2)</f>
        <v>#N/A</v>
      </c>
    </row>
    <row r="885" spans="1:14" ht="15" x14ac:dyDescent="0.25">
      <c r="A885" s="41" t="s">
        <v>3294</v>
      </c>
      <c r="B885" s="43">
        <v>2018</v>
      </c>
      <c r="C885" s="42" t="s">
        <v>2815</v>
      </c>
      <c r="D885" s="42" t="s">
        <v>926</v>
      </c>
      <c r="E885" s="42" t="s">
        <v>3295</v>
      </c>
      <c r="F885" s="42" t="s">
        <v>3296</v>
      </c>
      <c r="G885" s="42" t="s">
        <v>421</v>
      </c>
      <c r="H885" s="43">
        <v>300000</v>
      </c>
      <c r="I885" s="42" t="s">
        <v>17</v>
      </c>
      <c r="J885" s="42" t="str">
        <f>_xlfn.CONCAT($C885,"-",$D885)</f>
        <v>Ahmedabad-Media</v>
      </c>
      <c r="K885" s="42">
        <f>IF(AND($B885&gt;=1960,$B885&lt;1970),196,(IF(AND($B885&gt;=1970,$B885&lt;1980),197,(IF(AND($B885&gt;=1980,$B885&lt;1990),198,(IF(AND($B885&gt;=1990,$B885&lt;2000),199,(IF(AND($B885&gt;=2000,$B885&lt;2010),200,(IF(AND($B885&gt;=2010,$B885&lt;2020),201,(IF(AND($B885&gt;=2020,$B885&lt;2030),202,"Founded After 2030")))))))))))))</f>
        <v>201</v>
      </c>
      <c r="L885" s="42" t="str">
        <f>IF(AND($H885&gt;4500000, OR($C885="Delhi", $C885="Bangalore", $C885="Pune", $C885="Mumbai")), "CAT A", IF(AND($H885&gt;450000, OR($C885="Gurugram", $C885="Surat", $C885="Jaipur", $C885="Hyderabad")), "CAT B", "CAT C"))</f>
        <v>CAT C</v>
      </c>
      <c r="M885" s="43">
        <v>7</v>
      </c>
      <c r="N885" t="e">
        <f>VLOOKUP($C885,Tier!$A$1:$B$71,2)</f>
        <v>#N/A</v>
      </c>
    </row>
    <row r="886" spans="1:14" ht="15" x14ac:dyDescent="0.25">
      <c r="A886" s="41" t="s">
        <v>3451</v>
      </c>
      <c r="B886" s="43">
        <v>2016</v>
      </c>
      <c r="C886" s="42" t="s">
        <v>3359</v>
      </c>
      <c r="D886" s="42" t="s">
        <v>3452</v>
      </c>
      <c r="E886" s="42" t="s">
        <v>3453</v>
      </c>
      <c r="F886" s="42" t="s">
        <v>3454</v>
      </c>
      <c r="G886" s="42" t="s">
        <v>3455</v>
      </c>
      <c r="H886" s="43">
        <v>300000</v>
      </c>
      <c r="I886" s="42"/>
      <c r="J886" s="42" t="str">
        <f>_xlfn.CONCAT($C886,"-",$D886)</f>
        <v>Ahmadabad-AR startup</v>
      </c>
      <c r="K886" s="42">
        <f>IF(AND($B886&gt;=1960,$B886&lt;1970),196,(IF(AND($B886&gt;=1970,$B886&lt;1980),197,(IF(AND($B886&gt;=1980,$B886&lt;1990),198,(IF(AND($B886&gt;=1990,$B886&lt;2000),199,(IF(AND($B886&gt;=2000,$B886&lt;2010),200,(IF(AND($B886&gt;=2010,$B886&lt;2020),201,(IF(AND($B886&gt;=2020,$B886&lt;2030),202,"Founded After 2030")))))))))))))</f>
        <v>201</v>
      </c>
      <c r="L886" s="42" t="str">
        <f>IF(AND($H886&gt;4500000, OR($C886="Delhi", $C886="Bangalore", $C886="Pune", $C886="Mumbai")), "CAT A", IF(AND($H886&gt;450000, OR($C886="Gurugram", $C886="Surat", $C886="Jaipur", $C886="Hyderabad")), "CAT B", "CAT C"))</f>
        <v>CAT C</v>
      </c>
      <c r="M886" s="43">
        <v>6</v>
      </c>
      <c r="N886" t="e">
        <f>VLOOKUP($C886,Tier!$A$1:$B$71,2)</f>
        <v>#N/A</v>
      </c>
    </row>
    <row r="887" spans="1:14" ht="15" x14ac:dyDescent="0.25">
      <c r="A887" s="41" t="s">
        <v>3308</v>
      </c>
      <c r="B887" s="43">
        <v>2013</v>
      </c>
      <c r="C887" s="42" t="s">
        <v>2815</v>
      </c>
      <c r="D887" s="42" t="s">
        <v>69</v>
      </c>
      <c r="E887" s="42" t="s">
        <v>3309</v>
      </c>
      <c r="F887" s="42" t="s">
        <v>3310</v>
      </c>
      <c r="G887" s="42" t="s">
        <v>1145</v>
      </c>
      <c r="H887" s="43">
        <v>200000</v>
      </c>
      <c r="I887" s="42"/>
      <c r="J887" s="42" t="str">
        <f>_xlfn.CONCAT($C887,"-",$D887)</f>
        <v>Ahmedabad-Information Technology &amp; Services</v>
      </c>
      <c r="K887" s="42">
        <f>IF(AND($B887&gt;=1960,$B887&lt;1970),196,(IF(AND($B887&gt;=1970,$B887&lt;1980),197,(IF(AND($B887&gt;=1980,$B887&lt;1990),198,(IF(AND($B887&gt;=1990,$B887&lt;2000),199,(IF(AND($B887&gt;=2000,$B887&lt;2010),200,(IF(AND($B887&gt;=2010,$B887&lt;2020),201,(IF(AND($B887&gt;=2020,$B887&lt;2030),202,"Founded After 2030")))))))))))))</f>
        <v>201</v>
      </c>
      <c r="L887" s="42" t="str">
        <f>IF(AND($H887&gt;4500000, OR($C887="Delhi", $C887="Bangalore", $C887="Pune", $C887="Mumbai")), "CAT A", IF(AND($H887&gt;450000, OR($C887="Gurugram", $C887="Surat", $C887="Jaipur", $C887="Hyderabad")), "CAT B", "CAT C"))</f>
        <v>CAT C</v>
      </c>
      <c r="M887" s="43">
        <v>9</v>
      </c>
      <c r="N887" t="e">
        <f>VLOOKUP($C887,Tier!$A$1:$B$71,2)</f>
        <v>#N/A</v>
      </c>
    </row>
    <row r="888" spans="1:14" ht="15" x14ac:dyDescent="0.25">
      <c r="A888" s="41" t="s">
        <v>3520</v>
      </c>
      <c r="B888" s="43">
        <v>2016</v>
      </c>
      <c r="C888" s="42" t="s">
        <v>3521</v>
      </c>
      <c r="D888" s="42" t="s">
        <v>177</v>
      </c>
      <c r="E888" s="42" t="s">
        <v>3522</v>
      </c>
      <c r="F888" s="42" t="s">
        <v>3523</v>
      </c>
      <c r="G888" s="44" t="s">
        <v>448</v>
      </c>
      <c r="H888" s="43">
        <v>200000</v>
      </c>
      <c r="I888" s="42"/>
      <c r="J888" s="42" t="str">
        <f>_xlfn.CONCAT($C888,"-",$D888)</f>
        <v>Ambernath-Consumer Goods</v>
      </c>
      <c r="K888" s="42">
        <f>IF(AND($B888&gt;=1960,$B888&lt;1970),196,(IF(AND($B888&gt;=1970,$B888&lt;1980),197,(IF(AND($B888&gt;=1980,$B888&lt;1990),198,(IF(AND($B888&gt;=1990,$B888&lt;2000),199,(IF(AND($B888&gt;=2000,$B888&lt;2010),200,(IF(AND($B888&gt;=2010,$B888&lt;2020),201,(IF(AND($B888&gt;=2020,$B888&lt;2030),202,"Founded After 2030")))))))))))))</f>
        <v>201</v>
      </c>
      <c r="L888" s="42" t="str">
        <f>IF(AND($H888&gt;4500000, OR($C888="Delhi", $C888="Bangalore", $C888="Pune", $C888="Mumbai")), "CAT A", IF(AND($H888&gt;450000, OR($C888="Gurugram", $C888="Surat", $C888="Jaipur", $C888="Hyderabad")), "CAT B", "CAT C"))</f>
        <v>CAT C</v>
      </c>
      <c r="M888" s="43">
        <v>7</v>
      </c>
      <c r="N888" t="e">
        <f>VLOOKUP($C888,Tier!$A$1:$B$71,2)</f>
        <v>#N/A</v>
      </c>
    </row>
    <row r="889" spans="1:14" ht="15" x14ac:dyDescent="0.25">
      <c r="A889" s="41" t="s">
        <v>4565</v>
      </c>
      <c r="B889" s="43">
        <v>2021</v>
      </c>
      <c r="C889" s="42" t="s">
        <v>4566</v>
      </c>
      <c r="D889" s="42" t="s">
        <v>331</v>
      </c>
      <c r="E889" s="42" t="s">
        <v>4567</v>
      </c>
      <c r="F889" s="42" t="s">
        <v>4568</v>
      </c>
      <c r="G889" s="42" t="s">
        <v>4569</v>
      </c>
      <c r="H889" s="43">
        <v>300000</v>
      </c>
      <c r="I889" s="42" t="s">
        <v>17</v>
      </c>
      <c r="J889" s="42" t="str">
        <f>_xlfn.CONCAT($C889,"-",$D889)</f>
        <v>Trivandrum-E-learning</v>
      </c>
      <c r="K889" s="42">
        <f>IF(AND($B889&gt;=1960,$B889&lt;1970),196,(IF(AND($B889&gt;=1970,$B889&lt;1980),197,(IF(AND($B889&gt;=1980,$B889&lt;1990),198,(IF(AND($B889&gt;=1990,$B889&lt;2000),199,(IF(AND($B889&gt;=2000,$B889&lt;2010),200,(IF(AND($B889&gt;=2010,$B889&lt;2020),201,(IF(AND($B889&gt;=2020,$B889&lt;2030),202,"Founded After 2030")))))))))))))</f>
        <v>202</v>
      </c>
      <c r="L889" s="42" t="str">
        <f>IF(AND($H889&gt;4500000, OR($C889="Delhi", $C889="Bangalore", $C889="Pune", $C889="Mumbai")), "CAT A", IF(AND($H889&gt;450000, OR($C889="Gurugram", $C889="Surat", $C889="Jaipur", $C889="Hyderabad")), "CAT B", "CAT C"))</f>
        <v>CAT C</v>
      </c>
      <c r="M889" s="43">
        <v>11</v>
      </c>
      <c r="N889">
        <f>VLOOKUP($C889,Tier!$A$1:$B$71,2)</f>
        <v>0</v>
      </c>
    </row>
    <row r="890" spans="1:14" ht="15" x14ac:dyDescent="0.25">
      <c r="A890" s="41" t="s">
        <v>3524</v>
      </c>
      <c r="B890" s="43">
        <v>2021</v>
      </c>
      <c r="C890" s="42" t="s">
        <v>19</v>
      </c>
      <c r="D890" s="42" t="s">
        <v>82</v>
      </c>
      <c r="E890" s="42" t="s">
        <v>3525</v>
      </c>
      <c r="F890" s="42" t="s">
        <v>3526</v>
      </c>
      <c r="G890" s="42" t="s">
        <v>3527</v>
      </c>
      <c r="H890" s="42" t="s">
        <v>98</v>
      </c>
      <c r="I890" s="42" t="s">
        <v>17</v>
      </c>
      <c r="J890" s="42" t="str">
        <f>_xlfn.CONCAT($C890,"-",$D890)</f>
        <v>Bangalore-Financial Services</v>
      </c>
      <c r="K890" s="42">
        <f>IF(AND($B890&gt;=1960,$B890&lt;1970),196,(IF(AND($B890&gt;=1970,$B890&lt;1980),197,(IF(AND($B890&gt;=1980,$B890&lt;1990),198,(IF(AND($B890&gt;=1990,$B890&lt;2000),199,(IF(AND($B890&gt;=2000,$B890&lt;2010),200,(IF(AND($B890&gt;=2010,$B890&lt;2020),201,(IF(AND($B890&gt;=2020,$B890&lt;2030),202,"Founded After 2030")))))))))))))</f>
        <v>202</v>
      </c>
      <c r="L890" s="42" t="str">
        <f>IF(AND($H890&gt;4500000, OR($C890="Delhi", $C890="Bangalore", $C890="Pune", $C890="Mumbai")), "CAT A", IF(AND($H890&gt;450000, OR($C890="Gurugram", $C890="Surat", $C890="Jaipur", $C890="Hyderabad")), "CAT B", "CAT C"))</f>
        <v>CAT A</v>
      </c>
      <c r="M890" s="43">
        <v>12</v>
      </c>
      <c r="N890" t="str">
        <f>VLOOKUP($C890,Tier!$A$1:$B$71,2)</f>
        <v>Tier 1</v>
      </c>
    </row>
    <row r="891" spans="1:14" ht="15" x14ac:dyDescent="0.25">
      <c r="A891" s="41" t="s">
        <v>3524</v>
      </c>
      <c r="B891" s="43">
        <v>2021</v>
      </c>
      <c r="C891" s="42" t="s">
        <v>19</v>
      </c>
      <c r="D891" s="42" t="s">
        <v>82</v>
      </c>
      <c r="E891" s="42" t="s">
        <v>3525</v>
      </c>
      <c r="F891" s="42" t="s">
        <v>3526</v>
      </c>
      <c r="G891" s="42" t="s">
        <v>3527</v>
      </c>
      <c r="H891" s="42" t="s">
        <v>98</v>
      </c>
      <c r="I891" s="42" t="s">
        <v>17</v>
      </c>
      <c r="J891" s="42" t="str">
        <f>_xlfn.CONCAT($C891,"-",$D891)</f>
        <v>Bangalore-Financial Services</v>
      </c>
      <c r="K891" s="42">
        <f>IF(AND($B891&gt;=1960,$B891&lt;1970),196,(IF(AND($B891&gt;=1970,$B891&lt;1980),197,(IF(AND($B891&gt;=1980,$B891&lt;1990),198,(IF(AND($B891&gt;=1990,$B891&lt;2000),199,(IF(AND($B891&gt;=2000,$B891&lt;2010),200,(IF(AND($B891&gt;=2010,$B891&lt;2020),201,(IF(AND($B891&gt;=2020,$B891&lt;2030),202,"Founded After 2030")))))))))))))</f>
        <v>202</v>
      </c>
      <c r="L891" s="42" t="str">
        <f>IF(AND($H891&gt;4500000, OR($C891="Delhi", $C891="Bangalore", $C891="Pune", $C891="Mumbai")), "CAT A", IF(AND($H891&gt;450000, OR($C891="Gurugram", $C891="Surat", $C891="Jaipur", $C891="Hyderabad")), "CAT B", "CAT C"))</f>
        <v>CAT A</v>
      </c>
      <c r="M891" s="43">
        <v>12</v>
      </c>
      <c r="N891" t="str">
        <f>VLOOKUP($C891,Tier!$A$1:$B$71,2)</f>
        <v>Tier 1</v>
      </c>
    </row>
    <row r="892" spans="1:14" ht="15" x14ac:dyDescent="0.25">
      <c r="A892" s="41" t="s">
        <v>3542</v>
      </c>
      <c r="B892" s="43">
        <v>2020</v>
      </c>
      <c r="C892" s="42" t="s">
        <v>19</v>
      </c>
      <c r="D892" s="42" t="s">
        <v>38</v>
      </c>
      <c r="E892" s="42" t="s">
        <v>3543</v>
      </c>
      <c r="F892" s="42" t="s">
        <v>3544</v>
      </c>
      <c r="G892" s="42" t="s">
        <v>3545</v>
      </c>
      <c r="H892" s="42" t="s">
        <v>98</v>
      </c>
      <c r="I892" s="42" t="s">
        <v>3546</v>
      </c>
      <c r="J892" s="42" t="str">
        <f>_xlfn.CONCAT($C892,"-",$D892)</f>
        <v>Bangalore-FinTech</v>
      </c>
      <c r="K892" s="42">
        <f>IF(AND($B892&gt;=1960,$B892&lt;1970),196,(IF(AND($B892&gt;=1970,$B892&lt;1980),197,(IF(AND($B892&gt;=1980,$B892&lt;1990),198,(IF(AND($B892&gt;=1990,$B892&lt;2000),199,(IF(AND($B892&gt;=2000,$B892&lt;2010),200,(IF(AND($B892&gt;=2010,$B892&lt;2020),201,(IF(AND($B892&gt;=2020,$B892&lt;2030),202,"Founded After 2030")))))))))))))</f>
        <v>202</v>
      </c>
      <c r="L892" s="42" t="str">
        <f>IF(AND($H892&gt;4500000, OR($C892="Delhi", $C892="Bangalore", $C892="Pune", $C892="Mumbai")), "CAT A", IF(AND($H892&gt;450000, OR($C892="Gurugram", $C892="Surat", $C892="Jaipur", $C892="Hyderabad")), "CAT B", "CAT C"))</f>
        <v>CAT A</v>
      </c>
      <c r="M892" s="43">
        <v>8</v>
      </c>
      <c r="N892" t="str">
        <f>VLOOKUP($C892,Tier!$A$1:$B$71,2)</f>
        <v>Tier 1</v>
      </c>
    </row>
    <row r="893" spans="1:14" ht="15" x14ac:dyDescent="0.25">
      <c r="A893" s="41" t="s">
        <v>3547</v>
      </c>
      <c r="B893" s="43">
        <v>2020</v>
      </c>
      <c r="C893" s="42" t="s">
        <v>19</v>
      </c>
      <c r="D893" s="42" t="s">
        <v>912</v>
      </c>
      <c r="E893" s="42" t="s">
        <v>3548</v>
      </c>
      <c r="F893" s="42" t="s">
        <v>3549</v>
      </c>
      <c r="G893" s="42"/>
      <c r="H893" s="42" t="s">
        <v>98</v>
      </c>
      <c r="I893" s="42"/>
      <c r="J893" s="42" t="str">
        <f>_xlfn.CONCAT($C893,"-",$D893)</f>
        <v>Bangalore-Transportation</v>
      </c>
      <c r="K893" s="42">
        <f>IF(AND($B893&gt;=1960,$B893&lt;1970),196,(IF(AND($B893&gt;=1970,$B893&lt;1980),197,(IF(AND($B893&gt;=1980,$B893&lt;1990),198,(IF(AND($B893&gt;=1990,$B893&lt;2000),199,(IF(AND($B893&gt;=2000,$B893&lt;2010),200,(IF(AND($B893&gt;=2010,$B893&lt;2020),201,(IF(AND($B893&gt;=2020,$B893&lt;2030),202,"Founded After 2030")))))))))))))</f>
        <v>202</v>
      </c>
      <c r="L893" s="42" t="str">
        <f>IF(AND($H893&gt;4500000, OR($C893="Delhi", $C893="Bangalore", $C893="Pune", $C893="Mumbai")), "CAT A", IF(AND($H893&gt;450000, OR($C893="Gurugram", $C893="Surat", $C893="Jaipur", $C893="Hyderabad")), "CAT B", "CAT C"))</f>
        <v>CAT A</v>
      </c>
      <c r="M893" s="43">
        <v>8</v>
      </c>
      <c r="N893" t="str">
        <f>VLOOKUP($C893,Tier!$A$1:$B$71,2)</f>
        <v>Tier 1</v>
      </c>
    </row>
    <row r="894" spans="1:14" ht="15" x14ac:dyDescent="0.25">
      <c r="A894" s="41" t="s">
        <v>3557</v>
      </c>
      <c r="B894" s="43">
        <v>2020</v>
      </c>
      <c r="C894" s="42" t="s">
        <v>19</v>
      </c>
      <c r="D894" s="42" t="s">
        <v>116</v>
      </c>
      <c r="E894" s="42" t="s">
        <v>3558</v>
      </c>
      <c r="F894" s="42" t="s">
        <v>3559</v>
      </c>
      <c r="G894" s="42" t="s">
        <v>3560</v>
      </c>
      <c r="H894" s="42" t="s">
        <v>98</v>
      </c>
      <c r="I894" s="42" t="s">
        <v>3561</v>
      </c>
      <c r="J894" s="42" t="str">
        <f>_xlfn.CONCAT($C894,"-",$D894)</f>
        <v>Bangalore-EdTech</v>
      </c>
      <c r="K894" s="42">
        <f>IF(AND($B894&gt;=1960,$B894&lt;1970),196,(IF(AND($B894&gt;=1970,$B894&lt;1980),197,(IF(AND($B894&gt;=1980,$B894&lt;1990),198,(IF(AND($B894&gt;=1990,$B894&lt;2000),199,(IF(AND($B894&gt;=2000,$B894&lt;2010),200,(IF(AND($B894&gt;=2010,$B894&lt;2020),201,(IF(AND($B894&gt;=2020,$B894&lt;2030),202,"Founded After 2030")))))))))))))</f>
        <v>202</v>
      </c>
      <c r="L894" s="42" t="str">
        <f>IF(AND($H894&gt;4500000, OR($C894="Delhi", $C894="Bangalore", $C894="Pune", $C894="Mumbai")), "CAT A", IF(AND($H894&gt;450000, OR($C894="Gurugram", $C894="Surat", $C894="Jaipur", $C894="Hyderabad")), "CAT B", "CAT C"))</f>
        <v>CAT A</v>
      </c>
      <c r="M894" s="43">
        <v>7</v>
      </c>
      <c r="N894" t="str">
        <f>VLOOKUP($C894,Tier!$A$1:$B$71,2)</f>
        <v>Tier 1</v>
      </c>
    </row>
    <row r="895" spans="1:14" ht="15" x14ac:dyDescent="0.25">
      <c r="A895" s="41" t="s">
        <v>3565</v>
      </c>
      <c r="B895" s="43">
        <v>2020</v>
      </c>
      <c r="C895" s="42" t="s">
        <v>19</v>
      </c>
      <c r="D895" s="42" t="s">
        <v>1792</v>
      </c>
      <c r="E895" s="42" t="s">
        <v>3566</v>
      </c>
      <c r="F895" s="42" t="s">
        <v>3567</v>
      </c>
      <c r="G895" s="42" t="s">
        <v>3568</v>
      </c>
      <c r="H895" s="42" t="s">
        <v>98</v>
      </c>
      <c r="I895" s="42"/>
      <c r="J895" s="42" t="str">
        <f>_xlfn.CONCAT($C895,"-",$D895)</f>
        <v>Bangalore-Industrial Automation</v>
      </c>
      <c r="K895" s="42">
        <f>IF(AND($B895&gt;=1960,$B895&lt;1970),196,(IF(AND($B895&gt;=1970,$B895&lt;1980),197,(IF(AND($B895&gt;=1980,$B895&lt;1990),198,(IF(AND($B895&gt;=1990,$B895&lt;2000),199,(IF(AND($B895&gt;=2000,$B895&lt;2010),200,(IF(AND($B895&gt;=2010,$B895&lt;2020),201,(IF(AND($B895&gt;=2020,$B895&lt;2030),202,"Founded After 2030")))))))))))))</f>
        <v>202</v>
      </c>
      <c r="L895" s="42" t="str">
        <f>IF(AND($H895&gt;4500000, OR($C895="Delhi", $C895="Bangalore", $C895="Pune", $C895="Mumbai")), "CAT A", IF(AND($H895&gt;450000, OR($C895="Gurugram", $C895="Surat", $C895="Jaipur", $C895="Hyderabad")), "CAT B", "CAT C"))</f>
        <v>CAT A</v>
      </c>
      <c r="M895" s="43">
        <v>6</v>
      </c>
      <c r="N895" t="str">
        <f>VLOOKUP($C895,Tier!$A$1:$B$71,2)</f>
        <v>Tier 1</v>
      </c>
    </row>
    <row r="896" spans="1:14" ht="15" x14ac:dyDescent="0.25">
      <c r="A896" s="41" t="s">
        <v>3569</v>
      </c>
      <c r="B896" s="43">
        <v>2020</v>
      </c>
      <c r="C896" s="42" t="s">
        <v>19</v>
      </c>
      <c r="D896" s="42" t="s">
        <v>424</v>
      </c>
      <c r="E896" s="42" t="s">
        <v>3570</v>
      </c>
      <c r="F896" s="42" t="s">
        <v>3571</v>
      </c>
      <c r="G896" s="42"/>
      <c r="H896" s="42" t="s">
        <v>98</v>
      </c>
      <c r="I896" s="42"/>
      <c r="J896" s="42" t="str">
        <f>_xlfn.CONCAT($C896,"-",$D896)</f>
        <v>Bangalore-HealthCare</v>
      </c>
      <c r="K896" s="42">
        <f>IF(AND($B896&gt;=1960,$B896&lt;1970),196,(IF(AND($B896&gt;=1970,$B896&lt;1980),197,(IF(AND($B896&gt;=1980,$B896&lt;1990),198,(IF(AND($B896&gt;=1990,$B896&lt;2000),199,(IF(AND($B896&gt;=2000,$B896&lt;2010),200,(IF(AND($B896&gt;=2010,$B896&lt;2020),201,(IF(AND($B896&gt;=2020,$B896&lt;2030),202,"Founded After 2030")))))))))))))</f>
        <v>202</v>
      </c>
      <c r="L896" s="42" t="str">
        <f>IF(AND($H896&gt;4500000, OR($C896="Delhi", $C896="Bangalore", $C896="Pune", $C896="Mumbai")), "CAT A", IF(AND($H896&gt;450000, OR($C896="Gurugram", $C896="Surat", $C896="Jaipur", $C896="Hyderabad")), "CAT B", "CAT C"))</f>
        <v>CAT A</v>
      </c>
      <c r="M896" s="43">
        <v>6</v>
      </c>
      <c r="N896" t="str">
        <f>VLOOKUP($C896,Tier!$A$1:$B$71,2)</f>
        <v>Tier 1</v>
      </c>
    </row>
    <row r="897" spans="1:14" ht="15" x14ac:dyDescent="0.25">
      <c r="A897" s="41" t="s">
        <v>3575</v>
      </c>
      <c r="B897" s="43">
        <v>2021</v>
      </c>
      <c r="C897" s="42" t="s">
        <v>19</v>
      </c>
      <c r="D897" s="42" t="s">
        <v>1030</v>
      </c>
      <c r="E897" s="42" t="s">
        <v>3576</v>
      </c>
      <c r="F897" s="42" t="s">
        <v>3577</v>
      </c>
      <c r="G897" s="42" t="s">
        <v>3578</v>
      </c>
      <c r="H897" s="42" t="s">
        <v>98</v>
      </c>
      <c r="I897" s="42"/>
      <c r="J897" s="42" t="str">
        <f>_xlfn.CONCAT($C897,"-",$D897)</f>
        <v>Bangalore-Insuretech</v>
      </c>
      <c r="K897" s="42">
        <f>IF(AND($B897&gt;=1960,$B897&lt;1970),196,(IF(AND($B897&gt;=1970,$B897&lt;1980),197,(IF(AND($B897&gt;=1980,$B897&lt;1990),198,(IF(AND($B897&gt;=1990,$B897&lt;2000),199,(IF(AND($B897&gt;=2000,$B897&lt;2010),200,(IF(AND($B897&gt;=2010,$B897&lt;2020),201,(IF(AND($B897&gt;=2020,$B897&lt;2030),202,"Founded After 2030")))))))))))))</f>
        <v>202</v>
      </c>
      <c r="L897" s="42" t="str">
        <f>IF(AND($H897&gt;4500000, OR($C897="Delhi", $C897="Bangalore", $C897="Pune", $C897="Mumbai")), "CAT A", IF(AND($H897&gt;450000, OR($C897="Gurugram", $C897="Surat", $C897="Jaipur", $C897="Hyderabad")), "CAT B", "CAT C"))</f>
        <v>CAT A</v>
      </c>
      <c r="M897" s="43">
        <v>6</v>
      </c>
      <c r="N897" t="str">
        <f>VLOOKUP($C897,Tier!$A$1:$B$71,2)</f>
        <v>Tier 1</v>
      </c>
    </row>
    <row r="898" spans="1:14" ht="15" x14ac:dyDescent="0.25">
      <c r="A898" s="41" t="s">
        <v>3583</v>
      </c>
      <c r="B898" s="43">
        <v>2020</v>
      </c>
      <c r="C898" s="42" t="s">
        <v>19</v>
      </c>
      <c r="D898" s="42" t="s">
        <v>233</v>
      </c>
      <c r="E898" s="42" t="s">
        <v>3584</v>
      </c>
      <c r="F898" s="42" t="s">
        <v>3585</v>
      </c>
      <c r="G898" s="42" t="s">
        <v>3586</v>
      </c>
      <c r="H898" s="42" t="s">
        <v>98</v>
      </c>
      <c r="I898" s="42" t="s">
        <v>273</v>
      </c>
      <c r="J898" s="42" t="str">
        <f>_xlfn.CONCAT($C898,"-",$D898)</f>
        <v>Bangalore-E-commerce</v>
      </c>
      <c r="K898" s="42">
        <f>IF(AND($B898&gt;=1960,$B898&lt;1970),196,(IF(AND($B898&gt;=1970,$B898&lt;1980),197,(IF(AND($B898&gt;=1980,$B898&lt;1990),198,(IF(AND($B898&gt;=1990,$B898&lt;2000),199,(IF(AND($B898&gt;=2000,$B898&lt;2010),200,(IF(AND($B898&gt;=2010,$B898&lt;2020),201,(IF(AND($B898&gt;=2020,$B898&lt;2030),202,"Founded After 2030")))))))))))))</f>
        <v>202</v>
      </c>
      <c r="L898" s="42" t="str">
        <f>IF(AND($H898&gt;4500000, OR($C898="Delhi", $C898="Bangalore", $C898="Pune", $C898="Mumbai")), "CAT A", IF(AND($H898&gt;450000, OR($C898="Gurugram", $C898="Surat", $C898="Jaipur", $C898="Hyderabad")), "CAT B", "CAT C"))</f>
        <v>CAT A</v>
      </c>
      <c r="M898" s="43">
        <v>6</v>
      </c>
      <c r="N898" t="str">
        <f>VLOOKUP($C898,Tier!$A$1:$B$71,2)</f>
        <v>Tier 1</v>
      </c>
    </row>
    <row r="899" spans="1:14" ht="15" x14ac:dyDescent="0.25">
      <c r="A899" s="41" t="s">
        <v>3587</v>
      </c>
      <c r="B899" s="43">
        <v>2020</v>
      </c>
      <c r="C899" s="42" t="s">
        <v>19</v>
      </c>
      <c r="D899" s="42" t="s">
        <v>3588</v>
      </c>
      <c r="E899" s="42" t="s">
        <v>3589</v>
      </c>
      <c r="F899" s="42" t="s">
        <v>3590</v>
      </c>
      <c r="G899" s="42" t="s">
        <v>3560</v>
      </c>
      <c r="H899" s="42" t="s">
        <v>98</v>
      </c>
      <c r="I899" s="42" t="s">
        <v>422</v>
      </c>
      <c r="J899" s="42" t="str">
        <f>_xlfn.CONCAT($C899,"-",$D899)</f>
        <v>Bangalore-Music</v>
      </c>
      <c r="K899" s="42">
        <f>IF(AND($B899&gt;=1960,$B899&lt;1970),196,(IF(AND($B899&gt;=1970,$B899&lt;1980),197,(IF(AND($B899&gt;=1980,$B899&lt;1990),198,(IF(AND($B899&gt;=1990,$B899&lt;2000),199,(IF(AND($B899&gt;=2000,$B899&lt;2010),200,(IF(AND($B899&gt;=2010,$B899&lt;2020),201,(IF(AND($B899&gt;=2020,$B899&lt;2030),202,"Founded After 2030")))))))))))))</f>
        <v>202</v>
      </c>
      <c r="L899" s="42" t="str">
        <f>IF(AND($H899&gt;4500000, OR($C899="Delhi", $C899="Bangalore", $C899="Pune", $C899="Mumbai")), "CAT A", IF(AND($H899&gt;450000, OR($C899="Gurugram", $C899="Surat", $C899="Jaipur", $C899="Hyderabad")), "CAT B", "CAT C"))</f>
        <v>CAT A</v>
      </c>
      <c r="M899" s="43">
        <v>6</v>
      </c>
      <c r="N899" t="str">
        <f>VLOOKUP($C899,Tier!$A$1:$B$71,2)</f>
        <v>Tier 1</v>
      </c>
    </row>
    <row r="900" spans="1:14" ht="15" x14ac:dyDescent="0.25">
      <c r="A900" s="41" t="s">
        <v>3595</v>
      </c>
      <c r="B900" s="43">
        <v>2020</v>
      </c>
      <c r="C900" s="42" t="s">
        <v>19</v>
      </c>
      <c r="D900" s="42" t="s">
        <v>116</v>
      </c>
      <c r="E900" s="42" t="s">
        <v>3596</v>
      </c>
      <c r="F900" s="42" t="s">
        <v>3597</v>
      </c>
      <c r="G900" s="42" t="s">
        <v>280</v>
      </c>
      <c r="H900" s="42" t="s">
        <v>98</v>
      </c>
      <c r="I900" s="42" t="s">
        <v>17</v>
      </c>
      <c r="J900" s="42" t="str">
        <f>_xlfn.CONCAT($C900,"-",$D900)</f>
        <v>Bangalore-EdTech</v>
      </c>
      <c r="K900" s="42">
        <f>IF(AND($B900&gt;=1960,$B900&lt;1970),196,(IF(AND($B900&gt;=1970,$B900&lt;1980),197,(IF(AND($B900&gt;=1980,$B900&lt;1990),198,(IF(AND($B900&gt;=1990,$B900&lt;2000),199,(IF(AND($B900&gt;=2000,$B900&lt;2010),200,(IF(AND($B900&gt;=2010,$B900&lt;2020),201,(IF(AND($B900&gt;=2020,$B900&lt;2030),202,"Founded After 2030")))))))))))))</f>
        <v>202</v>
      </c>
      <c r="L900" s="42" t="str">
        <f>IF(AND($H900&gt;4500000, OR($C900="Delhi", $C900="Bangalore", $C900="Pune", $C900="Mumbai")), "CAT A", IF(AND($H900&gt;450000, OR($C900="Gurugram", $C900="Surat", $C900="Jaipur", $C900="Hyderabad")), "CAT B", "CAT C"))</f>
        <v>CAT A</v>
      </c>
      <c r="M900" s="43">
        <v>5</v>
      </c>
      <c r="N900" t="str">
        <f>VLOOKUP($C900,Tier!$A$1:$B$71,2)</f>
        <v>Tier 1</v>
      </c>
    </row>
    <row r="901" spans="1:14" ht="15" x14ac:dyDescent="0.25">
      <c r="A901" s="45" t="s">
        <v>3601</v>
      </c>
      <c r="B901" s="43">
        <v>2020</v>
      </c>
      <c r="C901" s="42" t="s">
        <v>19</v>
      </c>
      <c r="D901" s="42" t="s">
        <v>624</v>
      </c>
      <c r="E901" s="42" t="s">
        <v>3602</v>
      </c>
      <c r="F901" s="42" t="s">
        <v>3603</v>
      </c>
      <c r="G901" s="42" t="s">
        <v>3431</v>
      </c>
      <c r="H901" s="42" t="s">
        <v>98</v>
      </c>
      <c r="I901" s="42"/>
      <c r="J901" s="42" t="str">
        <f>_xlfn.CONCAT($C901,"-",$D901)</f>
        <v>Bangalore-Tech Startup</v>
      </c>
      <c r="K901" s="42">
        <f>IF(AND($B901&gt;=1960,$B901&lt;1970),196,(IF(AND($B901&gt;=1970,$B901&lt;1980),197,(IF(AND($B901&gt;=1980,$B901&lt;1990),198,(IF(AND($B901&gt;=1990,$B901&lt;2000),199,(IF(AND($B901&gt;=2000,$B901&lt;2010),200,(IF(AND($B901&gt;=2010,$B901&lt;2020),201,(IF(AND($B901&gt;=2020,$B901&lt;2030),202,"Founded After 2030")))))))))))))</f>
        <v>202</v>
      </c>
      <c r="L901" s="42" t="str">
        <f>IF(AND($H901&gt;4500000, OR($C901="Delhi", $C901="Bangalore", $C901="Pune", $C901="Mumbai")), "CAT A", IF(AND($H901&gt;450000, OR($C901="Gurugram", $C901="Surat", $C901="Jaipur", $C901="Hyderabad")), "CAT B", "CAT C"))</f>
        <v>CAT A</v>
      </c>
      <c r="M901" s="43">
        <v>4</v>
      </c>
      <c r="N901" t="str">
        <f>VLOOKUP($C901,Tier!$A$1:$B$71,2)</f>
        <v>Tier 1</v>
      </c>
    </row>
    <row r="902" spans="1:14" ht="15" x14ac:dyDescent="0.25">
      <c r="A902" s="41" t="s">
        <v>3604</v>
      </c>
      <c r="B902" s="43">
        <v>2020</v>
      </c>
      <c r="C902" s="42" t="s">
        <v>19</v>
      </c>
      <c r="D902" s="42" t="s">
        <v>116</v>
      </c>
      <c r="E902" s="42" t="s">
        <v>3605</v>
      </c>
      <c r="F902" s="42" t="s">
        <v>3606</v>
      </c>
      <c r="G902" s="42" t="s">
        <v>3607</v>
      </c>
      <c r="H902" s="42" t="s">
        <v>98</v>
      </c>
      <c r="I902" s="42" t="s">
        <v>17</v>
      </c>
      <c r="J902" s="42" t="str">
        <f>_xlfn.CONCAT($C902,"-",$D902)</f>
        <v>Bangalore-EdTech</v>
      </c>
      <c r="K902" s="42">
        <f>IF(AND($B902&gt;=1960,$B902&lt;1970),196,(IF(AND($B902&gt;=1970,$B902&lt;1980),197,(IF(AND($B902&gt;=1980,$B902&lt;1990),198,(IF(AND($B902&gt;=1990,$B902&lt;2000),199,(IF(AND($B902&gt;=2000,$B902&lt;2010),200,(IF(AND($B902&gt;=2010,$B902&lt;2020),201,(IF(AND($B902&gt;=2020,$B902&lt;2030),202,"Founded After 2030")))))))))))))</f>
        <v>202</v>
      </c>
      <c r="L902" s="42" t="str">
        <f>IF(AND($H902&gt;4500000, OR($C902="Delhi", $C902="Bangalore", $C902="Pune", $C902="Mumbai")), "CAT A", IF(AND($H902&gt;450000, OR($C902="Gurugram", $C902="Surat", $C902="Jaipur", $C902="Hyderabad")), "CAT B", "CAT C"))</f>
        <v>CAT A</v>
      </c>
      <c r="M902" s="43">
        <v>4</v>
      </c>
      <c r="N902" t="str">
        <f>VLOOKUP($C902,Tier!$A$1:$B$71,2)</f>
        <v>Tier 1</v>
      </c>
    </row>
    <row r="903" spans="1:14" ht="15" x14ac:dyDescent="0.25">
      <c r="A903" s="41" t="s">
        <v>3611</v>
      </c>
      <c r="B903" s="43">
        <v>2020</v>
      </c>
      <c r="C903" s="42" t="s">
        <v>19</v>
      </c>
      <c r="D903" s="42" t="s">
        <v>116</v>
      </c>
      <c r="E903" s="42" t="s">
        <v>3612</v>
      </c>
      <c r="F903" s="42" t="s">
        <v>3613</v>
      </c>
      <c r="G903" s="42" t="s">
        <v>3614</v>
      </c>
      <c r="H903" s="42" t="s">
        <v>98</v>
      </c>
      <c r="I903" s="42"/>
      <c r="J903" s="42" t="str">
        <f>_xlfn.CONCAT($C903,"-",$D903)</f>
        <v>Bangalore-EdTech</v>
      </c>
      <c r="K903" s="42">
        <f>IF(AND($B903&gt;=1960,$B903&lt;1970),196,(IF(AND($B903&gt;=1970,$B903&lt;1980),197,(IF(AND($B903&gt;=1980,$B903&lt;1990),198,(IF(AND($B903&gt;=1990,$B903&lt;2000),199,(IF(AND($B903&gt;=2000,$B903&lt;2010),200,(IF(AND($B903&gt;=2010,$B903&lt;2020),201,(IF(AND($B903&gt;=2020,$B903&lt;2030),202,"Founded After 2030")))))))))))))</f>
        <v>202</v>
      </c>
      <c r="L903" s="42" t="str">
        <f>IF(AND($H903&gt;4500000, OR($C903="Delhi", $C903="Bangalore", $C903="Pune", $C903="Mumbai")), "CAT A", IF(AND($H903&gt;450000, OR($C903="Gurugram", $C903="Surat", $C903="Jaipur", $C903="Hyderabad")), "CAT B", "CAT C"))</f>
        <v>CAT A</v>
      </c>
      <c r="M903" s="43">
        <v>2</v>
      </c>
      <c r="N903" t="str">
        <f>VLOOKUP($C903,Tier!$A$1:$B$71,2)</f>
        <v>Tier 1</v>
      </c>
    </row>
    <row r="904" spans="1:14" ht="15" x14ac:dyDescent="0.25">
      <c r="A904" s="41" t="s">
        <v>4336</v>
      </c>
      <c r="B904" s="43">
        <v>2020</v>
      </c>
      <c r="C904" s="42" t="s">
        <v>37</v>
      </c>
      <c r="D904" s="42" t="s">
        <v>687</v>
      </c>
      <c r="E904" s="42" t="s">
        <v>4337</v>
      </c>
      <c r="F904" s="42" t="s">
        <v>4338</v>
      </c>
      <c r="G904" s="42" t="s">
        <v>1436</v>
      </c>
      <c r="H904" s="42" t="s">
        <v>98</v>
      </c>
      <c r="I904" s="42" t="s">
        <v>422</v>
      </c>
      <c r="J904" s="42" t="str">
        <f>_xlfn.CONCAT($C904,"-",$D904)</f>
        <v>Chennai-SpaceTech</v>
      </c>
      <c r="K904" s="42">
        <f>IF(AND($B904&gt;=1960,$B904&lt;1970),196,(IF(AND($B904&gt;=1970,$B904&lt;1980),197,(IF(AND($B904&gt;=1980,$B904&lt;1990),198,(IF(AND($B904&gt;=1990,$B904&lt;2000),199,(IF(AND($B904&gt;=2000,$B904&lt;2010),200,(IF(AND($B904&gt;=2010,$B904&lt;2020),201,(IF(AND($B904&gt;=2020,$B904&lt;2030),202,"Founded After 2030")))))))))))))</f>
        <v>202</v>
      </c>
      <c r="L904" s="42" t="str">
        <f>IF(AND($H904&gt;4500000, OR($C904="Delhi", $C904="Bangalore", $C904="Pune", $C904="Mumbai")), "CAT A", IF(AND($H904&gt;450000, OR($C904="Gurugram", $C904="Surat", $C904="Jaipur", $C904="Hyderabad")), "CAT B", "CAT C"))</f>
        <v>CAT C</v>
      </c>
      <c r="M904" s="43">
        <v>6</v>
      </c>
      <c r="N904" t="str">
        <f>VLOOKUP($C904,Tier!$A$1:$B$71,2)</f>
        <v>Tier 1</v>
      </c>
    </row>
    <row r="905" spans="1:14" ht="15" x14ac:dyDescent="0.25">
      <c r="A905" s="41" t="s">
        <v>4527</v>
      </c>
      <c r="B905" s="43">
        <v>2020</v>
      </c>
      <c r="C905" s="42" t="s">
        <v>3421</v>
      </c>
      <c r="D905" s="42" t="s">
        <v>105</v>
      </c>
      <c r="E905" s="42" t="s">
        <v>4528</v>
      </c>
      <c r="F905" s="42" t="s">
        <v>4529</v>
      </c>
      <c r="G905" s="42" t="s">
        <v>4530</v>
      </c>
      <c r="H905" s="42" t="s">
        <v>98</v>
      </c>
      <c r="I905" s="42"/>
      <c r="J905" s="42" t="str">
        <f>_xlfn.CONCAT($C905,"-",$D905)</f>
        <v>Chandigarh-Gaming</v>
      </c>
      <c r="K905" s="42">
        <f>IF(AND($B905&gt;=1960,$B905&lt;1970),196,(IF(AND($B905&gt;=1970,$B905&lt;1980),197,(IF(AND($B905&gt;=1980,$B905&lt;1990),198,(IF(AND($B905&gt;=1990,$B905&lt;2000),199,(IF(AND($B905&gt;=2000,$B905&lt;2010),200,(IF(AND($B905&gt;=2010,$B905&lt;2020),201,(IF(AND($B905&gt;=2020,$B905&lt;2030),202,"Founded After 2030")))))))))))))</f>
        <v>202</v>
      </c>
      <c r="L905" s="42" t="str">
        <f>IF(AND($H905&gt;4500000, OR($C905="Delhi", $C905="Bangalore", $C905="Pune", $C905="Mumbai")), "CAT A", IF(AND($H905&gt;450000, OR($C905="Gurugram", $C905="Surat", $C905="Jaipur", $C905="Hyderabad")), "CAT B", "CAT C"))</f>
        <v>CAT C</v>
      </c>
      <c r="M905" s="43">
        <v>1</v>
      </c>
      <c r="N905" t="str">
        <f>VLOOKUP($C905,Tier!$A$1:$B$71,2)</f>
        <v>Tier 1</v>
      </c>
    </row>
    <row r="906" spans="1:14" ht="15" x14ac:dyDescent="0.25">
      <c r="A906" s="41" t="s">
        <v>3633</v>
      </c>
      <c r="B906" s="43">
        <v>2020</v>
      </c>
      <c r="C906" s="42" t="s">
        <v>19</v>
      </c>
      <c r="D906" s="42" t="s">
        <v>3634</v>
      </c>
      <c r="E906" s="42" t="s">
        <v>3635</v>
      </c>
      <c r="F906" s="42" t="s">
        <v>3636</v>
      </c>
      <c r="G906" s="42" t="s">
        <v>794</v>
      </c>
      <c r="H906" s="43" t="s">
        <v>676</v>
      </c>
      <c r="I906" s="42" t="s">
        <v>17</v>
      </c>
      <c r="J906" s="42" t="str">
        <f>_xlfn.CONCAT($C906,"-",$D906)</f>
        <v>Bangalore-Social platform</v>
      </c>
      <c r="K906" s="42">
        <f>IF(AND($B906&gt;=1960,$B906&lt;1970),196,(IF(AND($B906&gt;=1970,$B906&lt;1980),197,(IF(AND($B906&gt;=1980,$B906&lt;1990),198,(IF(AND($B906&gt;=1990,$B906&lt;2000),199,(IF(AND($B906&gt;=2000,$B906&lt;2010),200,(IF(AND($B906&gt;=2010,$B906&lt;2020),201,(IF(AND($B906&gt;=2020,$B906&lt;2030),202,"Founded After 2030")))))))))))))</f>
        <v>202</v>
      </c>
      <c r="L906" s="42" t="str">
        <f>IF(AND($H906&gt;4500000, OR($C906="Delhi", $C906="Bangalore", $C906="Pune", $C906="Mumbai")), "CAT A", IF(AND($H906&gt;450000, OR($C906="Gurugram", $C906="Surat", $C906="Jaipur", $C906="Hyderabad")), "CAT B", "CAT C"))</f>
        <v>CAT A</v>
      </c>
      <c r="M906" s="43">
        <v>3</v>
      </c>
      <c r="N906" t="str">
        <f>VLOOKUP($C906,Tier!$A$1:$B$71,2)</f>
        <v>Tier 1</v>
      </c>
    </row>
    <row r="907" spans="1:14" ht="15" x14ac:dyDescent="0.25">
      <c r="A907" s="41" t="s">
        <v>3646</v>
      </c>
      <c r="B907" s="43">
        <v>2020</v>
      </c>
      <c r="C907" s="42" t="s">
        <v>19</v>
      </c>
      <c r="D907" s="42" t="s">
        <v>116</v>
      </c>
      <c r="E907" s="42" t="s">
        <v>3647</v>
      </c>
      <c r="F907" s="42" t="s">
        <v>3648</v>
      </c>
      <c r="G907" s="42" t="s">
        <v>1065</v>
      </c>
      <c r="H907" s="43" t="s">
        <v>225</v>
      </c>
      <c r="I907" s="42" t="s">
        <v>163</v>
      </c>
      <c r="J907" s="42" t="str">
        <f>_xlfn.CONCAT($C907,"-",$D907)</f>
        <v>Bangalore-EdTech</v>
      </c>
      <c r="K907" s="42">
        <f>IF(AND($B907&gt;=1960,$B907&lt;1970),196,(IF(AND($B907&gt;=1970,$B907&lt;1980),197,(IF(AND($B907&gt;=1980,$B907&lt;1990),198,(IF(AND($B907&gt;=1990,$B907&lt;2000),199,(IF(AND($B907&gt;=2000,$B907&lt;2010),200,(IF(AND($B907&gt;=2010,$B907&lt;2020),201,(IF(AND($B907&gt;=2020,$B907&lt;2030),202,"Founded After 2030")))))))))))))</f>
        <v>202</v>
      </c>
      <c r="L907" s="42" t="str">
        <f>IF(AND($H907&gt;4500000, OR($C907="Delhi", $C907="Bangalore", $C907="Pune", $C907="Mumbai")), "CAT A", IF(AND($H907&gt;450000, OR($C907="Gurugram", $C907="Surat", $C907="Jaipur", $C907="Hyderabad")), "CAT B", "CAT C"))</f>
        <v>CAT A</v>
      </c>
      <c r="M907" s="43">
        <v>1</v>
      </c>
      <c r="N907" t="str">
        <f>VLOOKUP($C907,Tier!$A$1:$B$71,2)</f>
        <v>Tier 1</v>
      </c>
    </row>
    <row r="908" spans="1:14" ht="15" x14ac:dyDescent="0.25">
      <c r="A908" s="41" t="s">
        <v>3657</v>
      </c>
      <c r="B908" s="43">
        <v>2021</v>
      </c>
      <c r="C908" s="42" t="s">
        <v>19</v>
      </c>
      <c r="D908" s="42" t="s">
        <v>3658</v>
      </c>
      <c r="E908" s="42" t="s">
        <v>3659</v>
      </c>
      <c r="F908" s="42" t="s">
        <v>3660</v>
      </c>
      <c r="G908" s="42" t="s">
        <v>3661</v>
      </c>
      <c r="H908" s="43" t="s">
        <v>54</v>
      </c>
      <c r="I908" s="42" t="s">
        <v>163</v>
      </c>
      <c r="J908" s="42" t="str">
        <f>_xlfn.CONCAT($C908,"-",$D908)</f>
        <v>Bangalore-Clothing</v>
      </c>
      <c r="K908" s="42">
        <f>IF(AND($B908&gt;=1960,$B908&lt;1970),196,(IF(AND($B908&gt;=1970,$B908&lt;1980),197,(IF(AND($B908&gt;=1980,$B908&lt;1990),198,(IF(AND($B908&gt;=1990,$B908&lt;2000),199,(IF(AND($B908&gt;=2000,$B908&lt;2010),200,(IF(AND($B908&gt;=2010,$B908&lt;2020),201,(IF(AND($B908&gt;=2020,$B908&lt;2030),202,"Founded After 2030")))))))))))))</f>
        <v>202</v>
      </c>
      <c r="L908" s="42" t="str">
        <f>IF(AND($H908&gt;4500000, OR($C908="Delhi", $C908="Bangalore", $C908="Pune", $C908="Mumbai")), "CAT A", IF(AND($H908&gt;450000, OR($C908="Gurugram", $C908="Surat", $C908="Jaipur", $C908="Hyderabad")), "CAT B", "CAT C"))</f>
        <v>CAT A</v>
      </c>
      <c r="M908" s="43">
        <v>5</v>
      </c>
      <c r="N908" t="str">
        <f>VLOOKUP($C908,Tier!$A$1:$B$71,2)</f>
        <v>Tier 1</v>
      </c>
    </row>
    <row r="909" spans="1:14" ht="15" x14ac:dyDescent="0.25">
      <c r="A909" s="41" t="s">
        <v>3662</v>
      </c>
      <c r="B909" s="43">
        <v>2020</v>
      </c>
      <c r="C909" s="42" t="s">
        <v>19</v>
      </c>
      <c r="D909" s="42" t="s">
        <v>3663</v>
      </c>
      <c r="E909" s="42" t="s">
        <v>3664</v>
      </c>
      <c r="F909" s="42" t="s">
        <v>3665</v>
      </c>
      <c r="G909" s="42" t="s">
        <v>3666</v>
      </c>
      <c r="H909" s="43" t="s">
        <v>862</v>
      </c>
      <c r="I909" s="42" t="s">
        <v>163</v>
      </c>
      <c r="J909" s="42" t="str">
        <f>_xlfn.CONCAT($C909,"-",$D909)</f>
        <v>Bangalore-Blogging</v>
      </c>
      <c r="K909" s="42">
        <f>IF(AND($B909&gt;=1960,$B909&lt;1970),196,(IF(AND($B909&gt;=1970,$B909&lt;1980),197,(IF(AND($B909&gt;=1980,$B909&lt;1990),198,(IF(AND($B909&gt;=1990,$B909&lt;2000),199,(IF(AND($B909&gt;=2000,$B909&lt;2010),200,(IF(AND($B909&gt;=2010,$B909&lt;2020),201,(IF(AND($B909&gt;=2020,$B909&lt;2030),202,"Founded After 2030")))))))))))))</f>
        <v>202</v>
      </c>
      <c r="L909" s="42" t="str">
        <f>IF(AND($H909&gt;4500000, OR($C909="Delhi", $C909="Bangalore", $C909="Pune", $C909="Mumbai")), "CAT A", IF(AND($H909&gt;450000, OR($C909="Gurugram", $C909="Surat", $C909="Jaipur", $C909="Hyderabad")), "CAT B", "CAT C"))</f>
        <v>CAT A</v>
      </c>
      <c r="M909" s="43">
        <v>2</v>
      </c>
      <c r="N909" t="str">
        <f>VLOOKUP($C909,Tier!$A$1:$B$71,2)</f>
        <v>Tier 1</v>
      </c>
    </row>
    <row r="910" spans="1:14" ht="15" x14ac:dyDescent="0.25">
      <c r="A910" s="41" t="s">
        <v>3667</v>
      </c>
      <c r="B910" s="43">
        <v>2020</v>
      </c>
      <c r="C910" s="42" t="s">
        <v>19</v>
      </c>
      <c r="D910" s="42" t="s">
        <v>673</v>
      </c>
      <c r="E910" s="42" t="s">
        <v>3668</v>
      </c>
      <c r="F910" s="42" t="s">
        <v>3669</v>
      </c>
      <c r="G910" s="42" t="s">
        <v>519</v>
      </c>
      <c r="H910" s="43" t="s">
        <v>920</v>
      </c>
      <c r="I910" s="42" t="s">
        <v>273</v>
      </c>
      <c r="J910" s="42" t="str">
        <f>_xlfn.CONCAT($C910,"-",$D910)</f>
        <v>Bangalore-IT startup</v>
      </c>
      <c r="K910" s="42">
        <f>IF(AND($B910&gt;=1960,$B910&lt;1970),196,(IF(AND($B910&gt;=1970,$B910&lt;1980),197,(IF(AND($B910&gt;=1980,$B910&lt;1990),198,(IF(AND($B910&gt;=1990,$B910&lt;2000),199,(IF(AND($B910&gt;=2000,$B910&lt;2010),200,(IF(AND($B910&gt;=2010,$B910&lt;2020),201,(IF(AND($B910&gt;=2020,$B910&lt;2030),202,"Founded After 2030")))))))))))))</f>
        <v>202</v>
      </c>
      <c r="L910" s="42" t="str">
        <f>IF(AND($H910&gt;4500000, OR($C910="Delhi", $C910="Bangalore", $C910="Pune", $C910="Mumbai")), "CAT A", IF(AND($H910&gt;450000, OR($C910="Gurugram", $C910="Surat", $C910="Jaipur", $C910="Hyderabad")), "CAT B", "CAT C"))</f>
        <v>CAT A</v>
      </c>
      <c r="M910" s="43">
        <v>4</v>
      </c>
      <c r="N910" t="str">
        <f>VLOOKUP($C910,Tier!$A$1:$B$71,2)</f>
        <v>Tier 1</v>
      </c>
    </row>
    <row r="911" spans="1:14" ht="15" x14ac:dyDescent="0.25">
      <c r="A911" s="41" t="s">
        <v>4542</v>
      </c>
      <c r="B911" s="43">
        <v>2020</v>
      </c>
      <c r="C911" s="42" t="s">
        <v>3421</v>
      </c>
      <c r="D911" s="42" t="s">
        <v>111</v>
      </c>
      <c r="E911" s="42" t="s">
        <v>4543</v>
      </c>
      <c r="F911" s="42" t="s">
        <v>4544</v>
      </c>
      <c r="G911" s="42" t="s">
        <v>2301</v>
      </c>
      <c r="H911" s="43" t="s">
        <v>920</v>
      </c>
      <c r="I911" s="42"/>
      <c r="J911" s="42" t="str">
        <f>_xlfn.CONCAT($C911,"-",$D911)</f>
        <v>Chandigarh-HealthTech</v>
      </c>
      <c r="K911" s="42">
        <f>IF(AND($B911&gt;=1960,$B911&lt;1970),196,(IF(AND($B911&gt;=1970,$B911&lt;1980),197,(IF(AND($B911&gt;=1980,$B911&lt;1990),198,(IF(AND($B911&gt;=1990,$B911&lt;2000),199,(IF(AND($B911&gt;=2000,$B911&lt;2010),200,(IF(AND($B911&gt;=2010,$B911&lt;2020),201,(IF(AND($B911&gt;=2020,$B911&lt;2030),202,"Founded After 2030")))))))))))))</f>
        <v>202</v>
      </c>
      <c r="L911" s="42" t="str">
        <f>IF(AND($H911&gt;4500000, OR($C911="Delhi", $C911="Bangalore", $C911="Pune", $C911="Mumbai")), "CAT A", IF(AND($H911&gt;450000, OR($C911="Gurugram", $C911="Surat", $C911="Jaipur", $C911="Hyderabad")), "CAT B", "CAT C"))</f>
        <v>CAT C</v>
      </c>
      <c r="M911" s="43">
        <v>2</v>
      </c>
      <c r="N911" t="str">
        <f>VLOOKUP($C911,Tier!$A$1:$B$71,2)</f>
        <v>Tier 1</v>
      </c>
    </row>
    <row r="912" spans="1:14" ht="15" x14ac:dyDescent="0.25">
      <c r="A912" s="45" t="s">
        <v>4352</v>
      </c>
      <c r="B912" s="43">
        <v>2020</v>
      </c>
      <c r="C912" s="42" t="s">
        <v>37</v>
      </c>
      <c r="D912" s="42" t="s">
        <v>450</v>
      </c>
      <c r="E912" s="42" t="s">
        <v>4353</v>
      </c>
      <c r="F912" s="42" t="s">
        <v>4354</v>
      </c>
      <c r="G912" s="42" t="s">
        <v>4355</v>
      </c>
      <c r="H912" s="43" t="s">
        <v>65</v>
      </c>
      <c r="I912" s="42" t="s">
        <v>17</v>
      </c>
      <c r="J912" s="42" t="str">
        <f>_xlfn.CONCAT($C912,"-",$D912)</f>
        <v>Chennai-AI startup</v>
      </c>
      <c r="K912" s="42">
        <f>IF(AND($B912&gt;=1960,$B912&lt;1970),196,(IF(AND($B912&gt;=1970,$B912&lt;1980),197,(IF(AND($B912&gt;=1980,$B912&lt;1990),198,(IF(AND($B912&gt;=1990,$B912&lt;2000),199,(IF(AND($B912&gt;=2000,$B912&lt;2010),200,(IF(AND($B912&gt;=2010,$B912&lt;2020),201,(IF(AND($B912&gt;=2020,$B912&lt;2030),202,"Founded After 2030")))))))))))))</f>
        <v>202</v>
      </c>
      <c r="L912" s="42" t="str">
        <f>IF(AND($H912&gt;4500000, OR($C912="Delhi", $C912="Bangalore", $C912="Pune", $C912="Mumbai")), "CAT A", IF(AND($H912&gt;450000, OR($C912="Gurugram", $C912="Surat", $C912="Jaipur", $C912="Hyderabad")), "CAT B", "CAT C"))</f>
        <v>CAT C</v>
      </c>
      <c r="M912" s="43">
        <v>5</v>
      </c>
      <c r="N912" t="str">
        <f>VLOOKUP($C912,Tier!$A$1:$B$71,2)</f>
        <v>Tier 1</v>
      </c>
    </row>
    <row r="913" spans="1:14" ht="15" x14ac:dyDescent="0.25">
      <c r="A913" s="41" t="s">
        <v>3604</v>
      </c>
      <c r="B913" s="43">
        <v>2020</v>
      </c>
      <c r="C913" s="42" t="s">
        <v>19</v>
      </c>
      <c r="D913" s="42" t="s">
        <v>116</v>
      </c>
      <c r="E913" s="42" t="s">
        <v>3670</v>
      </c>
      <c r="F913" s="42" t="s">
        <v>3671</v>
      </c>
      <c r="G913" s="42" t="s">
        <v>3672</v>
      </c>
      <c r="H913" s="43" t="s">
        <v>3673</v>
      </c>
      <c r="I913" s="42" t="s">
        <v>273</v>
      </c>
      <c r="J913" s="42" t="str">
        <f>_xlfn.CONCAT($C913,"-",$D913)</f>
        <v>Bangalore-EdTech</v>
      </c>
      <c r="K913" s="42">
        <f>IF(AND($B913&gt;=1960,$B913&lt;1970),196,(IF(AND($B913&gt;=1970,$B913&lt;1980),197,(IF(AND($B913&gt;=1980,$B913&lt;1990),198,(IF(AND($B913&gt;=1990,$B913&lt;2000),199,(IF(AND($B913&gt;=2000,$B913&lt;2010),200,(IF(AND($B913&gt;=2010,$B913&lt;2020),201,(IF(AND($B913&gt;=2020,$B913&lt;2030),202,"Founded After 2030")))))))))))))</f>
        <v>202</v>
      </c>
      <c r="L913" s="42" t="str">
        <f>IF(AND($H913&gt;4500000, OR($C913="Delhi", $C913="Bangalore", $C913="Pune", $C913="Mumbai")), "CAT A", IF(AND($H913&gt;450000, OR($C913="Gurugram", $C913="Surat", $C913="Jaipur", $C913="Hyderabad")), "CAT B", "CAT C"))</f>
        <v>CAT A</v>
      </c>
      <c r="M913" s="43">
        <v>4</v>
      </c>
      <c r="N913" t="str">
        <f>VLOOKUP($C913,Tier!$A$1:$B$71,2)</f>
        <v>Tier 1</v>
      </c>
    </row>
    <row r="914" spans="1:14" ht="15" x14ac:dyDescent="0.25">
      <c r="A914" s="41" t="s">
        <v>3674</v>
      </c>
      <c r="B914" s="43">
        <v>2020</v>
      </c>
      <c r="C914" s="42" t="s">
        <v>19</v>
      </c>
      <c r="D914" s="42" t="s">
        <v>116</v>
      </c>
      <c r="E914" s="42" t="s">
        <v>3675</v>
      </c>
      <c r="F914" s="42" t="s">
        <v>3676</v>
      </c>
      <c r="G914" s="42" t="s">
        <v>596</v>
      </c>
      <c r="H914" s="43" t="s">
        <v>1015</v>
      </c>
      <c r="I914" s="42" t="s">
        <v>17</v>
      </c>
      <c r="J914" s="42" t="str">
        <f>_xlfn.CONCAT($C914,"-",$D914)</f>
        <v>Bangalore-EdTech</v>
      </c>
      <c r="K914" s="42">
        <f>IF(AND($B914&gt;=1960,$B914&lt;1970),196,(IF(AND($B914&gt;=1970,$B914&lt;1980),197,(IF(AND($B914&gt;=1980,$B914&lt;1990),198,(IF(AND($B914&gt;=1990,$B914&lt;2000),199,(IF(AND($B914&gt;=2000,$B914&lt;2010),200,(IF(AND($B914&gt;=2010,$B914&lt;2020),201,(IF(AND($B914&gt;=2020,$B914&lt;2030),202,"Founded After 2030")))))))))))))</f>
        <v>202</v>
      </c>
      <c r="L914" s="42" t="str">
        <f>IF(AND($H914&gt;4500000, OR($C914="Delhi", $C914="Bangalore", $C914="Pune", $C914="Mumbai")), "CAT A", IF(AND($H914&gt;450000, OR($C914="Gurugram", $C914="Surat", $C914="Jaipur", $C914="Hyderabad")), "CAT B", "CAT C"))</f>
        <v>CAT A</v>
      </c>
      <c r="M914" s="43">
        <v>3</v>
      </c>
      <c r="N914" t="str">
        <f>VLOOKUP($C914,Tier!$A$1:$B$71,2)</f>
        <v>Tier 1</v>
      </c>
    </row>
    <row r="915" spans="1:14" ht="15" x14ac:dyDescent="0.25">
      <c r="A915" s="41" t="s">
        <v>3677</v>
      </c>
      <c r="B915" s="43">
        <v>2020</v>
      </c>
      <c r="C915" s="42" t="s">
        <v>19</v>
      </c>
      <c r="D915" s="42" t="s">
        <v>105</v>
      </c>
      <c r="E915" s="42" t="s">
        <v>3678</v>
      </c>
      <c r="F915" s="42" t="s">
        <v>3679</v>
      </c>
      <c r="G915" s="42" t="s">
        <v>3680</v>
      </c>
      <c r="H915" s="43" t="s">
        <v>1015</v>
      </c>
      <c r="I915" s="42" t="s">
        <v>422</v>
      </c>
      <c r="J915" s="42" t="str">
        <f>_xlfn.CONCAT($C915,"-",$D915)</f>
        <v>Bangalore-Gaming</v>
      </c>
      <c r="K915" s="42">
        <f>IF(AND($B915&gt;=1960,$B915&lt;1970),196,(IF(AND($B915&gt;=1970,$B915&lt;1980),197,(IF(AND($B915&gt;=1980,$B915&lt;1990),198,(IF(AND($B915&gt;=1990,$B915&lt;2000),199,(IF(AND($B915&gt;=2000,$B915&lt;2010),200,(IF(AND($B915&gt;=2010,$B915&lt;2020),201,(IF(AND($B915&gt;=2020,$B915&lt;2030),202,"Founded After 2030")))))))))))))</f>
        <v>202</v>
      </c>
      <c r="L915" s="42" t="str">
        <f>IF(AND($H915&gt;4500000, OR($C915="Delhi", $C915="Bangalore", $C915="Pune", $C915="Mumbai")), "CAT A", IF(AND($H915&gt;450000, OR($C915="Gurugram", $C915="Surat", $C915="Jaipur", $C915="Hyderabad")), "CAT B", "CAT C"))</f>
        <v>CAT A</v>
      </c>
      <c r="M915" s="43">
        <v>3</v>
      </c>
      <c r="N915" t="str">
        <f>VLOOKUP($C915,Tier!$A$1:$B$71,2)</f>
        <v>Tier 1</v>
      </c>
    </row>
    <row r="916" spans="1:14" ht="15" x14ac:dyDescent="0.25">
      <c r="A916" s="41" t="s">
        <v>3681</v>
      </c>
      <c r="B916" s="43">
        <v>2020</v>
      </c>
      <c r="C916" s="42" t="s">
        <v>19</v>
      </c>
      <c r="D916" s="42" t="s">
        <v>558</v>
      </c>
      <c r="E916" s="42" t="s">
        <v>3682</v>
      </c>
      <c r="F916" s="42" t="s">
        <v>3683</v>
      </c>
      <c r="G916" s="42" t="s">
        <v>3684</v>
      </c>
      <c r="H916" s="43" t="s">
        <v>1015</v>
      </c>
      <c r="I916" s="42" t="s">
        <v>17</v>
      </c>
      <c r="J916" s="42" t="str">
        <f>_xlfn.CONCAT($C916,"-",$D916)</f>
        <v>Bangalore-B2B service</v>
      </c>
      <c r="K916" s="42">
        <f>IF(AND($B916&gt;=1960,$B916&lt;1970),196,(IF(AND($B916&gt;=1970,$B916&lt;1980),197,(IF(AND($B916&gt;=1980,$B916&lt;1990),198,(IF(AND($B916&gt;=1990,$B916&lt;2000),199,(IF(AND($B916&gt;=2000,$B916&lt;2010),200,(IF(AND($B916&gt;=2010,$B916&lt;2020),201,(IF(AND($B916&gt;=2020,$B916&lt;2030),202,"Founded After 2030")))))))))))))</f>
        <v>202</v>
      </c>
      <c r="L916" s="42" t="str">
        <f>IF(AND($H916&gt;4500000, OR($C916="Delhi", $C916="Bangalore", $C916="Pune", $C916="Mumbai")), "CAT A", IF(AND($H916&gt;450000, OR($C916="Gurugram", $C916="Surat", $C916="Jaipur", $C916="Hyderabad")), "CAT B", "CAT C"))</f>
        <v>CAT A</v>
      </c>
      <c r="M916" s="43">
        <v>1</v>
      </c>
      <c r="N916" t="str">
        <f>VLOOKUP($C916,Tier!$A$1:$B$71,2)</f>
        <v>Tier 1</v>
      </c>
    </row>
    <row r="917" spans="1:14" ht="15" x14ac:dyDescent="0.25">
      <c r="A917" s="41" t="s">
        <v>3662</v>
      </c>
      <c r="B917" s="43">
        <v>2020</v>
      </c>
      <c r="C917" s="42" t="s">
        <v>19</v>
      </c>
      <c r="D917" s="42" t="s">
        <v>813</v>
      </c>
      <c r="E917" s="42" t="s">
        <v>3664</v>
      </c>
      <c r="F917" s="42" t="s">
        <v>3685</v>
      </c>
      <c r="G917" s="42" t="s">
        <v>3686</v>
      </c>
      <c r="H917" s="43" t="s">
        <v>124</v>
      </c>
      <c r="I917" s="42" t="s">
        <v>115</v>
      </c>
      <c r="J917" s="42" t="str">
        <f>_xlfn.CONCAT($C917,"-",$D917)</f>
        <v>Bangalore-Social Media</v>
      </c>
      <c r="K917" s="42">
        <f>IF(AND($B917&gt;=1960,$B917&lt;1970),196,(IF(AND($B917&gt;=1970,$B917&lt;1980),197,(IF(AND($B917&gt;=1980,$B917&lt;1990),198,(IF(AND($B917&gt;=1990,$B917&lt;2000),199,(IF(AND($B917&gt;=2000,$B917&lt;2010),200,(IF(AND($B917&gt;=2010,$B917&lt;2020),201,(IF(AND($B917&gt;=2020,$B917&lt;2030),202,"Founded After 2030")))))))))))))</f>
        <v>202</v>
      </c>
      <c r="L917" s="42" t="str">
        <f>IF(AND($H917&gt;4500000, OR($C917="Delhi", $C917="Bangalore", $C917="Pune", $C917="Mumbai")), "CAT A", IF(AND($H917&gt;450000, OR($C917="Gurugram", $C917="Surat", $C917="Jaipur", $C917="Hyderabad")), "CAT B", "CAT C"))</f>
        <v>CAT A</v>
      </c>
      <c r="M917" s="43">
        <v>5</v>
      </c>
      <c r="N917" t="str">
        <f>VLOOKUP($C917,Tier!$A$1:$B$71,2)</f>
        <v>Tier 1</v>
      </c>
    </row>
    <row r="918" spans="1:14" ht="15" x14ac:dyDescent="0.25">
      <c r="A918" s="41" t="s">
        <v>3691</v>
      </c>
      <c r="B918" s="43">
        <v>2020</v>
      </c>
      <c r="C918" s="42" t="s">
        <v>19</v>
      </c>
      <c r="D918" s="42" t="s">
        <v>429</v>
      </c>
      <c r="E918" s="42" t="s">
        <v>3692</v>
      </c>
      <c r="F918" s="42" t="s">
        <v>3693</v>
      </c>
      <c r="G918" s="42" t="s">
        <v>1442</v>
      </c>
      <c r="H918" s="43" t="s">
        <v>35</v>
      </c>
      <c r="I918" s="42" t="s">
        <v>17</v>
      </c>
      <c r="J918" s="42" t="str">
        <f>_xlfn.CONCAT($C918,"-",$D918)</f>
        <v>Bangalore-Fashion</v>
      </c>
      <c r="K918" s="42">
        <f>IF(AND($B918&gt;=1960,$B918&lt;1970),196,(IF(AND($B918&gt;=1970,$B918&lt;1980),197,(IF(AND($B918&gt;=1980,$B918&lt;1990),198,(IF(AND($B918&gt;=1990,$B918&lt;2000),199,(IF(AND($B918&gt;=2000,$B918&lt;2010),200,(IF(AND($B918&gt;=2010,$B918&lt;2020),201,(IF(AND($B918&gt;=2020,$B918&lt;2030),202,"Founded After 2030")))))))))))))</f>
        <v>202</v>
      </c>
      <c r="L918" s="42" t="str">
        <f>IF(AND($H918&gt;4500000, OR($C918="Delhi", $C918="Bangalore", $C918="Pune", $C918="Mumbai")), "CAT A", IF(AND($H918&gt;450000, OR($C918="Gurugram", $C918="Surat", $C918="Jaipur", $C918="Hyderabad")), "CAT B", "CAT C"))</f>
        <v>CAT A</v>
      </c>
      <c r="M918" s="43">
        <v>5</v>
      </c>
      <c r="N918" t="str">
        <f>VLOOKUP($C918,Tier!$A$1:$B$71,2)</f>
        <v>Tier 1</v>
      </c>
    </row>
    <row r="919" spans="1:14" ht="15" x14ac:dyDescent="0.25">
      <c r="A919" s="41" t="s">
        <v>3707</v>
      </c>
      <c r="B919" s="43">
        <v>2020</v>
      </c>
      <c r="C919" s="42" t="s">
        <v>19</v>
      </c>
      <c r="D919" s="42" t="s">
        <v>38</v>
      </c>
      <c r="E919" s="42" t="s">
        <v>3708</v>
      </c>
      <c r="F919" s="42" t="s">
        <v>3709</v>
      </c>
      <c r="G919" s="42" t="s">
        <v>3710</v>
      </c>
      <c r="H919" s="43" t="s">
        <v>35</v>
      </c>
      <c r="I919" s="42" t="s">
        <v>17</v>
      </c>
      <c r="J919" s="42" t="str">
        <f>_xlfn.CONCAT($C919,"-",$D919)</f>
        <v>Bangalore-FinTech</v>
      </c>
      <c r="K919" s="42">
        <f>IF(AND($B919&gt;=1960,$B919&lt;1970),196,(IF(AND($B919&gt;=1970,$B919&lt;1980),197,(IF(AND($B919&gt;=1980,$B919&lt;1990),198,(IF(AND($B919&gt;=1990,$B919&lt;2000),199,(IF(AND($B919&gt;=2000,$B919&lt;2010),200,(IF(AND($B919&gt;=2010,$B919&lt;2020),201,(IF(AND($B919&gt;=2020,$B919&lt;2030),202,"Founded After 2030")))))))))))))</f>
        <v>202</v>
      </c>
      <c r="L919" s="42" t="str">
        <f>IF(AND($H919&gt;4500000, OR($C919="Delhi", $C919="Bangalore", $C919="Pune", $C919="Mumbai")), "CAT A", IF(AND($H919&gt;450000, OR($C919="Gurugram", $C919="Surat", $C919="Jaipur", $C919="Hyderabad")), "CAT B", "CAT C"))</f>
        <v>CAT A</v>
      </c>
      <c r="M919" s="43">
        <v>1</v>
      </c>
      <c r="N919" t="str">
        <f>VLOOKUP($C919,Tier!$A$1:$B$71,2)</f>
        <v>Tier 1</v>
      </c>
    </row>
    <row r="920" spans="1:14" ht="15" x14ac:dyDescent="0.25">
      <c r="A920" s="41" t="s">
        <v>3725</v>
      </c>
      <c r="B920" s="43">
        <v>2020</v>
      </c>
      <c r="C920" s="42" t="s">
        <v>19</v>
      </c>
      <c r="D920" s="42" t="s">
        <v>459</v>
      </c>
      <c r="E920" s="42" t="s">
        <v>3726</v>
      </c>
      <c r="F920" s="42" t="s">
        <v>3727</v>
      </c>
      <c r="G920" s="42" t="s">
        <v>519</v>
      </c>
      <c r="H920" s="43" t="s">
        <v>1137</v>
      </c>
      <c r="I920" s="42" t="s">
        <v>273</v>
      </c>
      <c r="J920" s="42" t="str">
        <f>_xlfn.CONCAT($C920,"-",$D920)</f>
        <v>Bangalore-SaaS startup</v>
      </c>
      <c r="K920" s="42">
        <f>IF(AND($B920&gt;=1960,$B920&lt;1970),196,(IF(AND($B920&gt;=1970,$B920&lt;1980),197,(IF(AND($B920&gt;=1980,$B920&lt;1990),198,(IF(AND($B920&gt;=1990,$B920&lt;2000),199,(IF(AND($B920&gt;=2000,$B920&lt;2010),200,(IF(AND($B920&gt;=2010,$B920&lt;2020),201,(IF(AND($B920&gt;=2020,$B920&lt;2030),202,"Founded After 2030")))))))))))))</f>
        <v>202</v>
      </c>
      <c r="L920" s="42" t="str">
        <f>IF(AND($H920&gt;4500000, OR($C920="Delhi", $C920="Bangalore", $C920="Pune", $C920="Mumbai")), "CAT A", IF(AND($H920&gt;450000, OR($C920="Gurugram", $C920="Surat", $C920="Jaipur", $C920="Hyderabad")), "CAT B", "CAT C"))</f>
        <v>CAT A</v>
      </c>
      <c r="M920" s="43">
        <v>5</v>
      </c>
      <c r="N920" t="str">
        <f>VLOOKUP($C920,Tier!$A$1:$B$71,2)</f>
        <v>Tier 1</v>
      </c>
    </row>
    <row r="921" spans="1:14" ht="15" x14ac:dyDescent="0.25">
      <c r="A921" s="45" t="s">
        <v>4549</v>
      </c>
      <c r="B921" s="43">
        <v>2020</v>
      </c>
      <c r="C921" s="42" t="s">
        <v>3421</v>
      </c>
      <c r="D921" s="42" t="s">
        <v>450</v>
      </c>
      <c r="E921" s="42" t="s">
        <v>4550</v>
      </c>
      <c r="F921" s="42" t="s">
        <v>4551</v>
      </c>
      <c r="G921" s="42" t="s">
        <v>4552</v>
      </c>
      <c r="H921" s="43" t="s">
        <v>1137</v>
      </c>
      <c r="I921" s="42"/>
      <c r="J921" s="42" t="str">
        <f>_xlfn.CONCAT($C921,"-",$D921)</f>
        <v>Chandigarh-AI startup</v>
      </c>
      <c r="K921" s="42">
        <f>IF(AND($B921&gt;=1960,$B921&lt;1970),196,(IF(AND($B921&gt;=1970,$B921&lt;1980),197,(IF(AND($B921&gt;=1980,$B921&lt;1990),198,(IF(AND($B921&gt;=1990,$B921&lt;2000),199,(IF(AND($B921&gt;=2000,$B921&lt;2010),200,(IF(AND($B921&gt;=2010,$B921&lt;2020),201,(IF(AND($B921&gt;=2020,$B921&lt;2030),202,"Founded After 2030")))))))))))))</f>
        <v>202</v>
      </c>
      <c r="L921" s="42" t="str">
        <f>IF(AND($H921&gt;4500000, OR($C921="Delhi", $C921="Bangalore", $C921="Pune", $C921="Mumbai")), "CAT A", IF(AND($H921&gt;450000, OR($C921="Gurugram", $C921="Surat", $C921="Jaipur", $C921="Hyderabad")), "CAT B", "CAT C"))</f>
        <v>CAT C</v>
      </c>
      <c r="M921" s="43">
        <v>5</v>
      </c>
      <c r="N921" t="str">
        <f>VLOOKUP($C921,Tier!$A$1:$B$71,2)</f>
        <v>Tier 1</v>
      </c>
    </row>
    <row r="922" spans="1:14" ht="15" x14ac:dyDescent="0.25">
      <c r="A922" s="41" t="s">
        <v>3728</v>
      </c>
      <c r="B922" s="43">
        <v>2020</v>
      </c>
      <c r="C922" s="42" t="s">
        <v>19</v>
      </c>
      <c r="D922" s="42" t="s">
        <v>1594</v>
      </c>
      <c r="E922" s="42" t="s">
        <v>3729</v>
      </c>
      <c r="F922" s="42" t="s">
        <v>3730</v>
      </c>
      <c r="G922" s="42" t="s">
        <v>3731</v>
      </c>
      <c r="H922" s="43" t="s">
        <v>1191</v>
      </c>
      <c r="I922" s="42" t="s">
        <v>17</v>
      </c>
      <c r="J922" s="42" t="str">
        <f>_xlfn.CONCAT($C922,"-",$D922)</f>
        <v>Bangalore-Human Resources</v>
      </c>
      <c r="K922" s="42">
        <f>IF(AND($B922&gt;=1960,$B922&lt;1970),196,(IF(AND($B922&gt;=1970,$B922&lt;1980),197,(IF(AND($B922&gt;=1980,$B922&lt;1990),198,(IF(AND($B922&gt;=1990,$B922&lt;2000),199,(IF(AND($B922&gt;=2000,$B922&lt;2010),200,(IF(AND($B922&gt;=2010,$B922&lt;2020),201,(IF(AND($B922&gt;=2020,$B922&lt;2030),202,"Founded After 2030")))))))))))))</f>
        <v>202</v>
      </c>
      <c r="L922" s="42" t="str">
        <f>IF(AND($H922&gt;4500000, OR($C922="Delhi", $C922="Bangalore", $C922="Pune", $C922="Mumbai")), "CAT A", IF(AND($H922&gt;450000, OR($C922="Gurugram", $C922="Surat", $C922="Jaipur", $C922="Hyderabad")), "CAT B", "CAT C"))</f>
        <v>CAT A</v>
      </c>
      <c r="M922" s="43">
        <v>5</v>
      </c>
      <c r="N922" t="str">
        <f>VLOOKUP($C922,Tier!$A$1:$B$71,2)</f>
        <v>Tier 1</v>
      </c>
    </row>
    <row r="923" spans="1:14" ht="15" x14ac:dyDescent="0.25">
      <c r="A923" s="41" t="s">
        <v>3732</v>
      </c>
      <c r="B923" s="43">
        <v>2020</v>
      </c>
      <c r="C923" s="42" t="s">
        <v>19</v>
      </c>
      <c r="D923" s="42" t="s">
        <v>50</v>
      </c>
      <c r="E923" s="42" t="s">
        <v>3733</v>
      </c>
      <c r="F923" s="42" t="s">
        <v>3734</v>
      </c>
      <c r="G923" s="42" t="s">
        <v>3735</v>
      </c>
      <c r="H923" s="43" t="s">
        <v>3736</v>
      </c>
      <c r="I923" s="42" t="s">
        <v>17</v>
      </c>
      <c r="J923" s="42" t="str">
        <f>_xlfn.CONCAT($C923,"-",$D923)</f>
        <v>Bangalore-AgriTech</v>
      </c>
      <c r="K923" s="42">
        <f>IF(AND($B923&gt;=1960,$B923&lt;1970),196,(IF(AND($B923&gt;=1970,$B923&lt;1980),197,(IF(AND($B923&gt;=1980,$B923&lt;1990),198,(IF(AND($B923&gt;=1990,$B923&lt;2000),199,(IF(AND($B923&gt;=2000,$B923&lt;2010),200,(IF(AND($B923&gt;=2010,$B923&lt;2020),201,(IF(AND($B923&gt;=2020,$B923&lt;2030),202,"Founded After 2030")))))))))))))</f>
        <v>202</v>
      </c>
      <c r="L923" s="42" t="str">
        <f>IF(AND($H923&gt;4500000, OR($C923="Delhi", $C923="Bangalore", $C923="Pune", $C923="Mumbai")), "CAT A", IF(AND($H923&gt;450000, OR($C923="Gurugram", $C923="Surat", $C923="Jaipur", $C923="Hyderabad")), "CAT B", "CAT C"))</f>
        <v>CAT A</v>
      </c>
      <c r="M923" s="43">
        <v>3</v>
      </c>
      <c r="N923" t="str">
        <f>VLOOKUP($C923,Tier!$A$1:$B$71,2)</f>
        <v>Tier 1</v>
      </c>
    </row>
    <row r="924" spans="1:14" ht="15" x14ac:dyDescent="0.25">
      <c r="A924" s="41" t="s">
        <v>3737</v>
      </c>
      <c r="B924" s="43">
        <v>2020</v>
      </c>
      <c r="C924" s="42" t="s">
        <v>19</v>
      </c>
      <c r="D924" s="42" t="s">
        <v>105</v>
      </c>
      <c r="E924" s="42" t="s">
        <v>3738</v>
      </c>
      <c r="F924" s="42" t="s">
        <v>3739</v>
      </c>
      <c r="G924" s="42" t="s">
        <v>1442</v>
      </c>
      <c r="H924" s="43" t="s">
        <v>1202</v>
      </c>
      <c r="I924" s="42" t="s">
        <v>17</v>
      </c>
      <c r="J924" s="42" t="str">
        <f>_xlfn.CONCAT($C924,"-",$D924)</f>
        <v>Bangalore-Gaming</v>
      </c>
      <c r="K924" s="42">
        <f>IF(AND($B924&gt;=1960,$B924&lt;1970),196,(IF(AND($B924&gt;=1970,$B924&lt;1980),197,(IF(AND($B924&gt;=1980,$B924&lt;1990),198,(IF(AND($B924&gt;=1990,$B924&lt;2000),199,(IF(AND($B924&gt;=2000,$B924&lt;2010),200,(IF(AND($B924&gt;=2010,$B924&lt;2020),201,(IF(AND($B924&gt;=2020,$B924&lt;2030),202,"Founded After 2030")))))))))))))</f>
        <v>202</v>
      </c>
      <c r="L924" s="42" t="str">
        <f>IF(AND($H924&gt;4500000, OR($C924="Delhi", $C924="Bangalore", $C924="Pune", $C924="Mumbai")), "CAT A", IF(AND($H924&gt;450000, OR($C924="Gurugram", $C924="Surat", $C924="Jaipur", $C924="Hyderabad")), "CAT B", "CAT C"))</f>
        <v>CAT A</v>
      </c>
      <c r="M924" s="43">
        <v>1</v>
      </c>
      <c r="N924" t="str">
        <f>VLOOKUP($C924,Tier!$A$1:$B$71,2)</f>
        <v>Tier 1</v>
      </c>
    </row>
    <row r="925" spans="1:14" ht="15" x14ac:dyDescent="0.25">
      <c r="A925" s="41" t="s">
        <v>321</v>
      </c>
      <c r="B925" s="43">
        <v>2020</v>
      </c>
      <c r="C925" s="42" t="s">
        <v>19</v>
      </c>
      <c r="D925" s="42" t="s">
        <v>38</v>
      </c>
      <c r="E925" s="42" t="s">
        <v>3743</v>
      </c>
      <c r="F925" s="42" t="s">
        <v>3744</v>
      </c>
      <c r="G925" s="42" t="s">
        <v>3745</v>
      </c>
      <c r="H925" s="43" t="s">
        <v>1240</v>
      </c>
      <c r="I925" s="42" t="s">
        <v>17</v>
      </c>
      <c r="J925" s="42" t="str">
        <f>_xlfn.CONCAT($C925,"-",$D925)</f>
        <v>Bangalore-FinTech</v>
      </c>
      <c r="K925" s="42">
        <f>IF(AND($B925&gt;=1960,$B925&lt;1970),196,(IF(AND($B925&gt;=1970,$B925&lt;1980),197,(IF(AND($B925&gt;=1980,$B925&lt;1990),198,(IF(AND($B925&gt;=1990,$B925&lt;2000),199,(IF(AND($B925&gt;=2000,$B925&lt;2010),200,(IF(AND($B925&gt;=2010,$B925&lt;2020),201,(IF(AND($B925&gt;=2020,$B925&lt;2030),202,"Founded After 2030")))))))))))))</f>
        <v>202</v>
      </c>
      <c r="L925" s="42" t="str">
        <f>IF(AND($H925&gt;4500000, OR($C925="Delhi", $C925="Bangalore", $C925="Pune", $C925="Mumbai")), "CAT A", IF(AND($H925&gt;450000, OR($C925="Gurugram", $C925="Surat", $C925="Jaipur", $C925="Hyderabad")), "CAT B", "CAT C"))</f>
        <v>CAT A</v>
      </c>
      <c r="M925" s="43">
        <v>3</v>
      </c>
      <c r="N925" t="str">
        <f>VLOOKUP($C925,Tier!$A$1:$B$71,2)</f>
        <v>Tier 1</v>
      </c>
    </row>
    <row r="926" spans="1:14" ht="15" x14ac:dyDescent="0.25">
      <c r="A926" s="41" t="s">
        <v>3746</v>
      </c>
      <c r="B926" s="43">
        <v>2021</v>
      </c>
      <c r="C926" s="42" t="s">
        <v>19</v>
      </c>
      <c r="D926" s="42" t="s">
        <v>105</v>
      </c>
      <c r="E926" s="42" t="s">
        <v>3747</v>
      </c>
      <c r="F926" s="42" t="s">
        <v>3748</v>
      </c>
      <c r="G926" s="42"/>
      <c r="H926" s="43" t="s">
        <v>1264</v>
      </c>
      <c r="I926" s="42" t="s">
        <v>17</v>
      </c>
      <c r="J926" s="42" t="str">
        <f>_xlfn.CONCAT($C926,"-",$D926)</f>
        <v>Bangalore-Gaming</v>
      </c>
      <c r="K926" s="42">
        <f>IF(AND($B926&gt;=1960,$B926&lt;1970),196,(IF(AND($B926&gt;=1970,$B926&lt;1980),197,(IF(AND($B926&gt;=1980,$B926&lt;1990),198,(IF(AND($B926&gt;=1990,$B926&lt;2000),199,(IF(AND($B926&gt;=2000,$B926&lt;2010),200,(IF(AND($B926&gt;=2010,$B926&lt;2020),201,(IF(AND($B926&gt;=2020,$B926&lt;2030),202,"Founded After 2030")))))))))))))</f>
        <v>202</v>
      </c>
      <c r="L926" s="42" t="str">
        <f>IF(AND($H926&gt;4500000, OR($C926="Delhi", $C926="Bangalore", $C926="Pune", $C926="Mumbai")), "CAT A", IF(AND($H926&gt;450000, OR($C926="Gurugram", $C926="Surat", $C926="Jaipur", $C926="Hyderabad")), "CAT B", "CAT C"))</f>
        <v>CAT A</v>
      </c>
      <c r="M926" s="43">
        <v>4</v>
      </c>
      <c r="N926" t="str">
        <f>VLOOKUP($C926,Tier!$A$1:$B$71,2)</f>
        <v>Tier 1</v>
      </c>
    </row>
    <row r="927" spans="1:14" ht="15" x14ac:dyDescent="0.25">
      <c r="A927" s="41" t="s">
        <v>3758</v>
      </c>
      <c r="B927" s="43">
        <v>2020</v>
      </c>
      <c r="C927" s="42" t="s">
        <v>19</v>
      </c>
      <c r="D927" s="42" t="s">
        <v>204</v>
      </c>
      <c r="E927" s="42" t="s">
        <v>3759</v>
      </c>
      <c r="F927" s="42" t="s">
        <v>3760</v>
      </c>
      <c r="G927" s="42" t="s">
        <v>3761</v>
      </c>
      <c r="H927" s="43" t="s">
        <v>272</v>
      </c>
      <c r="I927" s="42" t="s">
        <v>17</v>
      </c>
      <c r="J927" s="42" t="str">
        <f>_xlfn.CONCAT($C927,"-",$D927)</f>
        <v>Bangalore-Heathcare</v>
      </c>
      <c r="K927" s="42">
        <f>IF(AND($B927&gt;=1960,$B927&lt;1970),196,(IF(AND($B927&gt;=1970,$B927&lt;1980),197,(IF(AND($B927&gt;=1980,$B927&lt;1990),198,(IF(AND($B927&gt;=1990,$B927&lt;2000),199,(IF(AND($B927&gt;=2000,$B927&lt;2010),200,(IF(AND($B927&gt;=2010,$B927&lt;2020),201,(IF(AND($B927&gt;=2020,$B927&lt;2030),202,"Founded After 2030")))))))))))))</f>
        <v>202</v>
      </c>
      <c r="L927" s="42" t="str">
        <f>IF(AND($H927&gt;4500000, OR($C927="Delhi", $C927="Bangalore", $C927="Pune", $C927="Mumbai")), "CAT A", IF(AND($H927&gt;450000, OR($C927="Gurugram", $C927="Surat", $C927="Jaipur", $C927="Hyderabad")), "CAT B", "CAT C"))</f>
        <v>CAT A</v>
      </c>
      <c r="M927" s="43">
        <v>3</v>
      </c>
      <c r="N927" t="str">
        <f>VLOOKUP($C927,Tier!$A$1:$B$71,2)</f>
        <v>Tier 1</v>
      </c>
    </row>
    <row r="928" spans="1:14" ht="15" x14ac:dyDescent="0.25">
      <c r="A928" s="41" t="s">
        <v>3762</v>
      </c>
      <c r="B928" s="43">
        <v>2020</v>
      </c>
      <c r="C928" s="42" t="s">
        <v>19</v>
      </c>
      <c r="D928" s="42" t="s">
        <v>38</v>
      </c>
      <c r="E928" s="42" t="s">
        <v>3763</v>
      </c>
      <c r="F928" s="42" t="s">
        <v>3764</v>
      </c>
      <c r="G928" s="42"/>
      <c r="H928" s="43" t="s">
        <v>272</v>
      </c>
      <c r="I928" s="42" t="s">
        <v>17</v>
      </c>
      <c r="J928" s="42" t="str">
        <f>_xlfn.CONCAT($C928,"-",$D928)</f>
        <v>Bangalore-FinTech</v>
      </c>
      <c r="K928" s="42">
        <f>IF(AND($B928&gt;=1960,$B928&lt;1970),196,(IF(AND($B928&gt;=1970,$B928&lt;1980),197,(IF(AND($B928&gt;=1980,$B928&lt;1990),198,(IF(AND($B928&gt;=1990,$B928&lt;2000),199,(IF(AND($B928&gt;=2000,$B928&lt;2010),200,(IF(AND($B928&gt;=2010,$B928&lt;2020),201,(IF(AND($B928&gt;=2020,$B928&lt;2030),202,"Founded After 2030")))))))))))))</f>
        <v>202</v>
      </c>
      <c r="L928" s="42" t="str">
        <f>IF(AND($H928&gt;4500000, OR($C928="Delhi", $C928="Bangalore", $C928="Pune", $C928="Mumbai")), "CAT A", IF(AND($H928&gt;450000, OR($C928="Gurugram", $C928="Surat", $C928="Jaipur", $C928="Hyderabad")), "CAT B", "CAT C"))</f>
        <v>CAT A</v>
      </c>
      <c r="M928" s="43">
        <v>3</v>
      </c>
      <c r="N928" t="str">
        <f>VLOOKUP($C928,Tier!$A$1:$B$71,2)</f>
        <v>Tier 1</v>
      </c>
    </row>
    <row r="929" spans="1:14" ht="15" x14ac:dyDescent="0.25">
      <c r="A929" s="41" t="s">
        <v>3769</v>
      </c>
      <c r="B929" s="43">
        <v>2020</v>
      </c>
      <c r="C929" s="42" t="s">
        <v>19</v>
      </c>
      <c r="D929" s="42" t="s">
        <v>38</v>
      </c>
      <c r="E929" s="42" t="s">
        <v>3770</v>
      </c>
      <c r="F929" s="42" t="s">
        <v>3771</v>
      </c>
      <c r="G929" s="42" t="s">
        <v>519</v>
      </c>
      <c r="H929" s="43" t="s">
        <v>272</v>
      </c>
      <c r="I929" s="42" t="s">
        <v>17</v>
      </c>
      <c r="J929" s="42" t="str">
        <f>_xlfn.CONCAT($C929,"-",$D929)</f>
        <v>Bangalore-FinTech</v>
      </c>
      <c r="K929" s="42">
        <f>IF(AND($B929&gt;=1960,$B929&lt;1970),196,(IF(AND($B929&gt;=1970,$B929&lt;1980),197,(IF(AND($B929&gt;=1980,$B929&lt;1990),198,(IF(AND($B929&gt;=1990,$B929&lt;2000),199,(IF(AND($B929&gt;=2000,$B929&lt;2010),200,(IF(AND($B929&gt;=2010,$B929&lt;2020),201,(IF(AND($B929&gt;=2020,$B929&lt;2030),202,"Founded After 2030")))))))))))))</f>
        <v>202</v>
      </c>
      <c r="L929" s="42" t="str">
        <f>IF(AND($H929&gt;4500000, OR($C929="Delhi", $C929="Bangalore", $C929="Pune", $C929="Mumbai")), "CAT A", IF(AND($H929&gt;450000, OR($C929="Gurugram", $C929="Surat", $C929="Jaipur", $C929="Hyderabad")), "CAT B", "CAT C"))</f>
        <v>CAT A</v>
      </c>
      <c r="M929" s="43">
        <v>2</v>
      </c>
      <c r="N929" t="str">
        <f>VLOOKUP($C929,Tier!$A$1:$B$71,2)</f>
        <v>Tier 1</v>
      </c>
    </row>
    <row r="930" spans="1:14" ht="15" x14ac:dyDescent="0.25">
      <c r="A930" s="41" t="s">
        <v>3769</v>
      </c>
      <c r="B930" s="43">
        <v>2020</v>
      </c>
      <c r="C930" s="42" t="s">
        <v>19</v>
      </c>
      <c r="D930" s="42" t="s">
        <v>38</v>
      </c>
      <c r="E930" s="42" t="s">
        <v>3770</v>
      </c>
      <c r="F930" s="42" t="s">
        <v>3780</v>
      </c>
      <c r="G930" s="42" t="s">
        <v>519</v>
      </c>
      <c r="H930" s="43" t="s">
        <v>272</v>
      </c>
      <c r="I930" s="42" t="s">
        <v>17</v>
      </c>
      <c r="J930" s="42" t="str">
        <f>_xlfn.CONCAT($C930,"-",$D930)</f>
        <v>Bangalore-FinTech</v>
      </c>
      <c r="K930" s="42">
        <f>IF(AND($B930&gt;=1960,$B930&lt;1970),196,(IF(AND($B930&gt;=1970,$B930&lt;1980),197,(IF(AND($B930&gt;=1980,$B930&lt;1990),198,(IF(AND($B930&gt;=1990,$B930&lt;2000),199,(IF(AND($B930&gt;=2000,$B930&lt;2010),200,(IF(AND($B930&gt;=2010,$B930&lt;2020),201,(IF(AND($B930&gt;=2020,$B930&lt;2030),202,"Founded After 2030")))))))))))))</f>
        <v>202</v>
      </c>
      <c r="L930" s="42" t="str">
        <f>IF(AND($H930&gt;4500000, OR($C930="Delhi", $C930="Bangalore", $C930="Pune", $C930="Mumbai")), "CAT A", IF(AND($H930&gt;450000, OR($C930="Gurugram", $C930="Surat", $C930="Jaipur", $C930="Hyderabad")), "CAT B", "CAT C"))</f>
        <v>CAT A</v>
      </c>
      <c r="M930" s="43">
        <v>1</v>
      </c>
      <c r="N930" t="str">
        <f>VLOOKUP($C930,Tier!$A$1:$B$71,2)</f>
        <v>Tier 1</v>
      </c>
    </row>
    <row r="931" spans="1:14" ht="15" x14ac:dyDescent="0.25">
      <c r="A931" s="41" t="s">
        <v>3781</v>
      </c>
      <c r="B931" s="43">
        <v>2020</v>
      </c>
      <c r="C931" s="42" t="s">
        <v>19</v>
      </c>
      <c r="D931" s="42" t="s">
        <v>116</v>
      </c>
      <c r="E931" s="42" t="s">
        <v>3782</v>
      </c>
      <c r="F931" s="42" t="s">
        <v>3783</v>
      </c>
      <c r="G931" s="42" t="s">
        <v>3784</v>
      </c>
      <c r="H931" s="43" t="s">
        <v>3785</v>
      </c>
      <c r="I931" s="42" t="s">
        <v>163</v>
      </c>
      <c r="J931" s="42" t="str">
        <f>_xlfn.CONCAT($C931,"-",$D931)</f>
        <v>Bangalore-EdTech</v>
      </c>
      <c r="K931" s="42">
        <f>IF(AND($B931&gt;=1960,$B931&lt;1970),196,(IF(AND($B931&gt;=1970,$B931&lt;1980),197,(IF(AND($B931&gt;=1980,$B931&lt;1990),198,(IF(AND($B931&gt;=1990,$B931&lt;2000),199,(IF(AND($B931&gt;=2000,$B931&lt;2010),200,(IF(AND($B931&gt;=2010,$B931&lt;2020),201,(IF(AND($B931&gt;=2020,$B931&lt;2030),202,"Founded After 2030")))))))))))))</f>
        <v>202</v>
      </c>
      <c r="L931" s="42" t="str">
        <f>IF(AND($H931&gt;4500000, OR($C931="Delhi", $C931="Bangalore", $C931="Pune", $C931="Mumbai")), "CAT A", IF(AND($H931&gt;450000, OR($C931="Gurugram", $C931="Surat", $C931="Jaipur", $C931="Hyderabad")), "CAT B", "CAT C"))</f>
        <v>CAT A</v>
      </c>
      <c r="M931" s="43">
        <v>5</v>
      </c>
      <c r="N931" t="str">
        <f>VLOOKUP($C931,Tier!$A$1:$B$71,2)</f>
        <v>Tier 1</v>
      </c>
    </row>
    <row r="932" spans="1:14" ht="15" x14ac:dyDescent="0.25">
      <c r="A932" s="41" t="s">
        <v>3786</v>
      </c>
      <c r="B932" s="43">
        <v>2020</v>
      </c>
      <c r="C932" s="42" t="s">
        <v>19</v>
      </c>
      <c r="D932" s="42" t="s">
        <v>38</v>
      </c>
      <c r="E932" s="42" t="s">
        <v>3787</v>
      </c>
      <c r="F932" s="42" t="s">
        <v>3788</v>
      </c>
      <c r="G932" s="42" t="s">
        <v>3789</v>
      </c>
      <c r="H932" s="43" t="s">
        <v>92</v>
      </c>
      <c r="I932" s="42" t="s">
        <v>17</v>
      </c>
      <c r="J932" s="42" t="str">
        <f>_xlfn.CONCAT($C932,"-",$D932)</f>
        <v>Bangalore-FinTech</v>
      </c>
      <c r="K932" s="42">
        <f>IF(AND($B932&gt;=1960,$B932&lt;1970),196,(IF(AND($B932&gt;=1970,$B932&lt;1980),197,(IF(AND($B932&gt;=1980,$B932&lt;1990),198,(IF(AND($B932&gt;=1990,$B932&lt;2000),199,(IF(AND($B932&gt;=2000,$B932&lt;2010),200,(IF(AND($B932&gt;=2010,$B932&lt;2020),201,(IF(AND($B932&gt;=2020,$B932&lt;2030),202,"Founded After 2030")))))))))))))</f>
        <v>202</v>
      </c>
      <c r="L932" s="42" t="str">
        <f>IF(AND($H932&gt;4500000, OR($C932="Delhi", $C932="Bangalore", $C932="Pune", $C932="Mumbai")), "CAT A", IF(AND($H932&gt;450000, OR($C932="Gurugram", $C932="Surat", $C932="Jaipur", $C932="Hyderabad")), "CAT B", "CAT C"))</f>
        <v>CAT A</v>
      </c>
      <c r="M932" s="43">
        <v>2</v>
      </c>
      <c r="N932" t="str">
        <f>VLOOKUP($C932,Tier!$A$1:$B$71,2)</f>
        <v>Tier 1</v>
      </c>
    </row>
    <row r="933" spans="1:14" ht="15" x14ac:dyDescent="0.25">
      <c r="A933" s="41" t="s">
        <v>3793</v>
      </c>
      <c r="B933" s="43">
        <v>2021</v>
      </c>
      <c r="C933" s="42" t="s">
        <v>19</v>
      </c>
      <c r="D933" s="42" t="s">
        <v>239</v>
      </c>
      <c r="E933" s="42" t="s">
        <v>3794</v>
      </c>
      <c r="F933" s="42" t="s">
        <v>3795</v>
      </c>
      <c r="G933" s="42" t="s">
        <v>3796</v>
      </c>
      <c r="H933" s="43">
        <v>150000000</v>
      </c>
      <c r="I933" s="42" t="s">
        <v>257</v>
      </c>
      <c r="J933" s="42" t="str">
        <f>_xlfn.CONCAT($C933,"-",$D933)</f>
        <v>Bangalore-Automotive</v>
      </c>
      <c r="K933" s="42">
        <f>IF(AND($B933&gt;=1960,$B933&lt;1970),196,(IF(AND($B933&gt;=1970,$B933&lt;1980),197,(IF(AND($B933&gt;=1980,$B933&lt;1990),198,(IF(AND($B933&gt;=1990,$B933&lt;2000),199,(IF(AND($B933&gt;=2000,$B933&lt;2010),200,(IF(AND($B933&gt;=2010,$B933&lt;2020),201,(IF(AND($B933&gt;=2020,$B933&lt;2030),202,"Founded After 2030")))))))))))))</f>
        <v>202</v>
      </c>
      <c r="L933" s="42" t="str">
        <f>IF(AND($H933&gt;4500000, OR($C933="Delhi", $C933="Bangalore", $C933="Pune", $C933="Mumbai")), "CAT A", IF(AND($H933&gt;450000, OR($C933="Gurugram", $C933="Surat", $C933="Jaipur", $C933="Hyderabad")), "CAT B", "CAT C"))</f>
        <v>CAT A</v>
      </c>
      <c r="M933" s="43">
        <v>12</v>
      </c>
      <c r="N933" t="str">
        <f>VLOOKUP($C933,Tier!$A$1:$B$71,2)</f>
        <v>Tier 1</v>
      </c>
    </row>
    <row r="934" spans="1:14" ht="15" x14ac:dyDescent="0.25">
      <c r="A934" s="41" t="s">
        <v>3793</v>
      </c>
      <c r="B934" s="43">
        <v>2021</v>
      </c>
      <c r="C934" s="42" t="s">
        <v>19</v>
      </c>
      <c r="D934" s="42" t="s">
        <v>239</v>
      </c>
      <c r="E934" s="42" t="s">
        <v>3794</v>
      </c>
      <c r="F934" s="42" t="s">
        <v>3795</v>
      </c>
      <c r="G934" s="42" t="s">
        <v>3796</v>
      </c>
      <c r="H934" s="43">
        <v>150000000</v>
      </c>
      <c r="I934" s="42" t="s">
        <v>257</v>
      </c>
      <c r="J934" s="42" t="str">
        <f>_xlfn.CONCAT($C934,"-",$D934)</f>
        <v>Bangalore-Automotive</v>
      </c>
      <c r="K934" s="42">
        <f>IF(AND($B934&gt;=1960,$B934&lt;1970),196,(IF(AND($B934&gt;=1970,$B934&lt;1980),197,(IF(AND($B934&gt;=1980,$B934&lt;1990),198,(IF(AND($B934&gt;=1990,$B934&lt;2000),199,(IF(AND($B934&gt;=2000,$B934&lt;2010),200,(IF(AND($B934&gt;=2010,$B934&lt;2020),201,(IF(AND($B934&gt;=2020,$B934&lt;2030),202,"Founded After 2030")))))))))))))</f>
        <v>202</v>
      </c>
      <c r="L934" s="42" t="str">
        <f>IF(AND($H934&gt;4500000, OR($C934="Delhi", $C934="Bangalore", $C934="Pune", $C934="Mumbai")), "CAT A", IF(AND($H934&gt;450000, OR($C934="Gurugram", $C934="Surat", $C934="Jaipur", $C934="Hyderabad")), "CAT B", "CAT C"))</f>
        <v>CAT A</v>
      </c>
      <c r="M934" s="43">
        <v>12</v>
      </c>
      <c r="N934" t="str">
        <f>VLOOKUP($C934,Tier!$A$1:$B$71,2)</f>
        <v>Tier 1</v>
      </c>
    </row>
    <row r="935" spans="1:14" ht="15" x14ac:dyDescent="0.25">
      <c r="A935" s="41" t="s">
        <v>3805</v>
      </c>
      <c r="B935" s="43">
        <v>2021</v>
      </c>
      <c r="C935" s="42" t="s">
        <v>19</v>
      </c>
      <c r="D935" s="42" t="s">
        <v>1694</v>
      </c>
      <c r="E935" s="42" t="s">
        <v>3659</v>
      </c>
      <c r="F935" s="42" t="s">
        <v>3660</v>
      </c>
      <c r="G935" s="42" t="s">
        <v>3806</v>
      </c>
      <c r="H935" s="43">
        <v>135000000</v>
      </c>
      <c r="I935" s="42" t="s">
        <v>115</v>
      </c>
      <c r="J935" s="42" t="str">
        <f>_xlfn.CONCAT($C935,"-",$D935)</f>
        <v>Bangalore-D2C</v>
      </c>
      <c r="K935" s="42">
        <f>IF(AND($B935&gt;=1960,$B935&lt;1970),196,(IF(AND($B935&gt;=1970,$B935&lt;1980),197,(IF(AND($B935&gt;=1980,$B935&lt;1990),198,(IF(AND($B935&gt;=1990,$B935&lt;2000),199,(IF(AND($B935&gt;=2000,$B935&lt;2010),200,(IF(AND($B935&gt;=2010,$B935&lt;2020),201,(IF(AND($B935&gt;=2020,$B935&lt;2030),202,"Founded After 2030")))))))))))))</f>
        <v>202</v>
      </c>
      <c r="L935" s="42" t="str">
        <f>IF(AND($H935&gt;4500000, OR($C935="Delhi", $C935="Bangalore", $C935="Pune", $C935="Mumbai")), "CAT A", IF(AND($H935&gt;450000, OR($C935="Gurugram", $C935="Surat", $C935="Jaipur", $C935="Hyderabad")), "CAT B", "CAT C"))</f>
        <v>CAT A</v>
      </c>
      <c r="M935" s="43">
        <v>11</v>
      </c>
      <c r="N935" t="str">
        <f>VLOOKUP($C935,Tier!$A$1:$B$71,2)</f>
        <v>Tier 1</v>
      </c>
    </row>
    <row r="936" spans="1:14" ht="15" x14ac:dyDescent="0.25">
      <c r="A936" s="41" t="s">
        <v>3807</v>
      </c>
      <c r="B936" s="43">
        <v>2021</v>
      </c>
      <c r="C936" s="42" t="s">
        <v>19</v>
      </c>
      <c r="D936" s="42" t="s">
        <v>233</v>
      </c>
      <c r="E936" s="42" t="s">
        <v>3808</v>
      </c>
      <c r="F936" s="42" t="s">
        <v>3809</v>
      </c>
      <c r="G936" s="42" t="s">
        <v>3810</v>
      </c>
      <c r="H936" s="43">
        <v>100000000</v>
      </c>
      <c r="I936" s="42"/>
      <c r="J936" s="42" t="str">
        <f>_xlfn.CONCAT($C936,"-",$D936)</f>
        <v>Bangalore-E-commerce</v>
      </c>
      <c r="K936" s="42">
        <f>IF(AND($B936&gt;=1960,$B936&lt;1970),196,(IF(AND($B936&gt;=1970,$B936&lt;1980),197,(IF(AND($B936&gt;=1980,$B936&lt;1990),198,(IF(AND($B936&gt;=1990,$B936&lt;2000),199,(IF(AND($B936&gt;=2000,$B936&lt;2010),200,(IF(AND($B936&gt;=2010,$B936&lt;2020),201,(IF(AND($B936&gt;=2020,$B936&lt;2030),202,"Founded After 2030")))))))))))))</f>
        <v>202</v>
      </c>
      <c r="L936" s="42" t="str">
        <f>IF(AND($H936&gt;4500000, OR($C936="Delhi", $C936="Bangalore", $C936="Pune", $C936="Mumbai")), "CAT A", IF(AND($H936&gt;450000, OR($C936="Gurugram", $C936="Surat", $C936="Jaipur", $C936="Hyderabad")), "CAT B", "CAT C"))</f>
        <v>CAT A</v>
      </c>
      <c r="M936" s="43">
        <v>12</v>
      </c>
      <c r="N936" t="str">
        <f>VLOOKUP($C936,Tier!$A$1:$B$71,2)</f>
        <v>Tier 1</v>
      </c>
    </row>
    <row r="937" spans="1:14" ht="15" x14ac:dyDescent="0.25">
      <c r="A937" s="41" t="s">
        <v>3781</v>
      </c>
      <c r="B937" s="43">
        <v>2020</v>
      </c>
      <c r="C937" s="42" t="s">
        <v>19</v>
      </c>
      <c r="D937" s="42" t="s">
        <v>331</v>
      </c>
      <c r="E937" s="42" t="s">
        <v>3811</v>
      </c>
      <c r="F937" s="42" t="s">
        <v>3812</v>
      </c>
      <c r="G937" s="42" t="s">
        <v>3813</v>
      </c>
      <c r="H937" s="43">
        <v>78000000</v>
      </c>
      <c r="I937" s="42" t="s">
        <v>115</v>
      </c>
      <c r="J937" s="42" t="str">
        <f>_xlfn.CONCAT($C937,"-",$D937)</f>
        <v>Bangalore-E-learning</v>
      </c>
      <c r="K937" s="42">
        <f>IF(AND($B937&gt;=1960,$B937&lt;1970),196,(IF(AND($B937&gt;=1970,$B937&lt;1980),197,(IF(AND($B937&gt;=1980,$B937&lt;1990),198,(IF(AND($B937&gt;=1990,$B937&lt;2000),199,(IF(AND($B937&gt;=2000,$B937&lt;2010),200,(IF(AND($B937&gt;=2010,$B937&lt;2020),201,(IF(AND($B937&gt;=2020,$B937&lt;2030),202,"Founded After 2030")))))))))))))</f>
        <v>202</v>
      </c>
      <c r="L937" s="42" t="str">
        <f>IF(AND($H937&gt;4500000, OR($C937="Delhi", $C937="Bangalore", $C937="Pune", $C937="Mumbai")), "CAT A", IF(AND($H937&gt;450000, OR($C937="Gurugram", $C937="Surat", $C937="Jaipur", $C937="Hyderabad")), "CAT B", "CAT C"))</f>
        <v>CAT A</v>
      </c>
      <c r="M937" s="43">
        <v>10</v>
      </c>
      <c r="N937" t="str">
        <f>VLOOKUP($C937,Tier!$A$1:$B$71,2)</f>
        <v>Tier 1</v>
      </c>
    </row>
    <row r="938" spans="1:14" ht="15" x14ac:dyDescent="0.25">
      <c r="A938" s="41" t="s">
        <v>3814</v>
      </c>
      <c r="B938" s="43">
        <v>2020</v>
      </c>
      <c r="C938" s="42" t="s">
        <v>19</v>
      </c>
      <c r="D938" s="42" t="s">
        <v>82</v>
      </c>
      <c r="E938" s="42" t="s">
        <v>3815</v>
      </c>
      <c r="F938" s="42" t="s">
        <v>3816</v>
      </c>
      <c r="G938" s="42" t="s">
        <v>3817</v>
      </c>
      <c r="H938" s="43">
        <v>70000000</v>
      </c>
      <c r="I938" s="42" t="s">
        <v>163</v>
      </c>
      <c r="J938" s="42" t="str">
        <f>_xlfn.CONCAT($C938,"-",$D938)</f>
        <v>Bangalore-Financial Services</v>
      </c>
      <c r="K938" s="42">
        <f>IF(AND($B938&gt;=1960,$B938&lt;1970),196,(IF(AND($B938&gt;=1970,$B938&lt;1980),197,(IF(AND($B938&gt;=1980,$B938&lt;1990),198,(IF(AND($B938&gt;=1990,$B938&lt;2000),199,(IF(AND($B938&gt;=2000,$B938&lt;2010),200,(IF(AND($B938&gt;=2010,$B938&lt;2020),201,(IF(AND($B938&gt;=2020,$B938&lt;2030),202,"Founded After 2030")))))))))))))</f>
        <v>202</v>
      </c>
      <c r="L938" s="42" t="str">
        <f>IF(AND($H938&gt;4500000, OR($C938="Delhi", $C938="Bangalore", $C938="Pune", $C938="Mumbai")), "CAT A", IF(AND($H938&gt;450000, OR($C938="Gurugram", $C938="Surat", $C938="Jaipur", $C938="Hyderabad")), "CAT B", "CAT C"))</f>
        <v>CAT A</v>
      </c>
      <c r="M938" s="43">
        <v>12</v>
      </c>
      <c r="N938" t="str">
        <f>VLOOKUP($C938,Tier!$A$1:$B$71,2)</f>
        <v>Tier 1</v>
      </c>
    </row>
    <row r="939" spans="1:14" ht="15" x14ac:dyDescent="0.25">
      <c r="A939" s="41" t="s">
        <v>3786</v>
      </c>
      <c r="B939" s="43">
        <v>2020</v>
      </c>
      <c r="C939" s="42" t="s">
        <v>19</v>
      </c>
      <c r="D939" s="42" t="s">
        <v>82</v>
      </c>
      <c r="E939" s="42" t="s">
        <v>3823</v>
      </c>
      <c r="F939" s="42" t="s">
        <v>3788</v>
      </c>
      <c r="G939" s="42" t="s">
        <v>3824</v>
      </c>
      <c r="H939" s="43">
        <v>40000000</v>
      </c>
      <c r="I939" s="42" t="s">
        <v>163</v>
      </c>
      <c r="J939" s="42" t="str">
        <f>_xlfn.CONCAT($C939,"-",$D939)</f>
        <v>Bangalore-Financial Services</v>
      </c>
      <c r="K939" s="42">
        <f>IF(AND($B939&gt;=1960,$B939&lt;1970),196,(IF(AND($B939&gt;=1970,$B939&lt;1980),197,(IF(AND($B939&gt;=1980,$B939&lt;1990),198,(IF(AND($B939&gt;=1990,$B939&lt;2000),199,(IF(AND($B939&gt;=2000,$B939&lt;2010),200,(IF(AND($B939&gt;=2010,$B939&lt;2020),201,(IF(AND($B939&gt;=2020,$B939&lt;2030),202,"Founded After 2030")))))))))))))</f>
        <v>202</v>
      </c>
      <c r="L939" s="42" t="str">
        <f>IF(AND($H939&gt;4500000, OR($C939="Delhi", $C939="Bangalore", $C939="Pune", $C939="Mumbai")), "CAT A", IF(AND($H939&gt;450000, OR($C939="Gurugram", $C939="Surat", $C939="Jaipur", $C939="Hyderabad")), "CAT B", "CAT C"))</f>
        <v>CAT A</v>
      </c>
      <c r="M939" s="43">
        <v>10</v>
      </c>
      <c r="N939" t="str">
        <f>VLOOKUP($C939,Tier!$A$1:$B$71,2)</f>
        <v>Tier 1</v>
      </c>
    </row>
    <row r="940" spans="1:14" ht="15" x14ac:dyDescent="0.25">
      <c r="A940" s="41" t="s">
        <v>3825</v>
      </c>
      <c r="B940" s="43">
        <v>2021</v>
      </c>
      <c r="C940" s="42" t="s">
        <v>19</v>
      </c>
      <c r="D940" s="42" t="s">
        <v>1694</v>
      </c>
      <c r="E940" s="42" t="s">
        <v>3826</v>
      </c>
      <c r="F940" s="42" t="s">
        <v>3827</v>
      </c>
      <c r="G940" s="42" t="s">
        <v>3828</v>
      </c>
      <c r="H940" s="43">
        <v>36000000</v>
      </c>
      <c r="I940" s="42" t="s">
        <v>163</v>
      </c>
      <c r="J940" s="42" t="str">
        <f>_xlfn.CONCAT($C940,"-",$D940)</f>
        <v>Bangalore-D2C</v>
      </c>
      <c r="K940" s="42">
        <f>IF(AND($B940&gt;=1960,$B940&lt;1970),196,(IF(AND($B940&gt;=1970,$B940&lt;1980),197,(IF(AND($B940&gt;=1980,$B940&lt;1990),198,(IF(AND($B940&gt;=1990,$B940&lt;2000),199,(IF(AND($B940&gt;=2000,$B940&lt;2010),200,(IF(AND($B940&gt;=2010,$B940&lt;2020),201,(IF(AND($B940&gt;=2020,$B940&lt;2030),202,"Founded After 2030")))))))))))))</f>
        <v>202</v>
      </c>
      <c r="L940" s="42" t="str">
        <f>IF(AND($H940&gt;4500000, OR($C940="Delhi", $C940="Bangalore", $C940="Pune", $C940="Mumbai")), "CAT A", IF(AND($H940&gt;450000, OR($C940="Gurugram", $C940="Surat", $C940="Jaipur", $C940="Hyderabad")), "CAT B", "CAT C"))</f>
        <v>CAT A</v>
      </c>
      <c r="M940" s="43">
        <v>7</v>
      </c>
      <c r="N940" t="str">
        <f>VLOOKUP($C940,Tier!$A$1:$B$71,2)</f>
        <v>Tier 1</v>
      </c>
    </row>
    <row r="941" spans="1:14" ht="15" x14ac:dyDescent="0.25">
      <c r="A941" s="41" t="s">
        <v>3732</v>
      </c>
      <c r="B941" s="43">
        <v>2020</v>
      </c>
      <c r="C941" s="42" t="s">
        <v>19</v>
      </c>
      <c r="D941" s="42" t="s">
        <v>3829</v>
      </c>
      <c r="E941" s="42" t="s">
        <v>3830</v>
      </c>
      <c r="F941" s="42" t="s">
        <v>3734</v>
      </c>
      <c r="G941" s="42" t="s">
        <v>3831</v>
      </c>
      <c r="H941" s="43">
        <v>30000000</v>
      </c>
      <c r="I941" s="42" t="s">
        <v>163</v>
      </c>
      <c r="J941" s="42" t="str">
        <f>_xlfn.CONCAT($C941,"-",$D941)</f>
        <v>Bangalore-B2B</v>
      </c>
      <c r="K941" s="42">
        <f>IF(AND($B941&gt;=1960,$B941&lt;1970),196,(IF(AND($B941&gt;=1970,$B941&lt;1980),197,(IF(AND($B941&gt;=1980,$B941&lt;1990),198,(IF(AND($B941&gt;=1990,$B941&lt;2000),199,(IF(AND($B941&gt;=2000,$B941&lt;2010),200,(IF(AND($B941&gt;=2010,$B941&lt;2020),201,(IF(AND($B941&gt;=2020,$B941&lt;2030),202,"Founded After 2030")))))))))))))</f>
        <v>202</v>
      </c>
      <c r="L941" s="42" t="str">
        <f>IF(AND($H941&gt;4500000, OR($C941="Delhi", $C941="Bangalore", $C941="Pune", $C941="Mumbai")), "CAT A", IF(AND($H941&gt;450000, OR($C941="Gurugram", $C941="Surat", $C941="Jaipur", $C941="Hyderabad")), "CAT B", "CAT C"))</f>
        <v>CAT A</v>
      </c>
      <c r="M941" s="43">
        <v>10</v>
      </c>
      <c r="N941" t="str">
        <f>VLOOKUP($C941,Tier!$A$1:$B$71,2)</f>
        <v>Tier 1</v>
      </c>
    </row>
    <row r="942" spans="1:14" ht="15" x14ac:dyDescent="0.25">
      <c r="A942" s="41" t="s">
        <v>3832</v>
      </c>
      <c r="B942" s="43">
        <v>2020</v>
      </c>
      <c r="C942" s="42" t="s">
        <v>19</v>
      </c>
      <c r="D942" s="42" t="s">
        <v>3833</v>
      </c>
      <c r="E942" s="42" t="s">
        <v>3834</v>
      </c>
      <c r="F942" s="42" t="s">
        <v>3835</v>
      </c>
      <c r="G942" s="42" t="s">
        <v>3836</v>
      </c>
      <c r="H942" s="43">
        <v>26000000</v>
      </c>
      <c r="I942" s="42" t="s">
        <v>163</v>
      </c>
      <c r="J942" s="42" t="str">
        <f>_xlfn.CONCAT($C942,"-",$D942)</f>
        <v>Bangalore-Community platform</v>
      </c>
      <c r="K942" s="42">
        <f>IF(AND($B942&gt;=1960,$B942&lt;1970),196,(IF(AND($B942&gt;=1970,$B942&lt;1980),197,(IF(AND($B942&gt;=1980,$B942&lt;1990),198,(IF(AND($B942&gt;=1990,$B942&lt;2000),199,(IF(AND($B942&gt;=2000,$B942&lt;2010),200,(IF(AND($B942&gt;=2010,$B942&lt;2020),201,(IF(AND($B942&gt;=2020,$B942&lt;2030),202,"Founded After 2030")))))))))))))</f>
        <v>202</v>
      </c>
      <c r="L942" s="42" t="str">
        <f>IF(AND($H942&gt;4500000, OR($C942="Delhi", $C942="Bangalore", $C942="Pune", $C942="Mumbai")), "CAT A", IF(AND($H942&gt;450000, OR($C942="Gurugram", $C942="Surat", $C942="Jaipur", $C942="Hyderabad")), "CAT B", "CAT C"))</f>
        <v>CAT A</v>
      </c>
      <c r="M942" s="43">
        <v>6</v>
      </c>
      <c r="N942" t="str">
        <f>VLOOKUP($C942,Tier!$A$1:$B$71,2)</f>
        <v>Tier 1</v>
      </c>
    </row>
    <row r="943" spans="1:14" ht="15" x14ac:dyDescent="0.25">
      <c r="A943" s="41" t="s">
        <v>321</v>
      </c>
      <c r="B943" s="43">
        <v>2020</v>
      </c>
      <c r="C943" s="42" t="s">
        <v>19</v>
      </c>
      <c r="D943" s="42" t="s">
        <v>82</v>
      </c>
      <c r="E943" s="42" t="s">
        <v>3837</v>
      </c>
      <c r="F943" s="42" t="s">
        <v>3838</v>
      </c>
      <c r="G943" s="42" t="s">
        <v>3745</v>
      </c>
      <c r="H943" s="43">
        <v>20000000</v>
      </c>
      <c r="I943" s="42" t="s">
        <v>163</v>
      </c>
      <c r="J943" s="42" t="str">
        <f>_xlfn.CONCAT($C943,"-",$D943)</f>
        <v>Bangalore-Financial Services</v>
      </c>
      <c r="K943" s="42">
        <f>IF(AND($B943&gt;=1960,$B943&lt;1970),196,(IF(AND($B943&gt;=1970,$B943&lt;1980),197,(IF(AND($B943&gt;=1980,$B943&lt;1990),198,(IF(AND($B943&gt;=1990,$B943&lt;2000),199,(IF(AND($B943&gt;=2000,$B943&lt;2010),200,(IF(AND($B943&gt;=2010,$B943&lt;2020),201,(IF(AND($B943&gt;=2020,$B943&lt;2030),202,"Founded After 2030")))))))))))))</f>
        <v>202</v>
      </c>
      <c r="L943" s="42" t="str">
        <f>IF(AND($H943&gt;4500000, OR($C943="Delhi", $C943="Bangalore", $C943="Pune", $C943="Mumbai")), "CAT A", IF(AND($H943&gt;450000, OR($C943="Gurugram", $C943="Surat", $C943="Jaipur", $C943="Hyderabad")), "CAT B", "CAT C"))</f>
        <v>CAT A</v>
      </c>
      <c r="M943" s="43">
        <v>11</v>
      </c>
      <c r="N943" t="str">
        <f>VLOOKUP($C943,Tier!$A$1:$B$71,2)</f>
        <v>Tier 1</v>
      </c>
    </row>
    <row r="944" spans="1:14" ht="15" x14ac:dyDescent="0.25">
      <c r="A944" s="41" t="s">
        <v>3781</v>
      </c>
      <c r="B944" s="43">
        <v>2020</v>
      </c>
      <c r="C944" s="42" t="s">
        <v>19</v>
      </c>
      <c r="D944" s="42" t="s">
        <v>116</v>
      </c>
      <c r="E944" s="42" t="s">
        <v>3839</v>
      </c>
      <c r="F944" s="42" t="s">
        <v>3840</v>
      </c>
      <c r="G944" s="42" t="s">
        <v>3841</v>
      </c>
      <c r="H944" s="43">
        <v>20000000</v>
      </c>
      <c r="I944" s="42" t="s">
        <v>952</v>
      </c>
      <c r="J944" s="42" t="str">
        <f>_xlfn.CONCAT($C944,"-",$D944)</f>
        <v>Bangalore-EdTech</v>
      </c>
      <c r="K944" s="42">
        <f>IF(AND($B944&gt;=1960,$B944&lt;1970),196,(IF(AND($B944&gt;=1970,$B944&lt;1980),197,(IF(AND($B944&gt;=1980,$B944&lt;1990),198,(IF(AND($B944&gt;=1990,$B944&lt;2000),199,(IF(AND($B944&gt;=2000,$B944&lt;2010),200,(IF(AND($B944&gt;=2010,$B944&lt;2020),201,(IF(AND($B944&gt;=2020,$B944&lt;2030),202,"Founded After 2030")))))))))))))</f>
        <v>202</v>
      </c>
      <c r="L944" s="42" t="str">
        <f>IF(AND($H944&gt;4500000, OR($C944="Delhi", $C944="Bangalore", $C944="Pune", $C944="Mumbai")), "CAT A", IF(AND($H944&gt;450000, OR($C944="Gurugram", $C944="Surat", $C944="Jaipur", $C944="Hyderabad")), "CAT B", "CAT C"))</f>
        <v>CAT A</v>
      </c>
      <c r="M944" s="43">
        <v>7</v>
      </c>
      <c r="N944" t="str">
        <f>VLOOKUP($C944,Tier!$A$1:$B$71,2)</f>
        <v>Tier 1</v>
      </c>
    </row>
    <row r="945" spans="1:14" ht="15" x14ac:dyDescent="0.25">
      <c r="A945" s="41" t="s">
        <v>3842</v>
      </c>
      <c r="B945" s="43">
        <v>2020</v>
      </c>
      <c r="C945" s="42" t="s">
        <v>19</v>
      </c>
      <c r="D945" s="42" t="s">
        <v>38</v>
      </c>
      <c r="E945" s="42" t="s">
        <v>3843</v>
      </c>
      <c r="F945" s="42" t="s">
        <v>3844</v>
      </c>
      <c r="G945" s="42" t="s">
        <v>3845</v>
      </c>
      <c r="H945" s="43">
        <v>20000000</v>
      </c>
      <c r="I945" s="42" t="s">
        <v>163</v>
      </c>
      <c r="J945" s="42" t="str">
        <f>_xlfn.CONCAT($C945,"-",$D945)</f>
        <v>Bangalore-FinTech</v>
      </c>
      <c r="K945" s="42">
        <f>IF(AND($B945&gt;=1960,$B945&lt;1970),196,(IF(AND($B945&gt;=1970,$B945&lt;1980),197,(IF(AND($B945&gt;=1980,$B945&lt;1990),198,(IF(AND($B945&gt;=1990,$B945&lt;2000),199,(IF(AND($B945&gt;=2000,$B945&lt;2010),200,(IF(AND($B945&gt;=2010,$B945&lt;2020),201,(IF(AND($B945&gt;=2020,$B945&lt;2030),202,"Founded After 2030")))))))))))))</f>
        <v>202</v>
      </c>
      <c r="L945" s="42" t="str">
        <f>IF(AND($H945&gt;4500000, OR($C945="Delhi", $C945="Bangalore", $C945="Pune", $C945="Mumbai")), "CAT A", IF(AND($H945&gt;450000, OR($C945="Gurugram", $C945="Surat", $C945="Jaipur", $C945="Hyderabad")), "CAT B", "CAT C"))</f>
        <v>CAT A</v>
      </c>
      <c r="M945" s="43">
        <v>6</v>
      </c>
      <c r="N945" t="str">
        <f>VLOOKUP($C945,Tier!$A$1:$B$71,2)</f>
        <v>Tier 1</v>
      </c>
    </row>
    <row r="946" spans="1:14" ht="15" x14ac:dyDescent="0.25">
      <c r="A946" s="41" t="s">
        <v>3846</v>
      </c>
      <c r="B946" s="43">
        <v>2020</v>
      </c>
      <c r="C946" s="42" t="s">
        <v>19</v>
      </c>
      <c r="D946" s="42" t="s">
        <v>74</v>
      </c>
      <c r="E946" s="42" t="s">
        <v>3847</v>
      </c>
      <c r="F946" s="42" t="s">
        <v>3848</v>
      </c>
      <c r="G946" s="42" t="s">
        <v>3849</v>
      </c>
      <c r="H946" s="43">
        <v>17500000</v>
      </c>
      <c r="I946" s="42"/>
      <c r="J946" s="42" t="str">
        <f>_xlfn.CONCAT($C946,"-",$D946)</f>
        <v>Bangalore-Healthcare</v>
      </c>
      <c r="K946" s="42">
        <f>IF(AND($B946&gt;=1960,$B946&lt;1970),196,(IF(AND($B946&gt;=1970,$B946&lt;1980),197,(IF(AND($B946&gt;=1980,$B946&lt;1990),198,(IF(AND($B946&gt;=1990,$B946&lt;2000),199,(IF(AND($B946&gt;=2000,$B946&lt;2010),200,(IF(AND($B946&gt;=2010,$B946&lt;2020),201,(IF(AND($B946&gt;=2020,$B946&lt;2030),202,"Founded After 2030")))))))))))))</f>
        <v>202</v>
      </c>
      <c r="L946" s="42" t="str">
        <f>IF(AND($H946&gt;4500000, OR($C946="Delhi", $C946="Bangalore", $C946="Pune", $C946="Mumbai")), "CAT A", IF(AND($H946&gt;450000, OR($C946="Gurugram", $C946="Surat", $C946="Jaipur", $C946="Hyderabad")), "CAT B", "CAT C"))</f>
        <v>CAT A</v>
      </c>
      <c r="M946" s="43">
        <v>8</v>
      </c>
      <c r="N946" t="str">
        <f>VLOOKUP($C946,Tier!$A$1:$B$71,2)</f>
        <v>Tier 1</v>
      </c>
    </row>
    <row r="947" spans="1:14" ht="15" x14ac:dyDescent="0.25">
      <c r="A947" s="41" t="s">
        <v>3850</v>
      </c>
      <c r="B947" s="43">
        <v>2020</v>
      </c>
      <c r="C947" s="42" t="s">
        <v>19</v>
      </c>
      <c r="D947" s="42" t="s">
        <v>74</v>
      </c>
      <c r="E947" s="42" t="s">
        <v>3851</v>
      </c>
      <c r="F947" s="42" t="s">
        <v>3852</v>
      </c>
      <c r="G947" s="42" t="s">
        <v>3853</v>
      </c>
      <c r="H947" s="43">
        <v>16000000</v>
      </c>
      <c r="I947" s="42" t="s">
        <v>163</v>
      </c>
      <c r="J947" s="42" t="str">
        <f>_xlfn.CONCAT($C947,"-",$D947)</f>
        <v>Bangalore-Healthcare</v>
      </c>
      <c r="K947" s="42">
        <f>IF(AND($B947&gt;=1960,$B947&lt;1970),196,(IF(AND($B947&gt;=1970,$B947&lt;1980),197,(IF(AND($B947&gt;=1980,$B947&lt;1990),198,(IF(AND($B947&gt;=1990,$B947&lt;2000),199,(IF(AND($B947&gt;=2000,$B947&lt;2010),200,(IF(AND($B947&gt;=2010,$B947&lt;2020),201,(IF(AND($B947&gt;=2020,$B947&lt;2030),202,"Founded After 2030")))))))))))))</f>
        <v>202</v>
      </c>
      <c r="L947" s="42" t="str">
        <f>IF(AND($H947&gt;4500000, OR($C947="Delhi", $C947="Bangalore", $C947="Pune", $C947="Mumbai")), "CAT A", IF(AND($H947&gt;450000, OR($C947="Gurugram", $C947="Surat", $C947="Jaipur", $C947="Hyderabad")), "CAT B", "CAT C"))</f>
        <v>CAT A</v>
      </c>
      <c r="M947" s="43">
        <v>8</v>
      </c>
      <c r="N947" t="str">
        <f>VLOOKUP($C947,Tier!$A$1:$B$71,2)</f>
        <v>Tier 1</v>
      </c>
    </row>
    <row r="948" spans="1:14" ht="15" x14ac:dyDescent="0.25">
      <c r="A948" s="41" t="s">
        <v>3857</v>
      </c>
      <c r="B948" s="43">
        <v>2020</v>
      </c>
      <c r="C948" s="42" t="s">
        <v>19</v>
      </c>
      <c r="D948" s="42" t="s">
        <v>331</v>
      </c>
      <c r="E948" s="42" t="s">
        <v>3858</v>
      </c>
      <c r="F948" s="42" t="s">
        <v>3859</v>
      </c>
      <c r="G948" s="42" t="s">
        <v>3860</v>
      </c>
      <c r="H948" s="43">
        <v>14000000</v>
      </c>
      <c r="I948" s="42" t="s">
        <v>163</v>
      </c>
      <c r="J948" s="42" t="str">
        <f>_xlfn.CONCAT($C948,"-",$D948)</f>
        <v>Bangalore-E-learning</v>
      </c>
      <c r="K948" s="42">
        <f>IF(AND($B948&gt;=1960,$B948&lt;1970),196,(IF(AND($B948&gt;=1970,$B948&lt;1980),197,(IF(AND($B948&gt;=1980,$B948&lt;1990),198,(IF(AND($B948&gt;=1990,$B948&lt;2000),199,(IF(AND($B948&gt;=2000,$B948&lt;2010),200,(IF(AND($B948&gt;=2010,$B948&lt;2020),201,(IF(AND($B948&gt;=2020,$B948&lt;2030),202,"Founded After 2030")))))))))))))</f>
        <v>202</v>
      </c>
      <c r="L948" s="42" t="str">
        <f>IF(AND($H948&gt;4500000, OR($C948="Delhi", $C948="Bangalore", $C948="Pune", $C948="Mumbai")), "CAT A", IF(AND($H948&gt;450000, OR($C948="Gurugram", $C948="Surat", $C948="Jaipur", $C948="Hyderabad")), "CAT B", "CAT C"))</f>
        <v>CAT A</v>
      </c>
      <c r="M948" s="43">
        <v>9</v>
      </c>
      <c r="N948" t="str">
        <f>VLOOKUP($C948,Tier!$A$1:$B$71,2)</f>
        <v>Tier 1</v>
      </c>
    </row>
    <row r="949" spans="1:14" ht="15" x14ac:dyDescent="0.25">
      <c r="A949" s="41" t="s">
        <v>3861</v>
      </c>
      <c r="B949" s="43">
        <v>2020</v>
      </c>
      <c r="C949" s="42" t="s">
        <v>19</v>
      </c>
      <c r="D949" s="42" t="s">
        <v>94</v>
      </c>
      <c r="E949" s="42" t="s">
        <v>3862</v>
      </c>
      <c r="F949" s="42" t="s">
        <v>3863</v>
      </c>
      <c r="G949" s="42" t="s">
        <v>3864</v>
      </c>
      <c r="H949" s="43">
        <v>13000000</v>
      </c>
      <c r="I949" s="42"/>
      <c r="J949" s="42" t="str">
        <f>_xlfn.CONCAT($C949,"-",$D949)</f>
        <v>Bangalore-Food &amp; Beverages</v>
      </c>
      <c r="K949" s="42">
        <f>IF(AND($B949&gt;=1960,$B949&lt;1970),196,(IF(AND($B949&gt;=1970,$B949&lt;1980),197,(IF(AND($B949&gt;=1980,$B949&lt;1990),198,(IF(AND($B949&gt;=1990,$B949&lt;2000),199,(IF(AND($B949&gt;=2000,$B949&lt;2010),200,(IF(AND($B949&gt;=2010,$B949&lt;2020),201,(IF(AND($B949&gt;=2020,$B949&lt;2030),202,"Founded After 2030")))))))))))))</f>
        <v>202</v>
      </c>
      <c r="L949" s="42" t="str">
        <f>IF(AND($H949&gt;4500000, OR($C949="Delhi", $C949="Bangalore", $C949="Pune", $C949="Mumbai")), "CAT A", IF(AND($H949&gt;450000, OR($C949="Gurugram", $C949="Surat", $C949="Jaipur", $C949="Hyderabad")), "CAT B", "CAT C"))</f>
        <v>CAT A</v>
      </c>
      <c r="M949" s="43">
        <v>8</v>
      </c>
      <c r="N949" t="str">
        <f>VLOOKUP($C949,Tier!$A$1:$B$71,2)</f>
        <v>Tier 1</v>
      </c>
    </row>
    <row r="950" spans="1:14" ht="15" x14ac:dyDescent="0.25">
      <c r="A950" s="41" t="s">
        <v>3861</v>
      </c>
      <c r="B950" s="43">
        <v>2020</v>
      </c>
      <c r="C950" s="42" t="s">
        <v>19</v>
      </c>
      <c r="D950" s="42" t="s">
        <v>94</v>
      </c>
      <c r="E950" s="42" t="s">
        <v>3862</v>
      </c>
      <c r="F950" s="42" t="s">
        <v>3863</v>
      </c>
      <c r="G950" s="42" t="s">
        <v>3864</v>
      </c>
      <c r="H950" s="43">
        <v>13000000</v>
      </c>
      <c r="I950" s="42"/>
      <c r="J950" s="42" t="str">
        <f>_xlfn.CONCAT($C950,"-",$D950)</f>
        <v>Bangalore-Food &amp; Beverages</v>
      </c>
      <c r="K950" s="42">
        <f>IF(AND($B950&gt;=1960,$B950&lt;1970),196,(IF(AND($B950&gt;=1970,$B950&lt;1980),197,(IF(AND($B950&gt;=1980,$B950&lt;1990),198,(IF(AND($B950&gt;=1990,$B950&lt;2000),199,(IF(AND($B950&gt;=2000,$B950&lt;2010),200,(IF(AND($B950&gt;=2010,$B950&lt;2020),201,(IF(AND($B950&gt;=2020,$B950&lt;2030),202,"Founded After 2030")))))))))))))</f>
        <v>202</v>
      </c>
      <c r="L950" s="42" t="str">
        <f>IF(AND($H950&gt;4500000, OR($C950="Delhi", $C950="Bangalore", $C950="Pune", $C950="Mumbai")), "CAT A", IF(AND($H950&gt;450000, OR($C950="Gurugram", $C950="Surat", $C950="Jaipur", $C950="Hyderabad")), "CAT B", "CAT C"))</f>
        <v>CAT A</v>
      </c>
      <c r="M950" s="43">
        <v>8</v>
      </c>
      <c r="N950" t="str">
        <f>VLOOKUP($C950,Tier!$A$1:$B$71,2)</f>
        <v>Tier 1</v>
      </c>
    </row>
    <row r="951" spans="1:14" ht="15" x14ac:dyDescent="0.25">
      <c r="A951" s="41" t="s">
        <v>3865</v>
      </c>
      <c r="B951" s="43">
        <v>2020</v>
      </c>
      <c r="C951" s="42" t="s">
        <v>19</v>
      </c>
      <c r="D951" s="42" t="s">
        <v>327</v>
      </c>
      <c r="E951" s="42" t="s">
        <v>3866</v>
      </c>
      <c r="F951" s="42" t="s">
        <v>3867</v>
      </c>
      <c r="G951" s="42" t="s">
        <v>3868</v>
      </c>
      <c r="H951" s="43">
        <v>13000000</v>
      </c>
      <c r="I951" s="42"/>
      <c r="J951" s="42" t="str">
        <f>_xlfn.CONCAT($C951,"-",$D951)</f>
        <v>Bangalore-Farming</v>
      </c>
      <c r="K951" s="42">
        <f>IF(AND($B951&gt;=1960,$B951&lt;1970),196,(IF(AND($B951&gt;=1970,$B951&lt;1980),197,(IF(AND($B951&gt;=1980,$B951&lt;1990),198,(IF(AND($B951&gt;=1990,$B951&lt;2000),199,(IF(AND($B951&gt;=2000,$B951&lt;2010),200,(IF(AND($B951&gt;=2010,$B951&lt;2020),201,(IF(AND($B951&gt;=2020,$B951&lt;2030),202,"Founded After 2030")))))))))))))</f>
        <v>202</v>
      </c>
      <c r="L951" s="42" t="str">
        <f>IF(AND($H951&gt;4500000, OR($C951="Delhi", $C951="Bangalore", $C951="Pune", $C951="Mumbai")), "CAT A", IF(AND($H951&gt;450000, OR($C951="Gurugram", $C951="Surat", $C951="Jaipur", $C951="Hyderabad")), "CAT B", "CAT C"))</f>
        <v>CAT A</v>
      </c>
      <c r="M951" s="43">
        <v>7</v>
      </c>
      <c r="N951" t="str">
        <f>VLOOKUP($C951,Tier!$A$1:$B$71,2)</f>
        <v>Tier 1</v>
      </c>
    </row>
    <row r="952" spans="1:14" ht="15" x14ac:dyDescent="0.25">
      <c r="A952" s="41" t="s">
        <v>3869</v>
      </c>
      <c r="B952" s="43">
        <v>2020</v>
      </c>
      <c r="C952" s="42" t="s">
        <v>19</v>
      </c>
      <c r="D952" s="42" t="s">
        <v>313</v>
      </c>
      <c r="E952" s="42" t="s">
        <v>3870</v>
      </c>
      <c r="F952" s="42" t="s">
        <v>3871</v>
      </c>
      <c r="G952" s="42" t="s">
        <v>3872</v>
      </c>
      <c r="H952" s="43">
        <v>11000000</v>
      </c>
      <c r="I952" s="42" t="s">
        <v>163</v>
      </c>
      <c r="J952" s="42" t="str">
        <f>_xlfn.CONCAT($C952,"-",$D952)</f>
        <v>Bangalore-Retail</v>
      </c>
      <c r="K952" s="42">
        <f>IF(AND($B952&gt;=1960,$B952&lt;1970),196,(IF(AND($B952&gt;=1970,$B952&lt;1980),197,(IF(AND($B952&gt;=1980,$B952&lt;1990),198,(IF(AND($B952&gt;=1990,$B952&lt;2000),199,(IF(AND($B952&gt;=2000,$B952&lt;2010),200,(IF(AND($B952&gt;=2010,$B952&lt;2020),201,(IF(AND($B952&gt;=2020,$B952&lt;2030),202,"Founded After 2030")))))))))))))</f>
        <v>202</v>
      </c>
      <c r="L952" s="42" t="str">
        <f>IF(AND($H952&gt;4500000, OR($C952="Delhi", $C952="Bangalore", $C952="Pune", $C952="Mumbai")), "CAT A", IF(AND($H952&gt;450000, OR($C952="Gurugram", $C952="Surat", $C952="Jaipur", $C952="Hyderabad")), "CAT B", "CAT C"))</f>
        <v>CAT A</v>
      </c>
      <c r="M952" s="43">
        <v>9</v>
      </c>
      <c r="N952" t="str">
        <f>VLOOKUP($C952,Tier!$A$1:$B$71,2)</f>
        <v>Tier 1</v>
      </c>
    </row>
    <row r="953" spans="1:14" ht="15" x14ac:dyDescent="0.25">
      <c r="A953" s="41" t="s">
        <v>3875</v>
      </c>
      <c r="B953" s="43">
        <v>2020</v>
      </c>
      <c r="C953" s="42" t="s">
        <v>19</v>
      </c>
      <c r="D953" s="42" t="s">
        <v>45</v>
      </c>
      <c r="E953" s="42" t="s">
        <v>3876</v>
      </c>
      <c r="F953" s="42" t="s">
        <v>3877</v>
      </c>
      <c r="G953" s="42" t="s">
        <v>3878</v>
      </c>
      <c r="H953" s="43">
        <v>10000000</v>
      </c>
      <c r="I953" s="42" t="s">
        <v>163</v>
      </c>
      <c r="J953" s="42" t="str">
        <f>_xlfn.CONCAT($C953,"-",$D953)</f>
        <v>Bangalore-Health, Wellness &amp; Fitness</v>
      </c>
      <c r="K953" s="42">
        <f>IF(AND($B953&gt;=1960,$B953&lt;1970),196,(IF(AND($B953&gt;=1970,$B953&lt;1980),197,(IF(AND($B953&gt;=1980,$B953&lt;1990),198,(IF(AND($B953&gt;=1990,$B953&lt;2000),199,(IF(AND($B953&gt;=2000,$B953&lt;2010),200,(IF(AND($B953&gt;=2010,$B953&lt;2020),201,(IF(AND($B953&gt;=2020,$B953&lt;2030),202,"Founded After 2030")))))))))))))</f>
        <v>202</v>
      </c>
      <c r="L953" s="42" t="str">
        <f>IF(AND($H953&gt;4500000, OR($C953="Delhi", $C953="Bangalore", $C953="Pune", $C953="Mumbai")), "CAT A", IF(AND($H953&gt;450000, OR($C953="Gurugram", $C953="Surat", $C953="Jaipur", $C953="Hyderabad")), "CAT B", "CAT C"))</f>
        <v>CAT A</v>
      </c>
      <c r="M953" s="43">
        <v>9</v>
      </c>
      <c r="N953" t="str">
        <f>VLOOKUP($C953,Tier!$A$1:$B$71,2)</f>
        <v>Tier 1</v>
      </c>
    </row>
    <row r="954" spans="1:14" ht="15" x14ac:dyDescent="0.25">
      <c r="A954" s="41" t="s">
        <v>3879</v>
      </c>
      <c r="B954" s="43">
        <v>2020</v>
      </c>
      <c r="C954" s="42" t="s">
        <v>19</v>
      </c>
      <c r="D954" s="42" t="s">
        <v>3880</v>
      </c>
      <c r="E954" s="42" t="s">
        <v>3881</v>
      </c>
      <c r="F954" s="42" t="s">
        <v>3882</v>
      </c>
      <c r="G954" s="42" t="s">
        <v>1442</v>
      </c>
      <c r="H954" s="43">
        <v>10000000</v>
      </c>
      <c r="I954" s="42" t="s">
        <v>163</v>
      </c>
      <c r="J954" s="42" t="str">
        <f>_xlfn.CONCAT($C954,"-",$D954)</f>
        <v>Bangalore-Product studio</v>
      </c>
      <c r="K954" s="42">
        <f>IF(AND($B954&gt;=1960,$B954&lt;1970),196,(IF(AND($B954&gt;=1970,$B954&lt;1980),197,(IF(AND($B954&gt;=1980,$B954&lt;1990),198,(IF(AND($B954&gt;=1990,$B954&lt;2000),199,(IF(AND($B954&gt;=2000,$B954&lt;2010),200,(IF(AND($B954&gt;=2010,$B954&lt;2020),201,(IF(AND($B954&gt;=2020,$B954&lt;2030),202,"Founded After 2030")))))))))))))</f>
        <v>202</v>
      </c>
      <c r="L954" s="42" t="str">
        <f>IF(AND($H954&gt;4500000, OR($C954="Delhi", $C954="Bangalore", $C954="Pune", $C954="Mumbai")), "CAT A", IF(AND($H954&gt;450000, OR($C954="Gurugram", $C954="Surat", $C954="Jaipur", $C954="Hyderabad")), "CAT B", "CAT C"))</f>
        <v>CAT A</v>
      </c>
      <c r="M954" s="43">
        <v>9</v>
      </c>
      <c r="N954" t="str">
        <f>VLOOKUP($C954,Tier!$A$1:$B$71,2)</f>
        <v>Tier 1</v>
      </c>
    </row>
    <row r="955" spans="1:14" ht="15" x14ac:dyDescent="0.25">
      <c r="A955" s="41" t="s">
        <v>3883</v>
      </c>
      <c r="B955" s="43">
        <v>2021</v>
      </c>
      <c r="C955" s="42" t="s">
        <v>19</v>
      </c>
      <c r="D955" s="42" t="s">
        <v>1805</v>
      </c>
      <c r="E955" s="42" t="s">
        <v>3884</v>
      </c>
      <c r="F955" s="42" t="s">
        <v>3885</v>
      </c>
      <c r="G955" s="42" t="s">
        <v>3886</v>
      </c>
      <c r="H955" s="43">
        <v>10000000</v>
      </c>
      <c r="I955" s="42"/>
      <c r="J955" s="42" t="str">
        <f>_xlfn.CONCAT($C955,"-",$D955)</f>
        <v>Bangalore-Health</v>
      </c>
      <c r="K955" s="42">
        <f>IF(AND($B955&gt;=1960,$B955&lt;1970),196,(IF(AND($B955&gt;=1970,$B955&lt;1980),197,(IF(AND($B955&gt;=1980,$B955&lt;1990),198,(IF(AND($B955&gt;=1990,$B955&lt;2000),199,(IF(AND($B955&gt;=2000,$B955&lt;2010),200,(IF(AND($B955&gt;=2010,$B955&lt;2020),201,(IF(AND($B955&gt;=2020,$B955&lt;2030),202,"Founded After 2030")))))))))))))</f>
        <v>202</v>
      </c>
      <c r="L955" s="42" t="str">
        <f>IF(AND($H955&gt;4500000, OR($C955="Delhi", $C955="Bangalore", $C955="Pune", $C955="Mumbai")), "CAT A", IF(AND($H955&gt;450000, OR($C955="Gurugram", $C955="Surat", $C955="Jaipur", $C955="Hyderabad")), "CAT B", "CAT C"))</f>
        <v>CAT A</v>
      </c>
      <c r="M955" s="43">
        <v>9</v>
      </c>
      <c r="N955" t="str">
        <f>VLOOKUP($C955,Tier!$A$1:$B$71,2)</f>
        <v>Tier 1</v>
      </c>
    </row>
    <row r="956" spans="1:14" ht="15" x14ac:dyDescent="0.25">
      <c r="A956" s="41" t="s">
        <v>3899</v>
      </c>
      <c r="B956" s="43">
        <v>2021</v>
      </c>
      <c r="C956" s="42" t="s">
        <v>19</v>
      </c>
      <c r="D956" s="42" t="s">
        <v>3900</v>
      </c>
      <c r="E956" s="42" t="s">
        <v>3901</v>
      </c>
      <c r="F956" s="42" t="s">
        <v>3902</v>
      </c>
      <c r="G956" s="42" t="s">
        <v>3903</v>
      </c>
      <c r="H956" s="43">
        <v>6600000</v>
      </c>
      <c r="I956" s="42" t="s">
        <v>163</v>
      </c>
      <c r="J956" s="42" t="str">
        <f>_xlfn.CONCAT($C956,"-",$D956)</f>
        <v>Bangalore-Capital Markets</v>
      </c>
      <c r="K956" s="42">
        <f>IF(AND($B956&gt;=1960,$B956&lt;1970),196,(IF(AND($B956&gt;=1970,$B956&lt;1980),197,(IF(AND($B956&gt;=1980,$B956&lt;1990),198,(IF(AND($B956&gt;=1990,$B956&lt;2000),199,(IF(AND($B956&gt;=2000,$B956&lt;2010),200,(IF(AND($B956&gt;=2010,$B956&lt;2020),201,(IF(AND($B956&gt;=2020,$B956&lt;2030),202,"Founded After 2030")))))))))))))</f>
        <v>202</v>
      </c>
      <c r="L956" s="42" t="str">
        <f>IF(AND($H956&gt;4500000, OR($C956="Delhi", $C956="Bangalore", $C956="Pune", $C956="Mumbai")), "CAT A", IF(AND($H956&gt;450000, OR($C956="Gurugram", $C956="Surat", $C956="Jaipur", $C956="Hyderabad")), "CAT B", "CAT C"))</f>
        <v>CAT A</v>
      </c>
      <c r="M956" s="43">
        <v>12</v>
      </c>
      <c r="N956" t="str">
        <f>VLOOKUP($C956,Tier!$A$1:$B$71,2)</f>
        <v>Tier 1</v>
      </c>
    </row>
    <row r="957" spans="1:14" ht="15" x14ac:dyDescent="0.25">
      <c r="A957" s="41" t="s">
        <v>3899</v>
      </c>
      <c r="B957" s="43">
        <v>2021</v>
      </c>
      <c r="C957" s="42" t="s">
        <v>19</v>
      </c>
      <c r="D957" s="42" t="s">
        <v>3900</v>
      </c>
      <c r="E957" s="42" t="s">
        <v>3901</v>
      </c>
      <c r="F957" s="42" t="s">
        <v>3902</v>
      </c>
      <c r="G957" s="42" t="s">
        <v>3903</v>
      </c>
      <c r="H957" s="43">
        <v>6600000</v>
      </c>
      <c r="I957" s="42" t="s">
        <v>163</v>
      </c>
      <c r="J957" s="42" t="str">
        <f>_xlfn.CONCAT($C957,"-",$D957)</f>
        <v>Bangalore-Capital Markets</v>
      </c>
      <c r="K957" s="42">
        <f>IF(AND($B957&gt;=1960,$B957&lt;1970),196,(IF(AND($B957&gt;=1970,$B957&lt;1980),197,(IF(AND($B957&gt;=1980,$B957&lt;1990),198,(IF(AND($B957&gt;=1990,$B957&lt;2000),199,(IF(AND($B957&gt;=2000,$B957&lt;2010),200,(IF(AND($B957&gt;=2010,$B957&lt;2020),201,(IF(AND($B957&gt;=2020,$B957&lt;2030),202,"Founded After 2030")))))))))))))</f>
        <v>202</v>
      </c>
      <c r="L957" s="42" t="str">
        <f>IF(AND($H957&gt;4500000, OR($C957="Delhi", $C957="Bangalore", $C957="Pune", $C957="Mumbai")), "CAT A", IF(AND($H957&gt;450000, OR($C957="Gurugram", $C957="Surat", $C957="Jaipur", $C957="Hyderabad")), "CAT B", "CAT C"))</f>
        <v>CAT A</v>
      </c>
      <c r="M957" s="43">
        <v>12</v>
      </c>
      <c r="N957" t="str">
        <f>VLOOKUP($C957,Tier!$A$1:$B$71,2)</f>
        <v>Tier 1</v>
      </c>
    </row>
    <row r="958" spans="1:14" ht="15" x14ac:dyDescent="0.25">
      <c r="A958" s="41" t="s">
        <v>3904</v>
      </c>
      <c r="B958" s="43">
        <v>2021</v>
      </c>
      <c r="C958" s="42" t="s">
        <v>19</v>
      </c>
      <c r="D958" s="42" t="s">
        <v>82</v>
      </c>
      <c r="E958" s="42" t="s">
        <v>3905</v>
      </c>
      <c r="F958" s="42" t="s">
        <v>3906</v>
      </c>
      <c r="G958" s="42" t="s">
        <v>3907</v>
      </c>
      <c r="H958" s="43">
        <v>5500000</v>
      </c>
      <c r="I958" s="42"/>
      <c r="J958" s="42" t="str">
        <f>_xlfn.CONCAT($C958,"-",$D958)</f>
        <v>Bangalore-Financial Services</v>
      </c>
      <c r="K958" s="42">
        <f>IF(AND($B958&gt;=1960,$B958&lt;1970),196,(IF(AND($B958&gt;=1970,$B958&lt;1980),197,(IF(AND($B958&gt;=1980,$B958&lt;1990),198,(IF(AND($B958&gt;=1990,$B958&lt;2000),199,(IF(AND($B958&gt;=2000,$B958&lt;2010),200,(IF(AND($B958&gt;=2010,$B958&lt;2020),201,(IF(AND($B958&gt;=2020,$B958&lt;2030),202,"Founded After 2030")))))))))))))</f>
        <v>202</v>
      </c>
      <c r="L958" s="42" t="str">
        <f>IF(AND($H958&gt;4500000, OR($C958="Delhi", $C958="Bangalore", $C958="Pune", $C958="Mumbai")), "CAT A", IF(AND($H958&gt;450000, OR($C958="Gurugram", $C958="Surat", $C958="Jaipur", $C958="Hyderabad")), "CAT B", "CAT C"))</f>
        <v>CAT A</v>
      </c>
      <c r="M958" s="43">
        <v>11</v>
      </c>
      <c r="N958" t="str">
        <f>VLOOKUP($C958,Tier!$A$1:$B$71,2)</f>
        <v>Tier 1</v>
      </c>
    </row>
    <row r="959" spans="1:14" ht="15" x14ac:dyDescent="0.25">
      <c r="A959" s="41" t="s">
        <v>3908</v>
      </c>
      <c r="B959" s="43">
        <v>2020</v>
      </c>
      <c r="C959" s="42" t="s">
        <v>19</v>
      </c>
      <c r="D959" s="42" t="s">
        <v>3409</v>
      </c>
      <c r="E959" s="42" t="s">
        <v>3909</v>
      </c>
      <c r="F959" s="42" t="s">
        <v>3910</v>
      </c>
      <c r="G959" s="42" t="s">
        <v>3911</v>
      </c>
      <c r="H959" s="43">
        <v>5200000</v>
      </c>
      <c r="I959" s="42"/>
      <c r="J959" s="42" t="str">
        <f>_xlfn.CONCAT($C959,"-",$D959)</f>
        <v>Bangalore-Construction</v>
      </c>
      <c r="K959" s="42">
        <f>IF(AND($B959&gt;=1960,$B959&lt;1970),196,(IF(AND($B959&gt;=1970,$B959&lt;1980),197,(IF(AND($B959&gt;=1980,$B959&lt;1990),198,(IF(AND($B959&gt;=1990,$B959&lt;2000),199,(IF(AND($B959&gt;=2000,$B959&lt;2010),200,(IF(AND($B959&gt;=2010,$B959&lt;2020),201,(IF(AND($B959&gt;=2020,$B959&lt;2030),202,"Founded After 2030")))))))))))))</f>
        <v>202</v>
      </c>
      <c r="L959" s="42" t="str">
        <f>IF(AND($H959&gt;4500000, OR($C959="Delhi", $C959="Bangalore", $C959="Pune", $C959="Mumbai")), "CAT A", IF(AND($H959&gt;450000, OR($C959="Gurugram", $C959="Surat", $C959="Jaipur", $C959="Hyderabad")), "CAT B", "CAT C"))</f>
        <v>CAT A</v>
      </c>
      <c r="M959" s="43">
        <v>7</v>
      </c>
      <c r="N959" t="str">
        <f>VLOOKUP($C959,Tier!$A$1:$B$71,2)</f>
        <v>Tier 1</v>
      </c>
    </row>
    <row r="960" spans="1:14" ht="15" x14ac:dyDescent="0.25">
      <c r="A960" s="41" t="s">
        <v>3912</v>
      </c>
      <c r="B960" s="43">
        <v>2020</v>
      </c>
      <c r="C960" s="42" t="s">
        <v>19</v>
      </c>
      <c r="D960" s="42" t="s">
        <v>239</v>
      </c>
      <c r="E960" s="42" t="s">
        <v>3913</v>
      </c>
      <c r="F960" s="42" t="s">
        <v>3914</v>
      </c>
      <c r="G960" s="42" t="s">
        <v>3915</v>
      </c>
      <c r="H960" s="43">
        <v>5000000</v>
      </c>
      <c r="I960" s="42" t="s">
        <v>273</v>
      </c>
      <c r="J960" s="42" t="str">
        <f>_xlfn.CONCAT($C960,"-",$D960)</f>
        <v>Bangalore-Automotive</v>
      </c>
      <c r="K960" s="42">
        <f>IF(AND($B960&gt;=1960,$B960&lt;1970),196,(IF(AND($B960&gt;=1970,$B960&lt;1980),197,(IF(AND($B960&gt;=1980,$B960&lt;1990),198,(IF(AND($B960&gt;=1990,$B960&lt;2000),199,(IF(AND($B960&gt;=2000,$B960&lt;2010),200,(IF(AND($B960&gt;=2010,$B960&lt;2020),201,(IF(AND($B960&gt;=2020,$B960&lt;2030),202,"Founded After 2030")))))))))))))</f>
        <v>202</v>
      </c>
      <c r="L960" s="42" t="str">
        <f>IF(AND($H960&gt;4500000, OR($C960="Delhi", $C960="Bangalore", $C960="Pune", $C960="Mumbai")), "CAT A", IF(AND($H960&gt;450000, OR($C960="Gurugram", $C960="Surat", $C960="Jaipur", $C960="Hyderabad")), "CAT B", "CAT C"))</f>
        <v>CAT A</v>
      </c>
      <c r="M960" s="43">
        <v>12</v>
      </c>
      <c r="N960" t="str">
        <f>VLOOKUP($C960,Tier!$A$1:$B$71,2)</f>
        <v>Tier 1</v>
      </c>
    </row>
    <row r="961" spans="1:14" ht="15" x14ac:dyDescent="0.25">
      <c r="A961" s="41" t="s">
        <v>3916</v>
      </c>
      <c r="B961" s="43">
        <v>2020</v>
      </c>
      <c r="C961" s="42" t="s">
        <v>19</v>
      </c>
      <c r="D961" s="42" t="s">
        <v>331</v>
      </c>
      <c r="E961" s="42" t="s">
        <v>3917</v>
      </c>
      <c r="F961" s="42" t="s">
        <v>3918</v>
      </c>
      <c r="G961" s="42" t="s">
        <v>3919</v>
      </c>
      <c r="H961" s="43">
        <v>5000000</v>
      </c>
      <c r="I961" s="42" t="s">
        <v>273</v>
      </c>
      <c r="J961" s="42" t="str">
        <f>_xlfn.CONCAT($C961,"-",$D961)</f>
        <v>Bangalore-E-learning</v>
      </c>
      <c r="K961" s="42">
        <f>IF(AND($B961&gt;=1960,$B961&lt;1970),196,(IF(AND($B961&gt;=1970,$B961&lt;1980),197,(IF(AND($B961&gt;=1980,$B961&lt;1990),198,(IF(AND($B961&gt;=1990,$B961&lt;2000),199,(IF(AND($B961&gt;=2000,$B961&lt;2010),200,(IF(AND($B961&gt;=2010,$B961&lt;2020),201,(IF(AND($B961&gt;=2020,$B961&lt;2030),202,"Founded After 2030")))))))))))))</f>
        <v>202</v>
      </c>
      <c r="L961" s="42" t="str">
        <f>IF(AND($H961&gt;4500000, OR($C961="Delhi", $C961="Bangalore", $C961="Pune", $C961="Mumbai")), "CAT A", IF(AND($H961&gt;450000, OR($C961="Gurugram", $C961="Surat", $C961="Jaipur", $C961="Hyderabad")), "CAT B", "CAT C"))</f>
        <v>CAT A</v>
      </c>
      <c r="M961" s="43">
        <v>11</v>
      </c>
      <c r="N961" t="str">
        <f>VLOOKUP($C961,Tier!$A$1:$B$71,2)</f>
        <v>Tier 1</v>
      </c>
    </row>
    <row r="962" spans="1:14" ht="15" x14ac:dyDescent="0.25">
      <c r="A962" s="41" t="s">
        <v>3926</v>
      </c>
      <c r="B962" s="43">
        <v>2020</v>
      </c>
      <c r="C962" s="42" t="s">
        <v>19</v>
      </c>
      <c r="D962" s="42" t="s">
        <v>38</v>
      </c>
      <c r="E962" s="42" t="s">
        <v>3927</v>
      </c>
      <c r="F962" s="42" t="s">
        <v>3928</v>
      </c>
      <c r="G962" s="42" t="s">
        <v>3929</v>
      </c>
      <c r="H962" s="43">
        <v>5000000</v>
      </c>
      <c r="I962" s="42" t="s">
        <v>273</v>
      </c>
      <c r="J962" s="42" t="str">
        <f>_xlfn.CONCAT($C962,"-",$D962)</f>
        <v>Bangalore-FinTech</v>
      </c>
      <c r="K962" s="42">
        <f>IF(AND($B962&gt;=1960,$B962&lt;1970),196,(IF(AND($B962&gt;=1970,$B962&lt;1980),197,(IF(AND($B962&gt;=1980,$B962&lt;1990),198,(IF(AND($B962&gt;=1990,$B962&lt;2000),199,(IF(AND($B962&gt;=2000,$B962&lt;2010),200,(IF(AND($B962&gt;=2010,$B962&lt;2020),201,(IF(AND($B962&gt;=2020,$B962&lt;2030),202,"Founded After 2030")))))))))))))</f>
        <v>202</v>
      </c>
      <c r="L962" s="42" t="str">
        <f>IF(AND($H962&gt;4500000, OR($C962="Delhi", $C962="Bangalore", $C962="Pune", $C962="Mumbai")), "CAT A", IF(AND($H962&gt;450000, OR($C962="Gurugram", $C962="Surat", $C962="Jaipur", $C962="Hyderabad")), "CAT B", "CAT C"))</f>
        <v>CAT A</v>
      </c>
      <c r="M962" s="43">
        <v>8</v>
      </c>
      <c r="N962" t="str">
        <f>VLOOKUP($C962,Tier!$A$1:$B$71,2)</f>
        <v>Tier 1</v>
      </c>
    </row>
    <row r="963" spans="1:14" ht="15" x14ac:dyDescent="0.25">
      <c r="A963" s="41" t="s">
        <v>3930</v>
      </c>
      <c r="B963" s="43">
        <v>2020</v>
      </c>
      <c r="C963" s="42" t="s">
        <v>19</v>
      </c>
      <c r="D963" s="42" t="s">
        <v>74</v>
      </c>
      <c r="E963" s="42" t="s">
        <v>3931</v>
      </c>
      <c r="F963" s="42" t="s">
        <v>3932</v>
      </c>
      <c r="G963" s="42" t="s">
        <v>1938</v>
      </c>
      <c r="H963" s="43">
        <v>5000000</v>
      </c>
      <c r="I963" s="42" t="s">
        <v>17</v>
      </c>
      <c r="J963" s="42" t="str">
        <f>_xlfn.CONCAT($C963,"-",$D963)</f>
        <v>Bangalore-Healthcare</v>
      </c>
      <c r="K963" s="42">
        <f>IF(AND($B963&gt;=1960,$B963&lt;1970),196,(IF(AND($B963&gt;=1970,$B963&lt;1980),197,(IF(AND($B963&gt;=1980,$B963&lt;1990),198,(IF(AND($B963&gt;=1990,$B963&lt;2000),199,(IF(AND($B963&gt;=2000,$B963&lt;2010),200,(IF(AND($B963&gt;=2010,$B963&lt;2020),201,(IF(AND($B963&gt;=2020,$B963&lt;2030),202,"Founded After 2030")))))))))))))</f>
        <v>202</v>
      </c>
      <c r="L963" s="42" t="str">
        <f>IF(AND($H963&gt;4500000, OR($C963="Delhi", $C963="Bangalore", $C963="Pune", $C963="Mumbai")), "CAT A", IF(AND($H963&gt;450000, OR($C963="Gurugram", $C963="Surat", $C963="Jaipur", $C963="Hyderabad")), "CAT B", "CAT C"))</f>
        <v>CAT A</v>
      </c>
      <c r="M963" s="43">
        <v>7</v>
      </c>
      <c r="N963" t="str">
        <f>VLOOKUP($C963,Tier!$A$1:$B$71,2)</f>
        <v>Tier 1</v>
      </c>
    </row>
    <row r="964" spans="1:14" ht="15" x14ac:dyDescent="0.25">
      <c r="A964" s="41" t="s">
        <v>3933</v>
      </c>
      <c r="B964" s="43">
        <v>2020</v>
      </c>
      <c r="C964" s="42" t="s">
        <v>19</v>
      </c>
      <c r="D964" s="42" t="s">
        <v>1616</v>
      </c>
      <c r="E964" s="42" t="s">
        <v>3934</v>
      </c>
      <c r="F964" s="42" t="s">
        <v>3935</v>
      </c>
      <c r="G964" s="42" t="s">
        <v>3936</v>
      </c>
      <c r="H964" s="43">
        <v>5000000</v>
      </c>
      <c r="I964" s="42"/>
      <c r="J964" s="42" t="str">
        <f>_xlfn.CONCAT($C964,"-",$D964)</f>
        <v>Bangalore-Internet</v>
      </c>
      <c r="K964" s="42">
        <f>IF(AND($B964&gt;=1960,$B964&lt;1970),196,(IF(AND($B964&gt;=1970,$B964&lt;1980),197,(IF(AND($B964&gt;=1980,$B964&lt;1990),198,(IF(AND($B964&gt;=1990,$B964&lt;2000),199,(IF(AND($B964&gt;=2000,$B964&lt;2010),200,(IF(AND($B964&gt;=2010,$B964&lt;2020),201,(IF(AND($B964&gt;=2020,$B964&lt;2030),202,"Founded After 2030")))))))))))))</f>
        <v>202</v>
      </c>
      <c r="L964" s="42" t="str">
        <f>IF(AND($H964&gt;4500000, OR($C964="Delhi", $C964="Bangalore", $C964="Pune", $C964="Mumbai")), "CAT A", IF(AND($H964&gt;450000, OR($C964="Gurugram", $C964="Surat", $C964="Jaipur", $C964="Hyderabad")), "CAT B", "CAT C"))</f>
        <v>CAT A</v>
      </c>
      <c r="M964" s="43">
        <v>7</v>
      </c>
      <c r="N964" t="str">
        <f>VLOOKUP($C964,Tier!$A$1:$B$71,2)</f>
        <v>Tier 1</v>
      </c>
    </row>
    <row r="965" spans="1:14" ht="15" x14ac:dyDescent="0.25">
      <c r="A965" s="41" t="s">
        <v>3940</v>
      </c>
      <c r="B965" s="43">
        <v>2021</v>
      </c>
      <c r="C965" s="42" t="s">
        <v>19</v>
      </c>
      <c r="D965" s="42" t="s">
        <v>82</v>
      </c>
      <c r="E965" s="42" t="s">
        <v>3941</v>
      </c>
      <c r="F965" s="42" t="s">
        <v>3942</v>
      </c>
      <c r="G965" s="42" t="s">
        <v>1715</v>
      </c>
      <c r="H965" s="43">
        <v>4900000</v>
      </c>
      <c r="I965" s="42" t="s">
        <v>163</v>
      </c>
      <c r="J965" s="42" t="str">
        <f>_xlfn.CONCAT($C965,"-",$D965)</f>
        <v>Bangalore-Financial Services</v>
      </c>
      <c r="K965" s="42">
        <f>IF(AND($B965&gt;=1960,$B965&lt;1970),196,(IF(AND($B965&gt;=1970,$B965&lt;1980),197,(IF(AND($B965&gt;=1980,$B965&lt;1990),198,(IF(AND($B965&gt;=1990,$B965&lt;2000),199,(IF(AND($B965&gt;=2000,$B965&lt;2010),200,(IF(AND($B965&gt;=2010,$B965&lt;2020),201,(IF(AND($B965&gt;=2020,$B965&lt;2030),202,"Founded After 2030")))))))))))))</f>
        <v>202</v>
      </c>
      <c r="L965" s="42" t="str">
        <f>IF(AND($H965&gt;4500000, OR($C965="Delhi", $C965="Bangalore", $C965="Pune", $C965="Mumbai")), "CAT A", IF(AND($H965&gt;450000, OR($C965="Gurugram", $C965="Surat", $C965="Jaipur", $C965="Hyderabad")), "CAT B", "CAT C"))</f>
        <v>CAT A</v>
      </c>
      <c r="M965" s="43">
        <v>12</v>
      </c>
      <c r="N965" t="str">
        <f>VLOOKUP($C965,Tier!$A$1:$B$71,2)</f>
        <v>Tier 1</v>
      </c>
    </row>
    <row r="966" spans="1:14" ht="15" x14ac:dyDescent="0.25">
      <c r="A966" s="41" t="s">
        <v>3943</v>
      </c>
      <c r="B966" s="43">
        <v>2020</v>
      </c>
      <c r="C966" s="42" t="s">
        <v>19</v>
      </c>
      <c r="D966" s="42" t="s">
        <v>82</v>
      </c>
      <c r="E966" s="42" t="s">
        <v>3944</v>
      </c>
      <c r="F966" s="42" t="s">
        <v>3945</v>
      </c>
      <c r="G966" s="42" t="s">
        <v>3946</v>
      </c>
      <c r="H966" s="43">
        <v>4500000</v>
      </c>
      <c r="I966" s="42" t="s">
        <v>17</v>
      </c>
      <c r="J966" s="42" t="str">
        <f>_xlfn.CONCAT($C966,"-",$D966)</f>
        <v>Bangalore-Financial Services</v>
      </c>
      <c r="K966" s="42">
        <f>IF(AND($B966&gt;=1960,$B966&lt;1970),196,(IF(AND($B966&gt;=1970,$B966&lt;1980),197,(IF(AND($B966&gt;=1980,$B966&lt;1990),198,(IF(AND($B966&gt;=1990,$B966&lt;2000),199,(IF(AND($B966&gt;=2000,$B966&lt;2010),200,(IF(AND($B966&gt;=2010,$B966&lt;2020),201,(IF(AND($B966&gt;=2020,$B966&lt;2030),202,"Founded After 2030")))))))))))))</f>
        <v>202</v>
      </c>
      <c r="L966" s="42" t="str">
        <f>IF(AND($H966&gt;4500000, OR($C966="Delhi", $C966="Bangalore", $C966="Pune", $C966="Mumbai")), "CAT A", IF(AND($H966&gt;450000, OR($C966="Gurugram", $C966="Surat", $C966="Jaipur", $C966="Hyderabad")), "CAT B", "CAT C"))</f>
        <v>CAT C</v>
      </c>
      <c r="M966" s="43">
        <v>12</v>
      </c>
      <c r="N966" t="str">
        <f>VLOOKUP($C966,Tier!$A$1:$B$71,2)</f>
        <v>Tier 1</v>
      </c>
    </row>
    <row r="967" spans="1:14" ht="15" x14ac:dyDescent="0.25">
      <c r="A967" s="41" t="s">
        <v>3947</v>
      </c>
      <c r="B967" s="43">
        <v>2021</v>
      </c>
      <c r="C967" s="42" t="s">
        <v>19</v>
      </c>
      <c r="D967" s="42" t="s">
        <v>38</v>
      </c>
      <c r="E967" s="42" t="s">
        <v>3948</v>
      </c>
      <c r="F967" s="42" t="s">
        <v>3949</v>
      </c>
      <c r="G967" s="42" t="s">
        <v>3950</v>
      </c>
      <c r="H967" s="43">
        <v>4500000</v>
      </c>
      <c r="I967" s="42" t="s">
        <v>273</v>
      </c>
      <c r="J967" s="42" t="str">
        <f>_xlfn.CONCAT($C967,"-",$D967)</f>
        <v>Bangalore-FinTech</v>
      </c>
      <c r="K967" s="42">
        <f>IF(AND($B967&gt;=1960,$B967&lt;1970),196,(IF(AND($B967&gt;=1970,$B967&lt;1980),197,(IF(AND($B967&gt;=1980,$B967&lt;1990),198,(IF(AND($B967&gt;=1990,$B967&lt;2000),199,(IF(AND($B967&gt;=2000,$B967&lt;2010),200,(IF(AND($B967&gt;=2010,$B967&lt;2020),201,(IF(AND($B967&gt;=2020,$B967&lt;2030),202,"Founded After 2030")))))))))))))</f>
        <v>202</v>
      </c>
      <c r="L967" s="42" t="str">
        <f>IF(AND($H967&gt;4500000, OR($C967="Delhi", $C967="Bangalore", $C967="Pune", $C967="Mumbai")), "CAT A", IF(AND($H967&gt;450000, OR($C967="Gurugram", $C967="Surat", $C967="Jaipur", $C967="Hyderabad")), "CAT B", "CAT C"))</f>
        <v>CAT C</v>
      </c>
      <c r="M967" s="43">
        <v>9</v>
      </c>
      <c r="N967" t="str">
        <f>VLOOKUP($C967,Tier!$A$1:$B$71,2)</f>
        <v>Tier 1</v>
      </c>
    </row>
    <row r="968" spans="1:14" ht="15" x14ac:dyDescent="0.25">
      <c r="A968" s="41" t="s">
        <v>3951</v>
      </c>
      <c r="B968" s="43">
        <v>2020</v>
      </c>
      <c r="C968" s="42" t="s">
        <v>19</v>
      </c>
      <c r="D968" s="42" t="s">
        <v>74</v>
      </c>
      <c r="E968" s="42" t="s">
        <v>3952</v>
      </c>
      <c r="F968" s="42" t="s">
        <v>3953</v>
      </c>
      <c r="G968" s="42" t="s">
        <v>3954</v>
      </c>
      <c r="H968" s="43">
        <v>4500000</v>
      </c>
      <c r="I968" s="42"/>
      <c r="J968" s="42" t="str">
        <f>_xlfn.CONCAT($C968,"-",$D968)</f>
        <v>Bangalore-Healthcare</v>
      </c>
      <c r="K968" s="42">
        <f>IF(AND($B968&gt;=1960,$B968&lt;1970),196,(IF(AND($B968&gt;=1970,$B968&lt;1980),197,(IF(AND($B968&gt;=1980,$B968&lt;1990),198,(IF(AND($B968&gt;=1990,$B968&lt;2000),199,(IF(AND($B968&gt;=2000,$B968&lt;2010),200,(IF(AND($B968&gt;=2010,$B968&lt;2020),201,(IF(AND($B968&gt;=2020,$B968&lt;2030),202,"Founded After 2030")))))))))))))</f>
        <v>202</v>
      </c>
      <c r="L968" s="42" t="str">
        <f>IF(AND($H968&gt;4500000, OR($C968="Delhi", $C968="Bangalore", $C968="Pune", $C968="Mumbai")), "CAT A", IF(AND($H968&gt;450000, OR($C968="Gurugram", $C968="Surat", $C968="Jaipur", $C968="Hyderabad")), "CAT B", "CAT C"))</f>
        <v>CAT C</v>
      </c>
      <c r="M968" s="43">
        <v>7</v>
      </c>
      <c r="N968" t="str">
        <f>VLOOKUP($C968,Tier!$A$1:$B$71,2)</f>
        <v>Tier 1</v>
      </c>
    </row>
    <row r="969" spans="1:14" ht="15" x14ac:dyDescent="0.25">
      <c r="A969" s="41" t="s">
        <v>3955</v>
      </c>
      <c r="B969" s="43">
        <v>2020</v>
      </c>
      <c r="C969" s="42" t="s">
        <v>19</v>
      </c>
      <c r="D969" s="42" t="s">
        <v>1401</v>
      </c>
      <c r="E969" s="42" t="s">
        <v>3956</v>
      </c>
      <c r="F969" s="42" t="s">
        <v>3957</v>
      </c>
      <c r="G969" s="42" t="s">
        <v>3958</v>
      </c>
      <c r="H969" s="43">
        <v>4300000</v>
      </c>
      <c r="I969" s="42"/>
      <c r="J969" s="42" t="str">
        <f>_xlfn.CONCAT($C969,"-",$D969)</f>
        <v>Bangalore-Recruitment</v>
      </c>
      <c r="K969" s="42">
        <f>IF(AND($B969&gt;=1960,$B969&lt;1970),196,(IF(AND($B969&gt;=1970,$B969&lt;1980),197,(IF(AND($B969&gt;=1980,$B969&lt;1990),198,(IF(AND($B969&gt;=1990,$B969&lt;2000),199,(IF(AND($B969&gt;=2000,$B969&lt;2010),200,(IF(AND($B969&gt;=2010,$B969&lt;2020),201,(IF(AND($B969&gt;=2020,$B969&lt;2030),202,"Founded After 2030")))))))))))))</f>
        <v>202</v>
      </c>
      <c r="L969" s="42" t="str">
        <f>IF(AND($H969&gt;4500000, OR($C969="Delhi", $C969="Bangalore", $C969="Pune", $C969="Mumbai")), "CAT A", IF(AND($H969&gt;450000, OR($C969="Gurugram", $C969="Surat", $C969="Jaipur", $C969="Hyderabad")), "CAT B", "CAT C"))</f>
        <v>CAT C</v>
      </c>
      <c r="M969" s="43">
        <v>10</v>
      </c>
      <c r="N969" t="str">
        <f>VLOOKUP($C969,Tier!$A$1:$B$71,2)</f>
        <v>Tier 1</v>
      </c>
    </row>
    <row r="970" spans="1:14" ht="15" x14ac:dyDescent="0.25">
      <c r="A970" s="41" t="s">
        <v>3542</v>
      </c>
      <c r="B970" s="43">
        <v>2020</v>
      </c>
      <c r="C970" s="42" t="s">
        <v>19</v>
      </c>
      <c r="D970" s="42" t="s">
        <v>82</v>
      </c>
      <c r="E970" s="42" t="s">
        <v>3959</v>
      </c>
      <c r="F970" s="42" t="s">
        <v>3960</v>
      </c>
      <c r="G970" s="42" t="s">
        <v>3961</v>
      </c>
      <c r="H970" s="43">
        <v>4200000</v>
      </c>
      <c r="I970" s="42" t="s">
        <v>17</v>
      </c>
      <c r="J970" s="42" t="str">
        <f>_xlfn.CONCAT($C970,"-",$D970)</f>
        <v>Bangalore-Financial Services</v>
      </c>
      <c r="K970" s="42">
        <f>IF(AND($B970&gt;=1960,$B970&lt;1970),196,(IF(AND($B970&gt;=1970,$B970&lt;1980),197,(IF(AND($B970&gt;=1980,$B970&lt;1990),198,(IF(AND($B970&gt;=1990,$B970&lt;2000),199,(IF(AND($B970&gt;=2000,$B970&lt;2010),200,(IF(AND($B970&gt;=2010,$B970&lt;2020),201,(IF(AND($B970&gt;=2020,$B970&lt;2030),202,"Founded After 2030")))))))))))))</f>
        <v>202</v>
      </c>
      <c r="L970" s="42" t="str">
        <f>IF(AND($H970&gt;4500000, OR($C970="Delhi", $C970="Bangalore", $C970="Pune", $C970="Mumbai")), "CAT A", IF(AND($H970&gt;450000, OR($C970="Gurugram", $C970="Surat", $C970="Jaipur", $C970="Hyderabad")), "CAT B", "CAT C"))</f>
        <v>CAT C</v>
      </c>
      <c r="M970" s="43">
        <v>9</v>
      </c>
      <c r="N970" t="str">
        <f>VLOOKUP($C970,Tier!$A$1:$B$71,2)</f>
        <v>Tier 1</v>
      </c>
    </row>
    <row r="971" spans="1:14" ht="15" x14ac:dyDescent="0.25">
      <c r="A971" s="41" t="s">
        <v>3879</v>
      </c>
      <c r="B971" s="43">
        <v>2020</v>
      </c>
      <c r="C971" s="42" t="s">
        <v>19</v>
      </c>
      <c r="D971" s="42" t="s">
        <v>3962</v>
      </c>
      <c r="E971" s="42" t="s">
        <v>3963</v>
      </c>
      <c r="F971" s="42" t="s">
        <v>3882</v>
      </c>
      <c r="G971" s="42" t="s">
        <v>3964</v>
      </c>
      <c r="H971" s="43">
        <v>4000000</v>
      </c>
      <c r="I971" s="42" t="s">
        <v>17</v>
      </c>
      <c r="J971" s="42" t="str">
        <f>_xlfn.CONCAT($C971,"-",$D971)</f>
        <v>Bangalore-Spiritual</v>
      </c>
      <c r="K971" s="42">
        <f>IF(AND($B971&gt;=1960,$B971&lt;1970),196,(IF(AND($B971&gt;=1970,$B971&lt;1980),197,(IF(AND($B971&gt;=1980,$B971&lt;1990),198,(IF(AND($B971&gt;=1990,$B971&lt;2000),199,(IF(AND($B971&gt;=2000,$B971&lt;2010),200,(IF(AND($B971&gt;=2010,$B971&lt;2020),201,(IF(AND($B971&gt;=2020,$B971&lt;2030),202,"Founded After 2030")))))))))))))</f>
        <v>202</v>
      </c>
      <c r="L971" s="42" t="str">
        <f>IF(AND($H971&gt;4500000, OR($C971="Delhi", $C971="Bangalore", $C971="Pune", $C971="Mumbai")), "CAT A", IF(AND($H971&gt;450000, OR($C971="Gurugram", $C971="Surat", $C971="Jaipur", $C971="Hyderabad")), "CAT B", "CAT C"))</f>
        <v>CAT C</v>
      </c>
      <c r="M971" s="43">
        <v>8</v>
      </c>
      <c r="N971" t="str">
        <f>VLOOKUP($C971,Tier!$A$1:$B$71,2)</f>
        <v>Tier 1</v>
      </c>
    </row>
    <row r="972" spans="1:14" ht="15" x14ac:dyDescent="0.25">
      <c r="A972" s="41" t="s">
        <v>3969</v>
      </c>
      <c r="B972" s="43">
        <v>2020</v>
      </c>
      <c r="C972" s="42" t="s">
        <v>19</v>
      </c>
      <c r="D972" s="42" t="s">
        <v>187</v>
      </c>
      <c r="E972" s="42" t="s">
        <v>3576</v>
      </c>
      <c r="F972" s="42" t="s">
        <v>3970</v>
      </c>
      <c r="G972" s="42" t="s">
        <v>3971</v>
      </c>
      <c r="H972" s="43">
        <v>3500000</v>
      </c>
      <c r="I972" s="42" t="s">
        <v>17</v>
      </c>
      <c r="J972" s="42" t="str">
        <f>_xlfn.CONCAT($C972,"-",$D972)</f>
        <v>Bangalore-Insurance</v>
      </c>
      <c r="K972" s="42">
        <f>IF(AND($B972&gt;=1960,$B972&lt;1970),196,(IF(AND($B972&gt;=1970,$B972&lt;1980),197,(IF(AND($B972&gt;=1980,$B972&lt;1990),198,(IF(AND($B972&gt;=1990,$B972&lt;2000),199,(IF(AND($B972&gt;=2000,$B972&lt;2010),200,(IF(AND($B972&gt;=2010,$B972&lt;2020),201,(IF(AND($B972&gt;=2020,$B972&lt;2030),202,"Founded After 2030")))))))))))))</f>
        <v>202</v>
      </c>
      <c r="L972" s="42" t="str">
        <f>IF(AND($H972&gt;4500000, OR($C972="Delhi", $C972="Bangalore", $C972="Pune", $C972="Mumbai")), "CAT A", IF(AND($H972&gt;450000, OR($C972="Gurugram", $C972="Surat", $C972="Jaipur", $C972="Hyderabad")), "CAT B", "CAT C"))</f>
        <v>CAT C</v>
      </c>
      <c r="M972" s="43">
        <v>10</v>
      </c>
      <c r="N972" t="str">
        <f>VLOOKUP($C972,Tier!$A$1:$B$71,2)</f>
        <v>Tier 1</v>
      </c>
    </row>
    <row r="973" spans="1:14" ht="15" x14ac:dyDescent="0.25">
      <c r="A973" s="41" t="s">
        <v>3972</v>
      </c>
      <c r="B973" s="43">
        <v>2021</v>
      </c>
      <c r="C973" s="42" t="s">
        <v>19</v>
      </c>
      <c r="D973" s="42" t="s">
        <v>82</v>
      </c>
      <c r="E973" s="42" t="s">
        <v>3973</v>
      </c>
      <c r="F973" s="42" t="s">
        <v>3974</v>
      </c>
      <c r="G973" s="42" t="s">
        <v>2135</v>
      </c>
      <c r="H973" s="43">
        <v>3500000</v>
      </c>
      <c r="I973" s="42" t="s">
        <v>17</v>
      </c>
      <c r="J973" s="42" t="str">
        <f>_xlfn.CONCAT($C973,"-",$D973)</f>
        <v>Bangalore-Financial Services</v>
      </c>
      <c r="K973" s="42">
        <f>IF(AND($B973&gt;=1960,$B973&lt;1970),196,(IF(AND($B973&gt;=1970,$B973&lt;1980),197,(IF(AND($B973&gt;=1980,$B973&lt;1990),198,(IF(AND($B973&gt;=1990,$B973&lt;2000),199,(IF(AND($B973&gt;=2000,$B973&lt;2010),200,(IF(AND($B973&gt;=2010,$B973&lt;2020),201,(IF(AND($B973&gt;=2020,$B973&lt;2030),202,"Founded After 2030")))))))))))))</f>
        <v>202</v>
      </c>
      <c r="L973" s="42" t="str">
        <f>IF(AND($H973&gt;4500000, OR($C973="Delhi", $C973="Bangalore", $C973="Pune", $C973="Mumbai")), "CAT A", IF(AND($H973&gt;450000, OR($C973="Gurugram", $C973="Surat", $C973="Jaipur", $C973="Hyderabad")), "CAT B", "CAT C"))</f>
        <v>CAT C</v>
      </c>
      <c r="M973" s="43">
        <v>10</v>
      </c>
      <c r="N973" t="str">
        <f>VLOOKUP($C973,Tier!$A$1:$B$71,2)</f>
        <v>Tier 1</v>
      </c>
    </row>
    <row r="974" spans="1:14" ht="15" x14ac:dyDescent="0.25">
      <c r="A974" s="41" t="s">
        <v>3980</v>
      </c>
      <c r="B974" s="43">
        <v>2020</v>
      </c>
      <c r="C974" s="42" t="s">
        <v>19</v>
      </c>
      <c r="D974" s="42" t="s">
        <v>3981</v>
      </c>
      <c r="E974" s="42" t="s">
        <v>3982</v>
      </c>
      <c r="F974" s="42" t="s">
        <v>3585</v>
      </c>
      <c r="G974" s="42" t="s">
        <v>2170</v>
      </c>
      <c r="H974" s="43">
        <v>3500000</v>
      </c>
      <c r="I974" s="42" t="s">
        <v>17</v>
      </c>
      <c r="J974" s="42" t="str">
        <f>_xlfn.CONCAT($C974,"-",$D974)</f>
        <v>Bangalore-Wholesale</v>
      </c>
      <c r="K974" s="42">
        <f>IF(AND($B974&gt;=1960,$B974&lt;1970),196,(IF(AND($B974&gt;=1970,$B974&lt;1980),197,(IF(AND($B974&gt;=1980,$B974&lt;1990),198,(IF(AND($B974&gt;=1990,$B974&lt;2000),199,(IF(AND($B974&gt;=2000,$B974&lt;2010),200,(IF(AND($B974&gt;=2010,$B974&lt;2020),201,(IF(AND($B974&gt;=2020,$B974&lt;2030),202,"Founded After 2030")))))))))))))</f>
        <v>202</v>
      </c>
      <c r="L974" s="42" t="str">
        <f>IF(AND($H974&gt;4500000, OR($C974="Delhi", $C974="Bangalore", $C974="Pune", $C974="Mumbai")), "CAT A", IF(AND($H974&gt;450000, OR($C974="Gurugram", $C974="Surat", $C974="Jaipur", $C974="Hyderabad")), "CAT B", "CAT C"))</f>
        <v>CAT C</v>
      </c>
      <c r="M974" s="43">
        <v>8</v>
      </c>
      <c r="N974" t="str">
        <f>VLOOKUP($C974,Tier!$A$1:$B$71,2)</f>
        <v>Tier 1</v>
      </c>
    </row>
    <row r="975" spans="1:14" ht="15" x14ac:dyDescent="0.25">
      <c r="A975" s="41" t="s">
        <v>4443</v>
      </c>
      <c r="B975" s="43">
        <v>2020</v>
      </c>
      <c r="C975" s="42" t="s">
        <v>37</v>
      </c>
      <c r="D975" s="42" t="s">
        <v>616</v>
      </c>
      <c r="E975" s="42" t="s">
        <v>4444</v>
      </c>
      <c r="F975" s="42" t="s">
        <v>4445</v>
      </c>
      <c r="G975" s="42" t="s">
        <v>3502</v>
      </c>
      <c r="H975" s="43">
        <v>3500000</v>
      </c>
      <c r="I975" s="42" t="s">
        <v>17</v>
      </c>
      <c r="J975" s="42" t="str">
        <f>_xlfn.CONCAT($C975,"-",$D975)</f>
        <v>Chennai-Logistics &amp; Supply Chain</v>
      </c>
      <c r="K975" s="42">
        <f>IF(AND($B975&gt;=1960,$B975&lt;1970),196,(IF(AND($B975&gt;=1970,$B975&lt;1980),197,(IF(AND($B975&gt;=1980,$B975&lt;1990),198,(IF(AND($B975&gt;=1990,$B975&lt;2000),199,(IF(AND($B975&gt;=2000,$B975&lt;2010),200,(IF(AND($B975&gt;=2010,$B975&lt;2020),201,(IF(AND($B975&gt;=2020,$B975&lt;2030),202,"Founded After 2030")))))))))))))</f>
        <v>202</v>
      </c>
      <c r="L975" s="42" t="str">
        <f>IF(AND($H975&gt;4500000, OR($C975="Delhi", $C975="Bangalore", $C975="Pune", $C975="Mumbai")), "CAT A", IF(AND($H975&gt;450000, OR($C975="Gurugram", $C975="Surat", $C975="Jaipur", $C975="Hyderabad")), "CAT B", "CAT C"))</f>
        <v>CAT C</v>
      </c>
      <c r="M975" s="43">
        <v>8</v>
      </c>
      <c r="N975" t="str">
        <f>VLOOKUP($C975,Tier!$A$1:$B$71,2)</f>
        <v>Tier 1</v>
      </c>
    </row>
    <row r="976" spans="1:14" ht="15" x14ac:dyDescent="0.25">
      <c r="A976" s="41" t="s">
        <v>3769</v>
      </c>
      <c r="B976" s="43">
        <v>2020</v>
      </c>
      <c r="C976" s="42" t="s">
        <v>19</v>
      </c>
      <c r="D976" s="42" t="s">
        <v>82</v>
      </c>
      <c r="E976" s="42" t="s">
        <v>3983</v>
      </c>
      <c r="F976" s="42" t="s">
        <v>3771</v>
      </c>
      <c r="G976" s="42" t="s">
        <v>3984</v>
      </c>
      <c r="H976" s="43">
        <v>3200000</v>
      </c>
      <c r="I976" s="42" t="s">
        <v>273</v>
      </c>
      <c r="J976" s="42" t="str">
        <f>_xlfn.CONCAT($C976,"-",$D976)</f>
        <v>Bangalore-Financial Services</v>
      </c>
      <c r="K976" s="42">
        <f>IF(AND($B976&gt;=1960,$B976&lt;1970),196,(IF(AND($B976&gt;=1970,$B976&lt;1980),197,(IF(AND($B976&gt;=1980,$B976&lt;1990),198,(IF(AND($B976&gt;=1990,$B976&lt;2000),199,(IF(AND($B976&gt;=2000,$B976&lt;2010),200,(IF(AND($B976&gt;=2010,$B976&lt;2020),201,(IF(AND($B976&gt;=2020,$B976&lt;2030),202,"Founded After 2030")))))))))))))</f>
        <v>202</v>
      </c>
      <c r="L976" s="42" t="str">
        <f>IF(AND($H976&gt;4500000, OR($C976="Delhi", $C976="Bangalore", $C976="Pune", $C976="Mumbai")), "CAT A", IF(AND($H976&gt;450000, OR($C976="Gurugram", $C976="Surat", $C976="Jaipur", $C976="Hyderabad")), "CAT B", "CAT C"))</f>
        <v>CAT C</v>
      </c>
      <c r="M976" s="43">
        <v>10</v>
      </c>
      <c r="N976" t="str">
        <f>VLOOKUP($C976,Tier!$A$1:$B$71,2)</f>
        <v>Tier 1</v>
      </c>
    </row>
    <row r="977" spans="1:14" ht="15" x14ac:dyDescent="0.25">
      <c r="A977" s="41" t="s">
        <v>3985</v>
      </c>
      <c r="B977" s="43">
        <v>2021</v>
      </c>
      <c r="C977" s="42" t="s">
        <v>19</v>
      </c>
      <c r="D977" s="42" t="s">
        <v>3986</v>
      </c>
      <c r="E977" s="42" t="s">
        <v>3987</v>
      </c>
      <c r="F977" s="42" t="s">
        <v>3988</v>
      </c>
      <c r="G977" s="42" t="s">
        <v>3989</v>
      </c>
      <c r="H977" s="43">
        <v>3000000</v>
      </c>
      <c r="I977" s="42" t="s">
        <v>17</v>
      </c>
      <c r="J977" s="42" t="str">
        <f>_xlfn.CONCAT($C977,"-",$D977)</f>
        <v>Bangalore-NFT</v>
      </c>
      <c r="K977" s="42">
        <f>IF(AND($B977&gt;=1960,$B977&lt;1970),196,(IF(AND($B977&gt;=1970,$B977&lt;1980),197,(IF(AND($B977&gt;=1980,$B977&lt;1990),198,(IF(AND($B977&gt;=1990,$B977&lt;2000),199,(IF(AND($B977&gt;=2000,$B977&lt;2010),200,(IF(AND($B977&gt;=2010,$B977&lt;2020),201,(IF(AND($B977&gt;=2020,$B977&lt;2030),202,"Founded After 2030")))))))))))))</f>
        <v>202</v>
      </c>
      <c r="L977" s="42" t="str">
        <f>IF(AND($H977&gt;4500000, OR($C977="Delhi", $C977="Bangalore", $C977="Pune", $C977="Mumbai")), "CAT A", IF(AND($H977&gt;450000, OR($C977="Gurugram", $C977="Surat", $C977="Jaipur", $C977="Hyderabad")), "CAT B", "CAT C"))</f>
        <v>CAT C</v>
      </c>
      <c r="M977" s="43">
        <v>11</v>
      </c>
      <c r="N977" t="str">
        <f>VLOOKUP($C977,Tier!$A$1:$B$71,2)</f>
        <v>Tier 1</v>
      </c>
    </row>
    <row r="978" spans="1:14" ht="15" x14ac:dyDescent="0.25">
      <c r="A978" s="41" t="s">
        <v>3990</v>
      </c>
      <c r="B978" s="43">
        <v>2021</v>
      </c>
      <c r="C978" s="42" t="s">
        <v>19</v>
      </c>
      <c r="D978" s="42" t="s">
        <v>3991</v>
      </c>
      <c r="E978" s="42" t="s">
        <v>3992</v>
      </c>
      <c r="F978" s="42" t="s">
        <v>3993</v>
      </c>
      <c r="G978" s="42" t="s">
        <v>3994</v>
      </c>
      <c r="H978" s="43">
        <v>3000000</v>
      </c>
      <c r="I978" s="42" t="s">
        <v>17</v>
      </c>
      <c r="J978" s="42" t="str">
        <f>_xlfn.CONCAT($C978,"-",$D978)</f>
        <v>Bangalore-EV</v>
      </c>
      <c r="K978" s="42">
        <f>IF(AND($B978&gt;=1960,$B978&lt;1970),196,(IF(AND($B978&gt;=1970,$B978&lt;1980),197,(IF(AND($B978&gt;=1980,$B978&lt;1990),198,(IF(AND($B978&gt;=1990,$B978&lt;2000),199,(IF(AND($B978&gt;=2000,$B978&lt;2010),200,(IF(AND($B978&gt;=2010,$B978&lt;2020),201,(IF(AND($B978&gt;=2020,$B978&lt;2030),202,"Founded After 2030")))))))))))))</f>
        <v>202</v>
      </c>
      <c r="L978" s="42" t="str">
        <f>IF(AND($H978&gt;4500000, OR($C978="Delhi", $C978="Bangalore", $C978="Pune", $C978="Mumbai")), "CAT A", IF(AND($H978&gt;450000, OR($C978="Gurugram", $C978="Surat", $C978="Jaipur", $C978="Hyderabad")), "CAT B", "CAT C"))</f>
        <v>CAT C</v>
      </c>
      <c r="M978" s="43">
        <v>11</v>
      </c>
      <c r="N978" t="str">
        <f>VLOOKUP($C978,Tier!$A$1:$B$71,2)</f>
        <v>Tier 1</v>
      </c>
    </row>
    <row r="979" spans="1:14" ht="15" x14ac:dyDescent="0.25">
      <c r="A979" s="41" t="s">
        <v>4008</v>
      </c>
      <c r="B979" s="43">
        <v>2020</v>
      </c>
      <c r="C979" s="42" t="s">
        <v>19</v>
      </c>
      <c r="D979" s="42" t="s">
        <v>239</v>
      </c>
      <c r="E979" s="42" t="s">
        <v>4009</v>
      </c>
      <c r="F979" s="42" t="s">
        <v>4010</v>
      </c>
      <c r="G979" s="42" t="s">
        <v>4011</v>
      </c>
      <c r="H979" s="43">
        <v>3000000</v>
      </c>
      <c r="I979" s="42" t="s">
        <v>17</v>
      </c>
      <c r="J979" s="42" t="str">
        <f>_xlfn.CONCAT($C979,"-",$D979)</f>
        <v>Bangalore-Automotive</v>
      </c>
      <c r="K979" s="42">
        <f>IF(AND($B979&gt;=1960,$B979&lt;1970),196,(IF(AND($B979&gt;=1970,$B979&lt;1980),197,(IF(AND($B979&gt;=1980,$B979&lt;1990),198,(IF(AND($B979&gt;=1990,$B979&lt;2000),199,(IF(AND($B979&gt;=2000,$B979&lt;2010),200,(IF(AND($B979&gt;=2010,$B979&lt;2020),201,(IF(AND($B979&gt;=2020,$B979&lt;2030),202,"Founded After 2030")))))))))))))</f>
        <v>202</v>
      </c>
      <c r="L979" s="42" t="str">
        <f>IF(AND($H979&gt;4500000, OR($C979="Delhi", $C979="Bangalore", $C979="Pune", $C979="Mumbai")), "CAT A", IF(AND($H979&gt;450000, OR($C979="Gurugram", $C979="Surat", $C979="Jaipur", $C979="Hyderabad")), "CAT B", "CAT C"))</f>
        <v>CAT C</v>
      </c>
      <c r="M979" s="43">
        <v>9</v>
      </c>
      <c r="N979" t="str">
        <f>VLOOKUP($C979,Tier!$A$1:$B$71,2)</f>
        <v>Tier 1</v>
      </c>
    </row>
    <row r="980" spans="1:14" ht="15" x14ac:dyDescent="0.25">
      <c r="A980" s="41" t="s">
        <v>4012</v>
      </c>
      <c r="B980" s="43">
        <v>2020</v>
      </c>
      <c r="C980" s="42" t="s">
        <v>19</v>
      </c>
      <c r="D980" s="42" t="s">
        <v>116</v>
      </c>
      <c r="E980" s="42" t="s">
        <v>4013</v>
      </c>
      <c r="F980" s="42" t="s">
        <v>4014</v>
      </c>
      <c r="G980" s="42" t="s">
        <v>4015</v>
      </c>
      <c r="H980" s="43">
        <v>3000000</v>
      </c>
      <c r="I980" s="42" t="s">
        <v>17</v>
      </c>
      <c r="J980" s="42" t="str">
        <f>_xlfn.CONCAT($C980,"-",$D980)</f>
        <v>Bangalore-EdTech</v>
      </c>
      <c r="K980" s="42">
        <f>IF(AND($B980&gt;=1960,$B980&lt;1970),196,(IF(AND($B980&gt;=1970,$B980&lt;1980),197,(IF(AND($B980&gt;=1980,$B980&lt;1990),198,(IF(AND($B980&gt;=1990,$B980&lt;2000),199,(IF(AND($B980&gt;=2000,$B980&lt;2010),200,(IF(AND($B980&gt;=2010,$B980&lt;2020),201,(IF(AND($B980&gt;=2020,$B980&lt;2030),202,"Founded After 2030")))))))))))))</f>
        <v>202</v>
      </c>
      <c r="L980" s="42" t="str">
        <f>IF(AND($H980&gt;4500000, OR($C980="Delhi", $C980="Bangalore", $C980="Pune", $C980="Mumbai")), "CAT A", IF(AND($H980&gt;450000, OR($C980="Gurugram", $C980="Surat", $C980="Jaipur", $C980="Hyderabad")), "CAT B", "CAT C"))</f>
        <v>CAT C</v>
      </c>
      <c r="M980" s="43">
        <v>6</v>
      </c>
      <c r="N980" t="str">
        <f>VLOOKUP($C980,Tier!$A$1:$B$71,2)</f>
        <v>Tier 1</v>
      </c>
    </row>
    <row r="981" spans="1:14" ht="15" x14ac:dyDescent="0.25">
      <c r="A981" s="41" t="s">
        <v>4020</v>
      </c>
      <c r="B981" s="43">
        <v>2021</v>
      </c>
      <c r="C981" s="42" t="s">
        <v>19</v>
      </c>
      <c r="D981" s="42" t="s">
        <v>159</v>
      </c>
      <c r="E981" s="42" t="s">
        <v>4021</v>
      </c>
      <c r="F981" s="42" t="s">
        <v>4022</v>
      </c>
      <c r="G981" s="42" t="s">
        <v>4023</v>
      </c>
      <c r="H981" s="43">
        <v>2600000</v>
      </c>
      <c r="I981" s="42" t="s">
        <v>273</v>
      </c>
      <c r="J981" s="42" t="str">
        <f>_xlfn.CONCAT($C981,"-",$D981)</f>
        <v>Bangalore-Pet care</v>
      </c>
      <c r="K981" s="42">
        <f>IF(AND($B981&gt;=1960,$B981&lt;1970),196,(IF(AND($B981&gt;=1970,$B981&lt;1980),197,(IF(AND($B981&gt;=1980,$B981&lt;1990),198,(IF(AND($B981&gt;=1990,$B981&lt;2000),199,(IF(AND($B981&gt;=2000,$B981&lt;2010),200,(IF(AND($B981&gt;=2010,$B981&lt;2020),201,(IF(AND($B981&gt;=2020,$B981&lt;2030),202,"Founded After 2030")))))))))))))</f>
        <v>202</v>
      </c>
      <c r="L981" s="42" t="str">
        <f>IF(AND($H981&gt;4500000, OR($C981="Delhi", $C981="Bangalore", $C981="Pune", $C981="Mumbai")), "CAT A", IF(AND($H981&gt;450000, OR($C981="Gurugram", $C981="Surat", $C981="Jaipur", $C981="Hyderabad")), "CAT B", "CAT C"))</f>
        <v>CAT C</v>
      </c>
      <c r="M981" s="43">
        <v>6</v>
      </c>
      <c r="N981" t="str">
        <f>VLOOKUP($C981,Tier!$A$1:$B$71,2)</f>
        <v>Tier 1</v>
      </c>
    </row>
    <row r="982" spans="1:14" ht="15" x14ac:dyDescent="0.25">
      <c r="A982" s="41" t="s">
        <v>4024</v>
      </c>
      <c r="B982" s="43">
        <v>2021</v>
      </c>
      <c r="C982" s="42" t="s">
        <v>19</v>
      </c>
      <c r="D982" s="42" t="s">
        <v>182</v>
      </c>
      <c r="E982" s="42" t="s">
        <v>4025</v>
      </c>
      <c r="F982" s="42" t="s">
        <v>4026</v>
      </c>
      <c r="G982" s="42" t="s">
        <v>4027</v>
      </c>
      <c r="H982" s="43">
        <v>2500000</v>
      </c>
      <c r="I982" s="42"/>
      <c r="J982" s="42" t="str">
        <f>_xlfn.CONCAT($C982,"-",$D982)</f>
        <v>Bangalore-Computer Software</v>
      </c>
      <c r="K982" s="42">
        <f>IF(AND($B982&gt;=1960,$B982&lt;1970),196,(IF(AND($B982&gt;=1970,$B982&lt;1980),197,(IF(AND($B982&gt;=1980,$B982&lt;1990),198,(IF(AND($B982&gt;=1990,$B982&lt;2000),199,(IF(AND($B982&gt;=2000,$B982&lt;2010),200,(IF(AND($B982&gt;=2010,$B982&lt;2020),201,(IF(AND($B982&gt;=2020,$B982&lt;2030),202,"Founded After 2030")))))))))))))</f>
        <v>202</v>
      </c>
      <c r="L982" s="42" t="str">
        <f>IF(AND($H982&gt;4500000, OR($C982="Delhi", $C982="Bangalore", $C982="Pune", $C982="Mumbai")), "CAT A", IF(AND($H982&gt;450000, OR($C982="Gurugram", $C982="Surat", $C982="Jaipur", $C982="Hyderabad")), "CAT B", "CAT C"))</f>
        <v>CAT C</v>
      </c>
      <c r="M982" s="43">
        <v>11</v>
      </c>
      <c r="N982" t="str">
        <f>VLOOKUP($C982,Tier!$A$1:$B$71,2)</f>
        <v>Tier 1</v>
      </c>
    </row>
    <row r="983" spans="1:14" ht="15" x14ac:dyDescent="0.25">
      <c r="A983" s="41" t="s">
        <v>4028</v>
      </c>
      <c r="B983" s="43">
        <v>2020</v>
      </c>
      <c r="C983" s="42" t="s">
        <v>19</v>
      </c>
      <c r="D983" s="42" t="s">
        <v>38</v>
      </c>
      <c r="E983" s="42" t="s">
        <v>4029</v>
      </c>
      <c r="F983" s="42" t="s">
        <v>4030</v>
      </c>
      <c r="G983" s="42" t="s">
        <v>4031</v>
      </c>
      <c r="H983" s="43">
        <v>2500000</v>
      </c>
      <c r="I983" s="42"/>
      <c r="J983" s="42" t="str">
        <f>_xlfn.CONCAT($C983,"-",$D983)</f>
        <v>Bangalore-FinTech</v>
      </c>
      <c r="K983" s="42">
        <f>IF(AND($B983&gt;=1960,$B983&lt;1970),196,(IF(AND($B983&gt;=1970,$B983&lt;1980),197,(IF(AND($B983&gt;=1980,$B983&lt;1990),198,(IF(AND($B983&gt;=1990,$B983&lt;2000),199,(IF(AND($B983&gt;=2000,$B983&lt;2010),200,(IF(AND($B983&gt;=2010,$B983&lt;2020),201,(IF(AND($B983&gt;=2020,$B983&lt;2030),202,"Founded After 2030")))))))))))))</f>
        <v>202</v>
      </c>
      <c r="L983" s="42" t="str">
        <f>IF(AND($H983&gt;4500000, OR($C983="Delhi", $C983="Bangalore", $C983="Pune", $C983="Mumbai")), "CAT A", IF(AND($H983&gt;450000, OR($C983="Gurugram", $C983="Surat", $C983="Jaipur", $C983="Hyderabad")), "CAT B", "CAT C"))</f>
        <v>CAT C</v>
      </c>
      <c r="M983" s="43">
        <v>7</v>
      </c>
      <c r="N983" t="str">
        <f>VLOOKUP($C983,Tier!$A$1:$B$71,2)</f>
        <v>Tier 1</v>
      </c>
    </row>
    <row r="984" spans="1:14" ht="15" x14ac:dyDescent="0.25">
      <c r="A984" s="41" t="s">
        <v>3649</v>
      </c>
      <c r="B984" s="43">
        <v>2020</v>
      </c>
      <c r="C984" s="42" t="s">
        <v>19</v>
      </c>
      <c r="D984" s="42" t="s">
        <v>1030</v>
      </c>
      <c r="E984" s="42" t="s">
        <v>3650</v>
      </c>
      <c r="F984" s="42" t="s">
        <v>3651</v>
      </c>
      <c r="G984" s="42" t="s">
        <v>4032</v>
      </c>
      <c r="H984" s="43">
        <v>2500000</v>
      </c>
      <c r="I984" s="42" t="s">
        <v>273</v>
      </c>
      <c r="J984" s="42" t="str">
        <f>_xlfn.CONCAT($C984,"-",$D984)</f>
        <v>Bangalore-Insuretech</v>
      </c>
      <c r="K984" s="42">
        <f>IF(AND($B984&gt;=1960,$B984&lt;1970),196,(IF(AND($B984&gt;=1970,$B984&lt;1980),197,(IF(AND($B984&gt;=1980,$B984&lt;1990),198,(IF(AND($B984&gt;=1990,$B984&lt;2000),199,(IF(AND($B984&gt;=2000,$B984&lt;2010),200,(IF(AND($B984&gt;=2010,$B984&lt;2020),201,(IF(AND($B984&gt;=2020,$B984&lt;2030),202,"Founded After 2030")))))))))))))</f>
        <v>202</v>
      </c>
      <c r="L984" s="42" t="str">
        <f>IF(AND($H984&gt;4500000, OR($C984="Delhi", $C984="Bangalore", $C984="Pune", $C984="Mumbai")), "CAT A", IF(AND($H984&gt;450000, OR($C984="Gurugram", $C984="Surat", $C984="Jaipur", $C984="Hyderabad")), "CAT B", "CAT C"))</f>
        <v>CAT C</v>
      </c>
      <c r="M984" s="43">
        <v>6</v>
      </c>
      <c r="N984" t="str">
        <f>VLOOKUP($C984,Tier!$A$1:$B$71,2)</f>
        <v>Tier 1</v>
      </c>
    </row>
    <row r="985" spans="1:14" ht="15" x14ac:dyDescent="0.25">
      <c r="A985" s="41" t="s">
        <v>4557</v>
      </c>
      <c r="B985" s="43">
        <v>2021</v>
      </c>
      <c r="C985" s="42" t="s">
        <v>3421</v>
      </c>
      <c r="D985" s="42" t="s">
        <v>1910</v>
      </c>
      <c r="E985" s="42" t="s">
        <v>4558</v>
      </c>
      <c r="F985" s="42" t="s">
        <v>4559</v>
      </c>
      <c r="G985" s="42" t="s">
        <v>4560</v>
      </c>
      <c r="H985" s="43">
        <v>2500000</v>
      </c>
      <c r="I985" s="42" t="s">
        <v>17</v>
      </c>
      <c r="J985" s="42" t="str">
        <f>_xlfn.CONCAT($C985,"-",$D985)</f>
        <v>Chandigarh-Blockchain</v>
      </c>
      <c r="K985" s="42">
        <f>IF(AND($B985&gt;=1960,$B985&lt;1970),196,(IF(AND($B985&gt;=1970,$B985&lt;1980),197,(IF(AND($B985&gt;=1980,$B985&lt;1990),198,(IF(AND($B985&gt;=1990,$B985&lt;2000),199,(IF(AND($B985&gt;=2000,$B985&lt;2010),200,(IF(AND($B985&gt;=2010,$B985&lt;2020),201,(IF(AND($B985&gt;=2020,$B985&lt;2030),202,"Founded After 2030")))))))))))))</f>
        <v>202</v>
      </c>
      <c r="L985" s="42" t="str">
        <f>IF(AND($H985&gt;4500000, OR($C985="Delhi", $C985="Bangalore", $C985="Pune", $C985="Mumbai")), "CAT A", IF(AND($H985&gt;450000, OR($C985="Gurugram", $C985="Surat", $C985="Jaipur", $C985="Hyderabad")), "CAT B", "CAT C"))</f>
        <v>CAT C</v>
      </c>
      <c r="M985" s="43">
        <v>9</v>
      </c>
      <c r="N985" t="str">
        <f>VLOOKUP($C985,Tier!$A$1:$B$71,2)</f>
        <v>Tier 1</v>
      </c>
    </row>
    <row r="986" spans="1:14" ht="15" x14ac:dyDescent="0.25">
      <c r="A986" s="41" t="s">
        <v>4033</v>
      </c>
      <c r="B986" s="43">
        <v>2021</v>
      </c>
      <c r="C986" s="42" t="s">
        <v>19</v>
      </c>
      <c r="D986" s="42" t="s">
        <v>182</v>
      </c>
      <c r="E986" s="42" t="s">
        <v>4034</v>
      </c>
      <c r="F986" s="42" t="s">
        <v>4035</v>
      </c>
      <c r="G986" s="42" t="s">
        <v>4036</v>
      </c>
      <c r="H986" s="43">
        <v>2200000</v>
      </c>
      <c r="I986" s="42"/>
      <c r="J986" s="42" t="str">
        <f>_xlfn.CONCAT($C986,"-",$D986)</f>
        <v>Bangalore-Computer Software</v>
      </c>
      <c r="K986" s="42">
        <f>IF(AND($B986&gt;=1960,$B986&lt;1970),196,(IF(AND($B986&gt;=1970,$B986&lt;1980),197,(IF(AND($B986&gt;=1980,$B986&lt;1990),198,(IF(AND($B986&gt;=1990,$B986&lt;2000),199,(IF(AND($B986&gt;=2000,$B986&lt;2010),200,(IF(AND($B986&gt;=2010,$B986&lt;2020),201,(IF(AND($B986&gt;=2020,$B986&lt;2030),202,"Founded After 2030")))))))))))))</f>
        <v>202</v>
      </c>
      <c r="L986" s="42" t="str">
        <f>IF(AND($H986&gt;4500000, OR($C986="Delhi", $C986="Bangalore", $C986="Pune", $C986="Mumbai")), "CAT A", IF(AND($H986&gt;450000, OR($C986="Gurugram", $C986="Surat", $C986="Jaipur", $C986="Hyderabad")), "CAT B", "CAT C"))</f>
        <v>CAT C</v>
      </c>
      <c r="M986" s="43">
        <v>10</v>
      </c>
      <c r="N986" t="str">
        <f>VLOOKUP($C986,Tier!$A$1:$B$71,2)</f>
        <v>Tier 1</v>
      </c>
    </row>
    <row r="987" spans="1:14" ht="15" x14ac:dyDescent="0.25">
      <c r="A987" s="41" t="s">
        <v>4041</v>
      </c>
      <c r="B987" s="43">
        <v>2020</v>
      </c>
      <c r="C987" s="42" t="s">
        <v>19</v>
      </c>
      <c r="D987" s="42" t="s">
        <v>239</v>
      </c>
      <c r="E987" s="42" t="s">
        <v>4042</v>
      </c>
      <c r="F987" s="42" t="s">
        <v>4043</v>
      </c>
      <c r="G987" s="42" t="s">
        <v>4044</v>
      </c>
      <c r="H987" s="43">
        <v>2000000</v>
      </c>
      <c r="I987" s="42" t="s">
        <v>17</v>
      </c>
      <c r="J987" s="42" t="str">
        <f>_xlfn.CONCAT($C987,"-",$D987)</f>
        <v>Bangalore-Automotive</v>
      </c>
      <c r="K987" s="42">
        <f>IF(AND($B987&gt;=1960,$B987&lt;1970),196,(IF(AND($B987&gt;=1970,$B987&lt;1980),197,(IF(AND($B987&gt;=1980,$B987&lt;1990),198,(IF(AND($B987&gt;=1990,$B987&lt;2000),199,(IF(AND($B987&gt;=2000,$B987&lt;2010),200,(IF(AND($B987&gt;=2010,$B987&lt;2020),201,(IF(AND($B987&gt;=2020,$B987&lt;2030),202,"Founded After 2030")))))))))))))</f>
        <v>202</v>
      </c>
      <c r="L987" s="42" t="str">
        <f>IF(AND($H987&gt;4500000, OR($C987="Delhi", $C987="Bangalore", $C987="Pune", $C987="Mumbai")), "CAT A", IF(AND($H987&gt;450000, OR($C987="Gurugram", $C987="Surat", $C987="Jaipur", $C987="Hyderabad")), "CAT B", "CAT C"))</f>
        <v>CAT C</v>
      </c>
      <c r="M987" s="43">
        <v>10</v>
      </c>
      <c r="N987" t="str">
        <f>VLOOKUP($C987,Tier!$A$1:$B$71,2)</f>
        <v>Tier 1</v>
      </c>
    </row>
    <row r="988" spans="1:14" ht="15" x14ac:dyDescent="0.25">
      <c r="A988" s="45" t="s">
        <v>4052</v>
      </c>
      <c r="B988" s="43">
        <v>2020</v>
      </c>
      <c r="C988" s="42" t="s">
        <v>19</v>
      </c>
      <c r="D988" s="42" t="s">
        <v>459</v>
      </c>
      <c r="E988" s="42" t="s">
        <v>4053</v>
      </c>
      <c r="F988" s="42" t="s">
        <v>4054</v>
      </c>
      <c r="G988" s="42" t="s">
        <v>4055</v>
      </c>
      <c r="H988" s="43">
        <v>2000000</v>
      </c>
      <c r="I988" s="42"/>
      <c r="J988" s="42" t="str">
        <f>_xlfn.CONCAT($C988,"-",$D988)</f>
        <v>Bangalore-SaaS startup</v>
      </c>
      <c r="K988" s="42">
        <f>IF(AND($B988&gt;=1960,$B988&lt;1970),196,(IF(AND($B988&gt;=1970,$B988&lt;1980),197,(IF(AND($B988&gt;=1980,$B988&lt;1990),198,(IF(AND($B988&gt;=1990,$B988&lt;2000),199,(IF(AND($B988&gt;=2000,$B988&lt;2010),200,(IF(AND($B988&gt;=2010,$B988&lt;2020),201,(IF(AND($B988&gt;=2020,$B988&lt;2030),202,"Founded After 2030")))))))))))))</f>
        <v>202</v>
      </c>
      <c r="L988" s="42" t="str">
        <f>IF(AND($H988&gt;4500000, OR($C988="Delhi", $C988="Bangalore", $C988="Pune", $C988="Mumbai")), "CAT A", IF(AND($H988&gt;450000, OR($C988="Gurugram", $C988="Surat", $C988="Jaipur", $C988="Hyderabad")), "CAT B", "CAT C"))</f>
        <v>CAT C</v>
      </c>
      <c r="M988" s="43">
        <v>8</v>
      </c>
      <c r="N988" t="str">
        <f>VLOOKUP($C988,Tier!$A$1:$B$71,2)</f>
        <v>Tier 1</v>
      </c>
    </row>
    <row r="989" spans="1:14" ht="15" x14ac:dyDescent="0.25">
      <c r="A989" s="41" t="s">
        <v>4060</v>
      </c>
      <c r="B989" s="43">
        <v>2020</v>
      </c>
      <c r="C989" s="42" t="s">
        <v>19</v>
      </c>
      <c r="D989" s="42" t="s">
        <v>50</v>
      </c>
      <c r="E989" s="42" t="s">
        <v>4061</v>
      </c>
      <c r="F989" s="42" t="s">
        <v>4062</v>
      </c>
      <c r="G989" s="42"/>
      <c r="H989" s="43">
        <v>2000000</v>
      </c>
      <c r="I989" s="42" t="s">
        <v>17</v>
      </c>
      <c r="J989" s="42" t="str">
        <f>_xlfn.CONCAT($C989,"-",$D989)</f>
        <v>Bangalore-AgriTech</v>
      </c>
      <c r="K989" s="42">
        <f>IF(AND($B989&gt;=1960,$B989&lt;1970),196,(IF(AND($B989&gt;=1970,$B989&lt;1980),197,(IF(AND($B989&gt;=1980,$B989&lt;1990),198,(IF(AND($B989&gt;=1990,$B989&lt;2000),199,(IF(AND($B989&gt;=2000,$B989&lt;2010),200,(IF(AND($B989&gt;=2010,$B989&lt;2020),201,(IF(AND($B989&gt;=2020,$B989&lt;2030),202,"Founded After 2030")))))))))))))</f>
        <v>202</v>
      </c>
      <c r="L989" s="42" t="str">
        <f>IF(AND($H989&gt;4500000, OR($C989="Delhi", $C989="Bangalore", $C989="Pune", $C989="Mumbai")), "CAT A", IF(AND($H989&gt;450000, OR($C989="Gurugram", $C989="Surat", $C989="Jaipur", $C989="Hyderabad")), "CAT B", "CAT C"))</f>
        <v>CAT C</v>
      </c>
      <c r="M989" s="43">
        <v>8</v>
      </c>
      <c r="N989" t="str">
        <f>VLOOKUP($C989,Tier!$A$1:$B$71,2)</f>
        <v>Tier 1</v>
      </c>
    </row>
    <row r="990" spans="1:14" ht="15" x14ac:dyDescent="0.25">
      <c r="A990" s="41" t="s">
        <v>4067</v>
      </c>
      <c r="B990" s="43">
        <v>2020</v>
      </c>
      <c r="C990" s="42" t="s">
        <v>19</v>
      </c>
      <c r="D990" s="42" t="s">
        <v>3891</v>
      </c>
      <c r="E990" s="42" t="s">
        <v>4068</v>
      </c>
      <c r="F990" s="42" t="s">
        <v>4069</v>
      </c>
      <c r="G990" s="42" t="s">
        <v>4070</v>
      </c>
      <c r="H990" s="43">
        <v>2000000</v>
      </c>
      <c r="I990" s="42" t="s">
        <v>17</v>
      </c>
      <c r="J990" s="42" t="str">
        <f>_xlfn.CONCAT($C990,"-",$D990)</f>
        <v>Bangalore-Marketing &amp; Advertising</v>
      </c>
      <c r="K990" s="42">
        <f>IF(AND($B990&gt;=1960,$B990&lt;1970),196,(IF(AND($B990&gt;=1970,$B990&lt;1980),197,(IF(AND($B990&gt;=1980,$B990&lt;1990),198,(IF(AND($B990&gt;=1990,$B990&lt;2000),199,(IF(AND($B990&gt;=2000,$B990&lt;2010),200,(IF(AND($B990&gt;=2010,$B990&lt;2020),201,(IF(AND($B990&gt;=2020,$B990&lt;2030),202,"Founded After 2030")))))))))))))</f>
        <v>202</v>
      </c>
      <c r="L990" s="42" t="str">
        <f>IF(AND($H990&gt;4500000, OR($C990="Delhi", $C990="Bangalore", $C990="Pune", $C990="Mumbai")), "CAT A", IF(AND($H990&gt;450000, OR($C990="Gurugram", $C990="Surat", $C990="Jaipur", $C990="Hyderabad")), "CAT B", "CAT C"))</f>
        <v>CAT C</v>
      </c>
      <c r="M990" s="43">
        <v>7</v>
      </c>
      <c r="N990" t="str">
        <f>VLOOKUP($C990,Tier!$A$1:$B$71,2)</f>
        <v>Tier 1</v>
      </c>
    </row>
    <row r="991" spans="1:14" ht="15" x14ac:dyDescent="0.25">
      <c r="A991" s="41" t="s">
        <v>4074</v>
      </c>
      <c r="B991" s="43">
        <v>2021</v>
      </c>
      <c r="C991" s="42" t="s">
        <v>19</v>
      </c>
      <c r="D991" s="42" t="s">
        <v>141</v>
      </c>
      <c r="E991" s="42" t="s">
        <v>4075</v>
      </c>
      <c r="F991" s="42" t="s">
        <v>4076</v>
      </c>
      <c r="G991" s="42" t="s">
        <v>4077</v>
      </c>
      <c r="H991" s="43">
        <v>1800000</v>
      </c>
      <c r="I991" s="42" t="s">
        <v>17</v>
      </c>
      <c r="J991" s="42" t="str">
        <f>_xlfn.CONCAT($C991,"-",$D991)</f>
        <v>Bangalore-Consulting</v>
      </c>
      <c r="K991" s="42">
        <f>IF(AND($B991&gt;=1960,$B991&lt;1970),196,(IF(AND($B991&gt;=1970,$B991&lt;1980),197,(IF(AND($B991&gt;=1980,$B991&lt;1990),198,(IF(AND($B991&gt;=1990,$B991&lt;2000),199,(IF(AND($B991&gt;=2000,$B991&lt;2010),200,(IF(AND($B991&gt;=2010,$B991&lt;2020),201,(IF(AND($B991&gt;=2020,$B991&lt;2030),202,"Founded After 2030")))))))))))))</f>
        <v>202</v>
      </c>
      <c r="L991" s="42" t="str">
        <f>IF(AND($H991&gt;4500000, OR($C991="Delhi", $C991="Bangalore", $C991="Pune", $C991="Mumbai")), "CAT A", IF(AND($H991&gt;450000, OR($C991="Gurugram", $C991="Surat", $C991="Jaipur", $C991="Hyderabad")), "CAT B", "CAT C"))</f>
        <v>CAT C</v>
      </c>
      <c r="M991" s="43">
        <v>7</v>
      </c>
      <c r="N991" t="str">
        <f>VLOOKUP($C991,Tier!$A$1:$B$71,2)</f>
        <v>Tier 1</v>
      </c>
    </row>
    <row r="992" spans="1:14" ht="15" x14ac:dyDescent="0.25">
      <c r="A992" s="41" t="s">
        <v>4078</v>
      </c>
      <c r="B992" s="43">
        <v>2020</v>
      </c>
      <c r="C992" s="42" t="s">
        <v>19</v>
      </c>
      <c r="D992" s="42" t="s">
        <v>116</v>
      </c>
      <c r="E992" s="42" t="s">
        <v>4079</v>
      </c>
      <c r="F992" s="42" t="s">
        <v>4080</v>
      </c>
      <c r="G992" s="42" t="s">
        <v>4081</v>
      </c>
      <c r="H992" s="43">
        <v>1800000</v>
      </c>
      <c r="I992" s="42"/>
      <c r="J992" s="42" t="str">
        <f>_xlfn.CONCAT($C992,"-",$D992)</f>
        <v>Bangalore-EdTech</v>
      </c>
      <c r="K992" s="42">
        <f>IF(AND($B992&gt;=1960,$B992&lt;1970),196,(IF(AND($B992&gt;=1970,$B992&lt;1980),197,(IF(AND($B992&gt;=1980,$B992&lt;1990),198,(IF(AND($B992&gt;=1990,$B992&lt;2000),199,(IF(AND($B992&gt;=2000,$B992&lt;2010),200,(IF(AND($B992&gt;=2010,$B992&lt;2020),201,(IF(AND($B992&gt;=2020,$B992&lt;2030),202,"Founded After 2030")))))))))))))</f>
        <v>202</v>
      </c>
      <c r="L992" s="42" t="str">
        <f>IF(AND($H992&gt;4500000, OR($C992="Delhi", $C992="Bangalore", $C992="Pune", $C992="Mumbai")), "CAT A", IF(AND($H992&gt;450000, OR($C992="Gurugram", $C992="Surat", $C992="Jaipur", $C992="Hyderabad")), "CAT B", "CAT C"))</f>
        <v>CAT C</v>
      </c>
      <c r="M992" s="43">
        <v>7</v>
      </c>
      <c r="N992" t="str">
        <f>VLOOKUP($C992,Tier!$A$1:$B$71,2)</f>
        <v>Tier 1</v>
      </c>
    </row>
    <row r="993" spans="1:14" ht="15" x14ac:dyDescent="0.25">
      <c r="A993" s="41" t="s">
        <v>4082</v>
      </c>
      <c r="B993" s="43">
        <v>2020</v>
      </c>
      <c r="C993" s="42" t="s">
        <v>19</v>
      </c>
      <c r="D993" s="42" t="s">
        <v>2833</v>
      </c>
      <c r="E993" s="42" t="s">
        <v>4083</v>
      </c>
      <c r="F993" s="42" t="s">
        <v>4084</v>
      </c>
      <c r="G993" s="42" t="s">
        <v>659</v>
      </c>
      <c r="H993" s="43">
        <v>1800000</v>
      </c>
      <c r="I993" s="42" t="s">
        <v>17</v>
      </c>
      <c r="J993" s="42" t="str">
        <f>_xlfn.CONCAT($C993,"-",$D993)</f>
        <v>Bangalore-Software</v>
      </c>
      <c r="K993" s="42">
        <f>IF(AND($B993&gt;=1960,$B993&lt;1970),196,(IF(AND($B993&gt;=1970,$B993&lt;1980),197,(IF(AND($B993&gt;=1980,$B993&lt;1990),198,(IF(AND($B993&gt;=1990,$B993&lt;2000),199,(IF(AND($B993&gt;=2000,$B993&lt;2010),200,(IF(AND($B993&gt;=2010,$B993&lt;2020),201,(IF(AND($B993&gt;=2020,$B993&lt;2030),202,"Founded After 2030")))))))))))))</f>
        <v>202</v>
      </c>
      <c r="L993" s="42" t="str">
        <f>IF(AND($H993&gt;4500000, OR($C993="Delhi", $C993="Bangalore", $C993="Pune", $C993="Mumbai")), "CAT A", IF(AND($H993&gt;450000, OR($C993="Gurugram", $C993="Surat", $C993="Jaipur", $C993="Hyderabad")), "CAT B", "CAT C"))</f>
        <v>CAT C</v>
      </c>
      <c r="M993" s="43">
        <v>6</v>
      </c>
      <c r="N993" t="str">
        <f>VLOOKUP($C993,Tier!$A$1:$B$71,2)</f>
        <v>Tier 1</v>
      </c>
    </row>
    <row r="994" spans="1:14" ht="15" x14ac:dyDescent="0.25">
      <c r="A994" s="41" t="s">
        <v>4085</v>
      </c>
      <c r="B994" s="43">
        <v>2020</v>
      </c>
      <c r="C994" s="42" t="s">
        <v>19</v>
      </c>
      <c r="D994" s="42" t="s">
        <v>387</v>
      </c>
      <c r="E994" s="42" t="s">
        <v>4086</v>
      </c>
      <c r="F994" s="42" t="s">
        <v>4087</v>
      </c>
      <c r="G994" s="42" t="s">
        <v>4007</v>
      </c>
      <c r="H994" s="43">
        <v>1700000</v>
      </c>
      <c r="I994" s="42" t="s">
        <v>163</v>
      </c>
      <c r="J994" s="42" t="str">
        <f>_xlfn.CONCAT($C994,"-",$D994)</f>
        <v>Bangalore-Computer software</v>
      </c>
      <c r="K994" s="42">
        <f>IF(AND($B994&gt;=1960,$B994&lt;1970),196,(IF(AND($B994&gt;=1970,$B994&lt;1980),197,(IF(AND($B994&gt;=1980,$B994&lt;1990),198,(IF(AND($B994&gt;=1990,$B994&lt;2000),199,(IF(AND($B994&gt;=2000,$B994&lt;2010),200,(IF(AND($B994&gt;=2010,$B994&lt;2020),201,(IF(AND($B994&gt;=2020,$B994&lt;2030),202,"Founded After 2030")))))))))))))</f>
        <v>202</v>
      </c>
      <c r="L994" s="42" t="str">
        <f>IF(AND($H994&gt;4500000, OR($C994="Delhi", $C994="Bangalore", $C994="Pune", $C994="Mumbai")), "CAT A", IF(AND($H994&gt;450000, OR($C994="Gurugram", $C994="Surat", $C994="Jaipur", $C994="Hyderabad")), "CAT B", "CAT C"))</f>
        <v>CAT C</v>
      </c>
      <c r="M994" s="43">
        <v>8</v>
      </c>
      <c r="N994" t="str">
        <f>VLOOKUP($C994,Tier!$A$1:$B$71,2)</f>
        <v>Tier 1</v>
      </c>
    </row>
    <row r="995" spans="1:14" ht="15" x14ac:dyDescent="0.25">
      <c r="A995" s="41" t="s">
        <v>4104</v>
      </c>
      <c r="B995" s="43">
        <v>2020</v>
      </c>
      <c r="C995" s="42" t="s">
        <v>19</v>
      </c>
      <c r="D995" s="42" t="s">
        <v>74</v>
      </c>
      <c r="E995" s="42" t="s">
        <v>4105</v>
      </c>
      <c r="F995" s="42" t="s">
        <v>4106</v>
      </c>
      <c r="G995" s="42" t="s">
        <v>4107</v>
      </c>
      <c r="H995" s="43">
        <v>1500000</v>
      </c>
      <c r="I995" s="42"/>
      <c r="J995" s="42" t="str">
        <f>_xlfn.CONCAT($C995,"-",$D995)</f>
        <v>Bangalore-Healthcare</v>
      </c>
      <c r="K995" s="42">
        <f>IF(AND($B995&gt;=1960,$B995&lt;1970),196,(IF(AND($B995&gt;=1970,$B995&lt;1980),197,(IF(AND($B995&gt;=1980,$B995&lt;1990),198,(IF(AND($B995&gt;=1990,$B995&lt;2000),199,(IF(AND($B995&gt;=2000,$B995&lt;2010),200,(IF(AND($B995&gt;=2010,$B995&lt;2020),201,(IF(AND($B995&gt;=2020,$B995&lt;2030),202,"Founded After 2030")))))))))))))</f>
        <v>202</v>
      </c>
      <c r="L995" s="42" t="str">
        <f>IF(AND($H995&gt;4500000, OR($C995="Delhi", $C995="Bangalore", $C995="Pune", $C995="Mumbai")), "CAT A", IF(AND($H995&gt;450000, OR($C995="Gurugram", $C995="Surat", $C995="Jaipur", $C995="Hyderabad")), "CAT B", "CAT C"))</f>
        <v>CAT C</v>
      </c>
      <c r="M995" s="43">
        <v>8</v>
      </c>
      <c r="N995" t="str">
        <f>VLOOKUP($C995,Tier!$A$1:$B$71,2)</f>
        <v>Tier 1</v>
      </c>
    </row>
    <row r="996" spans="1:14" ht="15" x14ac:dyDescent="0.25">
      <c r="A996" s="41" t="s">
        <v>4104</v>
      </c>
      <c r="B996" s="43">
        <v>2020</v>
      </c>
      <c r="C996" s="42" t="s">
        <v>19</v>
      </c>
      <c r="D996" s="42" t="s">
        <v>74</v>
      </c>
      <c r="E996" s="42" t="s">
        <v>4105</v>
      </c>
      <c r="F996" s="42" t="s">
        <v>4106</v>
      </c>
      <c r="G996" s="42" t="s">
        <v>4107</v>
      </c>
      <c r="H996" s="43">
        <v>1500000</v>
      </c>
      <c r="I996" s="42" t="s">
        <v>17</v>
      </c>
      <c r="J996" s="42" t="str">
        <f>_xlfn.CONCAT($C996,"-",$D996)</f>
        <v>Bangalore-Healthcare</v>
      </c>
      <c r="K996" s="42">
        <f>IF(AND($B996&gt;=1960,$B996&lt;1970),196,(IF(AND($B996&gt;=1970,$B996&lt;1980),197,(IF(AND($B996&gt;=1980,$B996&lt;1990),198,(IF(AND($B996&gt;=1990,$B996&lt;2000),199,(IF(AND($B996&gt;=2000,$B996&lt;2010),200,(IF(AND($B996&gt;=2010,$B996&lt;2020),201,(IF(AND($B996&gt;=2020,$B996&lt;2030),202,"Founded After 2030")))))))))))))</f>
        <v>202</v>
      </c>
      <c r="L996" s="42" t="str">
        <f>IF(AND($H996&gt;4500000, OR($C996="Delhi", $C996="Bangalore", $C996="Pune", $C996="Mumbai")), "CAT A", IF(AND($H996&gt;450000, OR($C996="Gurugram", $C996="Surat", $C996="Jaipur", $C996="Hyderabad")), "CAT B", "CAT C"))</f>
        <v>CAT C</v>
      </c>
      <c r="M996" s="43">
        <v>8</v>
      </c>
      <c r="N996" t="str">
        <f>VLOOKUP($C996,Tier!$A$1:$B$71,2)</f>
        <v>Tier 1</v>
      </c>
    </row>
    <row r="997" spans="1:14" ht="15" x14ac:dyDescent="0.25">
      <c r="A997" s="45" t="s">
        <v>4108</v>
      </c>
      <c r="B997" s="43">
        <v>2020</v>
      </c>
      <c r="C997" s="42" t="s">
        <v>19</v>
      </c>
      <c r="D997" s="42" t="s">
        <v>459</v>
      </c>
      <c r="E997" s="42" t="s">
        <v>4109</v>
      </c>
      <c r="F997" s="42" t="s">
        <v>4110</v>
      </c>
      <c r="G997" s="42" t="s">
        <v>1442</v>
      </c>
      <c r="H997" s="43">
        <v>1500000</v>
      </c>
      <c r="I997" s="42" t="s">
        <v>17</v>
      </c>
      <c r="J997" s="42" t="str">
        <f>_xlfn.CONCAT($C997,"-",$D997)</f>
        <v>Bangalore-SaaS startup</v>
      </c>
      <c r="K997" s="42">
        <f>IF(AND($B997&gt;=1960,$B997&lt;1970),196,(IF(AND($B997&gt;=1970,$B997&lt;1980),197,(IF(AND($B997&gt;=1980,$B997&lt;1990),198,(IF(AND($B997&gt;=1990,$B997&lt;2000),199,(IF(AND($B997&gt;=2000,$B997&lt;2010),200,(IF(AND($B997&gt;=2010,$B997&lt;2020),201,(IF(AND($B997&gt;=2020,$B997&lt;2030),202,"Founded After 2030")))))))))))))</f>
        <v>202</v>
      </c>
      <c r="L997" s="42" t="str">
        <f>IF(AND($H997&gt;4500000, OR($C997="Delhi", $C997="Bangalore", $C997="Pune", $C997="Mumbai")), "CAT A", IF(AND($H997&gt;450000, OR($C997="Gurugram", $C997="Surat", $C997="Jaipur", $C997="Hyderabad")), "CAT B", "CAT C"))</f>
        <v>CAT C</v>
      </c>
      <c r="M997" s="43">
        <v>7</v>
      </c>
      <c r="N997" t="str">
        <f>VLOOKUP($C997,Tier!$A$1:$B$71,2)</f>
        <v>Tier 1</v>
      </c>
    </row>
    <row r="998" spans="1:14" ht="15" x14ac:dyDescent="0.25">
      <c r="A998" s="41" t="s">
        <v>4111</v>
      </c>
      <c r="B998" s="43">
        <v>2021</v>
      </c>
      <c r="C998" s="42" t="s">
        <v>19</v>
      </c>
      <c r="D998" s="42" t="s">
        <v>69</v>
      </c>
      <c r="E998" s="42" t="s">
        <v>4112</v>
      </c>
      <c r="F998" s="42" t="s">
        <v>4113</v>
      </c>
      <c r="G998" s="42" t="s">
        <v>4114</v>
      </c>
      <c r="H998" s="43">
        <v>1300000</v>
      </c>
      <c r="I998" s="42"/>
      <c r="J998" s="42" t="str">
        <f>_xlfn.CONCAT($C998,"-",$D998)</f>
        <v>Bangalore-Information Technology &amp; Services</v>
      </c>
      <c r="K998" s="42">
        <f>IF(AND($B998&gt;=1960,$B998&lt;1970),196,(IF(AND($B998&gt;=1970,$B998&lt;1980),197,(IF(AND($B998&gt;=1980,$B998&lt;1990),198,(IF(AND($B998&gt;=1990,$B998&lt;2000),199,(IF(AND($B998&gt;=2000,$B998&lt;2010),200,(IF(AND($B998&gt;=2010,$B998&lt;2020),201,(IF(AND($B998&gt;=2020,$B998&lt;2030),202,"Founded After 2030")))))))))))))</f>
        <v>202</v>
      </c>
      <c r="L998" s="42" t="str">
        <f>IF(AND($H998&gt;4500000, OR($C998="Delhi", $C998="Bangalore", $C998="Pune", $C998="Mumbai")), "CAT A", IF(AND($H998&gt;450000, OR($C998="Gurugram", $C998="Surat", $C998="Jaipur", $C998="Hyderabad")), "CAT B", "CAT C"))</f>
        <v>CAT C</v>
      </c>
      <c r="M998" s="43">
        <v>10</v>
      </c>
      <c r="N998" t="str">
        <f>VLOOKUP($C998,Tier!$A$1:$B$71,2)</f>
        <v>Tier 1</v>
      </c>
    </row>
    <row r="999" spans="1:14" ht="15" x14ac:dyDescent="0.25">
      <c r="A999" s="41" t="s">
        <v>4115</v>
      </c>
      <c r="B999" s="43">
        <v>2021</v>
      </c>
      <c r="C999" s="42" t="s">
        <v>19</v>
      </c>
      <c r="D999" s="42" t="s">
        <v>331</v>
      </c>
      <c r="E999" s="42" t="s">
        <v>4116</v>
      </c>
      <c r="F999" s="42" t="s">
        <v>4117</v>
      </c>
      <c r="G999" s="42" t="s">
        <v>4118</v>
      </c>
      <c r="H999" s="43">
        <v>1300000</v>
      </c>
      <c r="I999" s="42" t="s">
        <v>17</v>
      </c>
      <c r="J999" s="42" t="str">
        <f>_xlfn.CONCAT($C999,"-",$D999)</f>
        <v>Bangalore-E-learning</v>
      </c>
      <c r="K999" s="42">
        <f>IF(AND($B999&gt;=1960,$B999&lt;1970),196,(IF(AND($B999&gt;=1970,$B999&lt;1980),197,(IF(AND($B999&gt;=1980,$B999&lt;1990),198,(IF(AND($B999&gt;=1990,$B999&lt;2000),199,(IF(AND($B999&gt;=2000,$B999&lt;2010),200,(IF(AND($B999&gt;=2010,$B999&lt;2020),201,(IF(AND($B999&gt;=2020,$B999&lt;2030),202,"Founded After 2030")))))))))))))</f>
        <v>202</v>
      </c>
      <c r="L999" s="42" t="str">
        <f>IF(AND($H999&gt;4500000, OR($C999="Delhi", $C999="Bangalore", $C999="Pune", $C999="Mumbai")), "CAT A", IF(AND($H999&gt;450000, OR($C999="Gurugram", $C999="Surat", $C999="Jaipur", $C999="Hyderabad")), "CAT B", "CAT C"))</f>
        <v>CAT C</v>
      </c>
      <c r="M999" s="43">
        <v>10</v>
      </c>
      <c r="N999" t="str">
        <f>VLOOKUP($C999,Tier!$A$1:$B$71,2)</f>
        <v>Tier 1</v>
      </c>
    </row>
    <row r="1000" spans="1:14" ht="15" x14ac:dyDescent="0.25">
      <c r="A1000" s="41" t="s">
        <v>3611</v>
      </c>
      <c r="B1000" s="43">
        <v>2020</v>
      </c>
      <c r="C1000" s="42" t="s">
        <v>19</v>
      </c>
      <c r="D1000" s="42" t="s">
        <v>116</v>
      </c>
      <c r="E1000" s="42" t="s">
        <v>4128</v>
      </c>
      <c r="F1000" s="42" t="s">
        <v>4129</v>
      </c>
      <c r="G1000" s="42"/>
      <c r="H1000" s="43">
        <v>1200000</v>
      </c>
      <c r="I1000" s="42" t="s">
        <v>17</v>
      </c>
      <c r="J1000" s="42" t="str">
        <f>_xlfn.CONCAT($C1000,"-",$D1000)</f>
        <v>Bangalore-EdTech</v>
      </c>
      <c r="K1000" s="42">
        <f>IF(AND($B1000&gt;=1960,$B1000&lt;1970),196,(IF(AND($B1000&gt;=1970,$B1000&lt;1980),197,(IF(AND($B1000&gt;=1980,$B1000&lt;1990),198,(IF(AND($B1000&gt;=1990,$B1000&lt;2000),199,(IF(AND($B1000&gt;=2000,$B1000&lt;2010),200,(IF(AND($B1000&gt;=2010,$B1000&lt;2020),201,(IF(AND($B1000&gt;=2020,$B1000&lt;2030),202,"Founded After 2030")))))))))))))</f>
        <v>202</v>
      </c>
      <c r="L1000" s="42" t="str">
        <f>IF(AND($H1000&gt;4500000, OR($C1000="Delhi", $C1000="Bangalore", $C1000="Pune", $C1000="Mumbai")), "CAT A", IF(AND($H1000&gt;450000, OR($C1000="Gurugram", $C1000="Surat", $C1000="Jaipur", $C1000="Hyderabad")), "CAT B", "CAT C"))</f>
        <v>CAT C</v>
      </c>
      <c r="M1000" s="43">
        <v>9</v>
      </c>
      <c r="N1000" t="str">
        <f>VLOOKUP($C1000,Tier!$A$1:$B$71,2)</f>
        <v>Tier 1</v>
      </c>
    </row>
    <row r="1001" spans="1:14" ht="15" x14ac:dyDescent="0.25">
      <c r="A1001" s="41" t="s">
        <v>4130</v>
      </c>
      <c r="B1001" s="43">
        <v>2020</v>
      </c>
      <c r="C1001" s="42" t="s">
        <v>19</v>
      </c>
      <c r="D1001" s="42" t="s">
        <v>78</v>
      </c>
      <c r="E1001" s="42" t="s">
        <v>4131</v>
      </c>
      <c r="F1001" s="42" t="s">
        <v>4132</v>
      </c>
      <c r="G1001" s="42" t="s">
        <v>4133</v>
      </c>
      <c r="H1001" s="43">
        <v>1200000</v>
      </c>
      <c r="I1001" s="42" t="s">
        <v>17</v>
      </c>
      <c r="J1001" s="42" t="str">
        <f>_xlfn.CONCAT($C1001,"-",$D1001)</f>
        <v>Bangalore-Information Technology</v>
      </c>
      <c r="K1001" s="42">
        <f>IF(AND($B1001&gt;=1960,$B1001&lt;1970),196,(IF(AND($B1001&gt;=1970,$B1001&lt;1980),197,(IF(AND($B1001&gt;=1980,$B1001&lt;1990),198,(IF(AND($B1001&gt;=1990,$B1001&lt;2000),199,(IF(AND($B1001&gt;=2000,$B1001&lt;2010),200,(IF(AND($B1001&gt;=2010,$B1001&lt;2020),201,(IF(AND($B1001&gt;=2020,$B1001&lt;2030),202,"Founded After 2030")))))))))))))</f>
        <v>202</v>
      </c>
      <c r="L1001" s="42" t="str">
        <f>IF(AND($H1001&gt;4500000, OR($C1001="Delhi", $C1001="Bangalore", $C1001="Pune", $C1001="Mumbai")), "CAT A", IF(AND($H1001&gt;450000, OR($C1001="Gurugram", $C1001="Surat", $C1001="Jaipur", $C1001="Hyderabad")), "CAT B", "CAT C"))</f>
        <v>CAT C</v>
      </c>
      <c r="M1001" s="43">
        <v>7</v>
      </c>
      <c r="N1001" t="str">
        <f>VLOOKUP($C1001,Tier!$A$1:$B$71,2)</f>
        <v>Tier 1</v>
      </c>
    </row>
    <row r="1002" spans="1:14" ht="15" x14ac:dyDescent="0.25">
      <c r="A1002" s="41" t="s">
        <v>858</v>
      </c>
      <c r="B1002" s="43">
        <v>2020</v>
      </c>
      <c r="C1002" s="42" t="s">
        <v>19</v>
      </c>
      <c r="D1002" s="42" t="s">
        <v>82</v>
      </c>
      <c r="E1002" s="42" t="s">
        <v>4138</v>
      </c>
      <c r="F1002" s="42" t="s">
        <v>4139</v>
      </c>
      <c r="G1002" s="42" t="s">
        <v>1370</v>
      </c>
      <c r="H1002" s="43">
        <v>1000000</v>
      </c>
      <c r="I1002" s="42" t="s">
        <v>66</v>
      </c>
      <c r="J1002" s="42" t="str">
        <f>_xlfn.CONCAT($C1002,"-",$D1002)</f>
        <v>Bangalore-Financial Services</v>
      </c>
      <c r="K1002" s="42">
        <f>IF(AND($B1002&gt;=1960,$B1002&lt;1970),196,(IF(AND($B1002&gt;=1970,$B1002&lt;1980),197,(IF(AND($B1002&gt;=1980,$B1002&lt;1990),198,(IF(AND($B1002&gt;=1990,$B1002&lt;2000),199,(IF(AND($B1002&gt;=2000,$B1002&lt;2010),200,(IF(AND($B1002&gt;=2010,$B1002&lt;2020),201,(IF(AND($B1002&gt;=2020,$B1002&lt;2030),202,"Founded After 2030")))))))))))))</f>
        <v>202</v>
      </c>
      <c r="L1002" s="42" t="str">
        <f>IF(AND($H1002&gt;4500000, OR($C1002="Delhi", $C1002="Bangalore", $C1002="Pune", $C1002="Mumbai")), "CAT A", IF(AND($H1002&gt;450000, OR($C1002="Gurugram", $C1002="Surat", $C1002="Jaipur", $C1002="Hyderabad")), "CAT B", "CAT C"))</f>
        <v>CAT C</v>
      </c>
      <c r="M1002" s="43">
        <v>10</v>
      </c>
      <c r="N1002" t="str">
        <f>VLOOKUP($C1002,Tier!$A$1:$B$71,2)</f>
        <v>Tier 1</v>
      </c>
    </row>
    <row r="1003" spans="1:14" ht="15" x14ac:dyDescent="0.25">
      <c r="A1003" s="41" t="s">
        <v>4147</v>
      </c>
      <c r="B1003" s="43">
        <v>2020</v>
      </c>
      <c r="C1003" s="42" t="s">
        <v>19</v>
      </c>
      <c r="D1003" s="42" t="s">
        <v>248</v>
      </c>
      <c r="E1003" s="42" t="s">
        <v>4148</v>
      </c>
      <c r="F1003" s="42" t="s">
        <v>4149</v>
      </c>
      <c r="G1003" s="42" t="s">
        <v>4150</v>
      </c>
      <c r="H1003" s="43">
        <v>1000000</v>
      </c>
      <c r="I1003" s="42" t="s">
        <v>17</v>
      </c>
      <c r="J1003" s="42" t="str">
        <f>_xlfn.CONCAT($C1003,"-",$D1003)</f>
        <v>Bangalore-Biotechnology</v>
      </c>
      <c r="K1003" s="42">
        <f>IF(AND($B1003&gt;=1960,$B1003&lt;1970),196,(IF(AND($B1003&gt;=1970,$B1003&lt;1980),197,(IF(AND($B1003&gt;=1980,$B1003&lt;1990),198,(IF(AND($B1003&gt;=1990,$B1003&lt;2000),199,(IF(AND($B1003&gt;=2000,$B1003&lt;2010),200,(IF(AND($B1003&gt;=2010,$B1003&lt;2020),201,(IF(AND($B1003&gt;=2020,$B1003&lt;2030),202,"Founded After 2030")))))))))))))</f>
        <v>202</v>
      </c>
      <c r="L1003" s="42" t="str">
        <f>IF(AND($H1003&gt;4500000, OR($C1003="Delhi", $C1003="Bangalore", $C1003="Pune", $C1003="Mumbai")), "CAT A", IF(AND($H1003&gt;450000, OR($C1003="Gurugram", $C1003="Surat", $C1003="Jaipur", $C1003="Hyderabad")), "CAT B", "CAT C"))</f>
        <v>CAT C</v>
      </c>
      <c r="M1003" s="43">
        <v>9</v>
      </c>
      <c r="N1003" t="str">
        <f>VLOOKUP($C1003,Tier!$A$1:$B$71,2)</f>
        <v>Tier 1</v>
      </c>
    </row>
    <row r="1004" spans="1:14" ht="15" x14ac:dyDescent="0.25">
      <c r="A1004" s="41" t="s">
        <v>4151</v>
      </c>
      <c r="B1004" s="43">
        <v>2021</v>
      </c>
      <c r="C1004" s="42" t="s">
        <v>19</v>
      </c>
      <c r="D1004" s="42" t="s">
        <v>1616</v>
      </c>
      <c r="E1004" s="42" t="s">
        <v>4152</v>
      </c>
      <c r="F1004" s="42" t="s">
        <v>4153</v>
      </c>
      <c r="G1004" s="42" t="s">
        <v>3502</v>
      </c>
      <c r="H1004" s="43">
        <v>1000000</v>
      </c>
      <c r="I1004" s="42" t="s">
        <v>17</v>
      </c>
      <c r="J1004" s="42" t="str">
        <f>_xlfn.CONCAT($C1004,"-",$D1004)</f>
        <v>Bangalore-Internet</v>
      </c>
      <c r="K1004" s="42">
        <f>IF(AND($B1004&gt;=1960,$B1004&lt;1970),196,(IF(AND($B1004&gt;=1970,$B1004&lt;1980),197,(IF(AND($B1004&gt;=1980,$B1004&lt;1990),198,(IF(AND($B1004&gt;=1990,$B1004&lt;2000),199,(IF(AND($B1004&gt;=2000,$B1004&lt;2010),200,(IF(AND($B1004&gt;=2010,$B1004&lt;2020),201,(IF(AND($B1004&gt;=2020,$B1004&lt;2030),202,"Founded After 2030")))))))))))))</f>
        <v>202</v>
      </c>
      <c r="L1004" s="42" t="str">
        <f>IF(AND($H1004&gt;4500000, OR($C1004="Delhi", $C1004="Bangalore", $C1004="Pune", $C1004="Mumbai")), "CAT A", IF(AND($H1004&gt;450000, OR($C1004="Gurugram", $C1004="Surat", $C1004="Jaipur", $C1004="Hyderabad")), "CAT B", "CAT C"))</f>
        <v>CAT C</v>
      </c>
      <c r="M1004" s="43">
        <v>9</v>
      </c>
      <c r="N1004" t="str">
        <f>VLOOKUP($C1004,Tier!$A$1:$B$71,2)</f>
        <v>Tier 1</v>
      </c>
    </row>
    <row r="1005" spans="1:14" ht="15" x14ac:dyDescent="0.25">
      <c r="A1005" s="41" t="s">
        <v>4155</v>
      </c>
      <c r="B1005" s="43">
        <v>2020</v>
      </c>
      <c r="C1005" s="42" t="s">
        <v>19</v>
      </c>
      <c r="D1005" s="42" t="s">
        <v>693</v>
      </c>
      <c r="E1005" s="42" t="s">
        <v>4156</v>
      </c>
      <c r="F1005" s="42" t="s">
        <v>4157</v>
      </c>
      <c r="G1005" s="42" t="s">
        <v>519</v>
      </c>
      <c r="H1005" s="43">
        <v>900000</v>
      </c>
      <c r="I1005" s="42" t="s">
        <v>17</v>
      </c>
      <c r="J1005" s="42" t="str">
        <f>_xlfn.CONCAT($C1005,"-",$D1005)</f>
        <v>Bangalore-EV startup</v>
      </c>
      <c r="K1005" s="42">
        <f>IF(AND($B1005&gt;=1960,$B1005&lt;1970),196,(IF(AND($B1005&gt;=1970,$B1005&lt;1980),197,(IF(AND($B1005&gt;=1980,$B1005&lt;1990),198,(IF(AND($B1005&gt;=1990,$B1005&lt;2000),199,(IF(AND($B1005&gt;=2000,$B1005&lt;2010),200,(IF(AND($B1005&gt;=2010,$B1005&lt;2020),201,(IF(AND($B1005&gt;=2020,$B1005&lt;2030),202,"Founded After 2030")))))))))))))</f>
        <v>202</v>
      </c>
      <c r="L1005" s="42" t="str">
        <f>IF(AND($H1005&gt;4500000, OR($C1005="Delhi", $C1005="Bangalore", $C1005="Pune", $C1005="Mumbai")), "CAT A", IF(AND($H1005&gt;450000, OR($C1005="Gurugram", $C1005="Surat", $C1005="Jaipur", $C1005="Hyderabad")), "CAT B", "CAT C"))</f>
        <v>CAT C</v>
      </c>
      <c r="M1005" s="43">
        <v>6</v>
      </c>
      <c r="N1005" t="str">
        <f>VLOOKUP($C1005,Tier!$A$1:$B$71,2)</f>
        <v>Tier 1</v>
      </c>
    </row>
    <row r="1006" spans="1:14" ht="15" x14ac:dyDescent="0.25">
      <c r="A1006" s="45" t="s">
        <v>4158</v>
      </c>
      <c r="B1006" s="43">
        <v>2020</v>
      </c>
      <c r="C1006" s="42" t="s">
        <v>19</v>
      </c>
      <c r="D1006" s="42" t="s">
        <v>1927</v>
      </c>
      <c r="E1006" s="42" t="s">
        <v>4159</v>
      </c>
      <c r="F1006" s="42"/>
      <c r="G1006" s="42" t="s">
        <v>4160</v>
      </c>
      <c r="H1006" s="43">
        <v>800000</v>
      </c>
      <c r="I1006" s="42" t="s">
        <v>17</v>
      </c>
      <c r="J1006" s="42" t="str">
        <f>_xlfn.CONCAT($C1006,"-",$D1006)</f>
        <v>Bangalore-Deeptech</v>
      </c>
      <c r="K1006" s="42">
        <f>IF(AND($B1006&gt;=1960,$B1006&lt;1970),196,(IF(AND($B1006&gt;=1970,$B1006&lt;1980),197,(IF(AND($B1006&gt;=1980,$B1006&lt;1990),198,(IF(AND($B1006&gt;=1990,$B1006&lt;2000),199,(IF(AND($B1006&gt;=2000,$B1006&lt;2010),200,(IF(AND($B1006&gt;=2010,$B1006&lt;2020),201,(IF(AND($B1006&gt;=2020,$B1006&lt;2030),202,"Founded After 2030")))))))))))))</f>
        <v>202</v>
      </c>
      <c r="L1006" s="42" t="str">
        <f>IF(AND($H1006&gt;4500000, OR($C1006="Delhi", $C1006="Bangalore", $C1006="Pune", $C1006="Mumbai")), "CAT A", IF(AND($H1006&gt;450000, OR($C1006="Gurugram", $C1006="Surat", $C1006="Jaipur", $C1006="Hyderabad")), "CAT B", "CAT C"))</f>
        <v>CAT C</v>
      </c>
      <c r="M1006" s="43">
        <v>9</v>
      </c>
      <c r="N1006" t="str">
        <f>VLOOKUP($C1006,Tier!$A$1:$B$71,2)</f>
        <v>Tier 1</v>
      </c>
    </row>
    <row r="1007" spans="1:14" ht="15" x14ac:dyDescent="0.25">
      <c r="A1007" s="41" t="s">
        <v>4161</v>
      </c>
      <c r="B1007" s="43">
        <v>2020</v>
      </c>
      <c r="C1007" s="42" t="s">
        <v>19</v>
      </c>
      <c r="D1007" s="42" t="s">
        <v>2642</v>
      </c>
      <c r="E1007" s="42" t="s">
        <v>4162</v>
      </c>
      <c r="F1007" s="42" t="s">
        <v>4163</v>
      </c>
      <c r="G1007" s="42" t="s">
        <v>4164</v>
      </c>
      <c r="H1007" s="43">
        <v>800000</v>
      </c>
      <c r="I1007" s="42"/>
      <c r="J1007" s="42" t="str">
        <f>_xlfn.CONCAT($C1007,"-",$D1007)</f>
        <v>Bangalore-Computer Games</v>
      </c>
      <c r="K1007" s="42">
        <f>IF(AND($B1007&gt;=1960,$B1007&lt;1970),196,(IF(AND($B1007&gt;=1970,$B1007&lt;1980),197,(IF(AND($B1007&gt;=1980,$B1007&lt;1990),198,(IF(AND($B1007&gt;=1990,$B1007&lt;2000),199,(IF(AND($B1007&gt;=2000,$B1007&lt;2010),200,(IF(AND($B1007&gt;=2010,$B1007&lt;2020),201,(IF(AND($B1007&gt;=2020,$B1007&lt;2030),202,"Founded After 2030")))))))))))))</f>
        <v>202</v>
      </c>
      <c r="L1007" s="42" t="str">
        <f>IF(AND($H1007&gt;4500000, OR($C1007="Delhi", $C1007="Bangalore", $C1007="Pune", $C1007="Mumbai")), "CAT A", IF(AND($H1007&gt;450000, OR($C1007="Gurugram", $C1007="Surat", $C1007="Jaipur", $C1007="Hyderabad")), "CAT B", "CAT C"))</f>
        <v>CAT C</v>
      </c>
      <c r="M1007" s="43">
        <v>8</v>
      </c>
      <c r="N1007" t="str">
        <f>VLOOKUP($C1007,Tier!$A$1:$B$71,2)</f>
        <v>Tier 1</v>
      </c>
    </row>
    <row r="1008" spans="1:14" ht="15" x14ac:dyDescent="0.25">
      <c r="A1008" s="41" t="s">
        <v>4165</v>
      </c>
      <c r="B1008" s="43">
        <v>2021</v>
      </c>
      <c r="C1008" s="42" t="s">
        <v>19</v>
      </c>
      <c r="D1008" s="42" t="s">
        <v>3439</v>
      </c>
      <c r="E1008" s="42" t="s">
        <v>4166</v>
      </c>
      <c r="F1008" s="42" t="s">
        <v>4167</v>
      </c>
      <c r="G1008" s="42" t="s">
        <v>4150</v>
      </c>
      <c r="H1008" s="43">
        <v>800000</v>
      </c>
      <c r="I1008" s="42" t="s">
        <v>17</v>
      </c>
      <c r="J1008" s="42" t="str">
        <f>_xlfn.CONCAT($C1008,"-",$D1008)</f>
        <v>Bangalore-Fitness</v>
      </c>
      <c r="K1008" s="42">
        <f>IF(AND($B1008&gt;=1960,$B1008&lt;1970),196,(IF(AND($B1008&gt;=1970,$B1008&lt;1980),197,(IF(AND($B1008&gt;=1980,$B1008&lt;1990),198,(IF(AND($B1008&gt;=1990,$B1008&lt;2000),199,(IF(AND($B1008&gt;=2000,$B1008&lt;2010),200,(IF(AND($B1008&gt;=2010,$B1008&lt;2020),201,(IF(AND($B1008&gt;=2020,$B1008&lt;2030),202,"Founded After 2030")))))))))))))</f>
        <v>202</v>
      </c>
      <c r="L1008" s="42" t="str">
        <f>IF(AND($H1008&gt;4500000, OR($C1008="Delhi", $C1008="Bangalore", $C1008="Pune", $C1008="Mumbai")), "CAT A", IF(AND($H1008&gt;450000, OR($C1008="Gurugram", $C1008="Surat", $C1008="Jaipur", $C1008="Hyderabad")), "CAT B", "CAT C"))</f>
        <v>CAT C</v>
      </c>
      <c r="M1008" s="43">
        <v>7</v>
      </c>
      <c r="N1008" t="str">
        <f>VLOOKUP($C1008,Tier!$A$1:$B$71,2)</f>
        <v>Tier 1</v>
      </c>
    </row>
    <row r="1009" spans="1:14" ht="15" x14ac:dyDescent="0.25">
      <c r="A1009" s="41" t="s">
        <v>4172</v>
      </c>
      <c r="B1009" s="43">
        <v>2020</v>
      </c>
      <c r="C1009" s="42" t="s">
        <v>19</v>
      </c>
      <c r="D1009" s="42" t="s">
        <v>69</v>
      </c>
      <c r="E1009" s="42" t="s">
        <v>4173</v>
      </c>
      <c r="F1009" s="42" t="s">
        <v>4174</v>
      </c>
      <c r="G1009" s="42" t="s">
        <v>519</v>
      </c>
      <c r="H1009" s="43">
        <v>700000</v>
      </c>
      <c r="I1009" s="42" t="s">
        <v>17</v>
      </c>
      <c r="J1009" s="42" t="str">
        <f>_xlfn.CONCAT($C1009,"-",$D1009)</f>
        <v>Bangalore-Information Technology &amp; Services</v>
      </c>
      <c r="K1009" s="42">
        <f>IF(AND($B1009&gt;=1960,$B1009&lt;1970),196,(IF(AND($B1009&gt;=1970,$B1009&lt;1980),197,(IF(AND($B1009&gt;=1980,$B1009&lt;1990),198,(IF(AND($B1009&gt;=1990,$B1009&lt;2000),199,(IF(AND($B1009&gt;=2000,$B1009&lt;2010),200,(IF(AND($B1009&gt;=2010,$B1009&lt;2020),201,(IF(AND($B1009&gt;=2020,$B1009&lt;2030),202,"Founded After 2030")))))))))))))</f>
        <v>202</v>
      </c>
      <c r="L1009" s="42" t="str">
        <f>IF(AND($H1009&gt;4500000, OR($C1009="Delhi", $C1009="Bangalore", $C1009="Pune", $C1009="Mumbai")), "CAT A", IF(AND($H1009&gt;450000, OR($C1009="Gurugram", $C1009="Surat", $C1009="Jaipur", $C1009="Hyderabad")), "CAT B", "CAT C"))</f>
        <v>CAT C</v>
      </c>
      <c r="M1009" s="43">
        <v>12</v>
      </c>
      <c r="N1009" t="str">
        <f>VLOOKUP($C1009,Tier!$A$1:$B$71,2)</f>
        <v>Tier 1</v>
      </c>
    </row>
    <row r="1010" spans="1:14" ht="15" x14ac:dyDescent="0.25">
      <c r="A1010" s="41" t="s">
        <v>4172</v>
      </c>
      <c r="B1010" s="43">
        <v>2020</v>
      </c>
      <c r="C1010" s="42" t="s">
        <v>19</v>
      </c>
      <c r="D1010" s="42" t="s">
        <v>69</v>
      </c>
      <c r="E1010" s="42" t="s">
        <v>4173</v>
      </c>
      <c r="F1010" s="42" t="s">
        <v>4174</v>
      </c>
      <c r="G1010" s="42" t="s">
        <v>519</v>
      </c>
      <c r="H1010" s="43">
        <v>700000</v>
      </c>
      <c r="I1010" s="42" t="s">
        <v>17</v>
      </c>
      <c r="J1010" s="42" t="str">
        <f>_xlfn.CONCAT($C1010,"-",$D1010)</f>
        <v>Bangalore-Information Technology &amp; Services</v>
      </c>
      <c r="K1010" s="42">
        <f>IF(AND($B1010&gt;=1960,$B1010&lt;1970),196,(IF(AND($B1010&gt;=1970,$B1010&lt;1980),197,(IF(AND($B1010&gt;=1980,$B1010&lt;1990),198,(IF(AND($B1010&gt;=1990,$B1010&lt;2000),199,(IF(AND($B1010&gt;=2000,$B1010&lt;2010),200,(IF(AND($B1010&gt;=2010,$B1010&lt;2020),201,(IF(AND($B1010&gt;=2020,$B1010&lt;2030),202,"Founded After 2030")))))))))))))</f>
        <v>202</v>
      </c>
      <c r="L1010" s="42" t="str">
        <f>IF(AND($H1010&gt;4500000, OR($C1010="Delhi", $C1010="Bangalore", $C1010="Pune", $C1010="Mumbai")), "CAT A", IF(AND($H1010&gt;450000, OR($C1010="Gurugram", $C1010="Surat", $C1010="Jaipur", $C1010="Hyderabad")), "CAT B", "CAT C"))</f>
        <v>CAT C</v>
      </c>
      <c r="M1010" s="43">
        <v>12</v>
      </c>
      <c r="N1010" t="str">
        <f>VLOOKUP($C1010,Tier!$A$1:$B$71,2)</f>
        <v>Tier 1</v>
      </c>
    </row>
    <row r="1011" spans="1:14" ht="15" x14ac:dyDescent="0.25">
      <c r="A1011" s="41" t="s">
        <v>4179</v>
      </c>
      <c r="B1011" s="43">
        <v>2020</v>
      </c>
      <c r="C1011" s="42" t="s">
        <v>19</v>
      </c>
      <c r="D1011" s="42" t="s">
        <v>926</v>
      </c>
      <c r="E1011" s="42" t="s">
        <v>4180</v>
      </c>
      <c r="F1011" s="42" t="s">
        <v>4181</v>
      </c>
      <c r="G1011" s="42" t="s">
        <v>2725</v>
      </c>
      <c r="H1011" s="43">
        <v>700000</v>
      </c>
      <c r="I1011" s="42" t="s">
        <v>17</v>
      </c>
      <c r="J1011" s="42" t="str">
        <f>_xlfn.CONCAT($C1011,"-",$D1011)</f>
        <v>Bangalore-Media</v>
      </c>
      <c r="K1011" s="42">
        <f>IF(AND($B1011&gt;=1960,$B1011&lt;1970),196,(IF(AND($B1011&gt;=1970,$B1011&lt;1980),197,(IF(AND($B1011&gt;=1980,$B1011&lt;1990),198,(IF(AND($B1011&gt;=1990,$B1011&lt;2000),199,(IF(AND($B1011&gt;=2000,$B1011&lt;2010),200,(IF(AND($B1011&gt;=2010,$B1011&lt;2020),201,(IF(AND($B1011&gt;=2020,$B1011&lt;2030),202,"Founded After 2030")))))))))))))</f>
        <v>202</v>
      </c>
      <c r="L1011" s="42" t="str">
        <f>IF(AND($H1011&gt;4500000, OR($C1011="Delhi", $C1011="Bangalore", $C1011="Pune", $C1011="Mumbai")), "CAT A", IF(AND($H1011&gt;450000, OR($C1011="Gurugram", $C1011="Surat", $C1011="Jaipur", $C1011="Hyderabad")), "CAT B", "CAT C"))</f>
        <v>CAT C</v>
      </c>
      <c r="M1011" s="43">
        <v>10</v>
      </c>
      <c r="N1011" t="str">
        <f>VLOOKUP($C1011,Tier!$A$1:$B$71,2)</f>
        <v>Tier 1</v>
      </c>
    </row>
    <row r="1012" spans="1:14" ht="15" x14ac:dyDescent="0.25">
      <c r="A1012" s="41" t="s">
        <v>4020</v>
      </c>
      <c r="B1012" s="43">
        <v>2021</v>
      </c>
      <c r="C1012" s="42" t="s">
        <v>19</v>
      </c>
      <c r="D1012" s="42" t="s">
        <v>1681</v>
      </c>
      <c r="E1012" s="42" t="s">
        <v>4021</v>
      </c>
      <c r="F1012" s="42" t="s">
        <v>4022</v>
      </c>
      <c r="G1012" s="42" t="s">
        <v>1370</v>
      </c>
      <c r="H1012" s="43">
        <v>700000</v>
      </c>
      <c r="I1012" s="42"/>
      <c r="J1012" s="42" t="str">
        <f>_xlfn.CONCAT($C1012,"-",$D1012)</f>
        <v>Bangalore-Consumer Services</v>
      </c>
      <c r="K1012" s="42">
        <f>IF(AND($B1012&gt;=1960,$B1012&lt;1970),196,(IF(AND($B1012&gt;=1970,$B1012&lt;1980),197,(IF(AND($B1012&gt;=1980,$B1012&lt;1990),198,(IF(AND($B1012&gt;=1990,$B1012&lt;2000),199,(IF(AND($B1012&gt;=2000,$B1012&lt;2010),200,(IF(AND($B1012&gt;=2010,$B1012&lt;2020),201,(IF(AND($B1012&gt;=2020,$B1012&lt;2030),202,"Founded After 2030")))))))))))))</f>
        <v>202</v>
      </c>
      <c r="L1012" s="42" t="str">
        <f>IF(AND($H1012&gt;4500000, OR($C1012="Delhi", $C1012="Bangalore", $C1012="Pune", $C1012="Mumbai")), "CAT A", IF(AND($H1012&gt;450000, OR($C1012="Gurugram", $C1012="Surat", $C1012="Jaipur", $C1012="Hyderabad")), "CAT B", "CAT C"))</f>
        <v>CAT C</v>
      </c>
      <c r="M1012" s="43">
        <v>9</v>
      </c>
      <c r="N1012" t="str">
        <f>VLOOKUP($C1012,Tier!$A$1:$B$71,2)</f>
        <v>Tier 1</v>
      </c>
    </row>
    <row r="1013" spans="1:14" ht="15" x14ac:dyDescent="0.25">
      <c r="A1013" s="41" t="s">
        <v>4182</v>
      </c>
      <c r="B1013" s="43">
        <v>2020</v>
      </c>
      <c r="C1013" s="42" t="s">
        <v>19</v>
      </c>
      <c r="D1013" s="42" t="s">
        <v>38</v>
      </c>
      <c r="E1013" s="42" t="s">
        <v>4183</v>
      </c>
      <c r="F1013" s="42" t="s">
        <v>4184</v>
      </c>
      <c r="G1013" s="42" t="s">
        <v>4185</v>
      </c>
      <c r="H1013" s="43">
        <v>700000</v>
      </c>
      <c r="I1013" s="42" t="s">
        <v>17</v>
      </c>
      <c r="J1013" s="42" t="str">
        <f>_xlfn.CONCAT($C1013,"-",$D1013)</f>
        <v>Bangalore-FinTech</v>
      </c>
      <c r="K1013" s="42">
        <f>IF(AND($B1013&gt;=1960,$B1013&lt;1970),196,(IF(AND($B1013&gt;=1970,$B1013&lt;1980),197,(IF(AND($B1013&gt;=1980,$B1013&lt;1990),198,(IF(AND($B1013&gt;=1990,$B1013&lt;2000),199,(IF(AND($B1013&gt;=2000,$B1013&lt;2010),200,(IF(AND($B1013&gt;=2010,$B1013&lt;2020),201,(IF(AND($B1013&gt;=2020,$B1013&lt;2030),202,"Founded After 2030")))))))))))))</f>
        <v>202</v>
      </c>
      <c r="L1013" s="42" t="str">
        <f>IF(AND($H1013&gt;4500000, OR($C1013="Delhi", $C1013="Bangalore", $C1013="Pune", $C1013="Mumbai")), "CAT A", IF(AND($H1013&gt;450000, OR($C1013="Gurugram", $C1013="Surat", $C1013="Jaipur", $C1013="Hyderabad")), "CAT B", "CAT C"))</f>
        <v>CAT C</v>
      </c>
      <c r="M1013" s="43">
        <v>8</v>
      </c>
      <c r="N1013" t="str">
        <f>VLOOKUP($C1013,Tier!$A$1:$B$71,2)</f>
        <v>Tier 1</v>
      </c>
    </row>
    <row r="1014" spans="1:14" ht="15" x14ac:dyDescent="0.25">
      <c r="A1014" s="41" t="s">
        <v>4495</v>
      </c>
      <c r="B1014" s="43">
        <v>2020</v>
      </c>
      <c r="C1014" s="42" t="s">
        <v>37</v>
      </c>
      <c r="D1014" s="42" t="s">
        <v>1910</v>
      </c>
      <c r="E1014" s="42" t="s">
        <v>4496</v>
      </c>
      <c r="F1014" s="42" t="s">
        <v>4497</v>
      </c>
      <c r="G1014" s="42" t="s">
        <v>4498</v>
      </c>
      <c r="H1014" s="43">
        <v>700000</v>
      </c>
      <c r="I1014" s="42" t="s">
        <v>17</v>
      </c>
      <c r="J1014" s="42" t="str">
        <f>_xlfn.CONCAT($C1014,"-",$D1014)</f>
        <v>Chennai-Blockchain</v>
      </c>
      <c r="K1014" s="42">
        <f>IF(AND($B1014&gt;=1960,$B1014&lt;1970),196,(IF(AND($B1014&gt;=1970,$B1014&lt;1980),197,(IF(AND($B1014&gt;=1980,$B1014&lt;1990),198,(IF(AND($B1014&gt;=1990,$B1014&lt;2000),199,(IF(AND($B1014&gt;=2000,$B1014&lt;2010),200,(IF(AND($B1014&gt;=2010,$B1014&lt;2020),201,(IF(AND($B1014&gt;=2020,$B1014&lt;2030),202,"Founded After 2030")))))))))))))</f>
        <v>202</v>
      </c>
      <c r="L1014" s="42" t="str">
        <f>IF(AND($H1014&gt;4500000, OR($C1014="Delhi", $C1014="Bangalore", $C1014="Pune", $C1014="Mumbai")), "CAT A", IF(AND($H1014&gt;450000, OR($C1014="Gurugram", $C1014="Surat", $C1014="Jaipur", $C1014="Hyderabad")), "CAT B", "CAT C"))</f>
        <v>CAT C</v>
      </c>
      <c r="M1014" s="43">
        <v>9</v>
      </c>
      <c r="N1014" t="str">
        <f>VLOOKUP($C1014,Tier!$A$1:$B$71,2)</f>
        <v>Tier 1</v>
      </c>
    </row>
    <row r="1015" spans="1:14" ht="15" x14ac:dyDescent="0.25">
      <c r="A1015" s="41" t="s">
        <v>3569</v>
      </c>
      <c r="B1015" s="43">
        <v>2020</v>
      </c>
      <c r="C1015" s="42" t="s">
        <v>19</v>
      </c>
      <c r="D1015" s="42" t="s">
        <v>45</v>
      </c>
      <c r="E1015" s="42" t="s">
        <v>4191</v>
      </c>
      <c r="F1015" s="42" t="s">
        <v>4192</v>
      </c>
      <c r="G1015" s="42" t="s">
        <v>1263</v>
      </c>
      <c r="H1015" s="43">
        <v>600000</v>
      </c>
      <c r="I1015" s="42" t="s">
        <v>17</v>
      </c>
      <c r="J1015" s="42" t="str">
        <f>_xlfn.CONCAT($C1015,"-",$D1015)</f>
        <v>Bangalore-Health, Wellness &amp; Fitness</v>
      </c>
      <c r="K1015" s="42">
        <f>IF(AND($B1015&gt;=1960,$B1015&lt;1970),196,(IF(AND($B1015&gt;=1970,$B1015&lt;1980),197,(IF(AND($B1015&gt;=1980,$B1015&lt;1990),198,(IF(AND($B1015&gt;=1990,$B1015&lt;2000),199,(IF(AND($B1015&gt;=2000,$B1015&lt;2010),200,(IF(AND($B1015&gt;=2010,$B1015&lt;2020),201,(IF(AND($B1015&gt;=2020,$B1015&lt;2030),202,"Founded After 2030")))))))))))))</f>
        <v>202</v>
      </c>
      <c r="L1015" s="42" t="str">
        <f>IF(AND($H1015&gt;4500000, OR($C1015="Delhi", $C1015="Bangalore", $C1015="Pune", $C1015="Mumbai")), "CAT A", IF(AND($H1015&gt;450000, OR($C1015="Gurugram", $C1015="Surat", $C1015="Jaipur", $C1015="Hyderabad")), "CAT B", "CAT C"))</f>
        <v>CAT C</v>
      </c>
      <c r="M1015" s="43">
        <v>11</v>
      </c>
      <c r="N1015" t="str">
        <f>VLOOKUP($C1015,Tier!$A$1:$B$71,2)</f>
        <v>Tier 1</v>
      </c>
    </row>
    <row r="1016" spans="1:14" ht="15" x14ac:dyDescent="0.25">
      <c r="A1016" s="41" t="s">
        <v>4193</v>
      </c>
      <c r="B1016" s="43">
        <v>2020</v>
      </c>
      <c r="C1016" s="42" t="s">
        <v>19</v>
      </c>
      <c r="D1016" s="42" t="s">
        <v>38</v>
      </c>
      <c r="E1016" s="42" t="s">
        <v>4194</v>
      </c>
      <c r="F1016" s="42" t="s">
        <v>4195</v>
      </c>
      <c r="G1016" s="42" t="s">
        <v>4196</v>
      </c>
      <c r="H1016" s="43">
        <v>600000</v>
      </c>
      <c r="I1016" s="42" t="s">
        <v>422</v>
      </c>
      <c r="J1016" s="42" t="str">
        <f>_xlfn.CONCAT($C1016,"-",$D1016)</f>
        <v>Bangalore-FinTech</v>
      </c>
      <c r="K1016" s="42">
        <f>IF(AND($B1016&gt;=1960,$B1016&lt;1970),196,(IF(AND($B1016&gt;=1970,$B1016&lt;1980),197,(IF(AND($B1016&gt;=1980,$B1016&lt;1990),198,(IF(AND($B1016&gt;=1990,$B1016&lt;2000),199,(IF(AND($B1016&gt;=2000,$B1016&lt;2010),200,(IF(AND($B1016&gt;=2010,$B1016&lt;2020),201,(IF(AND($B1016&gt;=2020,$B1016&lt;2030),202,"Founded After 2030")))))))))))))</f>
        <v>202</v>
      </c>
      <c r="L1016" s="42" t="str">
        <f>IF(AND($H1016&gt;4500000, OR($C1016="Delhi", $C1016="Bangalore", $C1016="Pune", $C1016="Mumbai")), "CAT A", IF(AND($H1016&gt;450000, OR($C1016="Gurugram", $C1016="Surat", $C1016="Jaipur", $C1016="Hyderabad")), "CAT B", "CAT C"))</f>
        <v>CAT C</v>
      </c>
      <c r="M1016" s="43">
        <v>9</v>
      </c>
      <c r="N1016" t="str">
        <f>VLOOKUP($C1016,Tier!$A$1:$B$71,2)</f>
        <v>Tier 1</v>
      </c>
    </row>
    <row r="1017" spans="1:14" ht="15" x14ac:dyDescent="0.25">
      <c r="A1017" s="41" t="s">
        <v>4203</v>
      </c>
      <c r="B1017" s="43">
        <v>2020</v>
      </c>
      <c r="C1017" s="42" t="s">
        <v>19</v>
      </c>
      <c r="D1017" s="42" t="s">
        <v>3409</v>
      </c>
      <c r="E1017" s="42" t="s">
        <v>4204</v>
      </c>
      <c r="F1017" s="42" t="s">
        <v>4205</v>
      </c>
      <c r="G1017" s="42" t="s">
        <v>280</v>
      </c>
      <c r="H1017" s="43">
        <v>550000</v>
      </c>
      <c r="I1017" s="42" t="s">
        <v>422</v>
      </c>
      <c r="J1017" s="42" t="str">
        <f>_xlfn.CONCAT($C1017,"-",$D1017)</f>
        <v>Bangalore-Construction</v>
      </c>
      <c r="K1017" s="42">
        <f>IF(AND($B1017&gt;=1960,$B1017&lt;1970),196,(IF(AND($B1017&gt;=1970,$B1017&lt;1980),197,(IF(AND($B1017&gt;=1980,$B1017&lt;1990),198,(IF(AND($B1017&gt;=1990,$B1017&lt;2000),199,(IF(AND($B1017&gt;=2000,$B1017&lt;2010),200,(IF(AND($B1017&gt;=2010,$B1017&lt;2020),201,(IF(AND($B1017&gt;=2020,$B1017&lt;2030),202,"Founded After 2030")))))))))))))</f>
        <v>202</v>
      </c>
      <c r="L1017" s="42" t="str">
        <f>IF(AND($H1017&gt;4500000, OR($C1017="Delhi", $C1017="Bangalore", $C1017="Pune", $C1017="Mumbai")), "CAT A", IF(AND($H1017&gt;450000, OR($C1017="Gurugram", $C1017="Surat", $C1017="Jaipur", $C1017="Hyderabad")), "CAT B", "CAT C"))</f>
        <v>CAT C</v>
      </c>
      <c r="M1017" s="43">
        <v>9</v>
      </c>
      <c r="N1017" t="str">
        <f>VLOOKUP($C1017,Tier!$A$1:$B$71,2)</f>
        <v>Tier 1</v>
      </c>
    </row>
    <row r="1018" spans="1:14" ht="15" x14ac:dyDescent="0.25">
      <c r="A1018" s="41" t="s">
        <v>4209</v>
      </c>
      <c r="B1018" s="43">
        <v>2020</v>
      </c>
      <c r="C1018" s="42" t="s">
        <v>19</v>
      </c>
      <c r="D1018" s="42" t="s">
        <v>2027</v>
      </c>
      <c r="E1018" s="42" t="s">
        <v>4210</v>
      </c>
      <c r="F1018" s="42" t="s">
        <v>4211</v>
      </c>
      <c r="G1018" s="42" t="s">
        <v>4212</v>
      </c>
      <c r="H1018" s="43">
        <v>500000</v>
      </c>
      <c r="I1018" s="42" t="s">
        <v>17</v>
      </c>
      <c r="J1018" s="42" t="str">
        <f>_xlfn.CONCAT($C1018,"-",$D1018)</f>
        <v>Bangalore-Real Estate</v>
      </c>
      <c r="K1018" s="42">
        <f>IF(AND($B1018&gt;=1960,$B1018&lt;1970),196,(IF(AND($B1018&gt;=1970,$B1018&lt;1980),197,(IF(AND($B1018&gt;=1980,$B1018&lt;1990),198,(IF(AND($B1018&gt;=1990,$B1018&lt;2000),199,(IF(AND($B1018&gt;=2000,$B1018&lt;2010),200,(IF(AND($B1018&gt;=2010,$B1018&lt;2020),201,(IF(AND($B1018&gt;=2020,$B1018&lt;2030),202,"Founded After 2030")))))))))))))</f>
        <v>202</v>
      </c>
      <c r="L1018" s="42" t="str">
        <f>IF(AND($H1018&gt;4500000, OR($C1018="Delhi", $C1018="Bangalore", $C1018="Pune", $C1018="Mumbai")), "CAT A", IF(AND($H1018&gt;450000, OR($C1018="Gurugram", $C1018="Surat", $C1018="Jaipur", $C1018="Hyderabad")), "CAT B", "CAT C"))</f>
        <v>CAT C</v>
      </c>
      <c r="M1018" s="43">
        <v>11</v>
      </c>
      <c r="N1018" t="str">
        <f>VLOOKUP($C1018,Tier!$A$1:$B$71,2)</f>
        <v>Tier 1</v>
      </c>
    </row>
    <row r="1019" spans="1:14" ht="15" x14ac:dyDescent="0.25">
      <c r="A1019" s="41" t="s">
        <v>4213</v>
      </c>
      <c r="B1019" s="43">
        <v>2021</v>
      </c>
      <c r="C1019" s="42" t="s">
        <v>19</v>
      </c>
      <c r="D1019" s="42" t="s">
        <v>331</v>
      </c>
      <c r="E1019" s="42" t="s">
        <v>4214</v>
      </c>
      <c r="F1019" s="42" t="s">
        <v>4215</v>
      </c>
      <c r="G1019" s="42" t="s">
        <v>519</v>
      </c>
      <c r="H1019" s="43">
        <v>500000</v>
      </c>
      <c r="I1019" s="42" t="s">
        <v>17</v>
      </c>
      <c r="J1019" s="42" t="str">
        <f>_xlfn.CONCAT($C1019,"-",$D1019)</f>
        <v>Bangalore-E-learning</v>
      </c>
      <c r="K1019" s="42">
        <f>IF(AND($B1019&gt;=1960,$B1019&lt;1970),196,(IF(AND($B1019&gt;=1970,$B1019&lt;1980),197,(IF(AND($B1019&gt;=1980,$B1019&lt;1990),198,(IF(AND($B1019&gt;=1990,$B1019&lt;2000),199,(IF(AND($B1019&gt;=2000,$B1019&lt;2010),200,(IF(AND($B1019&gt;=2010,$B1019&lt;2020),201,(IF(AND($B1019&gt;=2020,$B1019&lt;2030),202,"Founded After 2030")))))))))))))</f>
        <v>202</v>
      </c>
      <c r="L1019" s="42" t="str">
        <f>IF(AND($H1019&gt;4500000, OR($C1019="Delhi", $C1019="Bangalore", $C1019="Pune", $C1019="Mumbai")), "CAT A", IF(AND($H1019&gt;450000, OR($C1019="Gurugram", $C1019="Surat", $C1019="Jaipur", $C1019="Hyderabad")), "CAT B", "CAT C"))</f>
        <v>CAT C</v>
      </c>
      <c r="M1019" s="43">
        <v>10</v>
      </c>
      <c r="N1019" t="str">
        <f>VLOOKUP($C1019,Tier!$A$1:$B$71,2)</f>
        <v>Tier 1</v>
      </c>
    </row>
    <row r="1020" spans="1:14" ht="15" x14ac:dyDescent="0.25">
      <c r="A1020" s="41" t="s">
        <v>4218</v>
      </c>
      <c r="B1020" s="43">
        <v>2020</v>
      </c>
      <c r="C1020" s="42" t="s">
        <v>19</v>
      </c>
      <c r="D1020" s="42" t="s">
        <v>116</v>
      </c>
      <c r="E1020" s="42" t="s">
        <v>4219</v>
      </c>
      <c r="F1020" s="42" t="s">
        <v>4220</v>
      </c>
      <c r="G1020" s="42" t="s">
        <v>4221</v>
      </c>
      <c r="H1020" s="43">
        <v>500000</v>
      </c>
      <c r="I1020" s="42" t="s">
        <v>422</v>
      </c>
      <c r="J1020" s="42" t="str">
        <f>_xlfn.CONCAT($C1020,"-",$D1020)</f>
        <v>Bangalore-EdTech</v>
      </c>
      <c r="K1020" s="42">
        <f>IF(AND($B1020&gt;=1960,$B1020&lt;1970),196,(IF(AND($B1020&gt;=1970,$B1020&lt;1980),197,(IF(AND($B1020&gt;=1980,$B1020&lt;1990),198,(IF(AND($B1020&gt;=1990,$B1020&lt;2000),199,(IF(AND($B1020&gt;=2000,$B1020&lt;2010),200,(IF(AND($B1020&gt;=2010,$B1020&lt;2020),201,(IF(AND($B1020&gt;=2020,$B1020&lt;2030),202,"Founded After 2030")))))))))))))</f>
        <v>202</v>
      </c>
      <c r="L1020" s="42" t="str">
        <f>IF(AND($H1020&gt;4500000, OR($C1020="Delhi", $C1020="Bangalore", $C1020="Pune", $C1020="Mumbai")), "CAT A", IF(AND($H1020&gt;450000, OR($C1020="Gurugram", $C1020="Surat", $C1020="Jaipur", $C1020="Hyderabad")), "CAT B", "CAT C"))</f>
        <v>CAT C</v>
      </c>
      <c r="M1020" s="43">
        <v>8</v>
      </c>
      <c r="N1020" t="str">
        <f>VLOOKUP($C1020,Tier!$A$1:$B$71,2)</f>
        <v>Tier 1</v>
      </c>
    </row>
    <row r="1021" spans="1:14" ht="15" x14ac:dyDescent="0.25">
      <c r="A1021" s="41" t="s">
        <v>4228</v>
      </c>
      <c r="B1021" s="43">
        <v>2020</v>
      </c>
      <c r="C1021" s="42" t="s">
        <v>19</v>
      </c>
      <c r="D1021" s="42" t="s">
        <v>116</v>
      </c>
      <c r="E1021" s="42" t="s">
        <v>4229</v>
      </c>
      <c r="F1021" s="42" t="s">
        <v>4230</v>
      </c>
      <c r="G1021" s="42" t="s">
        <v>4231</v>
      </c>
      <c r="H1021" s="43">
        <v>500000</v>
      </c>
      <c r="I1021" s="42" t="s">
        <v>17</v>
      </c>
      <c r="J1021" s="42" t="str">
        <f>_xlfn.CONCAT($C1021,"-",$D1021)</f>
        <v>Bangalore-EdTech</v>
      </c>
      <c r="K1021" s="42">
        <f>IF(AND($B1021&gt;=1960,$B1021&lt;1970),196,(IF(AND($B1021&gt;=1970,$B1021&lt;1980),197,(IF(AND($B1021&gt;=1980,$B1021&lt;1990),198,(IF(AND($B1021&gt;=1990,$B1021&lt;2000),199,(IF(AND($B1021&gt;=2000,$B1021&lt;2010),200,(IF(AND($B1021&gt;=2010,$B1021&lt;2020),201,(IF(AND($B1021&gt;=2020,$B1021&lt;2030),202,"Founded After 2030")))))))))))))</f>
        <v>202</v>
      </c>
      <c r="L1021" s="42" t="str">
        <f>IF(AND($H1021&gt;4500000, OR($C1021="Delhi", $C1021="Bangalore", $C1021="Pune", $C1021="Mumbai")), "CAT A", IF(AND($H1021&gt;450000, OR($C1021="Gurugram", $C1021="Surat", $C1021="Jaipur", $C1021="Hyderabad")), "CAT B", "CAT C"))</f>
        <v>CAT C</v>
      </c>
      <c r="M1021" s="43">
        <v>6</v>
      </c>
      <c r="N1021" t="str">
        <f>VLOOKUP($C1021,Tier!$A$1:$B$71,2)</f>
        <v>Tier 1</v>
      </c>
    </row>
    <row r="1022" spans="1:14" ht="15" x14ac:dyDescent="0.25">
      <c r="A1022" s="41" t="s">
        <v>4239</v>
      </c>
      <c r="B1022" s="43">
        <v>2021</v>
      </c>
      <c r="C1022" s="42" t="s">
        <v>19</v>
      </c>
      <c r="D1022" s="42" t="s">
        <v>331</v>
      </c>
      <c r="E1022" s="42" t="s">
        <v>4240</v>
      </c>
      <c r="F1022" s="42" t="s">
        <v>4241</v>
      </c>
      <c r="G1022" s="42" t="s">
        <v>3151</v>
      </c>
      <c r="H1022" s="43">
        <v>400000</v>
      </c>
      <c r="I1022" s="42"/>
      <c r="J1022" s="42" t="str">
        <f>_xlfn.CONCAT($C1022,"-",$D1022)</f>
        <v>Bangalore-E-learning</v>
      </c>
      <c r="K1022" s="42">
        <f>IF(AND($B1022&gt;=1960,$B1022&lt;1970),196,(IF(AND($B1022&gt;=1970,$B1022&lt;1980),197,(IF(AND($B1022&gt;=1980,$B1022&lt;1990),198,(IF(AND($B1022&gt;=1990,$B1022&lt;2000),199,(IF(AND($B1022&gt;=2000,$B1022&lt;2010),200,(IF(AND($B1022&gt;=2010,$B1022&lt;2020),201,(IF(AND($B1022&gt;=2020,$B1022&lt;2030),202,"Founded After 2030")))))))))))))</f>
        <v>202</v>
      </c>
      <c r="L1022" s="42" t="str">
        <f>IF(AND($H1022&gt;4500000, OR($C1022="Delhi", $C1022="Bangalore", $C1022="Pune", $C1022="Mumbai")), "CAT A", IF(AND($H1022&gt;450000, OR($C1022="Gurugram", $C1022="Surat", $C1022="Jaipur", $C1022="Hyderabad")), "CAT B", "CAT C"))</f>
        <v>CAT C</v>
      </c>
      <c r="M1022" s="43">
        <v>10</v>
      </c>
      <c r="N1022" t="str">
        <f>VLOOKUP($C1022,Tier!$A$1:$B$71,2)</f>
        <v>Tier 1</v>
      </c>
    </row>
    <row r="1023" spans="1:14" ht="15" x14ac:dyDescent="0.25">
      <c r="A1023" s="41" t="s">
        <v>4257</v>
      </c>
      <c r="B1023" s="43">
        <v>2020</v>
      </c>
      <c r="C1023" s="42" t="s">
        <v>19</v>
      </c>
      <c r="D1023" s="42" t="s">
        <v>74</v>
      </c>
      <c r="E1023" s="42" t="s">
        <v>4258</v>
      </c>
      <c r="F1023" s="42" t="s">
        <v>4259</v>
      </c>
      <c r="G1023" s="42" t="s">
        <v>596</v>
      </c>
      <c r="H1023" s="43">
        <v>330000</v>
      </c>
      <c r="I1023" s="42" t="s">
        <v>422</v>
      </c>
      <c r="J1023" s="42" t="str">
        <f>_xlfn.CONCAT($C1023,"-",$D1023)</f>
        <v>Bangalore-Healthcare</v>
      </c>
      <c r="K1023" s="42">
        <f>IF(AND($B1023&gt;=1960,$B1023&lt;1970),196,(IF(AND($B1023&gt;=1970,$B1023&lt;1980),197,(IF(AND($B1023&gt;=1980,$B1023&lt;1990),198,(IF(AND($B1023&gt;=1990,$B1023&lt;2000),199,(IF(AND($B1023&gt;=2000,$B1023&lt;2010),200,(IF(AND($B1023&gt;=2010,$B1023&lt;2020),201,(IF(AND($B1023&gt;=2020,$B1023&lt;2030),202,"Founded After 2030")))))))))))))</f>
        <v>202</v>
      </c>
      <c r="L1023" s="42" t="str">
        <f>IF(AND($H1023&gt;4500000, OR($C1023="Delhi", $C1023="Bangalore", $C1023="Pune", $C1023="Mumbai")), "CAT A", IF(AND($H1023&gt;450000, OR($C1023="Gurugram", $C1023="Surat", $C1023="Jaipur", $C1023="Hyderabad")), "CAT B", "CAT C"))</f>
        <v>CAT C</v>
      </c>
      <c r="M1023" s="43">
        <v>7</v>
      </c>
      <c r="N1023" t="str">
        <f>VLOOKUP($C1023,Tier!$A$1:$B$71,2)</f>
        <v>Tier 1</v>
      </c>
    </row>
    <row r="1024" spans="1:14" ht="15" x14ac:dyDescent="0.25">
      <c r="A1024" s="41" t="s">
        <v>4260</v>
      </c>
      <c r="B1024" s="43">
        <v>2020</v>
      </c>
      <c r="C1024" s="42" t="s">
        <v>19</v>
      </c>
      <c r="D1024" s="42" t="s">
        <v>116</v>
      </c>
      <c r="E1024" s="42" t="s">
        <v>4261</v>
      </c>
      <c r="F1024" s="42" t="s">
        <v>4262</v>
      </c>
      <c r="G1024" s="42" t="s">
        <v>4263</v>
      </c>
      <c r="H1024" s="43">
        <v>320000</v>
      </c>
      <c r="I1024" s="42" t="s">
        <v>422</v>
      </c>
      <c r="J1024" s="42" t="str">
        <f>_xlfn.CONCAT($C1024,"-",$D1024)</f>
        <v>Bangalore-EdTech</v>
      </c>
      <c r="K1024" s="42">
        <f>IF(AND($B1024&gt;=1960,$B1024&lt;1970),196,(IF(AND($B1024&gt;=1970,$B1024&lt;1980),197,(IF(AND($B1024&gt;=1980,$B1024&lt;1990),198,(IF(AND($B1024&gt;=1990,$B1024&lt;2000),199,(IF(AND($B1024&gt;=2000,$B1024&lt;2010),200,(IF(AND($B1024&gt;=2010,$B1024&lt;2020),201,(IF(AND($B1024&gt;=2020,$B1024&lt;2030),202,"Founded After 2030")))))))))))))</f>
        <v>202</v>
      </c>
      <c r="L1024" s="42" t="str">
        <f>IF(AND($H1024&gt;4500000, OR($C1024="Delhi", $C1024="Bangalore", $C1024="Pune", $C1024="Mumbai")), "CAT A", IF(AND($H1024&gt;450000, OR($C1024="Gurugram", $C1024="Surat", $C1024="Jaipur", $C1024="Hyderabad")), "CAT B", "CAT C"))</f>
        <v>CAT C</v>
      </c>
      <c r="M1024" s="43">
        <v>9</v>
      </c>
      <c r="N1024" t="str">
        <f>VLOOKUP($C1024,Tier!$A$1:$B$71,2)</f>
        <v>Tier 1</v>
      </c>
    </row>
    <row r="1025" spans="1:14" ht="15" x14ac:dyDescent="0.25">
      <c r="A1025" s="41" t="s">
        <v>4268</v>
      </c>
      <c r="B1025" s="43">
        <v>2020</v>
      </c>
      <c r="C1025" s="42" t="s">
        <v>19</v>
      </c>
      <c r="D1025" s="42" t="s">
        <v>459</v>
      </c>
      <c r="E1025" s="42" t="s">
        <v>4269</v>
      </c>
      <c r="F1025" s="42" t="s">
        <v>4270</v>
      </c>
      <c r="G1025" s="42" t="s">
        <v>596</v>
      </c>
      <c r="H1025" s="43">
        <v>300000</v>
      </c>
      <c r="I1025" s="42" t="s">
        <v>422</v>
      </c>
      <c r="J1025" s="42" t="str">
        <f>_xlfn.CONCAT($C1025,"-",$D1025)</f>
        <v>Bangalore-SaaS startup</v>
      </c>
      <c r="K1025" s="42">
        <f>IF(AND($B1025&gt;=1960,$B1025&lt;1970),196,(IF(AND($B1025&gt;=1970,$B1025&lt;1980),197,(IF(AND($B1025&gt;=1980,$B1025&lt;1990),198,(IF(AND($B1025&gt;=1990,$B1025&lt;2000),199,(IF(AND($B1025&gt;=2000,$B1025&lt;2010),200,(IF(AND($B1025&gt;=2010,$B1025&lt;2020),201,(IF(AND($B1025&gt;=2020,$B1025&lt;2030),202,"Founded After 2030")))))))))))))</f>
        <v>202</v>
      </c>
      <c r="L1025" s="42" t="str">
        <f>IF(AND($H1025&gt;4500000, OR($C1025="Delhi", $C1025="Bangalore", $C1025="Pune", $C1025="Mumbai")), "CAT A", IF(AND($H1025&gt;450000, OR($C1025="Gurugram", $C1025="Surat", $C1025="Jaipur", $C1025="Hyderabad")), "CAT B", "CAT C"))</f>
        <v>CAT C</v>
      </c>
      <c r="M1025" s="43">
        <v>11</v>
      </c>
      <c r="N1025" t="str">
        <f>VLOOKUP($C1025,Tier!$A$1:$B$71,2)</f>
        <v>Tier 1</v>
      </c>
    </row>
    <row r="1026" spans="1:14" ht="15" x14ac:dyDescent="0.25">
      <c r="A1026" s="41" t="s">
        <v>4280</v>
      </c>
      <c r="B1026" s="43">
        <v>2020</v>
      </c>
      <c r="C1026" s="42" t="s">
        <v>19</v>
      </c>
      <c r="D1026" s="42" t="s">
        <v>233</v>
      </c>
      <c r="E1026" s="42" t="s">
        <v>4281</v>
      </c>
      <c r="F1026" s="42" t="s">
        <v>4282</v>
      </c>
      <c r="G1026" s="42" t="s">
        <v>4283</v>
      </c>
      <c r="H1026" s="43">
        <v>300000</v>
      </c>
      <c r="I1026" s="42" t="s">
        <v>17</v>
      </c>
      <c r="J1026" s="42" t="str">
        <f>_xlfn.CONCAT($C1026,"-",$D1026)</f>
        <v>Bangalore-E-commerce</v>
      </c>
      <c r="K1026" s="42">
        <f>IF(AND($B1026&gt;=1960,$B1026&lt;1970),196,(IF(AND($B1026&gt;=1970,$B1026&lt;1980),197,(IF(AND($B1026&gt;=1980,$B1026&lt;1990),198,(IF(AND($B1026&gt;=1990,$B1026&lt;2000),199,(IF(AND($B1026&gt;=2000,$B1026&lt;2010),200,(IF(AND($B1026&gt;=2010,$B1026&lt;2020),201,(IF(AND($B1026&gt;=2020,$B1026&lt;2030),202,"Founded After 2030")))))))))))))</f>
        <v>202</v>
      </c>
      <c r="L1026" s="42" t="str">
        <f>IF(AND($H1026&gt;4500000, OR($C1026="Delhi", $C1026="Bangalore", $C1026="Pune", $C1026="Mumbai")), "CAT A", IF(AND($H1026&gt;450000, OR($C1026="Gurugram", $C1026="Surat", $C1026="Jaipur", $C1026="Hyderabad")), "CAT B", "CAT C"))</f>
        <v>CAT C</v>
      </c>
      <c r="M1026" s="43">
        <v>7</v>
      </c>
      <c r="N1026" t="str">
        <f>VLOOKUP($C1026,Tier!$A$1:$B$71,2)</f>
        <v>Tier 1</v>
      </c>
    </row>
    <row r="1027" spans="1:14" ht="15" x14ac:dyDescent="0.25">
      <c r="A1027" s="41" t="s">
        <v>4296</v>
      </c>
      <c r="B1027" s="43">
        <v>2020</v>
      </c>
      <c r="C1027" s="42" t="s">
        <v>19</v>
      </c>
      <c r="D1027" s="42" t="s">
        <v>1994</v>
      </c>
      <c r="E1027" s="42" t="s">
        <v>4297</v>
      </c>
      <c r="F1027" s="42" t="s">
        <v>4298</v>
      </c>
      <c r="G1027" s="42" t="s">
        <v>4299</v>
      </c>
      <c r="H1027" s="43">
        <v>200000</v>
      </c>
      <c r="I1027" s="42" t="s">
        <v>422</v>
      </c>
      <c r="J1027" s="42" t="str">
        <f>_xlfn.CONCAT($C1027,"-",$D1027)</f>
        <v>Bangalore-Online Media</v>
      </c>
      <c r="K1027" s="42">
        <f>IF(AND($B1027&gt;=1960,$B1027&lt;1970),196,(IF(AND($B1027&gt;=1970,$B1027&lt;1980),197,(IF(AND($B1027&gt;=1980,$B1027&lt;1990),198,(IF(AND($B1027&gt;=1990,$B1027&lt;2000),199,(IF(AND($B1027&gt;=2000,$B1027&lt;2010),200,(IF(AND($B1027&gt;=2010,$B1027&lt;2020),201,(IF(AND($B1027&gt;=2020,$B1027&lt;2030),202,"Founded After 2030")))))))))))))</f>
        <v>202</v>
      </c>
      <c r="L1027" s="42" t="str">
        <f>IF(AND($H1027&gt;4500000, OR($C1027="Delhi", $C1027="Bangalore", $C1027="Pune", $C1027="Mumbai")), "CAT A", IF(AND($H1027&gt;450000, OR($C1027="Gurugram", $C1027="Surat", $C1027="Jaipur", $C1027="Hyderabad")), "CAT B", "CAT C"))</f>
        <v>CAT C</v>
      </c>
      <c r="M1027" s="43">
        <v>9</v>
      </c>
      <c r="N1027" t="str">
        <f>VLOOKUP($C1027,Tier!$A$1:$B$71,2)</f>
        <v>Tier 1</v>
      </c>
    </row>
    <row r="1028" spans="1:14" ht="15" x14ac:dyDescent="0.25">
      <c r="A1028" s="41" t="s">
        <v>4300</v>
      </c>
      <c r="B1028" s="43">
        <v>2020</v>
      </c>
      <c r="C1028" s="42" t="s">
        <v>19</v>
      </c>
      <c r="D1028" s="42" t="s">
        <v>82</v>
      </c>
      <c r="E1028" s="42" t="s">
        <v>4301</v>
      </c>
      <c r="F1028" s="42" t="s">
        <v>4302</v>
      </c>
      <c r="G1028" s="42" t="s">
        <v>4303</v>
      </c>
      <c r="H1028" s="43">
        <v>150000</v>
      </c>
      <c r="I1028" s="42"/>
      <c r="J1028" s="42" t="str">
        <f>_xlfn.CONCAT($C1028,"-",$D1028)</f>
        <v>Bangalore-Financial Services</v>
      </c>
      <c r="K1028" s="42">
        <f>IF(AND($B1028&gt;=1960,$B1028&lt;1970),196,(IF(AND($B1028&gt;=1970,$B1028&lt;1980),197,(IF(AND($B1028&gt;=1980,$B1028&lt;1990),198,(IF(AND($B1028&gt;=1990,$B1028&lt;2000),199,(IF(AND($B1028&gt;=2000,$B1028&lt;2010),200,(IF(AND($B1028&gt;=2010,$B1028&lt;2020),201,(IF(AND($B1028&gt;=2020,$B1028&lt;2030),202,"Founded After 2030")))))))))))))</f>
        <v>202</v>
      </c>
      <c r="L1028" s="42" t="str">
        <f>IF(AND($H1028&gt;4500000, OR($C1028="Delhi", $C1028="Bangalore", $C1028="Pune", $C1028="Mumbai")), "CAT A", IF(AND($H1028&gt;450000, OR($C1028="Gurugram", $C1028="Surat", $C1028="Jaipur", $C1028="Hyderabad")), "CAT B", "CAT C"))</f>
        <v>CAT C</v>
      </c>
      <c r="M1028" s="43">
        <v>11</v>
      </c>
      <c r="N1028" t="str">
        <f>VLOOKUP($C1028,Tier!$A$1:$B$71,2)</f>
        <v>Tier 1</v>
      </c>
    </row>
    <row r="1029" spans="1:14" ht="15" x14ac:dyDescent="0.25">
      <c r="A1029" s="41" t="s">
        <v>4308</v>
      </c>
      <c r="B1029" s="43">
        <v>2020</v>
      </c>
      <c r="C1029" s="42" t="s">
        <v>19</v>
      </c>
      <c r="D1029" s="42" t="s">
        <v>459</v>
      </c>
      <c r="E1029" s="42" t="s">
        <v>4309</v>
      </c>
      <c r="F1029" s="42" t="s">
        <v>4310</v>
      </c>
      <c r="G1029" s="42" t="s">
        <v>4311</v>
      </c>
      <c r="H1029" s="43">
        <v>125000</v>
      </c>
      <c r="I1029" s="42"/>
      <c r="J1029" s="42" t="str">
        <f>_xlfn.CONCAT($C1029,"-",$D1029)</f>
        <v>Bangalore-SaaS startup</v>
      </c>
      <c r="K1029" s="42">
        <f>IF(AND($B1029&gt;=1960,$B1029&lt;1970),196,(IF(AND($B1029&gt;=1970,$B1029&lt;1980),197,(IF(AND($B1029&gt;=1980,$B1029&lt;1990),198,(IF(AND($B1029&gt;=1990,$B1029&lt;2000),199,(IF(AND($B1029&gt;=2000,$B1029&lt;2010),200,(IF(AND($B1029&gt;=2010,$B1029&lt;2020),201,(IF(AND($B1029&gt;=2020,$B1029&lt;2030),202,"Founded After 2030")))))))))))))</f>
        <v>202</v>
      </c>
      <c r="L1029" s="42" t="str">
        <f>IF(AND($H1029&gt;4500000, OR($C1029="Delhi", $C1029="Bangalore", $C1029="Pune", $C1029="Mumbai")), "CAT A", IF(AND($H1029&gt;450000, OR($C1029="Gurugram", $C1029="Surat", $C1029="Jaipur", $C1029="Hyderabad")), "CAT B", "CAT C"))</f>
        <v>CAT C</v>
      </c>
      <c r="M1029" s="43">
        <v>6</v>
      </c>
      <c r="N1029" t="str">
        <f>VLOOKUP($C1029,Tier!$A$1:$B$71,2)</f>
        <v>Tier 1</v>
      </c>
    </row>
    <row r="1030" spans="1:14" ht="15" x14ac:dyDescent="0.25">
      <c r="A1030" s="41" t="s">
        <v>3850</v>
      </c>
      <c r="B1030" s="43">
        <v>2020</v>
      </c>
      <c r="C1030" s="42" t="s">
        <v>19</v>
      </c>
      <c r="D1030" s="42" t="s">
        <v>424</v>
      </c>
      <c r="E1030" s="42" t="s">
        <v>4317</v>
      </c>
      <c r="F1030" s="42" t="s">
        <v>4318</v>
      </c>
      <c r="G1030" s="42" t="s">
        <v>4319</v>
      </c>
      <c r="H1030" s="42"/>
      <c r="I1030" s="42"/>
      <c r="J1030" s="42" t="str">
        <f>_xlfn.CONCAT($C1030,"-",$D1030)</f>
        <v>Bangalore-HealthCare</v>
      </c>
      <c r="K1030" s="42">
        <f>IF(AND($B1030&gt;=1960,$B1030&lt;1970),196,(IF(AND($B1030&gt;=1970,$B1030&lt;1980),197,(IF(AND($B1030&gt;=1980,$B1030&lt;1990),198,(IF(AND($B1030&gt;=1990,$B1030&lt;2000),199,(IF(AND($B1030&gt;=2000,$B1030&lt;2010),200,(IF(AND($B1030&gt;=2010,$B1030&lt;2020),201,(IF(AND($B1030&gt;=2020,$B1030&lt;2030),202,"Founded After 2030")))))))))))))</f>
        <v>202</v>
      </c>
      <c r="L1030" s="42" t="str">
        <f>IF(AND($H1030&gt;4500000, OR($C1030="Delhi", $C1030="Bangalore", $C1030="Pune", $C1030="Mumbai")), "CAT A", IF(AND($H1030&gt;450000, OR($C1030="Gurugram", $C1030="Surat", $C1030="Jaipur", $C1030="Hyderabad")), "CAT B", "CAT C"))</f>
        <v>CAT C</v>
      </c>
      <c r="M1030" s="43">
        <v>4</v>
      </c>
      <c r="N1030" t="str">
        <f>VLOOKUP($C1030,Tier!$A$1:$B$71,2)</f>
        <v>Tier 1</v>
      </c>
    </row>
    <row r="1031" spans="1:14" ht="15" x14ac:dyDescent="0.25">
      <c r="A1031" s="41" t="s">
        <v>4578</v>
      </c>
      <c r="B1031" s="43">
        <v>2020</v>
      </c>
      <c r="C1031" s="42" t="s">
        <v>2642</v>
      </c>
      <c r="D1031" s="42" t="s">
        <v>2642</v>
      </c>
      <c r="E1031" s="42" t="s">
        <v>4579</v>
      </c>
      <c r="F1031" s="42" t="s">
        <v>4580</v>
      </c>
      <c r="G1031" s="42" t="s">
        <v>4581</v>
      </c>
      <c r="H1031" s="42" t="s">
        <v>4582</v>
      </c>
      <c r="I1031" s="43">
        <v>1200000</v>
      </c>
      <c r="J1031" s="42" t="str">
        <f>_xlfn.CONCAT($C1031,"-",$D1031)</f>
        <v>Computer Games-Computer Games</v>
      </c>
      <c r="K1031" s="42">
        <f>IF(AND($B1031&gt;=1960,$B1031&lt;1970),196,(IF(AND($B1031&gt;=1970,$B1031&lt;1980),197,(IF(AND($B1031&gt;=1980,$B1031&lt;1990),198,(IF(AND($B1031&gt;=1990,$B1031&lt;2000),199,(IF(AND($B1031&gt;=2000,$B1031&lt;2010),200,(IF(AND($B1031&gt;=2010,$B1031&lt;2020),201,(IF(AND($B1031&gt;=2020,$B1031&lt;2030),202,"Founded After 2030")))))))))))))</f>
        <v>202</v>
      </c>
      <c r="L1031" s="42" t="str">
        <f>IF(AND($H1031&gt;4500000, OR($C1031="Delhi", $C1031="Bangalore", $C1031="Pune", $C1031="Mumbai")), "CAT A", IF(AND($H1031&gt;450000, OR($C1031="Gurugram", $C1031="Surat", $C1031="Jaipur", $C1031="Hyderabad")), "CAT B", "CAT C"))</f>
        <v>CAT C</v>
      </c>
      <c r="M1031" s="43">
        <v>8</v>
      </c>
      <c r="N1031" t="str">
        <f>VLOOKUP($C1031,Tier!$A$1:$B$71,2)</f>
        <v>Tier 2</v>
      </c>
    </row>
    <row r="1032" spans="1:14" ht="15" x14ac:dyDescent="0.25">
      <c r="A1032" s="41" t="s">
        <v>4578</v>
      </c>
      <c r="B1032" s="43">
        <v>2020</v>
      </c>
      <c r="C1032" s="42" t="s">
        <v>2642</v>
      </c>
      <c r="D1032" s="42" t="s">
        <v>2642</v>
      </c>
      <c r="E1032" s="42" t="s">
        <v>4579</v>
      </c>
      <c r="F1032" s="42" t="s">
        <v>4580</v>
      </c>
      <c r="G1032" s="42" t="s">
        <v>4581</v>
      </c>
      <c r="H1032" s="42" t="s">
        <v>4582</v>
      </c>
      <c r="I1032" s="43">
        <v>1200000</v>
      </c>
      <c r="J1032" s="42" t="str">
        <f>_xlfn.CONCAT($C1032,"-",$D1032)</f>
        <v>Computer Games-Computer Games</v>
      </c>
      <c r="K1032" s="42">
        <f>IF(AND($B1032&gt;=1960,$B1032&lt;1970),196,(IF(AND($B1032&gt;=1970,$B1032&lt;1980),197,(IF(AND($B1032&gt;=1980,$B1032&lt;1990),198,(IF(AND($B1032&gt;=1990,$B1032&lt;2000),199,(IF(AND($B1032&gt;=2000,$B1032&lt;2010),200,(IF(AND($B1032&gt;=2010,$B1032&lt;2020),201,(IF(AND($B1032&gt;=2020,$B1032&lt;2030),202,"Founded After 2030")))))))))))))</f>
        <v>202</v>
      </c>
      <c r="L1032" s="42" t="str">
        <f>IF(AND($H1032&gt;4500000, OR($C1032="Delhi", $C1032="Bangalore", $C1032="Pune", $C1032="Mumbai")), "CAT A", IF(AND($H1032&gt;450000, OR($C1032="Gurugram", $C1032="Surat", $C1032="Jaipur", $C1032="Hyderabad")), "CAT B", "CAT C"))</f>
        <v>CAT C</v>
      </c>
      <c r="M1032" s="43">
        <v>8</v>
      </c>
      <c r="N1032" t="str">
        <f>VLOOKUP($C1032,Tier!$A$1:$B$71,2)</f>
        <v>Tier 2</v>
      </c>
    </row>
    <row r="1033" spans="1:14" ht="15" x14ac:dyDescent="0.25">
      <c r="A1033" s="41" t="s">
        <v>3550</v>
      </c>
      <c r="B1033" s="43">
        <v>2020</v>
      </c>
      <c r="C1033" s="42" t="s">
        <v>170</v>
      </c>
      <c r="D1033" s="42" t="s">
        <v>239</v>
      </c>
      <c r="E1033" s="42" t="s">
        <v>3551</v>
      </c>
      <c r="F1033" s="42" t="s">
        <v>3552</v>
      </c>
      <c r="G1033" s="42" t="s">
        <v>996</v>
      </c>
      <c r="H1033" s="42" t="s">
        <v>98</v>
      </c>
      <c r="I1033" s="42"/>
      <c r="J1033" s="42" t="str">
        <f>_xlfn.CONCAT($C1033,"-",$D1033)</f>
        <v>Hyderabad-Automotive</v>
      </c>
      <c r="K1033" s="42">
        <f>IF(AND($B1033&gt;=1960,$B1033&lt;1970),196,(IF(AND($B1033&gt;=1970,$B1033&lt;1980),197,(IF(AND($B1033&gt;=1980,$B1033&lt;1990),198,(IF(AND($B1033&gt;=1990,$B1033&lt;2000),199,(IF(AND($B1033&gt;=2000,$B1033&lt;2010),200,(IF(AND($B1033&gt;=2010,$B1033&lt;2020),201,(IF(AND($B1033&gt;=2020,$B1033&lt;2030),202,"Founded After 2030")))))))))))))</f>
        <v>202</v>
      </c>
      <c r="L1033" s="42" t="str">
        <f>IF(AND($H1033&gt;4500000, OR($C1033="Delhi", $C1033="Bangalore", $C1033="Pune", $C1033="Mumbai")), "CAT A", IF(AND($H1033&gt;450000, OR($C1033="Gurugram", $C1033="Surat", $C1033="Jaipur", $C1033="Hyderabad")), "CAT B", "CAT C"))</f>
        <v>CAT B</v>
      </c>
      <c r="M1033" s="43">
        <v>7</v>
      </c>
      <c r="N1033" t="str">
        <f>VLOOKUP($C1033,Tier!$A$1:$B$71,2)</f>
        <v>Tier 2</v>
      </c>
    </row>
    <row r="1034" spans="1:14" ht="15" x14ac:dyDescent="0.25">
      <c r="A1034" s="41" t="s">
        <v>4320</v>
      </c>
      <c r="B1034" s="43">
        <v>2020</v>
      </c>
      <c r="C1034" s="42" t="s">
        <v>81</v>
      </c>
      <c r="D1034" s="42" t="s">
        <v>331</v>
      </c>
      <c r="E1034" s="42" t="s">
        <v>4321</v>
      </c>
      <c r="F1034" s="42" t="s">
        <v>4322</v>
      </c>
      <c r="G1034" s="42" t="s">
        <v>372</v>
      </c>
      <c r="H1034" s="42" t="s">
        <v>381</v>
      </c>
      <c r="I1034" s="42" t="s">
        <v>17</v>
      </c>
      <c r="J1034" s="42" t="str">
        <f>_xlfn.CONCAT($C1034,"-",$D1034)</f>
        <v>Jaipur-E-learning</v>
      </c>
      <c r="K1034" s="42">
        <f>IF(AND($B1034&gt;=1960,$B1034&lt;1970),196,(IF(AND($B1034&gt;=1970,$B1034&lt;1980),197,(IF(AND($B1034&gt;=1980,$B1034&lt;1990),198,(IF(AND($B1034&gt;=1990,$B1034&lt;2000),199,(IF(AND($B1034&gt;=2000,$B1034&lt;2010),200,(IF(AND($B1034&gt;=2010,$B1034&lt;2020),201,(IF(AND($B1034&gt;=2020,$B1034&lt;2030),202,"Founded After 2030")))))))))))))</f>
        <v>202</v>
      </c>
      <c r="L1034" s="42" t="str">
        <f>IF(AND($H1034&gt;4500000, OR($C1034="Delhi", $C1034="Bangalore", $C1034="Pune", $C1034="Mumbai")), "CAT A", IF(AND($H1034&gt;450000, OR($C1034="Gurugram", $C1034="Surat", $C1034="Jaipur", $C1034="Hyderabad")), "CAT B", "CAT C"))</f>
        <v>CAT B</v>
      </c>
      <c r="M1034" s="43">
        <v>7</v>
      </c>
      <c r="N1034" t="str">
        <f>VLOOKUP($C1034,Tier!$A$1:$B$71,2)</f>
        <v>Tier 2</v>
      </c>
    </row>
    <row r="1035" spans="1:14" ht="15" x14ac:dyDescent="0.25">
      <c r="A1035" s="41" t="s">
        <v>4323</v>
      </c>
      <c r="B1035" s="43">
        <v>2021</v>
      </c>
      <c r="C1035" s="42" t="s">
        <v>44</v>
      </c>
      <c r="D1035" s="42" t="s">
        <v>4324</v>
      </c>
      <c r="E1035" s="42" t="s">
        <v>4325</v>
      </c>
      <c r="F1035" s="42" t="s">
        <v>4326</v>
      </c>
      <c r="G1035" s="42" t="s">
        <v>4327</v>
      </c>
      <c r="H1035" s="42" t="s">
        <v>98</v>
      </c>
      <c r="I1035" s="42" t="s">
        <v>17</v>
      </c>
      <c r="J1035" s="42" t="str">
        <f>_xlfn.CONCAT($C1035,"-",$D1035)</f>
        <v>Gurugram-NFT Marketplace</v>
      </c>
      <c r="K1035" s="42">
        <f>IF(AND($B1035&gt;=1960,$B1035&lt;1970),196,(IF(AND($B1035&gt;=1970,$B1035&lt;1980),197,(IF(AND($B1035&gt;=1980,$B1035&lt;1990),198,(IF(AND($B1035&gt;=1990,$B1035&lt;2000),199,(IF(AND($B1035&gt;=2000,$B1035&lt;2010),200,(IF(AND($B1035&gt;=2010,$B1035&lt;2020),201,(IF(AND($B1035&gt;=2020,$B1035&lt;2030),202,"Founded After 2030")))))))))))))</f>
        <v>202</v>
      </c>
      <c r="L1035" s="42" t="str">
        <f>IF(AND($H1035&gt;4500000, OR($C1035="Delhi", $C1035="Bangalore", $C1035="Pune", $C1035="Mumbai")), "CAT A", IF(AND($H1035&gt;450000, OR($C1035="Gurugram", $C1035="Surat", $C1035="Jaipur", $C1035="Hyderabad")), "CAT B", "CAT C"))</f>
        <v>CAT B</v>
      </c>
      <c r="M1035" s="43">
        <v>7</v>
      </c>
      <c r="N1035" t="str">
        <f>VLOOKUP($C1035,Tier!$A$1:$B$71,2)</f>
        <v>Tier 2</v>
      </c>
    </row>
    <row r="1036" spans="1:14" ht="15" x14ac:dyDescent="0.25">
      <c r="A1036" s="41" t="s">
        <v>4328</v>
      </c>
      <c r="B1036" s="43">
        <v>2021</v>
      </c>
      <c r="C1036" s="42" t="s">
        <v>44</v>
      </c>
      <c r="D1036" s="42" t="s">
        <v>177</v>
      </c>
      <c r="E1036" s="42" t="s">
        <v>4329</v>
      </c>
      <c r="F1036" s="42" t="s">
        <v>4330</v>
      </c>
      <c r="G1036" s="42" t="s">
        <v>4331</v>
      </c>
      <c r="H1036" s="42" t="s">
        <v>98</v>
      </c>
      <c r="I1036" s="42"/>
      <c r="J1036" s="42" t="str">
        <f>_xlfn.CONCAT($C1036,"-",$D1036)</f>
        <v>Gurugram-Consumer Goods</v>
      </c>
      <c r="K1036" s="42">
        <f>IF(AND($B1036&gt;=1960,$B1036&lt;1970),196,(IF(AND($B1036&gt;=1970,$B1036&lt;1980),197,(IF(AND($B1036&gt;=1980,$B1036&lt;1990),198,(IF(AND($B1036&gt;=1990,$B1036&lt;2000),199,(IF(AND($B1036&gt;=2000,$B1036&lt;2010),200,(IF(AND($B1036&gt;=2010,$B1036&lt;2020),201,(IF(AND($B1036&gt;=2020,$B1036&lt;2030),202,"Founded After 2030")))))))))))))</f>
        <v>202</v>
      </c>
      <c r="L1036" s="42" t="str">
        <f>IF(AND($H1036&gt;4500000, OR($C1036="Delhi", $C1036="Bangalore", $C1036="Pune", $C1036="Mumbai")), "CAT A", IF(AND($H1036&gt;450000, OR($C1036="Gurugram", $C1036="Surat", $C1036="Jaipur", $C1036="Hyderabad")), "CAT B", "CAT C"))</f>
        <v>CAT B</v>
      </c>
      <c r="M1036" s="43">
        <v>7</v>
      </c>
      <c r="N1036" t="str">
        <f>VLOOKUP($C1036,Tier!$A$1:$B$71,2)</f>
        <v>Tier 2</v>
      </c>
    </row>
    <row r="1037" spans="1:14" ht="15" x14ac:dyDescent="0.25">
      <c r="A1037" s="41" t="s">
        <v>4332</v>
      </c>
      <c r="B1037" s="43">
        <v>2020</v>
      </c>
      <c r="C1037" s="42" t="s">
        <v>44</v>
      </c>
      <c r="D1037" s="42" t="s">
        <v>873</v>
      </c>
      <c r="E1037" s="42" t="s">
        <v>4333</v>
      </c>
      <c r="F1037" s="42" t="s">
        <v>4334</v>
      </c>
      <c r="G1037" s="42" t="s">
        <v>4335</v>
      </c>
      <c r="H1037" s="42" t="s">
        <v>98</v>
      </c>
      <c r="I1037" s="42" t="s">
        <v>17</v>
      </c>
      <c r="J1037" s="42" t="str">
        <f>_xlfn.CONCAT($C1037,"-",$D1037)</f>
        <v>Gurugram-D2C Fashion</v>
      </c>
      <c r="K1037" s="42">
        <f>IF(AND($B1037&gt;=1960,$B1037&lt;1970),196,(IF(AND($B1037&gt;=1970,$B1037&lt;1980),197,(IF(AND($B1037&gt;=1980,$B1037&lt;1990),198,(IF(AND($B1037&gt;=1990,$B1037&lt;2000),199,(IF(AND($B1037&gt;=2000,$B1037&lt;2010),200,(IF(AND($B1037&gt;=2010,$B1037&lt;2020),201,(IF(AND($B1037&gt;=2020,$B1037&lt;2030),202,"Founded After 2030")))))))))))))</f>
        <v>202</v>
      </c>
      <c r="L1037" s="42" t="str">
        <f>IF(AND($H1037&gt;4500000, OR($C1037="Delhi", $C1037="Bangalore", $C1037="Pune", $C1037="Mumbai")), "CAT A", IF(AND($H1037&gt;450000, OR($C1037="Gurugram", $C1037="Surat", $C1037="Jaipur", $C1037="Hyderabad")), "CAT B", "CAT C"))</f>
        <v>CAT B</v>
      </c>
      <c r="M1037" s="43">
        <v>6</v>
      </c>
      <c r="N1037" t="str">
        <f>VLOOKUP($C1037,Tier!$A$1:$B$71,2)</f>
        <v>Tier 2</v>
      </c>
    </row>
    <row r="1038" spans="1:14" ht="15" x14ac:dyDescent="0.25">
      <c r="A1038" s="41" t="s">
        <v>4339</v>
      </c>
      <c r="B1038" s="43">
        <v>2020</v>
      </c>
      <c r="C1038" s="42" t="s">
        <v>44</v>
      </c>
      <c r="D1038" s="42" t="s">
        <v>94</v>
      </c>
      <c r="E1038" s="42" t="s">
        <v>4340</v>
      </c>
      <c r="F1038" s="42" t="s">
        <v>4341</v>
      </c>
      <c r="G1038" s="42" t="s">
        <v>498</v>
      </c>
      <c r="H1038" s="42" t="s">
        <v>98</v>
      </c>
      <c r="I1038" s="42" t="s">
        <v>17</v>
      </c>
      <c r="J1038" s="42" t="str">
        <f>_xlfn.CONCAT($C1038,"-",$D1038)</f>
        <v>Gurugram-Food &amp; Beverages</v>
      </c>
      <c r="K1038" s="42">
        <f>IF(AND($B1038&gt;=1960,$B1038&lt;1970),196,(IF(AND($B1038&gt;=1970,$B1038&lt;1980),197,(IF(AND($B1038&gt;=1980,$B1038&lt;1990),198,(IF(AND($B1038&gt;=1990,$B1038&lt;2000),199,(IF(AND($B1038&gt;=2000,$B1038&lt;2010),200,(IF(AND($B1038&gt;=2010,$B1038&lt;2020),201,(IF(AND($B1038&gt;=2020,$B1038&lt;2030),202,"Founded After 2030")))))))))))))</f>
        <v>202</v>
      </c>
      <c r="L1038" s="42" t="str">
        <f>IF(AND($H1038&gt;4500000, OR($C1038="Delhi", $C1038="Bangalore", $C1038="Pune", $C1038="Mumbai")), "CAT A", IF(AND($H1038&gt;450000, OR($C1038="Gurugram", $C1038="Surat", $C1038="Jaipur", $C1038="Hyderabad")), "CAT B", "CAT C"))</f>
        <v>CAT B</v>
      </c>
      <c r="M1038" s="43">
        <v>6</v>
      </c>
      <c r="N1038" t="str">
        <f>VLOOKUP($C1038,Tier!$A$1:$B$71,2)</f>
        <v>Tier 2</v>
      </c>
    </row>
    <row r="1039" spans="1:14" ht="15" x14ac:dyDescent="0.25">
      <c r="A1039" s="41" t="s">
        <v>4342</v>
      </c>
      <c r="B1039" s="43">
        <v>2020</v>
      </c>
      <c r="C1039" s="42" t="s">
        <v>44</v>
      </c>
      <c r="D1039" s="42" t="s">
        <v>4343</v>
      </c>
      <c r="E1039" s="42" t="s">
        <v>4344</v>
      </c>
      <c r="F1039" s="42" t="s">
        <v>4345</v>
      </c>
      <c r="G1039" s="42" t="s">
        <v>4346</v>
      </c>
      <c r="H1039" s="42" t="s">
        <v>98</v>
      </c>
      <c r="I1039" s="42" t="s">
        <v>17</v>
      </c>
      <c r="J1039" s="42" t="str">
        <f>_xlfn.CONCAT($C1039,"-",$D1039)</f>
        <v>Gurugram-Consumer goods</v>
      </c>
      <c r="K1039" s="42">
        <f>IF(AND($B1039&gt;=1960,$B1039&lt;1970),196,(IF(AND($B1039&gt;=1970,$B1039&lt;1980),197,(IF(AND($B1039&gt;=1980,$B1039&lt;1990),198,(IF(AND($B1039&gt;=1990,$B1039&lt;2000),199,(IF(AND($B1039&gt;=2000,$B1039&lt;2010),200,(IF(AND($B1039&gt;=2010,$B1039&lt;2020),201,(IF(AND($B1039&gt;=2020,$B1039&lt;2030),202,"Founded After 2030")))))))))))))</f>
        <v>202</v>
      </c>
      <c r="L1039" s="42" t="str">
        <f>IF(AND($H1039&gt;4500000, OR($C1039="Delhi", $C1039="Bangalore", $C1039="Pune", $C1039="Mumbai")), "CAT A", IF(AND($H1039&gt;450000, OR($C1039="Gurugram", $C1039="Surat", $C1039="Jaipur", $C1039="Hyderabad")), "CAT B", "CAT C"))</f>
        <v>CAT B</v>
      </c>
      <c r="M1039" s="43">
        <v>6</v>
      </c>
      <c r="N1039" t="str">
        <f>VLOOKUP($C1039,Tier!$A$1:$B$71,2)</f>
        <v>Tier 2</v>
      </c>
    </row>
    <row r="1040" spans="1:14" ht="15" x14ac:dyDescent="0.25">
      <c r="A1040" s="41" t="s">
        <v>4531</v>
      </c>
      <c r="B1040" s="43">
        <v>2021</v>
      </c>
      <c r="C1040" s="42" t="s">
        <v>4532</v>
      </c>
      <c r="D1040" s="42" t="s">
        <v>4533</v>
      </c>
      <c r="E1040" s="42" t="s">
        <v>4534</v>
      </c>
      <c r="F1040" s="42" t="s">
        <v>4535</v>
      </c>
      <c r="G1040" s="43">
        <v>5000000</v>
      </c>
      <c r="H1040" s="42" t="s">
        <v>17</v>
      </c>
      <c r="I1040" s="42"/>
      <c r="J1040" s="42" t="str">
        <f>_xlfn.CONCAT($C1040,"-",$D1040)</f>
        <v>Gurugram #REF!-MoEVing is India's only Electric Mobility focused Technology Platform with a vision to accelerate EV adoption in India.</v>
      </c>
      <c r="K1040" s="42">
        <f>IF(AND($B1040&gt;=1960,$B1040&lt;1970),196,(IF(AND($B1040&gt;=1970,$B1040&lt;1980),197,(IF(AND($B1040&gt;=1980,$B1040&lt;1990),198,(IF(AND($B1040&gt;=1990,$B1040&lt;2000),199,(IF(AND($B1040&gt;=2000,$B1040&lt;2010),200,(IF(AND($B1040&gt;=2010,$B1040&lt;2020),201,(IF(AND($B1040&gt;=2020,$B1040&lt;2030),202,"Founded After 2030")))))))))))))</f>
        <v>202</v>
      </c>
      <c r="L1040" s="42" t="str">
        <f>IF(AND($H1040&gt;4500000, OR($C1040="Delhi", $C1040="Bangalore", $C1040="Pune", $C1040="Mumbai")), "CAT A", IF(AND($H1040&gt;450000, OR($C1040="Gurugram", $C1040="Surat", $C1040="Jaipur", $C1040="Hyderabad")), "CAT B", "CAT C"))</f>
        <v>CAT C</v>
      </c>
      <c r="M1040" s="43">
        <v>12</v>
      </c>
      <c r="N1040" t="str">
        <f>VLOOKUP($C1040,Tier!$A$1:$B$71,2)</f>
        <v>Tier 2</v>
      </c>
    </row>
    <row r="1041" spans="1:14" ht="15" x14ac:dyDescent="0.25">
      <c r="A1041" s="41" t="s">
        <v>4536</v>
      </c>
      <c r="B1041" s="43">
        <v>2020</v>
      </c>
      <c r="C1041" s="42" t="s">
        <v>3363</v>
      </c>
      <c r="D1041" s="42" t="s">
        <v>4537</v>
      </c>
      <c r="E1041" s="42" t="s">
        <v>4538</v>
      </c>
      <c r="F1041" s="42" t="s">
        <v>4539</v>
      </c>
      <c r="G1041" s="42" t="s">
        <v>4540</v>
      </c>
      <c r="H1041" s="43" t="s">
        <v>4541</v>
      </c>
      <c r="I1041" s="42" t="s">
        <v>17</v>
      </c>
      <c r="J1041" s="42" t="str">
        <f>_xlfn.CONCAT($C1041,"-",$D1041)</f>
        <v>Faridabad, Haryana-AI Chatbot</v>
      </c>
      <c r="K1041" s="42">
        <f>IF(AND($B1041&gt;=1960,$B1041&lt;1970),196,(IF(AND($B1041&gt;=1970,$B1041&lt;1980),197,(IF(AND($B1041&gt;=1980,$B1041&lt;1990),198,(IF(AND($B1041&gt;=1990,$B1041&lt;2000),199,(IF(AND($B1041&gt;=2000,$B1041&lt;2010),200,(IF(AND($B1041&gt;=2010,$B1041&lt;2020),201,(IF(AND($B1041&gt;=2020,$B1041&lt;2030),202,"Founded After 2030")))))))))))))</f>
        <v>202</v>
      </c>
      <c r="L1041" s="42" t="str">
        <f>IF(AND($H1041&gt;4500000, OR($C1041="Delhi", $C1041="Bangalore", $C1041="Pune", $C1041="Mumbai")), "CAT A", IF(AND($H1041&gt;450000, OR($C1041="Gurugram", $C1041="Surat", $C1041="Jaipur", $C1041="Hyderabad")), "CAT B", "CAT C"))</f>
        <v>CAT C</v>
      </c>
      <c r="M1041" s="43">
        <v>4</v>
      </c>
      <c r="N1041" t="str">
        <f>VLOOKUP($C1041,Tier!$A$1:$B$71,2)</f>
        <v>Tier 2</v>
      </c>
    </row>
    <row r="1042" spans="1:14" ht="15" x14ac:dyDescent="0.25">
      <c r="A1042" s="41" t="s">
        <v>4347</v>
      </c>
      <c r="B1042" s="43">
        <v>2020</v>
      </c>
      <c r="C1042" s="42" t="s">
        <v>44</v>
      </c>
      <c r="D1042" s="42" t="s">
        <v>4348</v>
      </c>
      <c r="E1042" s="42" t="s">
        <v>4349</v>
      </c>
      <c r="F1042" s="42" t="s">
        <v>4350</v>
      </c>
      <c r="G1042" s="42" t="s">
        <v>4351</v>
      </c>
      <c r="H1042" s="43" t="s">
        <v>766</v>
      </c>
      <c r="I1042" s="42"/>
      <c r="J1042" s="42" t="str">
        <f>_xlfn.CONCAT($C1042,"-",$D1042)</f>
        <v>Gurugram-Fantasy sports</v>
      </c>
      <c r="K1042" s="42">
        <f>IF(AND($B1042&gt;=1960,$B1042&lt;1970),196,(IF(AND($B1042&gt;=1970,$B1042&lt;1980),197,(IF(AND($B1042&gt;=1980,$B1042&lt;1990),198,(IF(AND($B1042&gt;=1990,$B1042&lt;2000),199,(IF(AND($B1042&gt;=2000,$B1042&lt;2010),200,(IF(AND($B1042&gt;=2010,$B1042&lt;2020),201,(IF(AND($B1042&gt;=2020,$B1042&lt;2030),202,"Founded After 2030")))))))))))))</f>
        <v>202</v>
      </c>
      <c r="L1042" s="42" t="str">
        <f>IF(AND($H1042&gt;4500000, OR($C1042="Delhi", $C1042="Bangalore", $C1042="Pune", $C1042="Mumbai")), "CAT A", IF(AND($H1042&gt;450000, OR($C1042="Gurugram", $C1042="Surat", $C1042="Jaipur", $C1042="Hyderabad")), "CAT B", "CAT C"))</f>
        <v>CAT B</v>
      </c>
      <c r="M1042" s="43">
        <v>4</v>
      </c>
      <c r="N1042" t="str">
        <f>VLOOKUP($C1042,Tier!$A$1:$B$71,2)</f>
        <v>Tier 2</v>
      </c>
    </row>
    <row r="1043" spans="1:14" ht="15" x14ac:dyDescent="0.25">
      <c r="A1043" s="41" t="s">
        <v>4587</v>
      </c>
      <c r="B1043" s="43">
        <v>2020</v>
      </c>
      <c r="C1043" s="42" t="s">
        <v>88</v>
      </c>
      <c r="D1043" s="42" t="s">
        <v>38</v>
      </c>
      <c r="E1043" s="42" t="s">
        <v>4588</v>
      </c>
      <c r="F1043" s="42" t="s">
        <v>4589</v>
      </c>
      <c r="G1043" s="42" t="s">
        <v>4590</v>
      </c>
      <c r="H1043" s="43" t="s">
        <v>1015</v>
      </c>
      <c r="I1043" s="42" t="s">
        <v>422</v>
      </c>
      <c r="J1043" s="42" t="str">
        <f>_xlfn.CONCAT($C1043,"-",$D1043)</f>
        <v>Gujarat-FinTech</v>
      </c>
      <c r="K1043" s="42">
        <f>IF(AND($B1043&gt;=1960,$B1043&lt;1970),196,(IF(AND($B1043&gt;=1970,$B1043&lt;1980),197,(IF(AND($B1043&gt;=1980,$B1043&lt;1990),198,(IF(AND($B1043&gt;=1990,$B1043&lt;2000),199,(IF(AND($B1043&gt;=2000,$B1043&lt;2010),200,(IF(AND($B1043&gt;=2010,$B1043&lt;2020),201,(IF(AND($B1043&gt;=2020,$B1043&lt;2030),202,"Founded After 2030")))))))))))))</f>
        <v>202</v>
      </c>
      <c r="L1043" s="42" t="str">
        <f>IF(AND($H1043&gt;4500000, OR($C1043="Delhi", $C1043="Bangalore", $C1043="Pune", $C1043="Mumbai")), "CAT A", IF(AND($H1043&gt;450000, OR($C1043="Gurugram", $C1043="Surat", $C1043="Jaipur", $C1043="Hyderabad")), "CAT B", "CAT C"))</f>
        <v>CAT C</v>
      </c>
      <c r="M1043" s="43">
        <v>2</v>
      </c>
      <c r="N1043" t="str">
        <f>VLOOKUP($C1043,Tier!$A$1:$B$71,2)</f>
        <v>Tier 2</v>
      </c>
    </row>
    <row r="1044" spans="1:14" ht="15" x14ac:dyDescent="0.25">
      <c r="A1044" s="41" t="s">
        <v>3687</v>
      </c>
      <c r="B1044" s="43">
        <v>2020</v>
      </c>
      <c r="C1044" s="42" t="s">
        <v>703</v>
      </c>
      <c r="D1044" s="42" t="s">
        <v>3688</v>
      </c>
      <c r="E1044" s="42" t="s">
        <v>3689</v>
      </c>
      <c r="F1044" s="42" t="s">
        <v>3690</v>
      </c>
      <c r="G1044" s="42" t="s">
        <v>3068</v>
      </c>
      <c r="H1044" s="43" t="s">
        <v>1056</v>
      </c>
      <c r="I1044" s="42" t="s">
        <v>17</v>
      </c>
      <c r="J1044" s="42" t="str">
        <f>_xlfn.CONCAT($C1044,"-",$D1044)</f>
        <v>Gurgaon-B2B Manufacturing</v>
      </c>
      <c r="K1044" s="42">
        <f>IF(AND($B1044&gt;=1960,$B1044&lt;1970),196,(IF(AND($B1044&gt;=1970,$B1044&lt;1980),197,(IF(AND($B1044&gt;=1980,$B1044&lt;1990),198,(IF(AND($B1044&gt;=1990,$B1044&lt;2000),199,(IF(AND($B1044&gt;=2000,$B1044&lt;2010),200,(IF(AND($B1044&gt;=2010,$B1044&lt;2020),201,(IF(AND($B1044&gt;=2020,$B1044&lt;2030),202,"Founded After 2030")))))))))))))</f>
        <v>202</v>
      </c>
      <c r="L1044" s="42" t="str">
        <f>IF(AND($H1044&gt;4500000, OR($C1044="Delhi", $C1044="Bangalore", $C1044="Pune", $C1044="Mumbai")), "CAT A", IF(AND($H1044&gt;450000, OR($C1044="Gurugram", $C1044="Surat", $C1044="Jaipur", $C1044="Hyderabad")), "CAT B", "CAT C"))</f>
        <v>CAT C</v>
      </c>
      <c r="M1044" s="43">
        <v>1</v>
      </c>
      <c r="N1044" t="str">
        <f>VLOOKUP($C1044,Tier!$A$1:$B$71,2)</f>
        <v>Tier 2</v>
      </c>
    </row>
    <row r="1045" spans="1:14" ht="15" x14ac:dyDescent="0.25">
      <c r="A1045" s="41" t="s">
        <v>4361</v>
      </c>
      <c r="B1045" s="43">
        <v>2021</v>
      </c>
      <c r="C1045" s="42" t="s">
        <v>44</v>
      </c>
      <c r="D1045" s="42" t="s">
        <v>38</v>
      </c>
      <c r="E1045" s="42" t="s">
        <v>4362</v>
      </c>
      <c r="F1045" s="42" t="s">
        <v>4363</v>
      </c>
      <c r="G1045" s="42" t="s">
        <v>4364</v>
      </c>
      <c r="H1045" s="43" t="s">
        <v>35</v>
      </c>
      <c r="I1045" s="42" t="s">
        <v>17</v>
      </c>
      <c r="J1045" s="42" t="str">
        <f>_xlfn.CONCAT($C1045,"-",$D1045)</f>
        <v>Gurugram-FinTech</v>
      </c>
      <c r="K1045" s="42">
        <f>IF(AND($B1045&gt;=1960,$B1045&lt;1970),196,(IF(AND($B1045&gt;=1970,$B1045&lt;1980),197,(IF(AND($B1045&gt;=1980,$B1045&lt;1990),198,(IF(AND($B1045&gt;=1990,$B1045&lt;2000),199,(IF(AND($B1045&gt;=2000,$B1045&lt;2010),200,(IF(AND($B1045&gt;=2010,$B1045&lt;2020),201,(IF(AND($B1045&gt;=2020,$B1045&lt;2030),202,"Founded After 2030")))))))))))))</f>
        <v>202</v>
      </c>
      <c r="L1045" s="42" t="str">
        <f>IF(AND($H1045&gt;4500000, OR($C1045="Delhi", $C1045="Bangalore", $C1045="Pune", $C1045="Mumbai")), "CAT A", IF(AND($H1045&gt;450000, OR($C1045="Gurugram", $C1045="Surat", $C1045="Jaipur", $C1045="Hyderabad")), "CAT B", "CAT C"))</f>
        <v>CAT B</v>
      </c>
      <c r="M1045" s="43">
        <v>4</v>
      </c>
      <c r="N1045" t="str">
        <f>VLOOKUP($C1045,Tier!$A$1:$B$71,2)</f>
        <v>Tier 2</v>
      </c>
    </row>
    <row r="1046" spans="1:14" ht="15" x14ac:dyDescent="0.25">
      <c r="A1046" s="41" t="s">
        <v>4365</v>
      </c>
      <c r="B1046" s="43">
        <v>2020</v>
      </c>
      <c r="C1046" s="42" t="s">
        <v>44</v>
      </c>
      <c r="D1046" s="42" t="s">
        <v>4366</v>
      </c>
      <c r="E1046" s="42" t="s">
        <v>4367</v>
      </c>
      <c r="F1046" s="42" t="s">
        <v>4368</v>
      </c>
      <c r="G1046" s="42" t="s">
        <v>4369</v>
      </c>
      <c r="H1046" s="43" t="s">
        <v>35</v>
      </c>
      <c r="I1046" s="42" t="s">
        <v>17</v>
      </c>
      <c r="J1046" s="42" t="str">
        <f>_xlfn.CONCAT($C1046,"-",$D1046)</f>
        <v>Gurugram-Trading platform</v>
      </c>
      <c r="K1046" s="42">
        <f>IF(AND($B1046&gt;=1960,$B1046&lt;1970),196,(IF(AND($B1046&gt;=1970,$B1046&lt;1980),197,(IF(AND($B1046&gt;=1980,$B1046&lt;1990),198,(IF(AND($B1046&gt;=1990,$B1046&lt;2000),199,(IF(AND($B1046&gt;=2000,$B1046&lt;2010),200,(IF(AND($B1046&gt;=2010,$B1046&lt;2020),201,(IF(AND($B1046&gt;=2020,$B1046&lt;2030),202,"Founded After 2030")))))))))))))</f>
        <v>202</v>
      </c>
      <c r="L1046" s="42" t="str">
        <f>IF(AND($H1046&gt;4500000, OR($C1046="Delhi", $C1046="Bangalore", $C1046="Pune", $C1046="Mumbai")), "CAT A", IF(AND($H1046&gt;450000, OR($C1046="Gurugram", $C1046="Surat", $C1046="Jaipur", $C1046="Hyderabad")), "CAT B", "CAT C"))</f>
        <v>CAT B</v>
      </c>
      <c r="M1046" s="43">
        <v>2</v>
      </c>
      <c r="N1046" t="str">
        <f>VLOOKUP($C1046,Tier!$A$1:$B$71,2)</f>
        <v>Tier 2</v>
      </c>
    </row>
    <row r="1047" spans="1:14" ht="15" x14ac:dyDescent="0.25">
      <c r="A1047" s="41" t="s">
        <v>4370</v>
      </c>
      <c r="B1047" s="43">
        <v>2020</v>
      </c>
      <c r="C1047" s="42" t="s">
        <v>3075</v>
      </c>
      <c r="D1047" s="42" t="s">
        <v>4371</v>
      </c>
      <c r="E1047" s="42" t="s">
        <v>4372</v>
      </c>
      <c r="F1047" s="42" t="s">
        <v>4373</v>
      </c>
      <c r="G1047" s="42" t="s">
        <v>4374</v>
      </c>
      <c r="H1047" s="43" t="s">
        <v>1137</v>
      </c>
      <c r="I1047" s="42" t="s">
        <v>17</v>
      </c>
      <c r="J1047" s="42" t="str">
        <f>_xlfn.CONCAT($C1047,"-",$D1047)</f>
        <v>Indore-Software company</v>
      </c>
      <c r="K1047" s="42">
        <f>IF(AND($B1047&gt;=1960,$B1047&lt;1970),196,(IF(AND($B1047&gt;=1970,$B1047&lt;1980),197,(IF(AND($B1047&gt;=1980,$B1047&lt;1990),198,(IF(AND($B1047&gt;=1990,$B1047&lt;2000),199,(IF(AND($B1047&gt;=2000,$B1047&lt;2010),200,(IF(AND($B1047&gt;=2010,$B1047&lt;2020),201,(IF(AND($B1047&gt;=2020,$B1047&lt;2030),202,"Founded After 2030")))))))))))))</f>
        <v>202</v>
      </c>
      <c r="L1047" s="42" t="str">
        <f>IF(AND($H1047&gt;4500000, OR($C1047="Delhi", $C1047="Bangalore", $C1047="Pune", $C1047="Mumbai")), "CAT A", IF(AND($H1047&gt;450000, OR($C1047="Gurugram", $C1047="Surat", $C1047="Jaipur", $C1047="Hyderabad")), "CAT B", "CAT C"))</f>
        <v>CAT C</v>
      </c>
      <c r="M1047" s="43">
        <v>2</v>
      </c>
      <c r="N1047" t="str">
        <f>VLOOKUP($C1047,Tier!$A$1:$B$71,2)</f>
        <v>Tier 2</v>
      </c>
    </row>
    <row r="1048" spans="1:14" ht="15" x14ac:dyDescent="0.25">
      <c r="A1048" s="41" t="s">
        <v>4375</v>
      </c>
      <c r="B1048" s="43">
        <v>2020</v>
      </c>
      <c r="C1048" s="42" t="s">
        <v>44</v>
      </c>
      <c r="D1048" s="42" t="s">
        <v>233</v>
      </c>
      <c r="E1048" s="42" t="s">
        <v>4376</v>
      </c>
      <c r="F1048" s="42" t="s">
        <v>4377</v>
      </c>
      <c r="G1048" s="42" t="s">
        <v>1145</v>
      </c>
      <c r="H1048" s="43" t="s">
        <v>1137</v>
      </c>
      <c r="I1048" s="42"/>
      <c r="J1048" s="42" t="str">
        <f>_xlfn.CONCAT($C1048,"-",$D1048)</f>
        <v>Gurugram-E-commerce</v>
      </c>
      <c r="K1048" s="42">
        <f>IF(AND($B1048&gt;=1960,$B1048&lt;1970),196,(IF(AND($B1048&gt;=1970,$B1048&lt;1980),197,(IF(AND($B1048&gt;=1980,$B1048&lt;1990),198,(IF(AND($B1048&gt;=1990,$B1048&lt;2000),199,(IF(AND($B1048&gt;=2000,$B1048&lt;2010),200,(IF(AND($B1048&gt;=2010,$B1048&lt;2020),201,(IF(AND($B1048&gt;=2020,$B1048&lt;2030),202,"Founded After 2030")))))))))))))</f>
        <v>202</v>
      </c>
      <c r="L1048" s="42" t="str">
        <f>IF(AND($H1048&gt;4500000, OR($C1048="Delhi", $C1048="Bangalore", $C1048="Pune", $C1048="Mumbai")), "CAT A", IF(AND($H1048&gt;450000, OR($C1048="Gurugram", $C1048="Surat", $C1048="Jaipur", $C1048="Hyderabad")), "CAT B", "CAT C"))</f>
        <v>CAT B</v>
      </c>
      <c r="M1048" s="43">
        <v>2</v>
      </c>
      <c r="N1048" t="str">
        <f>VLOOKUP($C1048,Tier!$A$1:$B$71,2)</f>
        <v>Tier 2</v>
      </c>
    </row>
    <row r="1049" spans="1:14" ht="15" x14ac:dyDescent="0.25">
      <c r="A1049" s="41" t="s">
        <v>4378</v>
      </c>
      <c r="B1049" s="43">
        <v>2021</v>
      </c>
      <c r="C1049" s="42" t="s">
        <v>44</v>
      </c>
      <c r="D1049" s="42" t="s">
        <v>13</v>
      </c>
      <c r="E1049" s="42" t="s">
        <v>4379</v>
      </c>
      <c r="F1049" s="42" t="s">
        <v>4380</v>
      </c>
      <c r="G1049" s="42"/>
      <c r="H1049" s="43" t="s">
        <v>272</v>
      </c>
      <c r="I1049" s="42" t="s">
        <v>17</v>
      </c>
      <c r="J1049" s="42" t="str">
        <f>_xlfn.CONCAT($C1049,"-",$D1049)</f>
        <v>Gurugram-Logistics</v>
      </c>
      <c r="K1049" s="42">
        <f>IF(AND($B1049&gt;=1960,$B1049&lt;1970),196,(IF(AND($B1049&gt;=1970,$B1049&lt;1980),197,(IF(AND($B1049&gt;=1980,$B1049&lt;1990),198,(IF(AND($B1049&gt;=1990,$B1049&lt;2000),199,(IF(AND($B1049&gt;=2000,$B1049&lt;2010),200,(IF(AND($B1049&gt;=2010,$B1049&lt;2020),201,(IF(AND($B1049&gt;=2020,$B1049&lt;2030),202,"Founded After 2030")))))))))))))</f>
        <v>202</v>
      </c>
      <c r="L1049" s="42" t="str">
        <f>IF(AND($H1049&gt;4500000, OR($C1049="Delhi", $C1049="Bangalore", $C1049="Pune", $C1049="Mumbai")), "CAT A", IF(AND($H1049&gt;450000, OR($C1049="Gurugram", $C1049="Surat", $C1049="Jaipur", $C1049="Hyderabad")), "CAT B", "CAT C"))</f>
        <v>CAT B</v>
      </c>
      <c r="M1049" s="43">
        <v>4</v>
      </c>
      <c r="N1049" t="str">
        <f>VLOOKUP($C1049,Tier!$A$1:$B$71,2)</f>
        <v>Tier 2</v>
      </c>
    </row>
    <row r="1050" spans="1:14" ht="15" x14ac:dyDescent="0.25">
      <c r="A1050" s="41" t="s">
        <v>4381</v>
      </c>
      <c r="B1050" s="43">
        <v>2020</v>
      </c>
      <c r="C1050" s="42" t="s">
        <v>44</v>
      </c>
      <c r="D1050" s="42" t="s">
        <v>4382</v>
      </c>
      <c r="E1050" s="42" t="s">
        <v>4383</v>
      </c>
      <c r="F1050" s="42" t="s">
        <v>4384</v>
      </c>
      <c r="G1050" s="42" t="s">
        <v>4385</v>
      </c>
      <c r="H1050" s="43" t="s">
        <v>272</v>
      </c>
      <c r="I1050" s="42" t="s">
        <v>17</v>
      </c>
      <c r="J1050" s="42" t="str">
        <f>_xlfn.CONCAT($C1050,"-",$D1050)</f>
        <v>Gurugram-Skill development</v>
      </c>
      <c r="K1050" s="42">
        <f>IF(AND($B1050&gt;=1960,$B1050&lt;1970),196,(IF(AND($B1050&gt;=1970,$B1050&lt;1980),197,(IF(AND($B1050&gt;=1980,$B1050&lt;1990),198,(IF(AND($B1050&gt;=1990,$B1050&lt;2000),199,(IF(AND($B1050&gt;=2000,$B1050&lt;2010),200,(IF(AND($B1050&gt;=2010,$B1050&lt;2020),201,(IF(AND($B1050&gt;=2020,$B1050&lt;2030),202,"Founded After 2030")))))))))))))</f>
        <v>202</v>
      </c>
      <c r="L1050" s="42" t="str">
        <f>IF(AND($H1050&gt;4500000, OR($C1050="Delhi", $C1050="Bangalore", $C1050="Pune", $C1050="Mumbai")), "CAT A", IF(AND($H1050&gt;450000, OR($C1050="Gurugram", $C1050="Surat", $C1050="Jaipur", $C1050="Hyderabad")), "CAT B", "CAT C"))</f>
        <v>CAT B</v>
      </c>
      <c r="M1050" s="43">
        <v>4</v>
      </c>
      <c r="N1050" t="str">
        <f>VLOOKUP($C1050,Tier!$A$1:$B$71,2)</f>
        <v>Tier 2</v>
      </c>
    </row>
    <row r="1051" spans="1:14" ht="15" x14ac:dyDescent="0.25">
      <c r="A1051" s="41" t="s">
        <v>4386</v>
      </c>
      <c r="B1051" s="43">
        <v>2020</v>
      </c>
      <c r="C1051" s="42" t="s">
        <v>44</v>
      </c>
      <c r="D1051" s="42" t="s">
        <v>116</v>
      </c>
      <c r="E1051" s="42" t="s">
        <v>4387</v>
      </c>
      <c r="F1051" s="42" t="s">
        <v>4388</v>
      </c>
      <c r="G1051" s="42" t="s">
        <v>4389</v>
      </c>
      <c r="H1051" s="43" t="s">
        <v>272</v>
      </c>
      <c r="I1051" s="42" t="s">
        <v>17</v>
      </c>
      <c r="J1051" s="42" t="str">
        <f>_xlfn.CONCAT($C1051,"-",$D1051)</f>
        <v>Gurugram-EdTech</v>
      </c>
      <c r="K1051" s="42">
        <f>IF(AND($B1051&gt;=1960,$B1051&lt;1970),196,(IF(AND($B1051&gt;=1970,$B1051&lt;1980),197,(IF(AND($B1051&gt;=1980,$B1051&lt;1990),198,(IF(AND($B1051&gt;=1990,$B1051&lt;2000),199,(IF(AND($B1051&gt;=2000,$B1051&lt;2010),200,(IF(AND($B1051&gt;=2010,$B1051&lt;2020),201,(IF(AND($B1051&gt;=2020,$B1051&lt;2030),202,"Founded After 2030")))))))))))))</f>
        <v>202</v>
      </c>
      <c r="L1051" s="42" t="str">
        <f>IF(AND($H1051&gt;4500000, OR($C1051="Delhi", $C1051="Bangalore", $C1051="Pune", $C1051="Mumbai")), "CAT A", IF(AND($H1051&gt;450000, OR($C1051="Gurugram", $C1051="Surat", $C1051="Jaipur", $C1051="Hyderabad")), "CAT B", "CAT C"))</f>
        <v>CAT B</v>
      </c>
      <c r="M1051" s="43">
        <v>3</v>
      </c>
      <c r="N1051" t="str">
        <f>VLOOKUP($C1051,Tier!$A$1:$B$71,2)</f>
        <v>Tier 2</v>
      </c>
    </row>
    <row r="1052" spans="1:14" ht="15" x14ac:dyDescent="0.25">
      <c r="A1052" s="41" t="s">
        <v>4390</v>
      </c>
      <c r="B1052" s="43">
        <v>2020</v>
      </c>
      <c r="C1052" s="42" t="s">
        <v>44</v>
      </c>
      <c r="D1052" s="42" t="s">
        <v>4391</v>
      </c>
      <c r="E1052" s="42" t="s">
        <v>4392</v>
      </c>
      <c r="F1052" s="42" t="s">
        <v>4393</v>
      </c>
      <c r="G1052" s="42" t="s">
        <v>4394</v>
      </c>
      <c r="H1052" s="43" t="s">
        <v>272</v>
      </c>
      <c r="I1052" s="42" t="s">
        <v>17</v>
      </c>
      <c r="J1052" s="42" t="str">
        <f>_xlfn.CONCAT($C1052,"-",$D1052)</f>
        <v>Gurugram-Celebrity Engagement</v>
      </c>
      <c r="K1052" s="42">
        <f>IF(AND($B1052&gt;=1960,$B1052&lt;1970),196,(IF(AND($B1052&gt;=1970,$B1052&lt;1980),197,(IF(AND($B1052&gt;=1980,$B1052&lt;1990),198,(IF(AND($B1052&gt;=1990,$B1052&lt;2000),199,(IF(AND($B1052&gt;=2000,$B1052&lt;2010),200,(IF(AND($B1052&gt;=2010,$B1052&lt;2020),201,(IF(AND($B1052&gt;=2020,$B1052&lt;2030),202,"Founded After 2030")))))))))))))</f>
        <v>202</v>
      </c>
      <c r="L1052" s="42" t="str">
        <f>IF(AND($H1052&gt;4500000, OR($C1052="Delhi", $C1052="Bangalore", $C1052="Pune", $C1052="Mumbai")), "CAT A", IF(AND($H1052&gt;450000, OR($C1052="Gurugram", $C1052="Surat", $C1052="Jaipur", $C1052="Hyderabad")), "CAT B", "CAT C"))</f>
        <v>CAT B</v>
      </c>
      <c r="M1052" s="43">
        <v>2</v>
      </c>
      <c r="N1052" t="str">
        <f>VLOOKUP($C1052,Tier!$A$1:$B$71,2)</f>
        <v>Tier 2</v>
      </c>
    </row>
    <row r="1053" spans="1:14" ht="15" x14ac:dyDescent="0.25">
      <c r="A1053" s="41" t="s">
        <v>4395</v>
      </c>
      <c r="B1053" s="43">
        <v>2020</v>
      </c>
      <c r="C1053" s="42" t="s">
        <v>3148</v>
      </c>
      <c r="D1053" s="42" t="s">
        <v>912</v>
      </c>
      <c r="E1053" s="42" t="s">
        <v>4396</v>
      </c>
      <c r="F1053" s="42" t="s">
        <v>4397</v>
      </c>
      <c r="G1053" s="42" t="s">
        <v>4398</v>
      </c>
      <c r="H1053" s="43" t="s">
        <v>1353</v>
      </c>
      <c r="I1053" s="42"/>
      <c r="J1053" s="42" t="str">
        <f>_xlfn.CONCAT($C1053,"-",$D1053)</f>
        <v>Ghaziabad-Transportation</v>
      </c>
      <c r="K1053" s="42">
        <f>IF(AND($B1053&gt;=1960,$B1053&lt;1970),196,(IF(AND($B1053&gt;=1970,$B1053&lt;1980),197,(IF(AND($B1053&gt;=1980,$B1053&lt;1990),198,(IF(AND($B1053&gt;=1990,$B1053&lt;2000),199,(IF(AND($B1053&gt;=2000,$B1053&lt;2010),200,(IF(AND($B1053&gt;=2010,$B1053&lt;2020),201,(IF(AND($B1053&gt;=2020,$B1053&lt;2030),202,"Founded After 2030")))))))))))))</f>
        <v>202</v>
      </c>
      <c r="L1053" s="42" t="str">
        <f>IF(AND($H1053&gt;4500000, OR($C1053="Delhi", $C1053="Bangalore", $C1053="Pune", $C1053="Mumbai")), "CAT A", IF(AND($H1053&gt;450000, OR($C1053="Gurugram", $C1053="Surat", $C1053="Jaipur", $C1053="Hyderabad")), "CAT B", "CAT C"))</f>
        <v>CAT C</v>
      </c>
      <c r="M1053" s="43">
        <v>2</v>
      </c>
      <c r="N1053" t="str">
        <f>VLOOKUP($C1053,Tier!$A$1:$B$71,2)</f>
        <v>Tier 2</v>
      </c>
    </row>
    <row r="1054" spans="1:14" ht="15" x14ac:dyDescent="0.25">
      <c r="A1054" s="41" t="s">
        <v>4399</v>
      </c>
      <c r="B1054" s="43">
        <v>2020</v>
      </c>
      <c r="C1054" s="42" t="s">
        <v>81</v>
      </c>
      <c r="D1054" s="42" t="s">
        <v>450</v>
      </c>
      <c r="E1054" s="42" t="s">
        <v>4400</v>
      </c>
      <c r="F1054" s="42" t="s">
        <v>4401</v>
      </c>
      <c r="G1054" s="42" t="s">
        <v>1608</v>
      </c>
      <c r="H1054" s="43" t="s">
        <v>92</v>
      </c>
      <c r="I1054" s="42" t="s">
        <v>17</v>
      </c>
      <c r="J1054" s="42" t="str">
        <f>_xlfn.CONCAT($C1054,"-",$D1054)</f>
        <v>Jaipur-AI startup</v>
      </c>
      <c r="K1054" s="42">
        <f>IF(AND($B1054&gt;=1960,$B1054&lt;1970),196,(IF(AND($B1054&gt;=1970,$B1054&lt;1980),197,(IF(AND($B1054&gt;=1980,$B1054&lt;1990),198,(IF(AND($B1054&gt;=1990,$B1054&lt;2000),199,(IF(AND($B1054&gt;=2000,$B1054&lt;2010),200,(IF(AND($B1054&gt;=2010,$B1054&lt;2020),201,(IF(AND($B1054&gt;=2020,$B1054&lt;2030),202,"Founded After 2030")))))))))))))</f>
        <v>202</v>
      </c>
      <c r="L1054" s="42" t="str">
        <f>IF(AND($H1054&gt;4500000, OR($C1054="Delhi", $C1054="Bangalore", $C1054="Pune", $C1054="Mumbai")), "CAT A", IF(AND($H1054&gt;450000, OR($C1054="Gurugram", $C1054="Surat", $C1054="Jaipur", $C1054="Hyderabad")), "CAT B", "CAT C"))</f>
        <v>CAT B</v>
      </c>
      <c r="M1054" s="43">
        <v>3</v>
      </c>
      <c r="N1054" t="str">
        <f>VLOOKUP($C1054,Tier!$A$1:$B$71,2)</f>
        <v>Tier 2</v>
      </c>
    </row>
    <row r="1055" spans="1:14" ht="15" x14ac:dyDescent="0.25">
      <c r="A1055" s="41" t="s">
        <v>4553</v>
      </c>
      <c r="B1055" s="43">
        <v>2020</v>
      </c>
      <c r="C1055" s="42" t="s">
        <v>4554</v>
      </c>
      <c r="D1055" s="42" t="s">
        <v>424</v>
      </c>
      <c r="E1055" s="42" t="s">
        <v>4555</v>
      </c>
      <c r="F1055" s="42" t="s">
        <v>4556</v>
      </c>
      <c r="G1055" s="42"/>
      <c r="H1055" s="43" t="s">
        <v>1422</v>
      </c>
      <c r="I1055" s="42" t="s">
        <v>17</v>
      </c>
      <c r="J1055" s="42" t="str">
        <f>_xlfn.CONCAT($C1055,"-",$D1055)</f>
        <v>Jodhpur-HealthCare</v>
      </c>
      <c r="K1055" s="42">
        <f>IF(AND($B1055&gt;=1960,$B1055&lt;1970),196,(IF(AND($B1055&gt;=1970,$B1055&lt;1980),197,(IF(AND($B1055&gt;=1980,$B1055&lt;1990),198,(IF(AND($B1055&gt;=1990,$B1055&lt;2000),199,(IF(AND($B1055&gt;=2000,$B1055&lt;2010),200,(IF(AND($B1055&gt;=2010,$B1055&lt;2020),201,(IF(AND($B1055&gt;=2020,$B1055&lt;2030),202,"Founded After 2030")))))))))))))</f>
        <v>202</v>
      </c>
      <c r="L1055" s="42" t="str">
        <f>IF(AND($H1055&gt;4500000, OR($C1055="Delhi", $C1055="Bangalore", $C1055="Pune", $C1055="Mumbai")), "CAT A", IF(AND($H1055&gt;450000, OR($C1055="Gurugram", $C1055="Surat", $C1055="Jaipur", $C1055="Hyderabad")), "CAT B", "CAT C"))</f>
        <v>CAT C</v>
      </c>
      <c r="M1055" s="43">
        <v>5</v>
      </c>
      <c r="N1055" t="str">
        <f>VLOOKUP($C1055,Tier!$A$1:$B$71,2)</f>
        <v>Tier 2</v>
      </c>
    </row>
    <row r="1056" spans="1:14" ht="15" x14ac:dyDescent="0.25">
      <c r="A1056" s="41" t="s">
        <v>4405</v>
      </c>
      <c r="B1056" s="43">
        <v>2021</v>
      </c>
      <c r="C1056" s="42" t="s">
        <v>44</v>
      </c>
      <c r="D1056" s="42" t="s">
        <v>233</v>
      </c>
      <c r="E1056" s="42" t="s">
        <v>4406</v>
      </c>
      <c r="F1056" s="42" t="s">
        <v>4407</v>
      </c>
      <c r="G1056" s="42"/>
      <c r="H1056" s="43">
        <v>42000000</v>
      </c>
      <c r="I1056" s="42"/>
      <c r="J1056" s="42" t="str">
        <f>_xlfn.CONCAT($C1056,"-",$D1056)</f>
        <v>Gurugram-E-commerce</v>
      </c>
      <c r="K1056" s="42">
        <f>IF(AND($B1056&gt;=1960,$B1056&lt;1970),196,(IF(AND($B1056&gt;=1970,$B1056&lt;1980),197,(IF(AND($B1056&gt;=1980,$B1056&lt;1990),198,(IF(AND($B1056&gt;=1990,$B1056&lt;2000),199,(IF(AND($B1056&gt;=2000,$B1056&lt;2010),200,(IF(AND($B1056&gt;=2010,$B1056&lt;2020),201,(IF(AND($B1056&gt;=2020,$B1056&lt;2030),202,"Founded After 2030")))))))))))))</f>
        <v>202</v>
      </c>
      <c r="L1056" s="42" t="str">
        <f>IF(AND($H1056&gt;4500000, OR($C1056="Delhi", $C1056="Bangalore", $C1056="Pune", $C1056="Mumbai")), "CAT A", IF(AND($H1056&gt;450000, OR($C1056="Gurugram", $C1056="Surat", $C1056="Jaipur", $C1056="Hyderabad")), "CAT B", "CAT C"))</f>
        <v>CAT B</v>
      </c>
      <c r="M1056" s="43">
        <v>8</v>
      </c>
      <c r="N1056" t="str">
        <f>VLOOKUP($C1056,Tier!$A$1:$B$71,2)</f>
        <v>Tier 2</v>
      </c>
    </row>
    <row r="1057" spans="1:14" ht="15" x14ac:dyDescent="0.25">
      <c r="A1057" s="41" t="s">
        <v>4408</v>
      </c>
      <c r="B1057" s="43">
        <v>2021</v>
      </c>
      <c r="C1057" s="42" t="s">
        <v>44</v>
      </c>
      <c r="D1057" s="42" t="s">
        <v>602</v>
      </c>
      <c r="E1057" s="42" t="s">
        <v>4409</v>
      </c>
      <c r="F1057" s="42" t="s">
        <v>4410</v>
      </c>
      <c r="G1057" s="42" t="s">
        <v>4411</v>
      </c>
      <c r="H1057" s="43">
        <v>32000000</v>
      </c>
      <c r="I1057" s="42" t="s">
        <v>17</v>
      </c>
      <c r="J1057" s="42" t="str">
        <f>_xlfn.CONCAT($C1057,"-",$D1057)</f>
        <v>Gurugram-Social network</v>
      </c>
      <c r="K1057" s="42">
        <f>IF(AND($B1057&gt;=1960,$B1057&lt;1970),196,(IF(AND($B1057&gt;=1970,$B1057&lt;1980),197,(IF(AND($B1057&gt;=1980,$B1057&lt;1990),198,(IF(AND($B1057&gt;=1990,$B1057&lt;2000),199,(IF(AND($B1057&gt;=2000,$B1057&lt;2010),200,(IF(AND($B1057&gt;=2010,$B1057&lt;2020),201,(IF(AND($B1057&gt;=2020,$B1057&lt;2030),202,"Founded After 2030")))))))))))))</f>
        <v>202</v>
      </c>
      <c r="L1057" s="42" t="str">
        <f>IF(AND($H1057&gt;4500000, OR($C1057="Delhi", $C1057="Bangalore", $C1057="Pune", $C1057="Mumbai")), "CAT A", IF(AND($H1057&gt;450000, OR($C1057="Gurugram", $C1057="Surat", $C1057="Jaipur", $C1057="Hyderabad")), "CAT B", "CAT C"))</f>
        <v>CAT B</v>
      </c>
      <c r="M1057" s="43">
        <v>12</v>
      </c>
      <c r="N1057" t="str">
        <f>VLOOKUP($C1057,Tier!$A$1:$B$71,2)</f>
        <v>Tier 2</v>
      </c>
    </row>
    <row r="1058" spans="1:14" ht="15" x14ac:dyDescent="0.25">
      <c r="A1058" s="41" t="s">
        <v>4408</v>
      </c>
      <c r="B1058" s="43">
        <v>2021</v>
      </c>
      <c r="C1058" s="42" t="s">
        <v>44</v>
      </c>
      <c r="D1058" s="42" t="s">
        <v>602</v>
      </c>
      <c r="E1058" s="42" t="s">
        <v>4409</v>
      </c>
      <c r="F1058" s="42" t="s">
        <v>4410</v>
      </c>
      <c r="G1058" s="42" t="s">
        <v>4411</v>
      </c>
      <c r="H1058" s="43">
        <v>32000000</v>
      </c>
      <c r="I1058" s="42" t="s">
        <v>17</v>
      </c>
      <c r="J1058" s="42" t="str">
        <f>_xlfn.CONCAT($C1058,"-",$D1058)</f>
        <v>Gurugram-Social network</v>
      </c>
      <c r="K1058" s="42">
        <f>IF(AND($B1058&gt;=1960,$B1058&lt;1970),196,(IF(AND($B1058&gt;=1970,$B1058&lt;1980),197,(IF(AND($B1058&gt;=1980,$B1058&lt;1990),198,(IF(AND($B1058&gt;=1990,$B1058&lt;2000),199,(IF(AND($B1058&gt;=2000,$B1058&lt;2010),200,(IF(AND($B1058&gt;=2010,$B1058&lt;2020),201,(IF(AND($B1058&gt;=2020,$B1058&lt;2030),202,"Founded After 2030")))))))))))))</f>
        <v>202</v>
      </c>
      <c r="L1058" s="42" t="str">
        <f>IF(AND($H1058&gt;4500000, OR($C1058="Delhi", $C1058="Bangalore", $C1058="Pune", $C1058="Mumbai")), "CAT A", IF(AND($H1058&gt;450000, OR($C1058="Gurugram", $C1058="Surat", $C1058="Jaipur", $C1058="Hyderabad")), "CAT B", "CAT C"))</f>
        <v>CAT B</v>
      </c>
      <c r="M1058" s="43">
        <v>12</v>
      </c>
      <c r="N1058" t="str">
        <f>VLOOKUP($C1058,Tier!$A$1:$B$71,2)</f>
        <v>Tier 2</v>
      </c>
    </row>
    <row r="1059" spans="1:14" ht="15" x14ac:dyDescent="0.25">
      <c r="A1059" s="41" t="s">
        <v>3687</v>
      </c>
      <c r="B1059" s="43">
        <v>2020</v>
      </c>
      <c r="C1059" s="42" t="s">
        <v>44</v>
      </c>
      <c r="D1059" s="42" t="s">
        <v>1947</v>
      </c>
      <c r="E1059" s="42" t="s">
        <v>4412</v>
      </c>
      <c r="F1059" s="42" t="s">
        <v>4413</v>
      </c>
      <c r="G1059" s="42" t="s">
        <v>3068</v>
      </c>
      <c r="H1059" s="43">
        <v>20000000</v>
      </c>
      <c r="I1059" s="42" t="s">
        <v>163</v>
      </c>
      <c r="J1059" s="42" t="str">
        <f>_xlfn.CONCAT($C1059,"-",$D1059)</f>
        <v>Gurugram-Apparel &amp; Fashion</v>
      </c>
      <c r="K1059" s="42">
        <f>IF(AND($B1059&gt;=1960,$B1059&lt;1970),196,(IF(AND($B1059&gt;=1970,$B1059&lt;1980),197,(IF(AND($B1059&gt;=1980,$B1059&lt;1990),198,(IF(AND($B1059&gt;=1990,$B1059&lt;2000),199,(IF(AND($B1059&gt;=2000,$B1059&lt;2010),200,(IF(AND($B1059&gt;=2010,$B1059&lt;2020),201,(IF(AND($B1059&gt;=2020,$B1059&lt;2030),202,"Founded After 2030")))))))))))))</f>
        <v>202</v>
      </c>
      <c r="L1059" s="42" t="str">
        <f>IF(AND($H1059&gt;4500000, OR($C1059="Delhi", $C1059="Bangalore", $C1059="Pune", $C1059="Mumbai")), "CAT A", IF(AND($H1059&gt;450000, OR($C1059="Gurugram", $C1059="Surat", $C1059="Jaipur", $C1059="Hyderabad")), "CAT B", "CAT C"))</f>
        <v>CAT B</v>
      </c>
      <c r="M1059" s="43">
        <v>8</v>
      </c>
      <c r="N1059" t="str">
        <f>VLOOKUP($C1059,Tier!$A$1:$B$71,2)</f>
        <v>Tier 2</v>
      </c>
    </row>
    <row r="1060" spans="1:14" ht="15" x14ac:dyDescent="0.25">
      <c r="A1060" s="41" t="s">
        <v>4414</v>
      </c>
      <c r="B1060" s="43">
        <v>2020</v>
      </c>
      <c r="C1060" s="42" t="s">
        <v>44</v>
      </c>
      <c r="D1060" s="42" t="s">
        <v>94</v>
      </c>
      <c r="E1060" s="42" t="s">
        <v>4415</v>
      </c>
      <c r="F1060" s="42" t="s">
        <v>4416</v>
      </c>
      <c r="G1060" s="42" t="s">
        <v>4417</v>
      </c>
      <c r="H1060" s="43">
        <v>10200000</v>
      </c>
      <c r="I1060" s="42" t="s">
        <v>163</v>
      </c>
      <c r="J1060" s="42" t="str">
        <f>_xlfn.CONCAT($C1060,"-",$D1060)</f>
        <v>Gurugram-Food &amp; Beverages</v>
      </c>
      <c r="K1060" s="42">
        <f>IF(AND($B1060&gt;=1960,$B1060&lt;1970),196,(IF(AND($B1060&gt;=1970,$B1060&lt;1980),197,(IF(AND($B1060&gt;=1980,$B1060&lt;1990),198,(IF(AND($B1060&gt;=1990,$B1060&lt;2000),199,(IF(AND($B1060&gt;=2000,$B1060&lt;2010),200,(IF(AND($B1060&gt;=2010,$B1060&lt;2020),201,(IF(AND($B1060&gt;=2020,$B1060&lt;2030),202,"Founded After 2030")))))))))))))</f>
        <v>202</v>
      </c>
      <c r="L1060" s="42" t="str">
        <f>IF(AND($H1060&gt;4500000, OR($C1060="Delhi", $C1060="Bangalore", $C1060="Pune", $C1060="Mumbai")), "CAT A", IF(AND($H1060&gt;450000, OR($C1060="Gurugram", $C1060="Surat", $C1060="Jaipur", $C1060="Hyderabad")), "CAT B", "CAT C"))</f>
        <v>CAT B</v>
      </c>
      <c r="M1060" s="43">
        <v>7</v>
      </c>
      <c r="N1060" t="str">
        <f>VLOOKUP($C1060,Tier!$A$1:$B$71,2)</f>
        <v>Tier 2</v>
      </c>
    </row>
    <row r="1061" spans="1:14" ht="15" x14ac:dyDescent="0.25">
      <c r="A1061" s="41" t="s">
        <v>4418</v>
      </c>
      <c r="B1061" s="43">
        <v>2020</v>
      </c>
      <c r="C1061" s="42" t="s">
        <v>81</v>
      </c>
      <c r="D1061" s="42" t="s">
        <v>165</v>
      </c>
      <c r="E1061" s="42" t="s">
        <v>4419</v>
      </c>
      <c r="F1061" s="42" t="s">
        <v>4420</v>
      </c>
      <c r="G1061" s="42" t="s">
        <v>2034</v>
      </c>
      <c r="H1061" s="43">
        <v>10000000</v>
      </c>
      <c r="I1061" s="42" t="s">
        <v>163</v>
      </c>
      <c r="J1061" s="42" t="str">
        <f>_xlfn.CONCAT($C1061,"-",$D1061)</f>
        <v>Jaipur-Cosmetics</v>
      </c>
      <c r="K1061" s="42">
        <f>IF(AND($B1061&gt;=1960,$B1061&lt;1970),196,(IF(AND($B1061&gt;=1970,$B1061&lt;1980),197,(IF(AND($B1061&gt;=1980,$B1061&lt;1990),198,(IF(AND($B1061&gt;=1990,$B1061&lt;2000),199,(IF(AND($B1061&gt;=2000,$B1061&lt;2010),200,(IF(AND($B1061&gt;=2010,$B1061&lt;2020),201,(IF(AND($B1061&gt;=2020,$B1061&lt;2030),202,"Founded After 2030")))))))))))))</f>
        <v>202</v>
      </c>
      <c r="L1061" s="42" t="str">
        <f>IF(AND($H1061&gt;4500000, OR($C1061="Delhi", $C1061="Bangalore", $C1061="Pune", $C1061="Mumbai")), "CAT A", IF(AND($H1061&gt;450000, OR($C1061="Gurugram", $C1061="Surat", $C1061="Jaipur", $C1061="Hyderabad")), "CAT B", "CAT C"))</f>
        <v>CAT B</v>
      </c>
      <c r="M1061" s="43">
        <v>7</v>
      </c>
      <c r="N1061" t="str">
        <f>VLOOKUP($C1061,Tier!$A$1:$B$71,2)</f>
        <v>Tier 2</v>
      </c>
    </row>
    <row r="1062" spans="1:14" ht="15" x14ac:dyDescent="0.25">
      <c r="A1062" s="41" t="s">
        <v>4421</v>
      </c>
      <c r="B1062" s="43">
        <v>2021</v>
      </c>
      <c r="C1062" s="42" t="s">
        <v>2770</v>
      </c>
      <c r="D1062" s="42" t="s">
        <v>4124</v>
      </c>
      <c r="E1062" s="42" t="s">
        <v>4422</v>
      </c>
      <c r="F1062" s="42" t="s">
        <v>4423</v>
      </c>
      <c r="G1062" s="42" t="s">
        <v>4424</v>
      </c>
      <c r="H1062" s="43">
        <v>8000000</v>
      </c>
      <c r="I1062" s="42" t="s">
        <v>17</v>
      </c>
      <c r="J1062" s="42" t="str">
        <f>_xlfn.CONCAT($C1062,"-",$D1062)</f>
        <v>Haryana-Professional Training &amp; Coaching</v>
      </c>
      <c r="K1062" s="42">
        <f>IF(AND($B1062&gt;=1960,$B1062&lt;1970),196,(IF(AND($B1062&gt;=1970,$B1062&lt;1980),197,(IF(AND($B1062&gt;=1980,$B1062&lt;1990),198,(IF(AND($B1062&gt;=1990,$B1062&lt;2000),199,(IF(AND($B1062&gt;=2000,$B1062&lt;2010),200,(IF(AND($B1062&gt;=2010,$B1062&lt;2020),201,(IF(AND($B1062&gt;=2020,$B1062&lt;2030),202,"Founded After 2030")))))))))))))</f>
        <v>202</v>
      </c>
      <c r="L1062" s="42" t="str">
        <f>IF(AND($H1062&gt;4500000, OR($C1062="Delhi", $C1062="Bangalore", $C1062="Pune", $C1062="Mumbai")), "CAT A", IF(AND($H1062&gt;450000, OR($C1062="Gurugram", $C1062="Surat", $C1062="Jaipur", $C1062="Hyderabad")), "CAT B", "CAT C"))</f>
        <v>CAT C</v>
      </c>
      <c r="M1062" s="43">
        <v>11</v>
      </c>
      <c r="N1062" t="str">
        <f>VLOOKUP($C1062,Tier!$A$1:$B$71,2)</f>
        <v>Tier 2</v>
      </c>
    </row>
    <row r="1063" spans="1:14" ht="15" x14ac:dyDescent="0.25">
      <c r="A1063" s="41" t="s">
        <v>4386</v>
      </c>
      <c r="B1063" s="43">
        <v>2020</v>
      </c>
      <c r="C1063" s="42" t="s">
        <v>44</v>
      </c>
      <c r="D1063" s="42" t="s">
        <v>116</v>
      </c>
      <c r="E1063" s="42" t="s">
        <v>4425</v>
      </c>
      <c r="F1063" s="42" t="s">
        <v>4426</v>
      </c>
      <c r="G1063" s="42" t="s">
        <v>4427</v>
      </c>
      <c r="H1063" s="43">
        <v>6750000</v>
      </c>
      <c r="I1063" s="42" t="s">
        <v>163</v>
      </c>
      <c r="J1063" s="42" t="str">
        <f>_xlfn.CONCAT($C1063,"-",$D1063)</f>
        <v>Gurugram-EdTech</v>
      </c>
      <c r="K1063" s="42">
        <f>IF(AND($B1063&gt;=1960,$B1063&lt;1970),196,(IF(AND($B1063&gt;=1970,$B1063&lt;1980),197,(IF(AND($B1063&gt;=1980,$B1063&lt;1990),198,(IF(AND($B1063&gt;=1990,$B1063&lt;2000),199,(IF(AND($B1063&gt;=2000,$B1063&lt;2010),200,(IF(AND($B1063&gt;=2010,$B1063&lt;2020),201,(IF(AND($B1063&gt;=2020,$B1063&lt;2030),202,"Founded After 2030")))))))))))))</f>
        <v>202</v>
      </c>
      <c r="L1063" s="42" t="str">
        <f>IF(AND($H1063&gt;4500000, OR($C1063="Delhi", $C1063="Bangalore", $C1063="Pune", $C1063="Mumbai")), "CAT A", IF(AND($H1063&gt;450000, OR($C1063="Gurugram", $C1063="Surat", $C1063="Jaipur", $C1063="Hyderabad")), "CAT B", "CAT C"))</f>
        <v>CAT B</v>
      </c>
      <c r="M1063" s="43">
        <v>10</v>
      </c>
      <c r="N1063" t="str">
        <f>VLOOKUP($C1063,Tier!$A$1:$B$71,2)</f>
        <v>Tier 2</v>
      </c>
    </row>
    <row r="1064" spans="1:14" ht="15" x14ac:dyDescent="0.25">
      <c r="A1064" s="41" t="s">
        <v>4428</v>
      </c>
      <c r="B1064" s="43">
        <v>2020</v>
      </c>
      <c r="C1064" s="42" t="s">
        <v>44</v>
      </c>
      <c r="D1064" s="42" t="s">
        <v>116</v>
      </c>
      <c r="E1064" s="42" t="s">
        <v>4429</v>
      </c>
      <c r="F1064" s="42" t="s">
        <v>4430</v>
      </c>
      <c r="G1064" s="42" t="s">
        <v>1442</v>
      </c>
      <c r="H1064" s="43">
        <v>6000000</v>
      </c>
      <c r="I1064" s="42"/>
      <c r="J1064" s="42" t="str">
        <f>_xlfn.CONCAT($C1064,"-",$D1064)</f>
        <v>Gurugram-EdTech</v>
      </c>
      <c r="K1064" s="42">
        <f>IF(AND($B1064&gt;=1960,$B1064&lt;1970),196,(IF(AND($B1064&gt;=1970,$B1064&lt;1980),197,(IF(AND($B1064&gt;=1980,$B1064&lt;1990),198,(IF(AND($B1064&gt;=1990,$B1064&lt;2000),199,(IF(AND($B1064&gt;=2000,$B1064&lt;2010),200,(IF(AND($B1064&gt;=2010,$B1064&lt;2020),201,(IF(AND($B1064&gt;=2020,$B1064&lt;2030),202,"Founded After 2030")))))))))))))</f>
        <v>202</v>
      </c>
      <c r="L1064" s="42" t="str">
        <f>IF(AND($H1064&gt;4500000, OR($C1064="Delhi", $C1064="Bangalore", $C1064="Pune", $C1064="Mumbai")), "CAT A", IF(AND($H1064&gt;450000, OR($C1064="Gurugram", $C1064="Surat", $C1064="Jaipur", $C1064="Hyderabad")), "CAT B", "CAT C"))</f>
        <v>CAT B</v>
      </c>
      <c r="M1064" s="43">
        <v>8</v>
      </c>
      <c r="N1064" t="str">
        <f>VLOOKUP($C1064,Tier!$A$1:$B$71,2)</f>
        <v>Tier 2</v>
      </c>
    </row>
    <row r="1065" spans="1:14" ht="15" x14ac:dyDescent="0.25">
      <c r="A1065" s="41" t="s">
        <v>3937</v>
      </c>
      <c r="B1065" s="43">
        <v>2021</v>
      </c>
      <c r="C1065" s="42" t="s">
        <v>170</v>
      </c>
      <c r="D1065" s="42" t="s">
        <v>424</v>
      </c>
      <c r="E1065" s="42" t="s">
        <v>3938</v>
      </c>
      <c r="F1065" s="42" t="s">
        <v>3939</v>
      </c>
      <c r="G1065" s="42" t="s">
        <v>1938</v>
      </c>
      <c r="H1065" s="43">
        <v>5000000</v>
      </c>
      <c r="I1065" s="42"/>
      <c r="J1065" s="42" t="str">
        <f>_xlfn.CONCAT($C1065,"-",$D1065)</f>
        <v>Hyderabad-HealthCare</v>
      </c>
      <c r="K1065" s="42">
        <f>IF(AND($B1065&gt;=1960,$B1065&lt;1970),196,(IF(AND($B1065&gt;=1970,$B1065&lt;1980),197,(IF(AND($B1065&gt;=1980,$B1065&lt;1990),198,(IF(AND($B1065&gt;=1990,$B1065&lt;2000),199,(IF(AND($B1065&gt;=2000,$B1065&lt;2010),200,(IF(AND($B1065&gt;=2010,$B1065&lt;2020),201,(IF(AND($B1065&gt;=2020,$B1065&lt;2030),202,"Founded After 2030")))))))))))))</f>
        <v>202</v>
      </c>
      <c r="L1065" s="42" t="str">
        <f>IF(AND($H1065&gt;4500000, OR($C1065="Delhi", $C1065="Bangalore", $C1065="Pune", $C1065="Mumbai")), "CAT A", IF(AND($H1065&gt;450000, OR($C1065="Gurugram", $C1065="Surat", $C1065="Jaipur", $C1065="Hyderabad")), "CAT B", "CAT C"))</f>
        <v>CAT B</v>
      </c>
      <c r="M1065" s="43">
        <v>6</v>
      </c>
      <c r="N1065" t="str">
        <f>VLOOKUP($C1065,Tier!$A$1:$B$71,2)</f>
        <v>Tier 2</v>
      </c>
    </row>
    <row r="1066" spans="1:14" ht="15" x14ac:dyDescent="0.25">
      <c r="A1066" s="41" t="s">
        <v>4431</v>
      </c>
      <c r="B1066" s="43">
        <v>2020</v>
      </c>
      <c r="C1066" s="42" t="s">
        <v>44</v>
      </c>
      <c r="D1066" s="42" t="s">
        <v>331</v>
      </c>
      <c r="E1066" s="42" t="s">
        <v>4432</v>
      </c>
      <c r="F1066" s="42" t="s">
        <v>4433</v>
      </c>
      <c r="G1066" s="42" t="s">
        <v>4434</v>
      </c>
      <c r="H1066" s="43">
        <v>4000000</v>
      </c>
      <c r="I1066" s="42" t="s">
        <v>422</v>
      </c>
      <c r="J1066" s="42" t="str">
        <f>_xlfn.CONCAT($C1066,"-",$D1066)</f>
        <v>Gurugram-E-learning</v>
      </c>
      <c r="K1066" s="42">
        <f>IF(AND($B1066&gt;=1960,$B1066&lt;1970),196,(IF(AND($B1066&gt;=1970,$B1066&lt;1980),197,(IF(AND($B1066&gt;=1980,$B1066&lt;1990),198,(IF(AND($B1066&gt;=1990,$B1066&lt;2000),199,(IF(AND($B1066&gt;=2000,$B1066&lt;2010),200,(IF(AND($B1066&gt;=2010,$B1066&lt;2020),201,(IF(AND($B1066&gt;=2020,$B1066&lt;2030),202,"Founded After 2030")))))))))))))</f>
        <v>202</v>
      </c>
      <c r="L1066" s="42" t="str">
        <f>IF(AND($H1066&gt;4500000, OR($C1066="Delhi", $C1066="Bangalore", $C1066="Pune", $C1066="Mumbai")), "CAT A", IF(AND($H1066&gt;450000, OR($C1066="Gurugram", $C1066="Surat", $C1066="Jaipur", $C1066="Hyderabad")), "CAT B", "CAT C"))</f>
        <v>CAT B</v>
      </c>
      <c r="M1066" s="43">
        <v>12</v>
      </c>
      <c r="N1066" t="str">
        <f>VLOOKUP($C1066,Tier!$A$1:$B$71,2)</f>
        <v>Tier 2</v>
      </c>
    </row>
    <row r="1067" spans="1:14" ht="15" x14ac:dyDescent="0.25">
      <c r="A1067" s="41" t="s">
        <v>4435</v>
      </c>
      <c r="B1067" s="43">
        <v>2020</v>
      </c>
      <c r="C1067" s="42" t="s">
        <v>44</v>
      </c>
      <c r="D1067" s="42" t="s">
        <v>82</v>
      </c>
      <c r="E1067" s="42" t="s">
        <v>4436</v>
      </c>
      <c r="F1067" s="42" t="s">
        <v>4437</v>
      </c>
      <c r="G1067" s="42" t="s">
        <v>4438</v>
      </c>
      <c r="H1067" s="43">
        <v>4000000</v>
      </c>
      <c r="I1067" s="42" t="s">
        <v>17</v>
      </c>
      <c r="J1067" s="42" t="str">
        <f>_xlfn.CONCAT($C1067,"-",$D1067)</f>
        <v>Gurugram-Financial Services</v>
      </c>
      <c r="K1067" s="42">
        <f>IF(AND($B1067&gt;=1960,$B1067&lt;1970),196,(IF(AND($B1067&gt;=1970,$B1067&lt;1980),197,(IF(AND($B1067&gt;=1980,$B1067&lt;1990),198,(IF(AND($B1067&gt;=1990,$B1067&lt;2000),199,(IF(AND($B1067&gt;=2000,$B1067&lt;2010),200,(IF(AND($B1067&gt;=2010,$B1067&lt;2020),201,(IF(AND($B1067&gt;=2020,$B1067&lt;2030),202,"Founded After 2030")))))))))))))</f>
        <v>202</v>
      </c>
      <c r="L1067" s="42" t="str">
        <f>IF(AND($H1067&gt;4500000, OR($C1067="Delhi", $C1067="Bangalore", $C1067="Pune", $C1067="Mumbai")), "CAT A", IF(AND($H1067&gt;450000, OR($C1067="Gurugram", $C1067="Surat", $C1067="Jaipur", $C1067="Hyderabad")), "CAT B", "CAT C"))</f>
        <v>CAT B</v>
      </c>
      <c r="M1067" s="43">
        <v>11</v>
      </c>
      <c r="N1067" t="str">
        <f>VLOOKUP($C1067,Tier!$A$1:$B$71,2)</f>
        <v>Tier 2</v>
      </c>
    </row>
    <row r="1068" spans="1:14" ht="15" x14ac:dyDescent="0.25">
      <c r="A1068" s="41" t="s">
        <v>4439</v>
      </c>
      <c r="B1068" s="43">
        <v>2020</v>
      </c>
      <c r="C1068" s="42" t="s">
        <v>44</v>
      </c>
      <c r="D1068" s="42" t="s">
        <v>82</v>
      </c>
      <c r="E1068" s="42" t="s">
        <v>4440</v>
      </c>
      <c r="F1068" s="42" t="s">
        <v>4441</v>
      </c>
      <c r="G1068" s="42" t="s">
        <v>4442</v>
      </c>
      <c r="H1068" s="43">
        <v>3500000</v>
      </c>
      <c r="I1068" s="42" t="s">
        <v>163</v>
      </c>
      <c r="J1068" s="42" t="str">
        <f>_xlfn.CONCAT($C1068,"-",$D1068)</f>
        <v>Gurugram-Financial Services</v>
      </c>
      <c r="K1068" s="42">
        <f>IF(AND($B1068&gt;=1960,$B1068&lt;1970),196,(IF(AND($B1068&gt;=1970,$B1068&lt;1980),197,(IF(AND($B1068&gt;=1980,$B1068&lt;1990),198,(IF(AND($B1068&gt;=1990,$B1068&lt;2000),199,(IF(AND($B1068&gt;=2000,$B1068&lt;2010),200,(IF(AND($B1068&gt;=2010,$B1068&lt;2020),201,(IF(AND($B1068&gt;=2020,$B1068&lt;2030),202,"Founded After 2030")))))))))))))</f>
        <v>202</v>
      </c>
      <c r="L1068" s="42" t="str">
        <f>IF(AND($H1068&gt;4500000, OR($C1068="Delhi", $C1068="Bangalore", $C1068="Pune", $C1068="Mumbai")), "CAT A", IF(AND($H1068&gt;450000, OR($C1068="Gurugram", $C1068="Surat", $C1068="Jaipur", $C1068="Hyderabad")), "CAT B", "CAT C"))</f>
        <v>CAT B</v>
      </c>
      <c r="M1068" s="43">
        <v>10</v>
      </c>
      <c r="N1068" t="str">
        <f>VLOOKUP($C1068,Tier!$A$1:$B$71,2)</f>
        <v>Tier 2</v>
      </c>
    </row>
    <row r="1069" spans="1:14" ht="15" x14ac:dyDescent="0.25">
      <c r="A1069" s="41" t="s">
        <v>4446</v>
      </c>
      <c r="B1069" s="43">
        <v>2021</v>
      </c>
      <c r="C1069" s="42" t="s">
        <v>44</v>
      </c>
      <c r="D1069" s="42" t="s">
        <v>69</v>
      </c>
      <c r="E1069" s="42" t="s">
        <v>4447</v>
      </c>
      <c r="F1069" s="42" t="s">
        <v>4448</v>
      </c>
      <c r="G1069" s="42" t="s">
        <v>4449</v>
      </c>
      <c r="H1069" s="43">
        <v>3000000</v>
      </c>
      <c r="I1069" s="42" t="s">
        <v>17</v>
      </c>
      <c r="J1069" s="42" t="str">
        <f>_xlfn.CONCAT($C1069,"-",$D1069)</f>
        <v>Gurugram-Information Technology &amp; Services</v>
      </c>
      <c r="K1069" s="42">
        <f>IF(AND($B1069&gt;=1960,$B1069&lt;1970),196,(IF(AND($B1069&gt;=1970,$B1069&lt;1980),197,(IF(AND($B1069&gt;=1980,$B1069&lt;1990),198,(IF(AND($B1069&gt;=1990,$B1069&lt;2000),199,(IF(AND($B1069&gt;=2000,$B1069&lt;2010),200,(IF(AND($B1069&gt;=2010,$B1069&lt;2020),201,(IF(AND($B1069&gt;=2020,$B1069&lt;2030),202,"Founded After 2030")))))))))))))</f>
        <v>202</v>
      </c>
      <c r="L1069" s="42" t="str">
        <f>IF(AND($H1069&gt;4500000, OR($C1069="Delhi", $C1069="Bangalore", $C1069="Pune", $C1069="Mumbai")), "CAT A", IF(AND($H1069&gt;450000, OR($C1069="Gurugram", $C1069="Surat", $C1069="Jaipur", $C1069="Hyderabad")), "CAT B", "CAT C"))</f>
        <v>CAT B</v>
      </c>
      <c r="M1069" s="43">
        <v>10</v>
      </c>
      <c r="N1069" t="str">
        <f>VLOOKUP($C1069,Tier!$A$1:$B$71,2)</f>
        <v>Tier 2</v>
      </c>
    </row>
    <row r="1070" spans="1:14" ht="15" x14ac:dyDescent="0.25">
      <c r="A1070" s="41" t="s">
        <v>4450</v>
      </c>
      <c r="B1070" s="43">
        <v>2020</v>
      </c>
      <c r="C1070" s="42" t="s">
        <v>44</v>
      </c>
      <c r="D1070" s="42" t="s">
        <v>82</v>
      </c>
      <c r="E1070" s="42" t="s">
        <v>4451</v>
      </c>
      <c r="F1070" s="42" t="s">
        <v>4452</v>
      </c>
      <c r="G1070" s="42" t="s">
        <v>4453</v>
      </c>
      <c r="H1070" s="43">
        <v>3000000</v>
      </c>
      <c r="I1070" s="42" t="s">
        <v>163</v>
      </c>
      <c r="J1070" s="42" t="str">
        <f>_xlfn.CONCAT($C1070,"-",$D1070)</f>
        <v>Gurugram-Financial Services</v>
      </c>
      <c r="K1070" s="42">
        <f>IF(AND($B1070&gt;=1960,$B1070&lt;1970),196,(IF(AND($B1070&gt;=1970,$B1070&lt;1980),197,(IF(AND($B1070&gt;=1980,$B1070&lt;1990),198,(IF(AND($B1070&gt;=1990,$B1070&lt;2000),199,(IF(AND($B1070&gt;=2000,$B1070&lt;2010),200,(IF(AND($B1070&gt;=2010,$B1070&lt;2020),201,(IF(AND($B1070&gt;=2020,$B1070&lt;2030),202,"Founded After 2030")))))))))))))</f>
        <v>202</v>
      </c>
      <c r="L1070" s="42" t="str">
        <f>IF(AND($H1070&gt;4500000, OR($C1070="Delhi", $C1070="Bangalore", $C1070="Pune", $C1070="Mumbai")), "CAT A", IF(AND($H1070&gt;450000, OR($C1070="Gurugram", $C1070="Surat", $C1070="Jaipur", $C1070="Hyderabad")), "CAT B", "CAT C"))</f>
        <v>CAT B</v>
      </c>
      <c r="M1070" s="43">
        <v>8</v>
      </c>
      <c r="N1070" t="str">
        <f>VLOOKUP($C1070,Tier!$A$1:$B$71,2)</f>
        <v>Tier 2</v>
      </c>
    </row>
    <row r="1071" spans="1:14" ht="15" x14ac:dyDescent="0.25">
      <c r="A1071" s="41" t="s">
        <v>4454</v>
      </c>
      <c r="B1071" s="43">
        <v>2020</v>
      </c>
      <c r="C1071" s="42" t="s">
        <v>44</v>
      </c>
      <c r="D1071" s="42" t="s">
        <v>38</v>
      </c>
      <c r="E1071" s="42" t="s">
        <v>4455</v>
      </c>
      <c r="F1071" s="42" t="s">
        <v>4456</v>
      </c>
      <c r="G1071" s="42" t="s">
        <v>4457</v>
      </c>
      <c r="H1071" s="43">
        <v>2300000</v>
      </c>
      <c r="I1071" s="42" t="s">
        <v>17</v>
      </c>
      <c r="J1071" s="42" t="str">
        <f>_xlfn.CONCAT($C1071,"-",$D1071)</f>
        <v>Gurugram-FinTech</v>
      </c>
      <c r="K1071" s="42">
        <f>IF(AND($B1071&gt;=1960,$B1071&lt;1970),196,(IF(AND($B1071&gt;=1970,$B1071&lt;1980),197,(IF(AND($B1071&gt;=1980,$B1071&lt;1990),198,(IF(AND($B1071&gt;=1990,$B1071&lt;2000),199,(IF(AND($B1071&gt;=2000,$B1071&lt;2010),200,(IF(AND($B1071&gt;=2010,$B1071&lt;2020),201,(IF(AND($B1071&gt;=2020,$B1071&lt;2030),202,"Founded After 2030")))))))))))))</f>
        <v>202</v>
      </c>
      <c r="L1071" s="42" t="str">
        <f>IF(AND($H1071&gt;4500000, OR($C1071="Delhi", $C1071="Bangalore", $C1071="Pune", $C1071="Mumbai")), "CAT A", IF(AND($H1071&gt;450000, OR($C1071="Gurugram", $C1071="Surat", $C1071="Jaipur", $C1071="Hyderabad")), "CAT B", "CAT C"))</f>
        <v>CAT B</v>
      </c>
      <c r="M1071" s="43">
        <v>9</v>
      </c>
      <c r="N1071" t="str">
        <f>VLOOKUP($C1071,Tier!$A$1:$B$71,2)</f>
        <v>Tier 2</v>
      </c>
    </row>
    <row r="1072" spans="1:14" ht="15" x14ac:dyDescent="0.25">
      <c r="A1072" s="41" t="s">
        <v>4045</v>
      </c>
      <c r="B1072" s="43">
        <v>2020</v>
      </c>
      <c r="C1072" s="42" t="s">
        <v>170</v>
      </c>
      <c r="D1072" s="42" t="s">
        <v>182</v>
      </c>
      <c r="E1072" s="42" t="s">
        <v>4046</v>
      </c>
      <c r="F1072" s="42" t="s">
        <v>4047</v>
      </c>
      <c r="G1072" s="42" t="s">
        <v>1496</v>
      </c>
      <c r="H1072" s="43">
        <v>2000000</v>
      </c>
      <c r="I1072" s="42" t="s">
        <v>17</v>
      </c>
      <c r="J1072" s="42" t="str">
        <f>_xlfn.CONCAT($C1072,"-",$D1072)</f>
        <v>Hyderabad-Computer Software</v>
      </c>
      <c r="K1072" s="42">
        <f>IF(AND($B1072&gt;=1960,$B1072&lt;1970),196,(IF(AND($B1072&gt;=1970,$B1072&lt;1980),197,(IF(AND($B1072&gt;=1980,$B1072&lt;1990),198,(IF(AND($B1072&gt;=1990,$B1072&lt;2000),199,(IF(AND($B1072&gt;=2000,$B1072&lt;2010),200,(IF(AND($B1072&gt;=2010,$B1072&lt;2020),201,(IF(AND($B1072&gt;=2020,$B1072&lt;2030),202,"Founded After 2030")))))))))))))</f>
        <v>202</v>
      </c>
      <c r="L1072" s="42" t="str">
        <f>IF(AND($H1072&gt;4500000, OR($C1072="Delhi", $C1072="Bangalore", $C1072="Pune", $C1072="Mumbai")), "CAT A", IF(AND($H1072&gt;450000, OR($C1072="Gurugram", $C1072="Surat", $C1072="Jaipur", $C1072="Hyderabad")), "CAT B", "CAT C"))</f>
        <v>CAT B</v>
      </c>
      <c r="M1072" s="43">
        <v>9</v>
      </c>
      <c r="N1072" t="str">
        <f>VLOOKUP($C1072,Tier!$A$1:$B$71,2)</f>
        <v>Tier 2</v>
      </c>
    </row>
    <row r="1073" spans="1:14" ht="15" x14ac:dyDescent="0.25">
      <c r="A1073" s="41" t="s">
        <v>4071</v>
      </c>
      <c r="B1073" s="43">
        <v>2020</v>
      </c>
      <c r="C1073" s="42" t="s">
        <v>170</v>
      </c>
      <c r="D1073" s="42" t="s">
        <v>673</v>
      </c>
      <c r="E1073" s="42" t="s">
        <v>4072</v>
      </c>
      <c r="F1073" s="42" t="s">
        <v>4073</v>
      </c>
      <c r="G1073" s="42" t="s">
        <v>2764</v>
      </c>
      <c r="H1073" s="43">
        <v>2000000</v>
      </c>
      <c r="I1073" s="42" t="s">
        <v>17</v>
      </c>
      <c r="J1073" s="42" t="str">
        <f>_xlfn.CONCAT($C1073,"-",$D1073)</f>
        <v>Hyderabad-IT startup</v>
      </c>
      <c r="K1073" s="42">
        <f>IF(AND($B1073&gt;=1960,$B1073&lt;1970),196,(IF(AND($B1073&gt;=1970,$B1073&lt;1980),197,(IF(AND($B1073&gt;=1980,$B1073&lt;1990),198,(IF(AND($B1073&gt;=1990,$B1073&lt;2000),199,(IF(AND($B1073&gt;=2000,$B1073&lt;2010),200,(IF(AND($B1073&gt;=2010,$B1073&lt;2020),201,(IF(AND($B1073&gt;=2020,$B1073&lt;2030),202,"Founded After 2030")))))))))))))</f>
        <v>202</v>
      </c>
      <c r="L1073" s="42" t="str">
        <f>IF(AND($H1073&gt;4500000, OR($C1073="Delhi", $C1073="Bangalore", $C1073="Pune", $C1073="Mumbai")), "CAT A", IF(AND($H1073&gt;450000, OR($C1073="Gurugram", $C1073="Surat", $C1073="Jaipur", $C1073="Hyderabad")), "CAT B", "CAT C"))</f>
        <v>CAT B</v>
      </c>
      <c r="M1073" s="43">
        <v>6</v>
      </c>
      <c r="N1073" t="str">
        <f>VLOOKUP($C1073,Tier!$A$1:$B$71,2)</f>
        <v>Tier 2</v>
      </c>
    </row>
    <row r="1074" spans="1:14" ht="15" x14ac:dyDescent="0.25">
      <c r="A1074" s="41" t="s">
        <v>4458</v>
      </c>
      <c r="B1074" s="43">
        <v>2021</v>
      </c>
      <c r="C1074" s="42" t="s">
        <v>44</v>
      </c>
      <c r="D1074" s="42" t="s">
        <v>276</v>
      </c>
      <c r="E1074" s="42" t="s">
        <v>4459</v>
      </c>
      <c r="F1074" s="42" t="s">
        <v>4460</v>
      </c>
      <c r="G1074" s="43">
        <v>2000000</v>
      </c>
      <c r="H1074" s="43">
        <v>2000000</v>
      </c>
      <c r="I1074" s="42" t="s">
        <v>273</v>
      </c>
      <c r="J1074" s="42" t="str">
        <f>_xlfn.CONCAT($C1074,"-",$D1074)</f>
        <v>Gurugram-Eyewear</v>
      </c>
      <c r="K1074" s="42">
        <f>IF(AND($B1074&gt;=1960,$B1074&lt;1970),196,(IF(AND($B1074&gt;=1970,$B1074&lt;1980),197,(IF(AND($B1074&gt;=1980,$B1074&lt;1990),198,(IF(AND($B1074&gt;=1990,$B1074&lt;2000),199,(IF(AND($B1074&gt;=2000,$B1074&lt;2010),200,(IF(AND($B1074&gt;=2010,$B1074&lt;2020),201,(IF(AND($B1074&gt;=2020,$B1074&lt;2030),202,"Founded After 2030")))))))))))))</f>
        <v>202</v>
      </c>
      <c r="L1074" s="42" t="str">
        <f>IF(AND($H1074&gt;4500000, OR($C1074="Delhi", $C1074="Bangalore", $C1074="Pune", $C1074="Mumbai")), "CAT A", IF(AND($H1074&gt;450000, OR($C1074="Gurugram", $C1074="Surat", $C1074="Jaipur", $C1074="Hyderabad")), "CAT B", "CAT C"))</f>
        <v>CAT B</v>
      </c>
      <c r="M1074" s="43">
        <v>11</v>
      </c>
      <c r="N1074" t="str">
        <f>VLOOKUP($C1074,Tier!$A$1:$B$71,2)</f>
        <v>Tier 2</v>
      </c>
    </row>
    <row r="1075" spans="1:14" ht="15" x14ac:dyDescent="0.25">
      <c r="A1075" s="41" t="s">
        <v>4347</v>
      </c>
      <c r="B1075" s="43">
        <v>2020</v>
      </c>
      <c r="C1075" s="42" t="s">
        <v>44</v>
      </c>
      <c r="D1075" s="42" t="s">
        <v>2732</v>
      </c>
      <c r="E1075" s="42" t="s">
        <v>4461</v>
      </c>
      <c r="F1075" s="42" t="s">
        <v>4462</v>
      </c>
      <c r="G1075" s="42" t="s">
        <v>4463</v>
      </c>
      <c r="H1075" s="43">
        <v>2000000</v>
      </c>
      <c r="I1075" s="42" t="s">
        <v>163</v>
      </c>
      <c r="J1075" s="42" t="str">
        <f>_xlfn.CONCAT($C1075,"-",$D1075)</f>
        <v>Gurugram-sports</v>
      </c>
      <c r="K1075" s="42">
        <f>IF(AND($B1075&gt;=1960,$B1075&lt;1970),196,(IF(AND($B1075&gt;=1970,$B1075&lt;1980),197,(IF(AND($B1075&gt;=1980,$B1075&lt;1990),198,(IF(AND($B1075&gt;=1990,$B1075&lt;2000),199,(IF(AND($B1075&gt;=2000,$B1075&lt;2010),200,(IF(AND($B1075&gt;=2010,$B1075&lt;2020),201,(IF(AND($B1075&gt;=2020,$B1075&lt;2030),202,"Founded After 2030")))))))))))))</f>
        <v>202</v>
      </c>
      <c r="L1075" s="42" t="str">
        <f>IF(AND($H1075&gt;4500000, OR($C1075="Delhi", $C1075="Bangalore", $C1075="Pune", $C1075="Mumbai")), "CAT A", IF(AND($H1075&gt;450000, OR($C1075="Gurugram", $C1075="Surat", $C1075="Jaipur", $C1075="Hyderabad")), "CAT B", "CAT C"))</f>
        <v>CAT B</v>
      </c>
      <c r="M1075" s="43">
        <v>9</v>
      </c>
      <c r="N1075" t="str">
        <f>VLOOKUP($C1075,Tier!$A$1:$B$71,2)</f>
        <v>Tier 2</v>
      </c>
    </row>
    <row r="1076" spans="1:14" ht="15" x14ac:dyDescent="0.25">
      <c r="A1076" s="41" t="s">
        <v>4464</v>
      </c>
      <c r="B1076" s="43">
        <v>2021</v>
      </c>
      <c r="C1076" s="42" t="s">
        <v>44</v>
      </c>
      <c r="D1076" s="42" t="s">
        <v>3829</v>
      </c>
      <c r="E1076" s="42" t="s">
        <v>4465</v>
      </c>
      <c r="F1076" s="42" t="s">
        <v>4466</v>
      </c>
      <c r="G1076" s="42" t="s">
        <v>2291</v>
      </c>
      <c r="H1076" s="43">
        <v>2000000</v>
      </c>
      <c r="I1076" s="42"/>
      <c r="J1076" s="42" t="str">
        <f>_xlfn.CONCAT($C1076,"-",$D1076)</f>
        <v>Gurugram-B2B</v>
      </c>
      <c r="K1076" s="42">
        <f>IF(AND($B1076&gt;=1960,$B1076&lt;1970),196,(IF(AND($B1076&gt;=1970,$B1076&lt;1980),197,(IF(AND($B1076&gt;=1980,$B1076&lt;1990),198,(IF(AND($B1076&gt;=1990,$B1076&lt;2000),199,(IF(AND($B1076&gt;=2000,$B1076&lt;2010),200,(IF(AND($B1076&gt;=2010,$B1076&lt;2020),201,(IF(AND($B1076&gt;=2020,$B1076&lt;2030),202,"Founded After 2030")))))))))))))</f>
        <v>202</v>
      </c>
      <c r="L1076" s="42" t="str">
        <f>IF(AND($H1076&gt;4500000, OR($C1076="Delhi", $C1076="Bangalore", $C1076="Pune", $C1076="Mumbai")), "CAT A", IF(AND($H1076&gt;450000, OR($C1076="Gurugram", $C1076="Surat", $C1076="Jaipur", $C1076="Hyderabad")), "CAT B", "CAT C"))</f>
        <v>CAT B</v>
      </c>
      <c r="M1076" s="43">
        <v>9</v>
      </c>
      <c r="N1076" t="str">
        <f>VLOOKUP($C1076,Tier!$A$1:$B$71,2)</f>
        <v>Tier 2</v>
      </c>
    </row>
    <row r="1077" spans="1:14" ht="15" x14ac:dyDescent="0.25">
      <c r="A1077" s="41" t="s">
        <v>4467</v>
      </c>
      <c r="B1077" s="43">
        <v>2020</v>
      </c>
      <c r="C1077" s="42" t="s">
        <v>44</v>
      </c>
      <c r="D1077" s="42" t="s">
        <v>4468</v>
      </c>
      <c r="E1077" s="42" t="s">
        <v>4469</v>
      </c>
      <c r="F1077" s="42"/>
      <c r="G1077" s="42" t="s">
        <v>4470</v>
      </c>
      <c r="H1077" s="43">
        <v>1500000</v>
      </c>
      <c r="I1077" s="42" t="s">
        <v>422</v>
      </c>
      <c r="J1077" s="42" t="str">
        <f>_xlfn.CONCAT($C1077,"-",$D1077)</f>
        <v>Gurugram-Management Consulting</v>
      </c>
      <c r="K1077" s="42">
        <f>IF(AND($B1077&gt;=1960,$B1077&lt;1970),196,(IF(AND($B1077&gt;=1970,$B1077&lt;1980),197,(IF(AND($B1077&gt;=1980,$B1077&lt;1990),198,(IF(AND($B1077&gt;=1990,$B1077&lt;2000),199,(IF(AND($B1077&gt;=2000,$B1077&lt;2010),200,(IF(AND($B1077&gt;=2010,$B1077&lt;2020),201,(IF(AND($B1077&gt;=2020,$B1077&lt;2030),202,"Founded After 2030")))))))))))))</f>
        <v>202</v>
      </c>
      <c r="L1077" s="42" t="str">
        <f>IF(AND($H1077&gt;4500000, OR($C1077="Delhi", $C1077="Bangalore", $C1077="Pune", $C1077="Mumbai")), "CAT A", IF(AND($H1077&gt;450000, OR($C1077="Gurugram", $C1077="Surat", $C1077="Jaipur", $C1077="Hyderabad")), "CAT B", "CAT C"))</f>
        <v>CAT B</v>
      </c>
      <c r="M1077" s="43">
        <v>9</v>
      </c>
      <c r="N1077" t="str">
        <f>VLOOKUP($C1077,Tier!$A$1:$B$71,2)</f>
        <v>Tier 2</v>
      </c>
    </row>
    <row r="1078" spans="1:14" ht="15" x14ac:dyDescent="0.25">
      <c r="A1078" s="41" t="s">
        <v>4471</v>
      </c>
      <c r="B1078" s="43">
        <v>2020</v>
      </c>
      <c r="C1078" s="42" t="s">
        <v>2770</v>
      </c>
      <c r="D1078" s="42" t="s">
        <v>624</v>
      </c>
      <c r="E1078" s="42" t="s">
        <v>4472</v>
      </c>
      <c r="F1078" s="42" t="s">
        <v>4473</v>
      </c>
      <c r="G1078" s="42"/>
      <c r="H1078" s="43">
        <v>1500000</v>
      </c>
      <c r="I1078" s="42" t="s">
        <v>17</v>
      </c>
      <c r="J1078" s="42" t="str">
        <f>_xlfn.CONCAT($C1078,"-",$D1078)</f>
        <v>Haryana-Tech Startup</v>
      </c>
      <c r="K1078" s="42">
        <f>IF(AND($B1078&gt;=1960,$B1078&lt;1970),196,(IF(AND($B1078&gt;=1970,$B1078&lt;1980),197,(IF(AND($B1078&gt;=1980,$B1078&lt;1990),198,(IF(AND($B1078&gt;=1990,$B1078&lt;2000),199,(IF(AND($B1078&gt;=2000,$B1078&lt;2010),200,(IF(AND($B1078&gt;=2010,$B1078&lt;2020),201,(IF(AND($B1078&gt;=2020,$B1078&lt;2030),202,"Founded After 2030")))))))))))))</f>
        <v>202</v>
      </c>
      <c r="L1078" s="42" t="str">
        <f>IF(AND($H1078&gt;4500000, OR($C1078="Delhi", $C1078="Bangalore", $C1078="Pune", $C1078="Mumbai")), "CAT A", IF(AND($H1078&gt;450000, OR($C1078="Gurugram", $C1078="Surat", $C1078="Jaipur", $C1078="Hyderabad")), "CAT B", "CAT C"))</f>
        <v>CAT C</v>
      </c>
      <c r="M1078" s="43">
        <v>6</v>
      </c>
      <c r="N1078" t="str">
        <f>VLOOKUP($C1078,Tier!$A$1:$B$71,2)</f>
        <v>Tier 2</v>
      </c>
    </row>
    <row r="1079" spans="1:14" ht="15" x14ac:dyDescent="0.25">
      <c r="A1079" s="41" t="s">
        <v>4474</v>
      </c>
      <c r="B1079" s="43">
        <v>2020</v>
      </c>
      <c r="C1079" s="42" t="s">
        <v>44</v>
      </c>
      <c r="D1079" s="42" t="s">
        <v>165</v>
      </c>
      <c r="E1079" s="42" t="s">
        <v>4475</v>
      </c>
      <c r="F1079" s="42" t="s">
        <v>4476</v>
      </c>
      <c r="G1079" s="42" t="s">
        <v>2301</v>
      </c>
      <c r="H1079" s="43">
        <v>1200000</v>
      </c>
      <c r="I1079" s="42" t="s">
        <v>17</v>
      </c>
      <c r="J1079" s="42" t="str">
        <f>_xlfn.CONCAT($C1079,"-",$D1079)</f>
        <v>Gurugram-Cosmetics</v>
      </c>
      <c r="K1079" s="42">
        <f>IF(AND($B1079&gt;=1960,$B1079&lt;1970),196,(IF(AND($B1079&gt;=1970,$B1079&lt;1980),197,(IF(AND($B1079&gt;=1980,$B1079&lt;1990),198,(IF(AND($B1079&gt;=1990,$B1079&lt;2000),199,(IF(AND($B1079&gt;=2000,$B1079&lt;2010),200,(IF(AND($B1079&gt;=2010,$B1079&lt;2020),201,(IF(AND($B1079&gt;=2020,$B1079&lt;2030),202,"Founded After 2030")))))))))))))</f>
        <v>202</v>
      </c>
      <c r="L1079" s="42" t="str">
        <f>IF(AND($H1079&gt;4500000, OR($C1079="Delhi", $C1079="Bangalore", $C1079="Pune", $C1079="Mumbai")), "CAT A", IF(AND($H1079&gt;450000, OR($C1079="Gurugram", $C1079="Surat", $C1079="Jaipur", $C1079="Hyderabad")), "CAT B", "CAT C"))</f>
        <v>CAT B</v>
      </c>
      <c r="M1079" s="43">
        <v>7</v>
      </c>
      <c r="N1079" t="str">
        <f>VLOOKUP($C1079,Tier!$A$1:$B$71,2)</f>
        <v>Tier 2</v>
      </c>
    </row>
    <row r="1080" spans="1:14" ht="15" x14ac:dyDescent="0.25">
      <c r="A1080" s="41" t="s">
        <v>4477</v>
      </c>
      <c r="B1080" s="43">
        <v>2020</v>
      </c>
      <c r="C1080" s="42" t="s">
        <v>44</v>
      </c>
      <c r="D1080" s="42" t="s">
        <v>4478</v>
      </c>
      <c r="E1080" s="42" t="s">
        <v>4479</v>
      </c>
      <c r="F1080" s="42" t="s">
        <v>4480</v>
      </c>
      <c r="G1080" s="42" t="s">
        <v>4481</v>
      </c>
      <c r="H1080" s="43">
        <v>1000000</v>
      </c>
      <c r="I1080" s="42" t="s">
        <v>273</v>
      </c>
      <c r="J1080" s="42" t="str">
        <f>_xlfn.CONCAT($C1080,"-",$D1080)</f>
        <v>Gurugram-Commerce</v>
      </c>
      <c r="K1080" s="42">
        <f>IF(AND($B1080&gt;=1960,$B1080&lt;1970),196,(IF(AND($B1080&gt;=1970,$B1080&lt;1980),197,(IF(AND($B1080&gt;=1980,$B1080&lt;1990),198,(IF(AND($B1080&gt;=1990,$B1080&lt;2000),199,(IF(AND($B1080&gt;=2000,$B1080&lt;2010),200,(IF(AND($B1080&gt;=2010,$B1080&lt;2020),201,(IF(AND($B1080&gt;=2020,$B1080&lt;2030),202,"Founded After 2030")))))))))))))</f>
        <v>202</v>
      </c>
      <c r="L1080" s="42" t="str">
        <f>IF(AND($H1080&gt;4500000, OR($C1080="Delhi", $C1080="Bangalore", $C1080="Pune", $C1080="Mumbai")), "CAT A", IF(AND($H1080&gt;450000, OR($C1080="Gurugram", $C1080="Surat", $C1080="Jaipur", $C1080="Hyderabad")), "CAT B", "CAT C"))</f>
        <v>CAT B</v>
      </c>
      <c r="M1080" s="43">
        <v>11</v>
      </c>
      <c r="N1080" t="str">
        <f>VLOOKUP($C1080,Tier!$A$1:$B$71,2)</f>
        <v>Tier 2</v>
      </c>
    </row>
    <row r="1081" spans="1:14" ht="15" x14ac:dyDescent="0.25">
      <c r="A1081" s="41" t="s">
        <v>4323</v>
      </c>
      <c r="B1081" s="43">
        <v>2021</v>
      </c>
      <c r="C1081" s="42" t="s">
        <v>44</v>
      </c>
      <c r="D1081" s="42" t="s">
        <v>3986</v>
      </c>
      <c r="E1081" s="42" t="s">
        <v>4482</v>
      </c>
      <c r="F1081" s="42" t="s">
        <v>4326</v>
      </c>
      <c r="G1081" s="42" t="s">
        <v>4483</v>
      </c>
      <c r="H1081" s="43">
        <v>1000000</v>
      </c>
      <c r="I1081" s="42" t="s">
        <v>17</v>
      </c>
      <c r="J1081" s="42" t="str">
        <f>_xlfn.CONCAT($C1081,"-",$D1081)</f>
        <v>Gurugram-NFT</v>
      </c>
      <c r="K1081" s="42">
        <f>IF(AND($B1081&gt;=1960,$B1081&lt;1970),196,(IF(AND($B1081&gt;=1970,$B1081&lt;1980),197,(IF(AND($B1081&gt;=1980,$B1081&lt;1990),198,(IF(AND($B1081&gt;=1990,$B1081&lt;2000),199,(IF(AND($B1081&gt;=2000,$B1081&lt;2010),200,(IF(AND($B1081&gt;=2010,$B1081&lt;2020),201,(IF(AND($B1081&gt;=2020,$B1081&lt;2030),202,"Founded After 2030")))))))))))))</f>
        <v>202</v>
      </c>
      <c r="L1081" s="42" t="str">
        <f>IF(AND($H1081&gt;4500000, OR($C1081="Delhi", $C1081="Bangalore", $C1081="Pune", $C1081="Mumbai")), "CAT A", IF(AND($H1081&gt;450000, OR($C1081="Gurugram", $C1081="Surat", $C1081="Jaipur", $C1081="Hyderabad")), "CAT B", "CAT C"))</f>
        <v>CAT B</v>
      </c>
      <c r="M1081" s="43">
        <v>10</v>
      </c>
      <c r="N1081" t="str">
        <f>VLOOKUP($C1081,Tier!$A$1:$B$71,2)</f>
        <v>Tier 2</v>
      </c>
    </row>
    <row r="1082" spans="1:14" ht="15" x14ac:dyDescent="0.25">
      <c r="A1082" s="41" t="s">
        <v>4484</v>
      </c>
      <c r="B1082" s="43">
        <v>2020</v>
      </c>
      <c r="C1082" s="42" t="s">
        <v>44</v>
      </c>
      <c r="D1082" s="42" t="s">
        <v>94</v>
      </c>
      <c r="E1082" s="42" t="s">
        <v>4485</v>
      </c>
      <c r="F1082" s="42" t="s">
        <v>4486</v>
      </c>
      <c r="G1082" s="42" t="s">
        <v>4487</v>
      </c>
      <c r="H1082" s="43">
        <v>1000000</v>
      </c>
      <c r="I1082" s="42" t="s">
        <v>273</v>
      </c>
      <c r="J1082" s="42" t="str">
        <f>_xlfn.CONCAT($C1082,"-",$D1082)</f>
        <v>Gurugram-Food &amp; Beverages</v>
      </c>
      <c r="K1082" s="42">
        <f>IF(AND($B1082&gt;=1960,$B1082&lt;1970),196,(IF(AND($B1082&gt;=1970,$B1082&lt;1980),197,(IF(AND($B1082&gt;=1980,$B1082&lt;1990),198,(IF(AND($B1082&gt;=1990,$B1082&lt;2000),199,(IF(AND($B1082&gt;=2000,$B1082&lt;2010),200,(IF(AND($B1082&gt;=2010,$B1082&lt;2020),201,(IF(AND($B1082&gt;=2020,$B1082&lt;2030),202,"Founded After 2030")))))))))))))</f>
        <v>202</v>
      </c>
      <c r="L1082" s="42" t="str">
        <f>IF(AND($H1082&gt;4500000, OR($C1082="Delhi", $C1082="Bangalore", $C1082="Pune", $C1082="Mumbai")), "CAT A", IF(AND($H1082&gt;450000, OR($C1082="Gurugram", $C1082="Surat", $C1082="Jaipur", $C1082="Hyderabad")), "CAT B", "CAT C"))</f>
        <v>CAT B</v>
      </c>
      <c r="M1082" s="43">
        <v>10</v>
      </c>
      <c r="N1082" t="str">
        <f>VLOOKUP($C1082,Tier!$A$1:$B$71,2)</f>
        <v>Tier 2</v>
      </c>
    </row>
    <row r="1083" spans="1:14" ht="15" x14ac:dyDescent="0.25">
      <c r="A1083" s="41" t="s">
        <v>4488</v>
      </c>
      <c r="B1083" s="43">
        <v>2020</v>
      </c>
      <c r="C1083" s="42" t="s">
        <v>44</v>
      </c>
      <c r="D1083" s="42" t="s">
        <v>331</v>
      </c>
      <c r="E1083" s="42" t="s">
        <v>4489</v>
      </c>
      <c r="F1083" s="42" t="s">
        <v>4490</v>
      </c>
      <c r="G1083" s="42" t="s">
        <v>4491</v>
      </c>
      <c r="H1083" s="43">
        <v>1000000</v>
      </c>
      <c r="I1083" s="42" t="s">
        <v>17</v>
      </c>
      <c r="J1083" s="42" t="str">
        <f>_xlfn.CONCAT($C1083,"-",$D1083)</f>
        <v>Gurugram-E-learning</v>
      </c>
      <c r="K1083" s="42">
        <f>IF(AND($B1083&gt;=1960,$B1083&lt;1970),196,(IF(AND($B1083&gt;=1970,$B1083&lt;1980),197,(IF(AND($B1083&gt;=1980,$B1083&lt;1990),198,(IF(AND($B1083&gt;=1990,$B1083&lt;2000),199,(IF(AND($B1083&gt;=2000,$B1083&lt;2010),200,(IF(AND($B1083&gt;=2010,$B1083&lt;2020),201,(IF(AND($B1083&gt;=2020,$B1083&lt;2030),202,"Founded After 2030")))))))))))))</f>
        <v>202</v>
      </c>
      <c r="L1083" s="42" t="str">
        <f>IF(AND($H1083&gt;4500000, OR($C1083="Delhi", $C1083="Bangalore", $C1083="Pune", $C1083="Mumbai")), "CAT A", IF(AND($H1083&gt;450000, OR($C1083="Gurugram", $C1083="Surat", $C1083="Jaipur", $C1083="Hyderabad")), "CAT B", "CAT C"))</f>
        <v>CAT B</v>
      </c>
      <c r="M1083" s="43">
        <v>9</v>
      </c>
      <c r="N1083" t="str">
        <f>VLOOKUP($C1083,Tier!$A$1:$B$71,2)</f>
        <v>Tier 2</v>
      </c>
    </row>
    <row r="1084" spans="1:14" ht="15" x14ac:dyDescent="0.25">
      <c r="A1084" s="41" t="s">
        <v>4492</v>
      </c>
      <c r="B1084" s="43">
        <v>2020</v>
      </c>
      <c r="C1084" s="42" t="s">
        <v>44</v>
      </c>
      <c r="D1084" s="42" t="s">
        <v>243</v>
      </c>
      <c r="E1084" s="42" t="s">
        <v>4493</v>
      </c>
      <c r="F1084" s="42" t="s">
        <v>4494</v>
      </c>
      <c r="G1084" s="42" t="s">
        <v>394</v>
      </c>
      <c r="H1084" s="43">
        <v>1000000</v>
      </c>
      <c r="I1084" s="42"/>
      <c r="J1084" s="42" t="str">
        <f>_xlfn.CONCAT($C1084,"-",$D1084)</f>
        <v>Gurugram-IT</v>
      </c>
      <c r="K1084" s="42">
        <f>IF(AND($B1084&gt;=1960,$B1084&lt;1970),196,(IF(AND($B1084&gt;=1970,$B1084&lt;1980),197,(IF(AND($B1084&gt;=1980,$B1084&lt;1990),198,(IF(AND($B1084&gt;=1990,$B1084&lt;2000),199,(IF(AND($B1084&gt;=2000,$B1084&lt;2010),200,(IF(AND($B1084&gt;=2010,$B1084&lt;2020),201,(IF(AND($B1084&gt;=2020,$B1084&lt;2030),202,"Founded After 2030")))))))))))))</f>
        <v>202</v>
      </c>
      <c r="L1084" s="42" t="str">
        <f>IF(AND($H1084&gt;4500000, OR($C1084="Delhi", $C1084="Bangalore", $C1084="Pune", $C1084="Mumbai")), "CAT A", IF(AND($H1084&gt;450000, OR($C1084="Gurugram", $C1084="Surat", $C1084="Jaipur", $C1084="Hyderabad")), "CAT B", "CAT C"))</f>
        <v>CAT B</v>
      </c>
      <c r="M1084" s="43">
        <v>7</v>
      </c>
      <c r="N1084" t="str">
        <f>VLOOKUP($C1084,Tier!$A$1:$B$71,2)</f>
        <v>Tier 2</v>
      </c>
    </row>
    <row r="1085" spans="1:14" ht="15" x14ac:dyDescent="0.25">
      <c r="A1085" s="41" t="s">
        <v>4236</v>
      </c>
      <c r="B1085" s="43">
        <v>2020</v>
      </c>
      <c r="C1085" s="42" t="s">
        <v>170</v>
      </c>
      <c r="D1085" s="42" t="s">
        <v>233</v>
      </c>
      <c r="E1085" s="42" t="s">
        <v>4237</v>
      </c>
      <c r="F1085" s="42" t="s">
        <v>4238</v>
      </c>
      <c r="G1085" s="42" t="s">
        <v>1033</v>
      </c>
      <c r="H1085" s="43">
        <v>500000</v>
      </c>
      <c r="I1085" s="42" t="s">
        <v>17</v>
      </c>
      <c r="J1085" s="42" t="str">
        <f>_xlfn.CONCAT($C1085,"-",$D1085)</f>
        <v>Hyderabad-E-commerce</v>
      </c>
      <c r="K1085" s="42">
        <f>IF(AND($B1085&gt;=1960,$B1085&lt;1970),196,(IF(AND($B1085&gt;=1970,$B1085&lt;1980),197,(IF(AND($B1085&gt;=1980,$B1085&lt;1990),198,(IF(AND($B1085&gt;=1990,$B1085&lt;2000),199,(IF(AND($B1085&gt;=2000,$B1085&lt;2010),200,(IF(AND($B1085&gt;=2010,$B1085&lt;2020),201,(IF(AND($B1085&gt;=2020,$B1085&lt;2030),202,"Founded After 2030")))))))))))))</f>
        <v>202</v>
      </c>
      <c r="L1085" s="42" t="str">
        <f>IF(AND($H1085&gt;4500000, OR($C1085="Delhi", $C1085="Bangalore", $C1085="Pune", $C1085="Mumbai")), "CAT A", IF(AND($H1085&gt;450000, OR($C1085="Gurugram", $C1085="Surat", $C1085="Jaipur", $C1085="Hyderabad")), "CAT B", "CAT C"))</f>
        <v>CAT B</v>
      </c>
      <c r="M1085" s="43">
        <v>6</v>
      </c>
      <c r="N1085" t="str">
        <f>VLOOKUP($C1085,Tier!$A$1:$B$71,2)</f>
        <v>Tier 2</v>
      </c>
    </row>
    <row r="1086" spans="1:14" ht="15" x14ac:dyDescent="0.25">
      <c r="A1086" s="41" t="s">
        <v>4596</v>
      </c>
      <c r="B1086" s="43">
        <v>2020</v>
      </c>
      <c r="C1086" s="42" t="s">
        <v>94</v>
      </c>
      <c r="D1086" s="42" t="s">
        <v>4597</v>
      </c>
      <c r="E1086" s="42" t="s">
        <v>4598</v>
      </c>
      <c r="F1086" s="42" t="s">
        <v>4599</v>
      </c>
      <c r="G1086" s="42" t="s">
        <v>4600</v>
      </c>
      <c r="H1086" s="43">
        <v>461000</v>
      </c>
      <c r="I1086" s="42" t="s">
        <v>17</v>
      </c>
      <c r="J1086" s="42" t="str">
        <f>_xlfn.CONCAT($C1086,"-",$D1086)</f>
        <v>Food &amp; Beverages-Hauz Khas</v>
      </c>
      <c r="K1086" s="42">
        <f>IF(AND($B1086&gt;=1960,$B1086&lt;1970),196,(IF(AND($B1086&gt;=1970,$B1086&lt;1980),197,(IF(AND($B1086&gt;=1980,$B1086&lt;1990),198,(IF(AND($B1086&gt;=1990,$B1086&lt;2000),199,(IF(AND($B1086&gt;=2000,$B1086&lt;2010),200,(IF(AND($B1086&gt;=2010,$B1086&lt;2020),201,(IF(AND($B1086&gt;=2020,$B1086&lt;2030),202,"Founded After 2030")))))))))))))</f>
        <v>202</v>
      </c>
      <c r="L1086" s="42" t="str">
        <f>IF(AND($H1086&gt;4500000, OR($C1086="Delhi", $C1086="Bangalore", $C1086="Pune", $C1086="Mumbai")), "CAT A", IF(AND($H1086&gt;450000, OR($C1086="Gurugram", $C1086="Surat", $C1086="Jaipur", $C1086="Hyderabad")), "CAT B", "CAT C"))</f>
        <v>CAT C</v>
      </c>
      <c r="M1086" s="43">
        <v>12</v>
      </c>
      <c r="N1086" t="str">
        <f>VLOOKUP($C1086,Tier!$A$1:$B$71,2)</f>
        <v>Tier 2</v>
      </c>
    </row>
    <row r="1087" spans="1:14" ht="15" x14ac:dyDescent="0.25">
      <c r="A1087" s="41" t="s">
        <v>4596</v>
      </c>
      <c r="B1087" s="43">
        <v>2020</v>
      </c>
      <c r="C1087" s="42" t="s">
        <v>94</v>
      </c>
      <c r="D1087" s="42" t="s">
        <v>4597</v>
      </c>
      <c r="E1087" s="42" t="s">
        <v>4598</v>
      </c>
      <c r="F1087" s="42" t="s">
        <v>4599</v>
      </c>
      <c r="G1087" s="42" t="s">
        <v>4600</v>
      </c>
      <c r="H1087" s="43">
        <v>461000</v>
      </c>
      <c r="I1087" s="42" t="s">
        <v>17</v>
      </c>
      <c r="J1087" s="42" t="str">
        <f>_xlfn.CONCAT($C1087,"-",$D1087)</f>
        <v>Food &amp; Beverages-Hauz Khas</v>
      </c>
      <c r="K1087" s="42">
        <f>IF(AND($B1087&gt;=1960,$B1087&lt;1970),196,(IF(AND($B1087&gt;=1970,$B1087&lt;1980),197,(IF(AND($B1087&gt;=1980,$B1087&lt;1990),198,(IF(AND($B1087&gt;=1990,$B1087&lt;2000),199,(IF(AND($B1087&gt;=2000,$B1087&lt;2010),200,(IF(AND($B1087&gt;=2010,$B1087&lt;2020),201,(IF(AND($B1087&gt;=2020,$B1087&lt;2030),202,"Founded After 2030")))))))))))))</f>
        <v>202</v>
      </c>
      <c r="L1087" s="42" t="str">
        <f>IF(AND($H1087&gt;4500000, OR($C1087="Delhi", $C1087="Bangalore", $C1087="Pune", $C1087="Mumbai")), "CAT A", IF(AND($H1087&gt;450000, OR($C1087="Gurugram", $C1087="Surat", $C1087="Jaipur", $C1087="Hyderabad")), "CAT B", "CAT C"))</f>
        <v>CAT C</v>
      </c>
      <c r="M1087" s="43">
        <v>12</v>
      </c>
      <c r="N1087" t="str">
        <f>VLOOKUP($C1087,Tier!$A$1:$B$71,2)</f>
        <v>Tier 2</v>
      </c>
    </row>
    <row r="1088" spans="1:14" ht="15" x14ac:dyDescent="0.25">
      <c r="A1088" s="41" t="s">
        <v>4249</v>
      </c>
      <c r="B1088" s="43">
        <v>2021</v>
      </c>
      <c r="C1088" s="42" t="s">
        <v>170</v>
      </c>
      <c r="D1088" s="42" t="s">
        <v>82</v>
      </c>
      <c r="E1088" s="42" t="s">
        <v>4250</v>
      </c>
      <c r="F1088" s="42" t="s">
        <v>4251</v>
      </c>
      <c r="G1088" s="42" t="s">
        <v>4252</v>
      </c>
      <c r="H1088" s="43">
        <v>400000</v>
      </c>
      <c r="I1088" s="42" t="s">
        <v>17</v>
      </c>
      <c r="J1088" s="42" t="str">
        <f>_xlfn.CONCAT($C1088,"-",$D1088)</f>
        <v>Hyderabad-Financial Services</v>
      </c>
      <c r="K1088" s="42">
        <f>IF(AND($B1088&gt;=1960,$B1088&lt;1970),196,(IF(AND($B1088&gt;=1970,$B1088&lt;1980),197,(IF(AND($B1088&gt;=1980,$B1088&lt;1990),198,(IF(AND($B1088&gt;=1990,$B1088&lt;2000),199,(IF(AND($B1088&gt;=2000,$B1088&lt;2010),200,(IF(AND($B1088&gt;=2010,$B1088&lt;2020),201,(IF(AND($B1088&gt;=2020,$B1088&lt;2030),202,"Founded After 2030")))))))))))))</f>
        <v>202</v>
      </c>
      <c r="L1088" s="42" t="str">
        <f>IF(AND($H1088&gt;4500000, OR($C1088="Delhi", $C1088="Bangalore", $C1088="Pune", $C1088="Mumbai")), "CAT A", IF(AND($H1088&gt;450000, OR($C1088="Gurugram", $C1088="Surat", $C1088="Jaipur", $C1088="Hyderabad")), "CAT B", "CAT C"))</f>
        <v>CAT C</v>
      </c>
      <c r="M1088" s="43">
        <v>9</v>
      </c>
      <c r="N1088" t="str">
        <f>VLOOKUP($C1088,Tier!$A$1:$B$71,2)</f>
        <v>Tier 2</v>
      </c>
    </row>
    <row r="1089" spans="1:14" ht="15" x14ac:dyDescent="0.25">
      <c r="A1089" s="41" t="s">
        <v>4499</v>
      </c>
      <c r="B1089" s="43">
        <v>2020</v>
      </c>
      <c r="C1089" s="42" t="s">
        <v>44</v>
      </c>
      <c r="D1089" s="42" t="s">
        <v>177</v>
      </c>
      <c r="E1089" s="42" t="s">
        <v>4500</v>
      </c>
      <c r="F1089" s="42" t="s">
        <v>4501</v>
      </c>
      <c r="G1089" s="42" t="s">
        <v>4502</v>
      </c>
      <c r="H1089" s="43">
        <v>400000</v>
      </c>
      <c r="I1089" s="42" t="s">
        <v>17</v>
      </c>
      <c r="J1089" s="42" t="str">
        <f>_xlfn.CONCAT($C1089,"-",$D1089)</f>
        <v>Gurugram-Consumer Goods</v>
      </c>
      <c r="K1089" s="42">
        <f>IF(AND($B1089&gt;=1960,$B1089&lt;1970),196,(IF(AND($B1089&gt;=1970,$B1089&lt;1980),197,(IF(AND($B1089&gt;=1980,$B1089&lt;1990),198,(IF(AND($B1089&gt;=1990,$B1089&lt;2000),199,(IF(AND($B1089&gt;=2000,$B1089&lt;2010),200,(IF(AND($B1089&gt;=2010,$B1089&lt;2020),201,(IF(AND($B1089&gt;=2020,$B1089&lt;2030),202,"Founded After 2030")))))))))))))</f>
        <v>202</v>
      </c>
      <c r="L1089" s="42" t="str">
        <f>IF(AND($H1089&gt;4500000, OR($C1089="Delhi", $C1089="Bangalore", $C1089="Pune", $C1089="Mumbai")), "CAT A", IF(AND($H1089&gt;450000, OR($C1089="Gurugram", $C1089="Surat", $C1089="Jaipur", $C1089="Hyderabad")), "CAT B", "CAT C"))</f>
        <v>CAT C</v>
      </c>
      <c r="M1089" s="43">
        <v>10</v>
      </c>
      <c r="N1089" t="str">
        <f>VLOOKUP($C1089,Tier!$A$1:$B$71,2)</f>
        <v>Tier 2</v>
      </c>
    </row>
    <row r="1090" spans="1:14" ht="15" x14ac:dyDescent="0.25">
      <c r="A1090" s="41" t="s">
        <v>4561</v>
      </c>
      <c r="B1090" s="43">
        <v>2020</v>
      </c>
      <c r="C1090" s="42" t="s">
        <v>3384</v>
      </c>
      <c r="D1090" s="42" t="s">
        <v>116</v>
      </c>
      <c r="E1090" s="42" t="s">
        <v>4562</v>
      </c>
      <c r="F1090" s="42" t="s">
        <v>4563</v>
      </c>
      <c r="G1090" s="42" t="s">
        <v>4564</v>
      </c>
      <c r="H1090" s="43">
        <v>400000</v>
      </c>
      <c r="I1090" s="42" t="s">
        <v>422</v>
      </c>
      <c r="J1090" s="42" t="str">
        <f>_xlfn.CONCAT($C1090,"-",$D1090)</f>
        <v>Goa-EdTech</v>
      </c>
      <c r="K1090" s="42">
        <f>IF(AND($B1090&gt;=1960,$B1090&lt;1970),196,(IF(AND($B1090&gt;=1970,$B1090&lt;1980),197,(IF(AND($B1090&gt;=1980,$B1090&lt;1990),198,(IF(AND($B1090&gt;=1990,$B1090&lt;2000),199,(IF(AND($B1090&gt;=2000,$B1090&lt;2010),200,(IF(AND($B1090&gt;=2010,$B1090&lt;2020),201,(IF(AND($B1090&gt;=2020,$B1090&lt;2030),202,"Founded After 2030")))))))))))))</f>
        <v>202</v>
      </c>
      <c r="L1090" s="42" t="str">
        <f>IF(AND($H1090&gt;4500000, OR($C1090="Delhi", $C1090="Bangalore", $C1090="Pune", $C1090="Mumbai")), "CAT A", IF(AND($H1090&gt;450000, OR($C1090="Gurugram", $C1090="Surat", $C1090="Jaipur", $C1090="Hyderabad")), "CAT B", "CAT C"))</f>
        <v>CAT C</v>
      </c>
      <c r="M1090" s="43">
        <v>8</v>
      </c>
      <c r="N1090" t="str">
        <f>VLOOKUP($C1090,Tier!$A$1:$B$71,2)</f>
        <v>Tier 2</v>
      </c>
    </row>
    <row r="1091" spans="1:14" ht="15" x14ac:dyDescent="0.25">
      <c r="A1091" s="41" t="s">
        <v>4503</v>
      </c>
      <c r="B1091" s="43">
        <v>2020</v>
      </c>
      <c r="C1091" s="42" t="s">
        <v>44</v>
      </c>
      <c r="D1091" s="42" t="s">
        <v>177</v>
      </c>
      <c r="E1091" s="42" t="s">
        <v>4504</v>
      </c>
      <c r="F1091" s="42" t="s">
        <v>4505</v>
      </c>
      <c r="G1091" s="42" t="s">
        <v>4506</v>
      </c>
      <c r="H1091" s="43">
        <v>300000</v>
      </c>
      <c r="I1091" s="42" t="s">
        <v>422</v>
      </c>
      <c r="J1091" s="42" t="str">
        <f>_xlfn.CONCAT($C1091,"-",$D1091)</f>
        <v>Gurugram-Consumer Goods</v>
      </c>
      <c r="K1091" s="42">
        <f>IF(AND($B1091&gt;=1960,$B1091&lt;1970),196,(IF(AND($B1091&gt;=1970,$B1091&lt;1980),197,(IF(AND($B1091&gt;=1980,$B1091&lt;1990),198,(IF(AND($B1091&gt;=1990,$B1091&lt;2000),199,(IF(AND($B1091&gt;=2000,$B1091&lt;2010),200,(IF(AND($B1091&gt;=2010,$B1091&lt;2020),201,(IF(AND($B1091&gt;=2020,$B1091&lt;2030),202,"Founded After 2030")))))))))))))</f>
        <v>202</v>
      </c>
      <c r="L1091" s="42" t="str">
        <f>IF(AND($H1091&gt;4500000, OR($C1091="Delhi", $C1091="Bangalore", $C1091="Pune", $C1091="Mumbai")), "CAT A", IF(AND($H1091&gt;450000, OR($C1091="Gurugram", $C1091="Surat", $C1091="Jaipur", $C1091="Hyderabad")), "CAT B", "CAT C"))</f>
        <v>CAT C</v>
      </c>
      <c r="M1091" s="43">
        <v>8</v>
      </c>
      <c r="N1091" t="str">
        <f>VLOOKUP($C1091,Tier!$A$1:$B$71,2)</f>
        <v>Tier 2</v>
      </c>
    </row>
    <row r="1092" spans="1:14" ht="15" x14ac:dyDescent="0.25">
      <c r="A1092" s="41" t="s">
        <v>4507</v>
      </c>
      <c r="B1092" s="43">
        <v>2021</v>
      </c>
      <c r="C1092" s="42" t="s">
        <v>44</v>
      </c>
      <c r="D1092" s="42" t="s">
        <v>177</v>
      </c>
      <c r="E1092" s="42" t="s">
        <v>4508</v>
      </c>
      <c r="F1092" s="42" t="s">
        <v>4509</v>
      </c>
      <c r="G1092" s="44" t="s">
        <v>4510</v>
      </c>
      <c r="H1092" s="43">
        <v>260000</v>
      </c>
      <c r="I1092" s="42" t="s">
        <v>422</v>
      </c>
      <c r="J1092" s="42" t="str">
        <f>_xlfn.CONCAT($C1092,"-",$D1092)</f>
        <v>Gurugram-Consumer Goods</v>
      </c>
      <c r="K1092" s="42">
        <f>IF(AND($B1092&gt;=1960,$B1092&lt;1970),196,(IF(AND($B1092&gt;=1970,$B1092&lt;1980),197,(IF(AND($B1092&gt;=1980,$B1092&lt;1990),198,(IF(AND($B1092&gt;=1990,$B1092&lt;2000),199,(IF(AND($B1092&gt;=2000,$B1092&lt;2010),200,(IF(AND($B1092&gt;=2010,$B1092&lt;2020),201,(IF(AND($B1092&gt;=2020,$B1092&lt;2030),202,"Founded After 2030")))))))))))))</f>
        <v>202</v>
      </c>
      <c r="L1092" s="42" t="str">
        <f>IF(AND($H1092&gt;4500000, OR($C1092="Delhi", $C1092="Bangalore", $C1092="Pune", $C1092="Mumbai")), "CAT A", IF(AND($H1092&gt;450000, OR($C1092="Gurugram", $C1092="Surat", $C1092="Jaipur", $C1092="Hyderabad")), "CAT B", "CAT C"))</f>
        <v>CAT C</v>
      </c>
      <c r="M1092" s="43">
        <v>12</v>
      </c>
      <c r="N1092" t="str">
        <f>VLOOKUP($C1092,Tier!$A$1:$B$71,2)</f>
        <v>Tier 2</v>
      </c>
    </row>
    <row r="1093" spans="1:14" ht="15" x14ac:dyDescent="0.25">
      <c r="A1093" s="41" t="s">
        <v>4511</v>
      </c>
      <c r="B1093" s="43">
        <v>2020</v>
      </c>
      <c r="C1093" s="42" t="s">
        <v>44</v>
      </c>
      <c r="D1093" s="42" t="s">
        <v>2880</v>
      </c>
      <c r="E1093" s="42" t="s">
        <v>4512</v>
      </c>
      <c r="F1093" s="42" t="s">
        <v>4513</v>
      </c>
      <c r="G1093" s="42" t="s">
        <v>4514</v>
      </c>
      <c r="H1093" s="43">
        <v>200000</v>
      </c>
      <c r="I1093" s="42" t="s">
        <v>422</v>
      </c>
      <c r="J1093" s="42" t="str">
        <f>_xlfn.CONCAT($C1093,"-",$D1093)</f>
        <v>Gurugram-Marketing</v>
      </c>
      <c r="K1093" s="42">
        <f>IF(AND($B1093&gt;=1960,$B1093&lt;1970),196,(IF(AND($B1093&gt;=1970,$B1093&lt;1980),197,(IF(AND($B1093&gt;=1980,$B1093&lt;1990),198,(IF(AND($B1093&gt;=1990,$B1093&lt;2000),199,(IF(AND($B1093&gt;=2000,$B1093&lt;2010),200,(IF(AND($B1093&gt;=2010,$B1093&lt;2020),201,(IF(AND($B1093&gt;=2020,$B1093&lt;2030),202,"Founded After 2030")))))))))))))</f>
        <v>202</v>
      </c>
      <c r="L1093" s="42" t="str">
        <f>IF(AND($H1093&gt;4500000, OR($C1093="Delhi", $C1093="Bangalore", $C1093="Pune", $C1093="Mumbai")), "CAT A", IF(AND($H1093&gt;450000, OR($C1093="Gurugram", $C1093="Surat", $C1093="Jaipur", $C1093="Hyderabad")), "CAT B", "CAT C"))</f>
        <v>CAT C</v>
      </c>
      <c r="M1093" s="43">
        <v>10</v>
      </c>
      <c r="N1093" t="str">
        <f>VLOOKUP($C1093,Tier!$A$1:$B$71,2)</f>
        <v>Tier 2</v>
      </c>
    </row>
    <row r="1094" spans="1:14" ht="15" x14ac:dyDescent="0.25">
      <c r="A1094" s="41" t="s">
        <v>4515</v>
      </c>
      <c r="B1094" s="43">
        <v>2020</v>
      </c>
      <c r="C1094" s="42" t="s">
        <v>44</v>
      </c>
      <c r="D1094" s="42" t="s">
        <v>116</v>
      </c>
      <c r="E1094" s="42" t="s">
        <v>4516</v>
      </c>
      <c r="F1094" s="42" t="s">
        <v>4517</v>
      </c>
      <c r="G1094" s="42" t="s">
        <v>4518</v>
      </c>
      <c r="H1094" s="43">
        <v>200000</v>
      </c>
      <c r="I1094" s="42" t="s">
        <v>422</v>
      </c>
      <c r="J1094" s="42" t="str">
        <f>_xlfn.CONCAT($C1094,"-",$D1094)</f>
        <v>Gurugram-EdTech</v>
      </c>
      <c r="K1094" s="42">
        <f>IF(AND($B1094&gt;=1960,$B1094&lt;1970),196,(IF(AND($B1094&gt;=1970,$B1094&lt;1980),197,(IF(AND($B1094&gt;=1980,$B1094&lt;1990),198,(IF(AND($B1094&gt;=1990,$B1094&lt;2000),199,(IF(AND($B1094&gt;=2000,$B1094&lt;2010),200,(IF(AND($B1094&gt;=2010,$B1094&lt;2020),201,(IF(AND($B1094&gt;=2020,$B1094&lt;2030),202,"Founded After 2030")))))))))))))</f>
        <v>202</v>
      </c>
      <c r="L1094" s="42" t="str">
        <f>IF(AND($H1094&gt;4500000, OR($C1094="Delhi", $C1094="Bangalore", $C1094="Pune", $C1094="Mumbai")), "CAT A", IF(AND($H1094&gt;450000, OR($C1094="Gurugram", $C1094="Surat", $C1094="Jaipur", $C1094="Hyderabad")), "CAT B", "CAT C"))</f>
        <v>CAT C</v>
      </c>
      <c r="M1094" s="43">
        <v>8</v>
      </c>
      <c r="N1094" t="str">
        <f>VLOOKUP($C1094,Tier!$A$1:$B$71,2)</f>
        <v>Tier 2</v>
      </c>
    </row>
    <row r="1095" spans="1:14" ht="15" x14ac:dyDescent="0.25">
      <c r="A1095" s="41" t="s">
        <v>4519</v>
      </c>
      <c r="B1095" s="43">
        <v>2021</v>
      </c>
      <c r="C1095" s="42" t="s">
        <v>44</v>
      </c>
      <c r="D1095" s="42" t="s">
        <v>69</v>
      </c>
      <c r="E1095" s="42" t="s">
        <v>4520</v>
      </c>
      <c r="F1095" s="42" t="s">
        <v>4521</v>
      </c>
      <c r="G1095" s="42"/>
      <c r="H1095" s="43">
        <v>150000</v>
      </c>
      <c r="I1095" s="42"/>
      <c r="J1095" s="42" t="str">
        <f>_xlfn.CONCAT($C1095,"-",$D1095)</f>
        <v>Gurugram-Information Technology &amp; Services</v>
      </c>
      <c r="K1095" s="42">
        <f>IF(AND($B1095&gt;=1960,$B1095&lt;1970),196,(IF(AND($B1095&gt;=1970,$B1095&lt;1980),197,(IF(AND($B1095&gt;=1980,$B1095&lt;1990),198,(IF(AND($B1095&gt;=1990,$B1095&lt;2000),199,(IF(AND($B1095&gt;=2000,$B1095&lt;2010),200,(IF(AND($B1095&gt;=2010,$B1095&lt;2020),201,(IF(AND($B1095&gt;=2020,$B1095&lt;2030),202,"Founded After 2030")))))))))))))</f>
        <v>202</v>
      </c>
      <c r="L1095" s="42" t="str">
        <f>IF(AND($H1095&gt;4500000, OR($C1095="Delhi", $C1095="Bangalore", $C1095="Pune", $C1095="Mumbai")), "CAT A", IF(AND($H1095&gt;450000, OR($C1095="Gurugram", $C1095="Surat", $C1095="Jaipur", $C1095="Hyderabad")), "CAT B", "CAT C"))</f>
        <v>CAT C</v>
      </c>
      <c r="M1095" s="43">
        <v>9</v>
      </c>
      <c r="N1095" t="str">
        <f>VLOOKUP($C1095,Tier!$A$1:$B$71,2)</f>
        <v>Tier 2</v>
      </c>
    </row>
    <row r="1096" spans="1:14" ht="15" x14ac:dyDescent="0.25">
      <c r="A1096" s="41" t="s">
        <v>3528</v>
      </c>
      <c r="B1096" s="43">
        <v>2020</v>
      </c>
      <c r="C1096" s="42" t="s">
        <v>49</v>
      </c>
      <c r="D1096" s="42" t="s">
        <v>45</v>
      </c>
      <c r="E1096" s="42" t="s">
        <v>3529</v>
      </c>
      <c r="F1096" s="42" t="s">
        <v>3530</v>
      </c>
      <c r="G1096" s="42" t="s">
        <v>3286</v>
      </c>
      <c r="H1096" s="42" t="s">
        <v>98</v>
      </c>
      <c r="I1096" s="42" t="s">
        <v>17</v>
      </c>
      <c r="J1096" s="42" t="str">
        <f>_xlfn.CONCAT($C1096,"-",$D1096)</f>
        <v>New Delhi-Health, Wellness &amp; Fitness</v>
      </c>
      <c r="K1096" s="42">
        <f>IF(AND($B1096&gt;=1960,$B1096&lt;1970),196,(IF(AND($B1096&gt;=1970,$B1096&lt;1980),197,(IF(AND($B1096&gt;=1980,$B1096&lt;1990),198,(IF(AND($B1096&gt;=1990,$B1096&lt;2000),199,(IF(AND($B1096&gt;=2000,$B1096&lt;2010),200,(IF(AND($B1096&gt;=2010,$B1096&lt;2020),201,(IF(AND($B1096&gt;=2020,$B1096&lt;2030),202,"Founded After 2030")))))))))))))</f>
        <v>202</v>
      </c>
      <c r="L1096" s="42" t="str">
        <f>IF(AND($H1096&gt;4500000, OR($C1096="Delhi", $C1096="Bangalore", $C1096="Pune", $C1096="Mumbai")), "CAT A", IF(AND($H1096&gt;450000, OR($C1096="Gurugram", $C1096="Surat", $C1096="Jaipur", $C1096="Hyderabad")), "CAT B", "CAT C"))</f>
        <v>CAT C</v>
      </c>
      <c r="M1096" s="43">
        <v>10</v>
      </c>
      <c r="N1096" t="str">
        <f>VLOOKUP($C1096,Tier!$A$1:$B$71,2)</f>
        <v>Tier 3</v>
      </c>
    </row>
    <row r="1097" spans="1:14" ht="15" x14ac:dyDescent="0.25">
      <c r="A1097" s="41" t="s">
        <v>3531</v>
      </c>
      <c r="B1097" s="43">
        <v>2021</v>
      </c>
      <c r="C1097" s="42" t="s">
        <v>369</v>
      </c>
      <c r="D1097" s="42" t="s">
        <v>82</v>
      </c>
      <c r="E1097" s="42" t="s">
        <v>3532</v>
      </c>
      <c r="F1097" s="42" t="s">
        <v>3533</v>
      </c>
      <c r="G1097" s="42" t="s">
        <v>3534</v>
      </c>
      <c r="H1097" s="42" t="s">
        <v>98</v>
      </c>
      <c r="I1097" s="42" t="s">
        <v>422</v>
      </c>
      <c r="J1097" s="42" t="str">
        <f>_xlfn.CONCAT($C1097,"-",$D1097)</f>
        <v>Pune-Financial Services</v>
      </c>
      <c r="K1097" s="42">
        <f>IF(AND($B1097&gt;=1960,$B1097&lt;1970),196,(IF(AND($B1097&gt;=1970,$B1097&lt;1980),197,(IF(AND($B1097&gt;=1980,$B1097&lt;1990),198,(IF(AND($B1097&gt;=1990,$B1097&lt;2000),199,(IF(AND($B1097&gt;=2000,$B1097&lt;2010),200,(IF(AND($B1097&gt;=2010,$B1097&lt;2020),201,(IF(AND($B1097&gt;=2020,$B1097&lt;2030),202,"Founded After 2030")))))))))))))</f>
        <v>202</v>
      </c>
      <c r="L1097" s="42" t="str">
        <f>IF(AND($H1097&gt;4500000, OR($C1097="Delhi", $C1097="Bangalore", $C1097="Pune", $C1097="Mumbai")), "CAT A", IF(AND($H1097&gt;450000, OR($C1097="Gurugram", $C1097="Surat", $C1097="Jaipur", $C1097="Hyderabad")), "CAT B", "CAT C"))</f>
        <v>CAT A</v>
      </c>
      <c r="M1097" s="43">
        <v>9</v>
      </c>
      <c r="N1097" t="str">
        <f>VLOOKUP($C1097,Tier!$A$1:$B$71,2)</f>
        <v>Tier 3</v>
      </c>
    </row>
    <row r="1098" spans="1:14" ht="15" x14ac:dyDescent="0.25">
      <c r="A1098" s="41" t="s">
        <v>3535</v>
      </c>
      <c r="B1098" s="43">
        <v>2020</v>
      </c>
      <c r="C1098" s="42" t="s">
        <v>12</v>
      </c>
      <c r="D1098" s="42" t="s">
        <v>1994</v>
      </c>
      <c r="E1098" s="42" t="s">
        <v>3536</v>
      </c>
      <c r="F1098" s="42" t="s">
        <v>3537</v>
      </c>
      <c r="G1098" s="42" t="s">
        <v>380</v>
      </c>
      <c r="H1098" s="42" t="s">
        <v>98</v>
      </c>
      <c r="I1098" s="42" t="s">
        <v>17</v>
      </c>
      <c r="J1098" s="42" t="str">
        <f>_xlfn.CONCAT($C1098,"-",$D1098)</f>
        <v>Mumbai-Online Media</v>
      </c>
      <c r="K1098" s="42">
        <f>IF(AND($B1098&gt;=1960,$B1098&lt;1970),196,(IF(AND($B1098&gt;=1970,$B1098&lt;1980),197,(IF(AND($B1098&gt;=1980,$B1098&lt;1990),198,(IF(AND($B1098&gt;=1990,$B1098&lt;2000),199,(IF(AND($B1098&gt;=2000,$B1098&lt;2010),200,(IF(AND($B1098&gt;=2010,$B1098&lt;2020),201,(IF(AND($B1098&gt;=2020,$B1098&lt;2030),202,"Founded After 2030")))))))))))))</f>
        <v>202</v>
      </c>
      <c r="L1098" s="42" t="str">
        <f>IF(AND($H1098&gt;4500000, OR($C1098="Delhi", $C1098="Bangalore", $C1098="Pune", $C1098="Mumbai")), "CAT A", IF(AND($H1098&gt;450000, OR($C1098="Gurugram", $C1098="Surat", $C1098="Jaipur", $C1098="Hyderabad")), "CAT B", "CAT C"))</f>
        <v>CAT A</v>
      </c>
      <c r="M1098" s="43">
        <v>9</v>
      </c>
      <c r="N1098" t="str">
        <f>VLOOKUP($C1098,Tier!$A$1:$B$71,2)</f>
        <v>Tier 3</v>
      </c>
    </row>
    <row r="1099" spans="1:14" ht="15" x14ac:dyDescent="0.25">
      <c r="A1099" s="41" t="s">
        <v>3538</v>
      </c>
      <c r="B1099" s="43">
        <v>2020</v>
      </c>
      <c r="C1099" s="42" t="s">
        <v>12</v>
      </c>
      <c r="D1099" s="42" t="s">
        <v>1579</v>
      </c>
      <c r="E1099" s="42" t="s">
        <v>3539</v>
      </c>
      <c r="F1099" s="42" t="s">
        <v>3540</v>
      </c>
      <c r="G1099" s="42" t="s">
        <v>3541</v>
      </c>
      <c r="H1099" s="42" t="s">
        <v>98</v>
      </c>
      <c r="I1099" s="42"/>
      <c r="J1099" s="42" t="str">
        <f>_xlfn.CONCAT($C1099,"-",$D1099)</f>
        <v>Mumbai-Healthtech</v>
      </c>
      <c r="K1099" s="42">
        <f>IF(AND($B1099&gt;=1960,$B1099&lt;1970),196,(IF(AND($B1099&gt;=1970,$B1099&lt;1980),197,(IF(AND($B1099&gt;=1980,$B1099&lt;1990),198,(IF(AND($B1099&gt;=1990,$B1099&lt;2000),199,(IF(AND($B1099&gt;=2000,$B1099&lt;2010),200,(IF(AND($B1099&gt;=2010,$B1099&lt;2020),201,(IF(AND($B1099&gt;=2020,$B1099&lt;2030),202,"Founded After 2030")))))))))))))</f>
        <v>202</v>
      </c>
      <c r="L1099" s="42" t="str">
        <f>IF(AND($H1099&gt;4500000, OR($C1099="Delhi", $C1099="Bangalore", $C1099="Pune", $C1099="Mumbai")), "CAT A", IF(AND($H1099&gt;450000, OR($C1099="Gurugram", $C1099="Surat", $C1099="Jaipur", $C1099="Hyderabad")), "CAT B", "CAT C"))</f>
        <v>CAT A</v>
      </c>
      <c r="M1099" s="43">
        <v>8</v>
      </c>
      <c r="N1099" t="str">
        <f>VLOOKUP($C1099,Tier!$A$1:$B$71,2)</f>
        <v>Tier 3</v>
      </c>
    </row>
    <row r="1100" spans="1:14" ht="15" x14ac:dyDescent="0.25">
      <c r="A1100" s="41" t="s">
        <v>3538</v>
      </c>
      <c r="B1100" s="43">
        <v>2020</v>
      </c>
      <c r="C1100" s="42" t="s">
        <v>12</v>
      </c>
      <c r="D1100" s="42" t="s">
        <v>1579</v>
      </c>
      <c r="E1100" s="42" t="s">
        <v>3539</v>
      </c>
      <c r="F1100" s="42" t="s">
        <v>3540</v>
      </c>
      <c r="G1100" s="42" t="s">
        <v>3541</v>
      </c>
      <c r="H1100" s="42" t="s">
        <v>98</v>
      </c>
      <c r="I1100" s="42" t="s">
        <v>422</v>
      </c>
      <c r="J1100" s="42" t="str">
        <f>_xlfn.CONCAT($C1100,"-",$D1100)</f>
        <v>Mumbai-Healthtech</v>
      </c>
      <c r="K1100" s="42">
        <f>IF(AND($B1100&gt;=1960,$B1100&lt;1970),196,(IF(AND($B1100&gt;=1970,$B1100&lt;1980),197,(IF(AND($B1100&gt;=1980,$B1100&lt;1990),198,(IF(AND($B1100&gt;=1990,$B1100&lt;2000),199,(IF(AND($B1100&gt;=2000,$B1100&lt;2010),200,(IF(AND($B1100&gt;=2010,$B1100&lt;2020),201,(IF(AND($B1100&gt;=2020,$B1100&lt;2030),202,"Founded After 2030")))))))))))))</f>
        <v>202</v>
      </c>
      <c r="L1100" s="42" t="str">
        <f>IF(AND($H1100&gt;4500000, OR($C1100="Delhi", $C1100="Bangalore", $C1100="Pune", $C1100="Mumbai")), "CAT A", IF(AND($H1100&gt;450000, OR($C1100="Gurugram", $C1100="Surat", $C1100="Jaipur", $C1100="Hyderabad")), "CAT B", "CAT C"))</f>
        <v>CAT A</v>
      </c>
      <c r="M1100" s="43">
        <v>8</v>
      </c>
      <c r="N1100" t="str">
        <f>VLOOKUP($C1100,Tier!$A$1:$B$71,2)</f>
        <v>Tier 3</v>
      </c>
    </row>
    <row r="1101" spans="1:14" ht="15" x14ac:dyDescent="0.25">
      <c r="A1101" s="41" t="s">
        <v>3553</v>
      </c>
      <c r="B1101" s="43">
        <v>2020</v>
      </c>
      <c r="C1101" s="42" t="s">
        <v>49</v>
      </c>
      <c r="D1101" s="42" t="s">
        <v>819</v>
      </c>
      <c r="E1101" s="42" t="s">
        <v>3554</v>
      </c>
      <c r="F1101" s="42" t="s">
        <v>3555</v>
      </c>
      <c r="G1101" s="42" t="s">
        <v>3556</v>
      </c>
      <c r="H1101" s="42" t="s">
        <v>98</v>
      </c>
      <c r="I1101" s="42" t="s">
        <v>17</v>
      </c>
      <c r="J1101" s="42" t="str">
        <f>_xlfn.CONCAT($C1101,"-",$D1101)</f>
        <v>New Delhi-B2B E-commerce</v>
      </c>
      <c r="K1101" s="42">
        <f>IF(AND($B1101&gt;=1960,$B1101&lt;1970),196,(IF(AND($B1101&gt;=1970,$B1101&lt;1980),197,(IF(AND($B1101&gt;=1980,$B1101&lt;1990),198,(IF(AND($B1101&gt;=1990,$B1101&lt;2000),199,(IF(AND($B1101&gt;=2000,$B1101&lt;2010),200,(IF(AND($B1101&gt;=2010,$B1101&lt;2020),201,(IF(AND($B1101&gt;=2020,$B1101&lt;2030),202,"Founded After 2030")))))))))))))</f>
        <v>202</v>
      </c>
      <c r="L1101" s="42" t="str">
        <f>IF(AND($H1101&gt;4500000, OR($C1101="Delhi", $C1101="Bangalore", $C1101="Pune", $C1101="Mumbai")), "CAT A", IF(AND($H1101&gt;450000, OR($C1101="Gurugram", $C1101="Surat", $C1101="Jaipur", $C1101="Hyderabad")), "CAT B", "CAT C"))</f>
        <v>CAT C</v>
      </c>
      <c r="M1101" s="43">
        <v>7</v>
      </c>
      <c r="N1101" t="str">
        <f>VLOOKUP($C1101,Tier!$A$1:$B$71,2)</f>
        <v>Tier 3</v>
      </c>
    </row>
    <row r="1102" spans="1:14" ht="15" x14ac:dyDescent="0.25">
      <c r="A1102" s="41" t="s">
        <v>3562</v>
      </c>
      <c r="B1102" s="43">
        <v>2020</v>
      </c>
      <c r="C1102" s="42" t="s">
        <v>49</v>
      </c>
      <c r="D1102" s="42" t="s">
        <v>387</v>
      </c>
      <c r="E1102" s="42" t="s">
        <v>3563</v>
      </c>
      <c r="F1102" s="42" t="s">
        <v>3564</v>
      </c>
      <c r="G1102" s="42" t="s">
        <v>3560</v>
      </c>
      <c r="H1102" s="42" t="s">
        <v>98</v>
      </c>
      <c r="I1102" s="42" t="s">
        <v>422</v>
      </c>
      <c r="J1102" s="42" t="str">
        <f>_xlfn.CONCAT($C1102,"-",$D1102)</f>
        <v>New Delhi-Computer software</v>
      </c>
      <c r="K1102" s="42">
        <f>IF(AND($B1102&gt;=1960,$B1102&lt;1970),196,(IF(AND($B1102&gt;=1970,$B1102&lt;1980),197,(IF(AND($B1102&gt;=1980,$B1102&lt;1990),198,(IF(AND($B1102&gt;=1990,$B1102&lt;2000),199,(IF(AND($B1102&gt;=2000,$B1102&lt;2010),200,(IF(AND($B1102&gt;=2010,$B1102&lt;2020),201,(IF(AND($B1102&gt;=2020,$B1102&lt;2030),202,"Founded After 2030")))))))))))))</f>
        <v>202</v>
      </c>
      <c r="L1102" s="42" t="str">
        <f>IF(AND($H1102&gt;4500000, OR($C1102="Delhi", $C1102="Bangalore", $C1102="Pune", $C1102="Mumbai")), "CAT A", IF(AND($H1102&gt;450000, OR($C1102="Gurugram", $C1102="Surat", $C1102="Jaipur", $C1102="Hyderabad")), "CAT B", "CAT C"))</f>
        <v>CAT C</v>
      </c>
      <c r="M1102" s="43">
        <v>7</v>
      </c>
      <c r="N1102" t="str">
        <f>VLOOKUP($C1102,Tier!$A$1:$B$71,2)</f>
        <v>Tier 3</v>
      </c>
    </row>
    <row r="1103" spans="1:14" ht="15" x14ac:dyDescent="0.25">
      <c r="A1103" s="45" t="s">
        <v>3572</v>
      </c>
      <c r="B1103" s="43">
        <v>2020</v>
      </c>
      <c r="C1103" s="42" t="s">
        <v>49</v>
      </c>
      <c r="D1103" s="42" t="s">
        <v>13</v>
      </c>
      <c r="E1103" s="42" t="s">
        <v>3573</v>
      </c>
      <c r="F1103" s="42" t="s">
        <v>3574</v>
      </c>
      <c r="G1103" s="42" t="s">
        <v>280</v>
      </c>
      <c r="H1103" s="42" t="s">
        <v>98</v>
      </c>
      <c r="I1103" s="42" t="s">
        <v>17</v>
      </c>
      <c r="J1103" s="42" t="str">
        <f>_xlfn.CONCAT($C1103,"-",$D1103)</f>
        <v>New Delhi-Logistics</v>
      </c>
      <c r="K1103" s="42">
        <f>IF(AND($B1103&gt;=1960,$B1103&lt;1970),196,(IF(AND($B1103&gt;=1970,$B1103&lt;1980),197,(IF(AND($B1103&gt;=1980,$B1103&lt;1990),198,(IF(AND($B1103&gt;=1990,$B1103&lt;2000),199,(IF(AND($B1103&gt;=2000,$B1103&lt;2010),200,(IF(AND($B1103&gt;=2010,$B1103&lt;2020),201,(IF(AND($B1103&gt;=2020,$B1103&lt;2030),202,"Founded After 2030")))))))))))))</f>
        <v>202</v>
      </c>
      <c r="L1103" s="42" t="str">
        <f>IF(AND($H1103&gt;4500000, OR($C1103="Delhi", $C1103="Bangalore", $C1103="Pune", $C1103="Mumbai")), "CAT A", IF(AND($H1103&gt;450000, OR($C1103="Gurugram", $C1103="Surat", $C1103="Jaipur", $C1103="Hyderabad")), "CAT B", "CAT C"))</f>
        <v>CAT C</v>
      </c>
      <c r="M1103" s="43">
        <v>6</v>
      </c>
      <c r="N1103" t="str">
        <f>VLOOKUP($C1103,Tier!$A$1:$B$71,2)</f>
        <v>Tier 3</v>
      </c>
    </row>
    <row r="1104" spans="1:14" ht="15" x14ac:dyDescent="0.25">
      <c r="A1104" s="41" t="s">
        <v>3579</v>
      </c>
      <c r="B1104" s="43">
        <v>2020</v>
      </c>
      <c r="C1104" s="42" t="s">
        <v>12</v>
      </c>
      <c r="D1104" s="42" t="s">
        <v>38</v>
      </c>
      <c r="E1104" s="42" t="s">
        <v>3580</v>
      </c>
      <c r="F1104" s="42" t="s">
        <v>3581</v>
      </c>
      <c r="G1104" s="42" t="s">
        <v>3582</v>
      </c>
      <c r="H1104" s="42" t="s">
        <v>98</v>
      </c>
      <c r="I1104" s="42" t="s">
        <v>17</v>
      </c>
      <c r="J1104" s="42" t="str">
        <f>_xlfn.CONCAT($C1104,"-",$D1104)</f>
        <v>Mumbai-FinTech</v>
      </c>
      <c r="K1104" s="42">
        <f>IF(AND($B1104&gt;=1960,$B1104&lt;1970),196,(IF(AND($B1104&gt;=1970,$B1104&lt;1980),197,(IF(AND($B1104&gt;=1980,$B1104&lt;1990),198,(IF(AND($B1104&gt;=1990,$B1104&lt;2000),199,(IF(AND($B1104&gt;=2000,$B1104&lt;2010),200,(IF(AND($B1104&gt;=2010,$B1104&lt;2020),201,(IF(AND($B1104&gt;=2020,$B1104&lt;2030),202,"Founded After 2030")))))))))))))</f>
        <v>202</v>
      </c>
      <c r="L1104" s="42" t="str">
        <f>IF(AND($H1104&gt;4500000, OR($C1104="Delhi", $C1104="Bangalore", $C1104="Pune", $C1104="Mumbai")), "CAT A", IF(AND($H1104&gt;450000, OR($C1104="Gurugram", $C1104="Surat", $C1104="Jaipur", $C1104="Hyderabad")), "CAT B", "CAT C"))</f>
        <v>CAT A</v>
      </c>
      <c r="M1104" s="43">
        <v>6</v>
      </c>
      <c r="N1104" t="str">
        <f>VLOOKUP($C1104,Tier!$A$1:$B$71,2)</f>
        <v>Tier 3</v>
      </c>
    </row>
    <row r="1105" spans="1:14" ht="15" x14ac:dyDescent="0.25">
      <c r="A1105" s="41" t="s">
        <v>3591</v>
      </c>
      <c r="B1105" s="43">
        <v>2021</v>
      </c>
      <c r="C1105" s="42" t="s">
        <v>49</v>
      </c>
      <c r="D1105" s="42" t="s">
        <v>459</v>
      </c>
      <c r="E1105" s="42" t="s">
        <v>3592</v>
      </c>
      <c r="F1105" s="42" t="s">
        <v>3593</v>
      </c>
      <c r="G1105" s="42" t="s">
        <v>3594</v>
      </c>
      <c r="H1105" s="42" t="s">
        <v>98</v>
      </c>
      <c r="I1105" s="42" t="s">
        <v>17</v>
      </c>
      <c r="J1105" s="42" t="str">
        <f>_xlfn.CONCAT($C1105,"-",$D1105)</f>
        <v>New Delhi-SaaS startup</v>
      </c>
      <c r="K1105" s="42">
        <f>IF(AND($B1105&gt;=1960,$B1105&lt;1970),196,(IF(AND($B1105&gt;=1970,$B1105&lt;1980),197,(IF(AND($B1105&gt;=1980,$B1105&lt;1990),198,(IF(AND($B1105&gt;=1990,$B1105&lt;2000),199,(IF(AND($B1105&gt;=2000,$B1105&lt;2010),200,(IF(AND($B1105&gt;=2010,$B1105&lt;2020),201,(IF(AND($B1105&gt;=2020,$B1105&lt;2030),202,"Founded After 2030")))))))))))))</f>
        <v>202</v>
      </c>
      <c r="L1105" s="42" t="str">
        <f>IF(AND($H1105&gt;4500000, OR($C1105="Delhi", $C1105="Bangalore", $C1105="Pune", $C1105="Mumbai")), "CAT A", IF(AND($H1105&gt;450000, OR($C1105="Gurugram", $C1105="Surat", $C1105="Jaipur", $C1105="Hyderabad")), "CAT B", "CAT C"))</f>
        <v>CAT C</v>
      </c>
      <c r="M1105" s="43">
        <v>6</v>
      </c>
      <c r="N1105" t="str">
        <f>VLOOKUP($C1105,Tier!$A$1:$B$71,2)</f>
        <v>Tier 3</v>
      </c>
    </row>
    <row r="1106" spans="1:14" ht="15" x14ac:dyDescent="0.25">
      <c r="A1106" s="41" t="s">
        <v>3598</v>
      </c>
      <c r="B1106" s="43">
        <v>2020</v>
      </c>
      <c r="C1106" s="42" t="s">
        <v>12</v>
      </c>
      <c r="D1106" s="42" t="s">
        <v>13</v>
      </c>
      <c r="E1106" s="42" t="s">
        <v>3599</v>
      </c>
      <c r="F1106" s="42" t="s">
        <v>3600</v>
      </c>
      <c r="G1106" s="42" t="s">
        <v>325</v>
      </c>
      <c r="H1106" s="42" t="s">
        <v>98</v>
      </c>
      <c r="I1106" s="42" t="s">
        <v>17</v>
      </c>
      <c r="J1106" s="42" t="str">
        <f>_xlfn.CONCAT($C1106,"-",$D1106)</f>
        <v>Mumbai-Logistics</v>
      </c>
      <c r="K1106" s="42">
        <f>IF(AND($B1106&gt;=1960,$B1106&lt;1970),196,(IF(AND($B1106&gt;=1970,$B1106&lt;1980),197,(IF(AND($B1106&gt;=1980,$B1106&lt;1990),198,(IF(AND($B1106&gt;=1990,$B1106&lt;2000),199,(IF(AND($B1106&gt;=2000,$B1106&lt;2010),200,(IF(AND($B1106&gt;=2010,$B1106&lt;2020),201,(IF(AND($B1106&gt;=2020,$B1106&lt;2030),202,"Founded After 2030")))))))))))))</f>
        <v>202</v>
      </c>
      <c r="L1106" s="42" t="str">
        <f>IF(AND($H1106&gt;4500000, OR($C1106="Delhi", $C1106="Bangalore", $C1106="Pune", $C1106="Mumbai")), "CAT A", IF(AND($H1106&gt;450000, OR($C1106="Gurugram", $C1106="Surat", $C1106="Jaipur", $C1106="Hyderabad")), "CAT B", "CAT C"))</f>
        <v>CAT A</v>
      </c>
      <c r="M1106" s="43">
        <v>5</v>
      </c>
      <c r="N1106" t="str">
        <f>VLOOKUP($C1106,Tier!$A$1:$B$71,2)</f>
        <v>Tier 3</v>
      </c>
    </row>
    <row r="1107" spans="1:14" ht="15" x14ac:dyDescent="0.25">
      <c r="A1107" s="41" t="s">
        <v>3608</v>
      </c>
      <c r="B1107" s="43">
        <v>2020</v>
      </c>
      <c r="C1107" s="42" t="s">
        <v>12</v>
      </c>
      <c r="D1107" s="42" t="s">
        <v>624</v>
      </c>
      <c r="E1107" s="42" t="s">
        <v>3609</v>
      </c>
      <c r="F1107" s="42" t="s">
        <v>2012</v>
      </c>
      <c r="G1107" s="42" t="s">
        <v>3610</v>
      </c>
      <c r="H1107" s="42" t="s">
        <v>98</v>
      </c>
      <c r="I1107" s="42"/>
      <c r="J1107" s="42" t="str">
        <f>_xlfn.CONCAT($C1107,"-",$D1107)</f>
        <v>Mumbai-Tech Startup</v>
      </c>
      <c r="K1107" s="42">
        <f>IF(AND($B1107&gt;=1960,$B1107&lt;1970),196,(IF(AND($B1107&gt;=1970,$B1107&lt;1980),197,(IF(AND($B1107&gt;=1980,$B1107&lt;1990),198,(IF(AND($B1107&gt;=1990,$B1107&lt;2000),199,(IF(AND($B1107&gt;=2000,$B1107&lt;2010),200,(IF(AND($B1107&gt;=2010,$B1107&lt;2020),201,(IF(AND($B1107&gt;=2020,$B1107&lt;2030),202,"Founded After 2030")))))))))))))</f>
        <v>202</v>
      </c>
      <c r="L1107" s="42" t="str">
        <f>IF(AND($H1107&gt;4500000, OR($C1107="Delhi", $C1107="Bangalore", $C1107="Pune", $C1107="Mumbai")), "CAT A", IF(AND($H1107&gt;450000, OR($C1107="Gurugram", $C1107="Surat", $C1107="Jaipur", $C1107="Hyderabad")), "CAT B", "CAT C"))</f>
        <v>CAT A</v>
      </c>
      <c r="M1107" s="43">
        <v>3</v>
      </c>
      <c r="N1107" t="str">
        <f>VLOOKUP($C1107,Tier!$A$1:$B$71,2)</f>
        <v>Tier 3</v>
      </c>
    </row>
    <row r="1108" spans="1:14" ht="15" x14ac:dyDescent="0.25">
      <c r="A1108" s="41" t="s">
        <v>3615</v>
      </c>
      <c r="B1108" s="43">
        <v>2020</v>
      </c>
      <c r="C1108" s="42" t="s">
        <v>49</v>
      </c>
      <c r="D1108" s="42" t="s">
        <v>3616</v>
      </c>
      <c r="E1108" s="42" t="s">
        <v>3617</v>
      </c>
      <c r="F1108" s="42" t="s">
        <v>3618</v>
      </c>
      <c r="G1108" s="42" t="s">
        <v>3619</v>
      </c>
      <c r="H1108" s="42" t="s">
        <v>98</v>
      </c>
      <c r="I1108" s="42" t="s">
        <v>422</v>
      </c>
      <c r="J1108" s="42" t="str">
        <f>_xlfn.CONCAT($C1108,"-",$D1108)</f>
        <v>New Delhi-Content commerce</v>
      </c>
      <c r="K1108" s="42">
        <f>IF(AND($B1108&gt;=1960,$B1108&lt;1970),196,(IF(AND($B1108&gt;=1970,$B1108&lt;1980),197,(IF(AND($B1108&gt;=1980,$B1108&lt;1990),198,(IF(AND($B1108&gt;=1990,$B1108&lt;2000),199,(IF(AND($B1108&gt;=2000,$B1108&lt;2010),200,(IF(AND($B1108&gt;=2010,$B1108&lt;2020),201,(IF(AND($B1108&gt;=2020,$B1108&lt;2030),202,"Founded After 2030")))))))))))))</f>
        <v>202</v>
      </c>
      <c r="L1108" s="42" t="str">
        <f>IF(AND($H1108&gt;4500000, OR($C1108="Delhi", $C1108="Bangalore", $C1108="Pune", $C1108="Mumbai")), "CAT A", IF(AND($H1108&gt;450000, OR($C1108="Gurugram", $C1108="Surat", $C1108="Jaipur", $C1108="Hyderabad")), "CAT B", "CAT C"))</f>
        <v>CAT C</v>
      </c>
      <c r="M1108" s="43">
        <v>2</v>
      </c>
      <c r="N1108" t="str">
        <f>VLOOKUP($C1108,Tier!$A$1:$B$71,2)</f>
        <v>Tier 3</v>
      </c>
    </row>
    <row r="1109" spans="1:14" ht="15" x14ac:dyDescent="0.25">
      <c r="A1109" s="41" t="s">
        <v>3620</v>
      </c>
      <c r="B1109" s="43">
        <v>2020</v>
      </c>
      <c r="C1109" s="42" t="s">
        <v>12</v>
      </c>
      <c r="D1109" s="42" t="s">
        <v>233</v>
      </c>
      <c r="E1109" s="42" t="s">
        <v>3621</v>
      </c>
      <c r="F1109" s="42" t="s">
        <v>3622</v>
      </c>
      <c r="G1109" s="42" t="s">
        <v>3623</v>
      </c>
      <c r="H1109" s="42" t="s">
        <v>98</v>
      </c>
      <c r="I1109" s="42" t="s">
        <v>273</v>
      </c>
      <c r="J1109" s="42" t="str">
        <f>_xlfn.CONCAT($C1109,"-",$D1109)</f>
        <v>Mumbai-E-commerce</v>
      </c>
      <c r="K1109" s="42">
        <f>IF(AND($B1109&gt;=1960,$B1109&lt;1970),196,(IF(AND($B1109&gt;=1970,$B1109&lt;1980),197,(IF(AND($B1109&gt;=1980,$B1109&lt;1990),198,(IF(AND($B1109&gt;=1990,$B1109&lt;2000),199,(IF(AND($B1109&gt;=2000,$B1109&lt;2010),200,(IF(AND($B1109&gt;=2010,$B1109&lt;2020),201,(IF(AND($B1109&gt;=2020,$B1109&lt;2030),202,"Founded After 2030")))))))))))))</f>
        <v>202</v>
      </c>
      <c r="L1109" s="42" t="str">
        <f>IF(AND($H1109&gt;4500000, OR($C1109="Delhi", $C1109="Bangalore", $C1109="Pune", $C1109="Mumbai")), "CAT A", IF(AND($H1109&gt;450000, OR($C1109="Gurugram", $C1109="Surat", $C1109="Jaipur", $C1109="Hyderabad")), "CAT B", "CAT C"))</f>
        <v>CAT A</v>
      </c>
      <c r="M1109" s="43">
        <v>1</v>
      </c>
      <c r="N1109" t="str">
        <f>VLOOKUP($C1109,Tier!$A$1:$B$71,2)</f>
        <v>Tier 3</v>
      </c>
    </row>
    <row r="1110" spans="1:14" ht="15" x14ac:dyDescent="0.25">
      <c r="A1110" s="41" t="s">
        <v>4522</v>
      </c>
      <c r="B1110" s="43">
        <v>2021</v>
      </c>
      <c r="C1110" s="42" t="s">
        <v>4523</v>
      </c>
      <c r="D1110" s="42" t="s">
        <v>327</v>
      </c>
      <c r="E1110" s="42" t="s">
        <v>4524</v>
      </c>
      <c r="F1110" s="42" t="s">
        <v>4525</v>
      </c>
      <c r="G1110" s="42" t="s">
        <v>4526</v>
      </c>
      <c r="H1110" s="42" t="s">
        <v>98</v>
      </c>
      <c r="I1110" s="42"/>
      <c r="J1110" s="42" t="str">
        <f>_xlfn.CONCAT($C1110,"-",$D1110)</f>
        <v>Jharkhand-Farming</v>
      </c>
      <c r="K1110" s="42">
        <f>IF(AND($B1110&gt;=1960,$B1110&lt;1970),196,(IF(AND($B1110&gt;=1970,$B1110&lt;1980),197,(IF(AND($B1110&gt;=1980,$B1110&lt;1990),198,(IF(AND($B1110&gt;=1990,$B1110&lt;2000),199,(IF(AND($B1110&gt;=2000,$B1110&lt;2010),200,(IF(AND($B1110&gt;=2010,$B1110&lt;2020),201,(IF(AND($B1110&gt;=2020,$B1110&lt;2030),202,"Founded After 2030")))))))))))))</f>
        <v>202</v>
      </c>
      <c r="L1110" s="42" t="str">
        <f>IF(AND($H1110&gt;4500000, OR($C1110="Delhi", $C1110="Bangalore", $C1110="Pune", $C1110="Mumbai")), "CAT A", IF(AND($H1110&gt;450000, OR($C1110="Gurugram", $C1110="Surat", $C1110="Jaipur", $C1110="Hyderabad")), "CAT B", "CAT C"))</f>
        <v>CAT C</v>
      </c>
      <c r="M1110" s="43">
        <v>10</v>
      </c>
      <c r="N1110" t="str">
        <f>VLOOKUP($C1110,Tier!$A$1:$B$71,2)</f>
        <v>Tier 3</v>
      </c>
    </row>
    <row r="1111" spans="1:14" ht="15" x14ac:dyDescent="0.25">
      <c r="A1111" s="41" t="s">
        <v>4583</v>
      </c>
      <c r="B1111" s="43">
        <v>2021</v>
      </c>
      <c r="C1111" s="42" t="s">
        <v>4584</v>
      </c>
      <c r="D1111" s="42" t="s">
        <v>182</v>
      </c>
      <c r="E1111" s="42" t="s">
        <v>4585</v>
      </c>
      <c r="F1111" s="42" t="s">
        <v>4586</v>
      </c>
      <c r="G1111" s="42" t="s">
        <v>2034</v>
      </c>
      <c r="H1111" s="42" t="s">
        <v>98</v>
      </c>
      <c r="I1111" s="42"/>
      <c r="J1111" s="42" t="str">
        <f>_xlfn.CONCAT($C1111,"-",$D1111)</f>
        <v>Mountain View, CA-Computer Software</v>
      </c>
      <c r="K1111" s="42">
        <f>IF(AND($B1111&gt;=1960,$B1111&lt;1970),196,(IF(AND($B1111&gt;=1970,$B1111&lt;1980),197,(IF(AND($B1111&gt;=1980,$B1111&lt;1990),198,(IF(AND($B1111&gt;=1990,$B1111&lt;2000),199,(IF(AND($B1111&gt;=2000,$B1111&lt;2010),200,(IF(AND($B1111&gt;=2010,$B1111&lt;2020),201,(IF(AND($B1111&gt;=2020,$B1111&lt;2030),202,"Founded After 2030")))))))))))))</f>
        <v>202</v>
      </c>
      <c r="L1111" s="42" t="str">
        <f>IF(AND($H1111&gt;4500000, OR($C1111="Delhi", $C1111="Bangalore", $C1111="Pune", $C1111="Mumbai")), "CAT A", IF(AND($H1111&gt;450000, OR($C1111="Gurugram", $C1111="Surat", $C1111="Jaipur", $C1111="Hyderabad")), "CAT B", "CAT C"))</f>
        <v>CAT C</v>
      </c>
      <c r="M1111" s="43">
        <v>11</v>
      </c>
      <c r="N1111" t="str">
        <f>VLOOKUP($C1111,Tier!$A$1:$B$71,2)</f>
        <v>Tier 3</v>
      </c>
    </row>
    <row r="1112" spans="1:14" ht="15" x14ac:dyDescent="0.25">
      <c r="A1112" s="41" t="s">
        <v>3624</v>
      </c>
      <c r="B1112" s="43">
        <v>2020</v>
      </c>
      <c r="C1112" s="42" t="s">
        <v>12</v>
      </c>
      <c r="D1112" s="42" t="s">
        <v>1594</v>
      </c>
      <c r="E1112" s="42" t="s">
        <v>3625</v>
      </c>
      <c r="F1112" s="42" t="s">
        <v>3626</v>
      </c>
      <c r="G1112" s="42" t="s">
        <v>3627</v>
      </c>
      <c r="H1112" s="42" t="s">
        <v>3628</v>
      </c>
      <c r="I1112" s="43">
        <v>300000</v>
      </c>
      <c r="J1112" s="42" t="str">
        <f>_xlfn.CONCAT($C1112,"-",$D1112)</f>
        <v>Mumbai-Human Resources</v>
      </c>
      <c r="K1112" s="42">
        <f>IF(AND($B1112&gt;=1960,$B1112&lt;1970),196,(IF(AND($B1112&gt;=1970,$B1112&lt;1980),197,(IF(AND($B1112&gt;=1980,$B1112&lt;1990),198,(IF(AND($B1112&gt;=1990,$B1112&lt;2000),199,(IF(AND($B1112&gt;=2000,$B1112&lt;2010),200,(IF(AND($B1112&gt;=2010,$B1112&lt;2020),201,(IF(AND($B1112&gt;=2020,$B1112&lt;2030),202,"Founded After 2030")))))))))))))</f>
        <v>202</v>
      </c>
      <c r="L1112" s="42" t="str">
        <f>IF(AND($H1112&gt;4500000, OR($C1112="Delhi", $C1112="Bangalore", $C1112="Pune", $C1112="Mumbai")), "CAT A", IF(AND($H1112&gt;450000, OR($C1112="Gurugram", $C1112="Surat", $C1112="Jaipur", $C1112="Hyderabad")), "CAT B", "CAT C"))</f>
        <v>CAT A</v>
      </c>
      <c r="M1112" s="43">
        <v>7</v>
      </c>
      <c r="N1112" t="str">
        <f>VLOOKUP($C1112,Tier!$A$1:$B$71,2)</f>
        <v>Tier 3</v>
      </c>
    </row>
    <row r="1113" spans="1:14" ht="15" x14ac:dyDescent="0.25">
      <c r="A1113" s="41" t="s">
        <v>3629</v>
      </c>
      <c r="B1113" s="43">
        <v>2020</v>
      </c>
      <c r="C1113" s="42" t="s">
        <v>49</v>
      </c>
      <c r="D1113" s="42" t="s">
        <v>116</v>
      </c>
      <c r="E1113" s="42" t="s">
        <v>3630</v>
      </c>
      <c r="F1113" s="42" t="s">
        <v>3631</v>
      </c>
      <c r="G1113" s="42" t="s">
        <v>3632</v>
      </c>
      <c r="H1113" s="42" t="s">
        <v>1145</v>
      </c>
      <c r="I1113" s="43">
        <v>300000</v>
      </c>
      <c r="J1113" s="42" t="str">
        <f>_xlfn.CONCAT($C1113,"-",$D1113)</f>
        <v>New Delhi-EdTech</v>
      </c>
      <c r="K1113" s="42">
        <f>IF(AND($B1113&gt;=1960,$B1113&lt;1970),196,(IF(AND($B1113&gt;=1970,$B1113&lt;1980),197,(IF(AND($B1113&gt;=1980,$B1113&lt;1990),198,(IF(AND($B1113&gt;=1990,$B1113&lt;2000),199,(IF(AND($B1113&gt;=2000,$B1113&lt;2010),200,(IF(AND($B1113&gt;=2010,$B1113&lt;2020),201,(IF(AND($B1113&gt;=2020,$B1113&lt;2030),202,"Founded After 2030")))))))))))))</f>
        <v>202</v>
      </c>
      <c r="L1113" s="42" t="str">
        <f>IF(AND($H1113&gt;4500000, OR($C1113="Delhi", $C1113="Bangalore", $C1113="Pune", $C1113="Mumbai")), "CAT A", IF(AND($H1113&gt;450000, OR($C1113="Gurugram", $C1113="Surat", $C1113="Jaipur", $C1113="Hyderabad")), "CAT B", "CAT C"))</f>
        <v>CAT C</v>
      </c>
      <c r="M1113" s="43">
        <v>7</v>
      </c>
      <c r="N1113" t="str">
        <f>VLOOKUP($C1113,Tier!$A$1:$B$71,2)</f>
        <v>Tier 3</v>
      </c>
    </row>
    <row r="1114" spans="1:14" ht="15" x14ac:dyDescent="0.25">
      <c r="A1114" s="41" t="s">
        <v>3637</v>
      </c>
      <c r="B1114" s="43">
        <v>2020</v>
      </c>
      <c r="C1114" s="42" t="s">
        <v>12</v>
      </c>
      <c r="D1114" s="42" t="s">
        <v>233</v>
      </c>
      <c r="E1114" s="42" t="s">
        <v>3638</v>
      </c>
      <c r="F1114" s="42" t="s">
        <v>3639</v>
      </c>
      <c r="G1114" s="42" t="s">
        <v>1069</v>
      </c>
      <c r="H1114" s="43" t="s">
        <v>3640</v>
      </c>
      <c r="I1114" s="42" t="s">
        <v>422</v>
      </c>
      <c r="J1114" s="42" t="str">
        <f>_xlfn.CONCAT($C1114,"-",$D1114)</f>
        <v>Mumbai-E-commerce</v>
      </c>
      <c r="K1114" s="42">
        <f>IF(AND($B1114&gt;=1960,$B1114&lt;1970),196,(IF(AND($B1114&gt;=1970,$B1114&lt;1980),197,(IF(AND($B1114&gt;=1980,$B1114&lt;1990),198,(IF(AND($B1114&gt;=1990,$B1114&lt;2000),199,(IF(AND($B1114&gt;=2000,$B1114&lt;2010),200,(IF(AND($B1114&gt;=2010,$B1114&lt;2020),201,(IF(AND($B1114&gt;=2020,$B1114&lt;2030),202,"Founded After 2030")))))))))))))</f>
        <v>202</v>
      </c>
      <c r="L1114" s="42" t="str">
        <f>IF(AND($H1114&gt;4500000, OR($C1114="Delhi", $C1114="Bangalore", $C1114="Pune", $C1114="Mumbai")), "CAT A", IF(AND($H1114&gt;450000, OR($C1114="Gurugram", $C1114="Surat", $C1114="Jaipur", $C1114="Hyderabad")), "CAT B", "CAT C"))</f>
        <v>CAT A</v>
      </c>
      <c r="M1114" s="43">
        <v>1</v>
      </c>
      <c r="N1114" t="str">
        <f>VLOOKUP($C1114,Tier!$A$1:$B$71,2)</f>
        <v>Tier 3</v>
      </c>
    </row>
    <row r="1115" spans="1:14" ht="15" x14ac:dyDescent="0.25">
      <c r="A1115" s="41" t="s">
        <v>3641</v>
      </c>
      <c r="B1115" s="43">
        <v>2020</v>
      </c>
      <c r="C1115" s="42" t="s">
        <v>12</v>
      </c>
      <c r="D1115" s="42" t="s">
        <v>38</v>
      </c>
      <c r="E1115" s="42" t="s">
        <v>3642</v>
      </c>
      <c r="F1115" s="42" t="s">
        <v>3643</v>
      </c>
      <c r="G1115" s="42" t="s">
        <v>3644</v>
      </c>
      <c r="H1115" s="43" t="s">
        <v>3645</v>
      </c>
      <c r="I1115" s="42"/>
      <c r="J1115" s="42" t="str">
        <f>_xlfn.CONCAT($C1115,"-",$D1115)</f>
        <v>Mumbai-FinTech</v>
      </c>
      <c r="K1115" s="42">
        <f>IF(AND($B1115&gt;=1960,$B1115&lt;1970),196,(IF(AND($B1115&gt;=1970,$B1115&lt;1980),197,(IF(AND($B1115&gt;=1980,$B1115&lt;1990),198,(IF(AND($B1115&gt;=1990,$B1115&lt;2000),199,(IF(AND($B1115&gt;=2000,$B1115&lt;2010),200,(IF(AND($B1115&gt;=2010,$B1115&lt;2020),201,(IF(AND($B1115&gt;=2020,$B1115&lt;2030),202,"Founded After 2030")))))))))))))</f>
        <v>202</v>
      </c>
      <c r="L1115" s="42" t="str">
        <f>IF(AND($H1115&gt;4500000, OR($C1115="Delhi", $C1115="Bangalore", $C1115="Pune", $C1115="Mumbai")), "CAT A", IF(AND($H1115&gt;450000, OR($C1115="Gurugram", $C1115="Surat", $C1115="Jaipur", $C1115="Hyderabad")), "CAT B", "CAT C"))</f>
        <v>CAT A</v>
      </c>
      <c r="M1115" s="43">
        <v>4</v>
      </c>
      <c r="N1115" t="str">
        <f>VLOOKUP($C1115,Tier!$A$1:$B$71,2)</f>
        <v>Tier 3</v>
      </c>
    </row>
    <row r="1116" spans="1:14" ht="15" x14ac:dyDescent="0.25">
      <c r="A1116" s="41" t="s">
        <v>3649</v>
      </c>
      <c r="B1116" s="43">
        <v>2020</v>
      </c>
      <c r="C1116" s="42" t="s">
        <v>12</v>
      </c>
      <c r="D1116" s="42" t="s">
        <v>38</v>
      </c>
      <c r="E1116" s="42" t="s">
        <v>3650</v>
      </c>
      <c r="F1116" s="42" t="s">
        <v>3651</v>
      </c>
      <c r="G1116" s="42" t="s">
        <v>3652</v>
      </c>
      <c r="H1116" s="43" t="s">
        <v>828</v>
      </c>
      <c r="I1116" s="42" t="s">
        <v>17</v>
      </c>
      <c r="J1116" s="42" t="str">
        <f>_xlfn.CONCAT($C1116,"-",$D1116)</f>
        <v>Mumbai-FinTech</v>
      </c>
      <c r="K1116" s="42">
        <f>IF(AND($B1116&gt;=1960,$B1116&lt;1970),196,(IF(AND($B1116&gt;=1970,$B1116&lt;1980),197,(IF(AND($B1116&gt;=1980,$B1116&lt;1990),198,(IF(AND($B1116&gt;=1990,$B1116&lt;2000),199,(IF(AND($B1116&gt;=2000,$B1116&lt;2010),200,(IF(AND($B1116&gt;=2010,$B1116&lt;2020),201,(IF(AND($B1116&gt;=2020,$B1116&lt;2030),202,"Founded After 2030")))))))))))))</f>
        <v>202</v>
      </c>
      <c r="L1116" s="42" t="str">
        <f>IF(AND($H1116&gt;4500000, OR($C1116="Delhi", $C1116="Bangalore", $C1116="Pune", $C1116="Mumbai")), "CAT A", IF(AND($H1116&gt;450000, OR($C1116="Gurugram", $C1116="Surat", $C1116="Jaipur", $C1116="Hyderabad")), "CAT B", "CAT C"))</f>
        <v>CAT A</v>
      </c>
      <c r="M1116" s="43">
        <v>3</v>
      </c>
      <c r="N1116" t="str">
        <f>VLOOKUP($C1116,Tier!$A$1:$B$71,2)</f>
        <v>Tier 3</v>
      </c>
    </row>
    <row r="1117" spans="1:14" ht="15" x14ac:dyDescent="0.25">
      <c r="A1117" s="41" t="s">
        <v>3653</v>
      </c>
      <c r="B1117" s="43">
        <v>2020</v>
      </c>
      <c r="C1117" s="42" t="s">
        <v>49</v>
      </c>
      <c r="D1117" s="42" t="s">
        <v>116</v>
      </c>
      <c r="E1117" s="42" t="s">
        <v>3654</v>
      </c>
      <c r="F1117" s="42" t="s">
        <v>3655</v>
      </c>
      <c r="G1117" s="42" t="s">
        <v>3656</v>
      </c>
      <c r="H1117" s="43" t="s">
        <v>828</v>
      </c>
      <c r="I1117" s="42"/>
      <c r="J1117" s="42" t="str">
        <f>_xlfn.CONCAT($C1117,"-",$D1117)</f>
        <v>New Delhi-EdTech</v>
      </c>
      <c r="K1117" s="42">
        <f>IF(AND($B1117&gt;=1960,$B1117&lt;1970),196,(IF(AND($B1117&gt;=1970,$B1117&lt;1980),197,(IF(AND($B1117&gt;=1980,$B1117&lt;1990),198,(IF(AND($B1117&gt;=1990,$B1117&lt;2000),199,(IF(AND($B1117&gt;=2000,$B1117&lt;2010),200,(IF(AND($B1117&gt;=2010,$B1117&lt;2020),201,(IF(AND($B1117&gt;=2020,$B1117&lt;2030),202,"Founded After 2030")))))))))))))</f>
        <v>202</v>
      </c>
      <c r="L1117" s="42" t="str">
        <f>IF(AND($H1117&gt;4500000, OR($C1117="Delhi", $C1117="Bangalore", $C1117="Pune", $C1117="Mumbai")), "CAT A", IF(AND($H1117&gt;450000, OR($C1117="Gurugram", $C1117="Surat", $C1117="Jaipur", $C1117="Hyderabad")), "CAT B", "CAT C"))</f>
        <v>CAT C</v>
      </c>
      <c r="M1117" s="43">
        <v>1</v>
      </c>
      <c r="N1117" t="str">
        <f>VLOOKUP($C1117,Tier!$A$1:$B$71,2)</f>
        <v>Tier 3</v>
      </c>
    </row>
    <row r="1118" spans="1:14" ht="15" x14ac:dyDescent="0.25">
      <c r="A1118" s="41" t="s">
        <v>4356</v>
      </c>
      <c r="B1118" s="43">
        <v>2020</v>
      </c>
      <c r="C1118" s="42" t="s">
        <v>4357</v>
      </c>
      <c r="D1118" s="42" t="s">
        <v>111</v>
      </c>
      <c r="E1118" s="42" t="s">
        <v>4358</v>
      </c>
      <c r="F1118" s="42" t="s">
        <v>4359</v>
      </c>
      <c r="G1118" s="42" t="s">
        <v>4360</v>
      </c>
      <c r="H1118" s="43" t="s">
        <v>1010</v>
      </c>
      <c r="I1118" s="42" t="s">
        <v>422</v>
      </c>
      <c r="J1118" s="42" t="str">
        <f>_xlfn.CONCAT($C1118,"-",$D1118)</f>
        <v>Nagpur-HealthTech</v>
      </c>
      <c r="K1118" s="42">
        <f>IF(AND($B1118&gt;=1960,$B1118&lt;1970),196,(IF(AND($B1118&gt;=1970,$B1118&lt;1980),197,(IF(AND($B1118&gt;=1980,$B1118&lt;1990),198,(IF(AND($B1118&gt;=1990,$B1118&lt;2000),199,(IF(AND($B1118&gt;=2000,$B1118&lt;2010),200,(IF(AND($B1118&gt;=2010,$B1118&lt;2020),201,(IF(AND($B1118&gt;=2020,$B1118&lt;2030),202,"Founded After 2030")))))))))))))</f>
        <v>202</v>
      </c>
      <c r="L1118" s="42" t="str">
        <f>IF(AND($H1118&gt;4500000, OR($C1118="Delhi", $C1118="Bangalore", $C1118="Pune", $C1118="Mumbai")), "CAT A", IF(AND($H1118&gt;450000, OR($C1118="Gurugram", $C1118="Surat", $C1118="Jaipur", $C1118="Hyderabad")), "CAT B", "CAT C"))</f>
        <v>CAT C</v>
      </c>
      <c r="M1118" s="43">
        <v>2</v>
      </c>
      <c r="N1118" t="str">
        <f>VLOOKUP($C1118,Tier!$A$1:$B$71,2)</f>
        <v>Tier 3</v>
      </c>
    </row>
    <row r="1119" spans="1:14" ht="15" x14ac:dyDescent="0.25">
      <c r="A1119" s="41" t="s">
        <v>2625</v>
      </c>
      <c r="B1119" s="43">
        <v>2020</v>
      </c>
      <c r="C1119" s="42" t="s">
        <v>12</v>
      </c>
      <c r="D1119" s="42" t="s">
        <v>38</v>
      </c>
      <c r="E1119" s="42" t="s">
        <v>3694</v>
      </c>
      <c r="F1119" s="42" t="s">
        <v>1059</v>
      </c>
      <c r="G1119" s="42" t="s">
        <v>3695</v>
      </c>
      <c r="H1119" s="43" t="s">
        <v>35</v>
      </c>
      <c r="I1119" s="42" t="s">
        <v>422</v>
      </c>
      <c r="J1119" s="42" t="str">
        <f>_xlfn.CONCAT($C1119,"-",$D1119)</f>
        <v>Mumbai-FinTech</v>
      </c>
      <c r="K1119" s="42">
        <f>IF(AND($B1119&gt;=1960,$B1119&lt;1970),196,(IF(AND($B1119&gt;=1970,$B1119&lt;1980),197,(IF(AND($B1119&gt;=1980,$B1119&lt;1990),198,(IF(AND($B1119&gt;=1990,$B1119&lt;2000),199,(IF(AND($B1119&gt;=2000,$B1119&lt;2010),200,(IF(AND($B1119&gt;=2010,$B1119&lt;2020),201,(IF(AND($B1119&gt;=2020,$B1119&lt;2030),202,"Founded After 2030")))))))))))))</f>
        <v>202</v>
      </c>
      <c r="L1119" s="42" t="str">
        <f>IF(AND($H1119&gt;4500000, OR($C1119="Delhi", $C1119="Bangalore", $C1119="Pune", $C1119="Mumbai")), "CAT A", IF(AND($H1119&gt;450000, OR($C1119="Gurugram", $C1119="Surat", $C1119="Jaipur", $C1119="Hyderabad")), "CAT B", "CAT C"))</f>
        <v>CAT A</v>
      </c>
      <c r="M1119" s="43">
        <v>5</v>
      </c>
      <c r="N1119" t="str">
        <f>VLOOKUP($C1119,Tier!$A$1:$B$71,2)</f>
        <v>Tier 3</v>
      </c>
    </row>
    <row r="1120" spans="1:14" ht="15" x14ac:dyDescent="0.25">
      <c r="A1120" s="41" t="s">
        <v>3696</v>
      </c>
      <c r="B1120" s="43">
        <v>2020</v>
      </c>
      <c r="C1120" s="42" t="s">
        <v>49</v>
      </c>
      <c r="D1120" s="42" t="s">
        <v>38</v>
      </c>
      <c r="E1120" s="42" t="s">
        <v>3697</v>
      </c>
      <c r="F1120" s="42" t="s">
        <v>3698</v>
      </c>
      <c r="G1120" s="42" t="s">
        <v>3699</v>
      </c>
      <c r="H1120" s="43" t="s">
        <v>35</v>
      </c>
      <c r="I1120" s="42" t="s">
        <v>17</v>
      </c>
      <c r="J1120" s="42" t="str">
        <f>_xlfn.CONCAT($C1120,"-",$D1120)</f>
        <v>New Delhi-FinTech</v>
      </c>
      <c r="K1120" s="42">
        <f>IF(AND($B1120&gt;=1960,$B1120&lt;1970),196,(IF(AND($B1120&gt;=1970,$B1120&lt;1980),197,(IF(AND($B1120&gt;=1980,$B1120&lt;1990),198,(IF(AND($B1120&gt;=1990,$B1120&lt;2000),199,(IF(AND($B1120&gt;=2000,$B1120&lt;2010),200,(IF(AND($B1120&gt;=2010,$B1120&lt;2020),201,(IF(AND($B1120&gt;=2020,$B1120&lt;2030),202,"Founded After 2030")))))))))))))</f>
        <v>202</v>
      </c>
      <c r="L1120" s="42" t="str">
        <f>IF(AND($H1120&gt;4500000, OR($C1120="Delhi", $C1120="Bangalore", $C1120="Pune", $C1120="Mumbai")), "CAT A", IF(AND($H1120&gt;450000, OR($C1120="Gurugram", $C1120="Surat", $C1120="Jaipur", $C1120="Hyderabad")), "CAT B", "CAT C"))</f>
        <v>CAT C</v>
      </c>
      <c r="M1120" s="43">
        <v>4</v>
      </c>
      <c r="N1120" t="str">
        <f>VLOOKUP($C1120,Tier!$A$1:$B$71,2)</f>
        <v>Tier 3</v>
      </c>
    </row>
    <row r="1121" spans="1:14" ht="15" x14ac:dyDescent="0.25">
      <c r="A1121" s="41" t="s">
        <v>3700</v>
      </c>
      <c r="B1121" s="43">
        <v>2020</v>
      </c>
      <c r="C1121" s="42" t="s">
        <v>49</v>
      </c>
      <c r="D1121" s="42" t="s">
        <v>141</v>
      </c>
      <c r="E1121" s="42" t="s">
        <v>3701</v>
      </c>
      <c r="F1121" s="42" t="s">
        <v>3702</v>
      </c>
      <c r="G1121" s="42" t="s">
        <v>596</v>
      </c>
      <c r="H1121" s="43" t="s">
        <v>35</v>
      </c>
      <c r="I1121" s="42"/>
      <c r="J1121" s="42" t="str">
        <f>_xlfn.CONCAT($C1121,"-",$D1121)</f>
        <v>New Delhi-Consulting</v>
      </c>
      <c r="K1121" s="42">
        <f>IF(AND($B1121&gt;=1960,$B1121&lt;1970),196,(IF(AND($B1121&gt;=1970,$B1121&lt;1980),197,(IF(AND($B1121&gt;=1980,$B1121&lt;1990),198,(IF(AND($B1121&gt;=1990,$B1121&lt;2000),199,(IF(AND($B1121&gt;=2000,$B1121&lt;2010),200,(IF(AND($B1121&gt;=2010,$B1121&lt;2020),201,(IF(AND($B1121&gt;=2020,$B1121&lt;2030),202,"Founded After 2030")))))))))))))</f>
        <v>202</v>
      </c>
      <c r="L1121" s="42" t="str">
        <f>IF(AND($H1121&gt;4500000, OR($C1121="Delhi", $C1121="Bangalore", $C1121="Pune", $C1121="Mumbai")), "CAT A", IF(AND($H1121&gt;450000, OR($C1121="Gurugram", $C1121="Surat", $C1121="Jaipur", $C1121="Hyderabad")), "CAT B", "CAT C"))</f>
        <v>CAT C</v>
      </c>
      <c r="M1121" s="43">
        <v>3</v>
      </c>
      <c r="N1121" t="str">
        <f>VLOOKUP($C1121,Tier!$A$1:$B$71,2)</f>
        <v>Tier 3</v>
      </c>
    </row>
    <row r="1122" spans="1:14" ht="15" x14ac:dyDescent="0.25">
      <c r="A1122" s="41" t="s">
        <v>3703</v>
      </c>
      <c r="B1122" s="43">
        <v>2020</v>
      </c>
      <c r="C1122" s="42" t="s">
        <v>12</v>
      </c>
      <c r="D1122" s="42" t="s">
        <v>2027</v>
      </c>
      <c r="E1122" s="42" t="s">
        <v>3704</v>
      </c>
      <c r="F1122" s="42" t="s">
        <v>3705</v>
      </c>
      <c r="G1122" s="42" t="s">
        <v>3706</v>
      </c>
      <c r="H1122" s="43" t="s">
        <v>35</v>
      </c>
      <c r="I1122" s="42" t="s">
        <v>17</v>
      </c>
      <c r="J1122" s="42" t="str">
        <f>_xlfn.CONCAT($C1122,"-",$D1122)</f>
        <v>Mumbai-Real Estate</v>
      </c>
      <c r="K1122" s="42">
        <f>IF(AND($B1122&gt;=1960,$B1122&lt;1970),196,(IF(AND($B1122&gt;=1970,$B1122&lt;1980),197,(IF(AND($B1122&gt;=1980,$B1122&lt;1990),198,(IF(AND($B1122&gt;=1990,$B1122&lt;2000),199,(IF(AND($B1122&gt;=2000,$B1122&lt;2010),200,(IF(AND($B1122&gt;=2010,$B1122&lt;2020),201,(IF(AND($B1122&gt;=2020,$B1122&lt;2030),202,"Founded After 2030")))))))))))))</f>
        <v>202</v>
      </c>
      <c r="L1122" s="42" t="str">
        <f>IF(AND($H1122&gt;4500000, OR($C1122="Delhi", $C1122="Bangalore", $C1122="Pune", $C1122="Mumbai")), "CAT A", IF(AND($H1122&gt;450000, OR($C1122="Gurugram", $C1122="Surat", $C1122="Jaipur", $C1122="Hyderabad")), "CAT B", "CAT C"))</f>
        <v>CAT A</v>
      </c>
      <c r="M1122" s="43">
        <v>2</v>
      </c>
      <c r="N1122" t="str">
        <f>VLOOKUP($C1122,Tier!$A$1:$B$71,2)</f>
        <v>Tier 3</v>
      </c>
    </row>
    <row r="1123" spans="1:14" ht="15" x14ac:dyDescent="0.25">
      <c r="A1123" s="41" t="s">
        <v>3711</v>
      </c>
      <c r="B1123" s="43">
        <v>2020</v>
      </c>
      <c r="C1123" s="42" t="s">
        <v>12</v>
      </c>
      <c r="D1123" s="42" t="s">
        <v>116</v>
      </c>
      <c r="E1123" s="42" t="s">
        <v>3712</v>
      </c>
      <c r="F1123" s="42" t="s">
        <v>3713</v>
      </c>
      <c r="G1123" s="42" t="s">
        <v>3714</v>
      </c>
      <c r="H1123" s="43" t="s">
        <v>35</v>
      </c>
      <c r="I1123" s="42" t="s">
        <v>17</v>
      </c>
      <c r="J1123" s="42" t="str">
        <f>_xlfn.CONCAT($C1123,"-",$D1123)</f>
        <v>Mumbai-EdTech</v>
      </c>
      <c r="K1123" s="42">
        <f>IF(AND($B1123&gt;=1960,$B1123&lt;1970),196,(IF(AND($B1123&gt;=1970,$B1123&lt;1980),197,(IF(AND($B1123&gt;=1980,$B1123&lt;1990),198,(IF(AND($B1123&gt;=1990,$B1123&lt;2000),199,(IF(AND($B1123&gt;=2000,$B1123&lt;2010),200,(IF(AND($B1123&gt;=2010,$B1123&lt;2020),201,(IF(AND($B1123&gt;=2020,$B1123&lt;2030),202,"Founded After 2030")))))))))))))</f>
        <v>202</v>
      </c>
      <c r="L1123" s="42" t="str">
        <f>IF(AND($H1123&gt;4500000, OR($C1123="Delhi", $C1123="Bangalore", $C1123="Pune", $C1123="Mumbai")), "CAT A", IF(AND($H1123&gt;450000, OR($C1123="Gurugram", $C1123="Surat", $C1123="Jaipur", $C1123="Hyderabad")), "CAT B", "CAT C"))</f>
        <v>CAT A</v>
      </c>
      <c r="M1123" s="43">
        <v>1</v>
      </c>
      <c r="N1123" t="str">
        <f>VLOOKUP($C1123,Tier!$A$1:$B$71,2)</f>
        <v>Tier 3</v>
      </c>
    </row>
    <row r="1124" spans="1:14" ht="15" x14ac:dyDescent="0.25">
      <c r="A1124" s="41" t="s">
        <v>3715</v>
      </c>
      <c r="B1124" s="43">
        <v>2020</v>
      </c>
      <c r="C1124" s="42" t="s">
        <v>49</v>
      </c>
      <c r="D1124" s="42" t="s">
        <v>116</v>
      </c>
      <c r="E1124" s="42" t="s">
        <v>3716</v>
      </c>
      <c r="F1124" s="42" t="s">
        <v>3717</v>
      </c>
      <c r="G1124" s="42" t="s">
        <v>280</v>
      </c>
      <c r="H1124" s="43" t="s">
        <v>3718</v>
      </c>
      <c r="I1124" s="42" t="s">
        <v>422</v>
      </c>
      <c r="J1124" s="42" t="str">
        <f>_xlfn.CONCAT($C1124,"-",$D1124)</f>
        <v>New Delhi-EdTech</v>
      </c>
      <c r="K1124" s="42">
        <f>IF(AND($B1124&gt;=1960,$B1124&lt;1970),196,(IF(AND($B1124&gt;=1970,$B1124&lt;1980),197,(IF(AND($B1124&gt;=1980,$B1124&lt;1990),198,(IF(AND($B1124&gt;=1990,$B1124&lt;2000),199,(IF(AND($B1124&gt;=2000,$B1124&lt;2010),200,(IF(AND($B1124&gt;=2010,$B1124&lt;2020),201,(IF(AND($B1124&gt;=2020,$B1124&lt;2030),202,"Founded After 2030")))))))))))))</f>
        <v>202</v>
      </c>
      <c r="L1124" s="42" t="str">
        <f>IF(AND($H1124&gt;4500000, OR($C1124="Delhi", $C1124="Bangalore", $C1124="Pune", $C1124="Mumbai")), "CAT A", IF(AND($H1124&gt;450000, OR($C1124="Gurugram", $C1124="Surat", $C1124="Jaipur", $C1124="Hyderabad")), "CAT B", "CAT C"))</f>
        <v>CAT C</v>
      </c>
      <c r="M1124" s="43">
        <v>2</v>
      </c>
      <c r="N1124" t="str">
        <f>VLOOKUP($C1124,Tier!$A$1:$B$71,2)</f>
        <v>Tier 3</v>
      </c>
    </row>
    <row r="1125" spans="1:14" ht="15" x14ac:dyDescent="0.25">
      <c r="A1125" s="41" t="s">
        <v>3719</v>
      </c>
      <c r="B1125" s="43">
        <v>2020</v>
      </c>
      <c r="C1125" s="42" t="s">
        <v>49</v>
      </c>
      <c r="D1125" s="42" t="s">
        <v>3720</v>
      </c>
      <c r="E1125" s="42" t="s">
        <v>3721</v>
      </c>
      <c r="F1125" s="42" t="s">
        <v>3722</v>
      </c>
      <c r="G1125" s="42" t="s">
        <v>3723</v>
      </c>
      <c r="H1125" s="43" t="s">
        <v>3724</v>
      </c>
      <c r="I1125" s="42" t="s">
        <v>17</v>
      </c>
      <c r="J1125" s="42" t="str">
        <f>_xlfn.CONCAT($C1125,"-",$D1125)</f>
        <v>New Delhi-TaaS startup</v>
      </c>
      <c r="K1125" s="42">
        <f>IF(AND($B1125&gt;=1960,$B1125&lt;1970),196,(IF(AND($B1125&gt;=1970,$B1125&lt;1980),197,(IF(AND($B1125&gt;=1980,$B1125&lt;1990),198,(IF(AND($B1125&gt;=1990,$B1125&lt;2000),199,(IF(AND($B1125&gt;=2000,$B1125&lt;2010),200,(IF(AND($B1125&gt;=2010,$B1125&lt;2020),201,(IF(AND($B1125&gt;=2020,$B1125&lt;2030),202,"Founded After 2030")))))))))))))</f>
        <v>202</v>
      </c>
      <c r="L1125" s="42" t="str">
        <f>IF(AND($H1125&gt;4500000, OR($C1125="Delhi", $C1125="Bangalore", $C1125="Pune", $C1125="Mumbai")), "CAT A", IF(AND($H1125&gt;450000, OR($C1125="Gurugram", $C1125="Surat", $C1125="Jaipur", $C1125="Hyderabad")), "CAT B", "CAT C"))</f>
        <v>CAT C</v>
      </c>
      <c r="M1125" s="43">
        <v>1</v>
      </c>
      <c r="N1125" t="str">
        <f>VLOOKUP($C1125,Tier!$A$1:$B$71,2)</f>
        <v>Tier 3</v>
      </c>
    </row>
    <row r="1126" spans="1:14" ht="15" x14ac:dyDescent="0.25">
      <c r="A1126" s="41" t="s">
        <v>3740</v>
      </c>
      <c r="B1126" s="43">
        <v>2020</v>
      </c>
      <c r="C1126" s="42" t="s">
        <v>49</v>
      </c>
      <c r="D1126" s="42" t="s">
        <v>584</v>
      </c>
      <c r="E1126" s="42" t="s">
        <v>3741</v>
      </c>
      <c r="F1126" s="42" t="s">
        <v>3742</v>
      </c>
      <c r="G1126" s="42" t="s">
        <v>356</v>
      </c>
      <c r="H1126" s="43" t="s">
        <v>1211</v>
      </c>
      <c r="I1126" s="42" t="s">
        <v>422</v>
      </c>
      <c r="J1126" s="42" t="str">
        <f>_xlfn.CONCAT($C1126,"-",$D1126)</f>
        <v>New Delhi-Health care</v>
      </c>
      <c r="K1126" s="42">
        <f>IF(AND($B1126&gt;=1960,$B1126&lt;1970),196,(IF(AND($B1126&gt;=1970,$B1126&lt;1980),197,(IF(AND($B1126&gt;=1980,$B1126&lt;1990),198,(IF(AND($B1126&gt;=1990,$B1126&lt;2000),199,(IF(AND($B1126&gt;=2000,$B1126&lt;2010),200,(IF(AND($B1126&gt;=2010,$B1126&lt;2020),201,(IF(AND($B1126&gt;=2020,$B1126&lt;2030),202,"Founded After 2030")))))))))))))</f>
        <v>202</v>
      </c>
      <c r="L1126" s="42" t="str">
        <f>IF(AND($H1126&gt;4500000, OR($C1126="Delhi", $C1126="Bangalore", $C1126="Pune", $C1126="Mumbai")), "CAT A", IF(AND($H1126&gt;450000, OR($C1126="Gurugram", $C1126="Surat", $C1126="Jaipur", $C1126="Hyderabad")), "CAT B", "CAT C"))</f>
        <v>CAT C</v>
      </c>
      <c r="M1126" s="43">
        <v>3</v>
      </c>
      <c r="N1126" t="str">
        <f>VLOOKUP($C1126,Tier!$A$1:$B$71,2)</f>
        <v>Tier 3</v>
      </c>
    </row>
    <row r="1127" spans="1:14" ht="15" x14ac:dyDescent="0.25">
      <c r="A1127" s="41" t="s">
        <v>3749</v>
      </c>
      <c r="B1127" s="43">
        <v>2020</v>
      </c>
      <c r="C1127" s="42" t="s">
        <v>369</v>
      </c>
      <c r="D1127" s="42" t="s">
        <v>3750</v>
      </c>
      <c r="E1127" s="42" t="s">
        <v>3751</v>
      </c>
      <c r="F1127" s="42" t="s">
        <v>3752</v>
      </c>
      <c r="G1127" s="42" t="s">
        <v>3753</v>
      </c>
      <c r="H1127" s="43" t="s">
        <v>272</v>
      </c>
      <c r="I1127" s="42"/>
      <c r="J1127" s="42" t="str">
        <f>_xlfn.CONCAT($C1127,"-",$D1127)</f>
        <v>Pune-IoT platform</v>
      </c>
      <c r="K1127" s="42">
        <f>IF(AND($B1127&gt;=1960,$B1127&lt;1970),196,(IF(AND($B1127&gt;=1970,$B1127&lt;1980),197,(IF(AND($B1127&gt;=1980,$B1127&lt;1990),198,(IF(AND($B1127&gt;=1990,$B1127&lt;2000),199,(IF(AND($B1127&gt;=2000,$B1127&lt;2010),200,(IF(AND($B1127&gt;=2010,$B1127&lt;2020),201,(IF(AND($B1127&gt;=2020,$B1127&lt;2030),202,"Founded After 2030")))))))))))))</f>
        <v>202</v>
      </c>
      <c r="L1127" s="42" t="str">
        <f>IF(AND($H1127&gt;4500000, OR($C1127="Delhi", $C1127="Bangalore", $C1127="Pune", $C1127="Mumbai")), "CAT A", IF(AND($H1127&gt;450000, OR($C1127="Gurugram", $C1127="Surat", $C1127="Jaipur", $C1127="Hyderabad")), "CAT B", "CAT C"))</f>
        <v>CAT A</v>
      </c>
      <c r="M1127" s="43">
        <v>5</v>
      </c>
      <c r="N1127" t="str">
        <f>VLOOKUP($C1127,Tier!$A$1:$B$71,2)</f>
        <v>Tier 3</v>
      </c>
    </row>
    <row r="1128" spans="1:14" ht="15" x14ac:dyDescent="0.25">
      <c r="A1128" s="41" t="s">
        <v>3754</v>
      </c>
      <c r="B1128" s="43">
        <v>2020</v>
      </c>
      <c r="C1128" s="42" t="s">
        <v>12</v>
      </c>
      <c r="D1128" s="42" t="s">
        <v>38</v>
      </c>
      <c r="E1128" s="42" t="s">
        <v>3755</v>
      </c>
      <c r="F1128" s="42" t="s">
        <v>3756</v>
      </c>
      <c r="G1128" s="42" t="s">
        <v>3757</v>
      </c>
      <c r="H1128" s="43" t="s">
        <v>272</v>
      </c>
      <c r="I1128" s="42" t="s">
        <v>273</v>
      </c>
      <c r="J1128" s="42" t="str">
        <f>_xlfn.CONCAT($C1128,"-",$D1128)</f>
        <v>Mumbai-FinTech</v>
      </c>
      <c r="K1128" s="42">
        <f>IF(AND($B1128&gt;=1960,$B1128&lt;1970),196,(IF(AND($B1128&gt;=1970,$B1128&lt;1980),197,(IF(AND($B1128&gt;=1980,$B1128&lt;1990),198,(IF(AND($B1128&gt;=1990,$B1128&lt;2000),199,(IF(AND($B1128&gt;=2000,$B1128&lt;2010),200,(IF(AND($B1128&gt;=2010,$B1128&lt;2020),201,(IF(AND($B1128&gt;=2020,$B1128&lt;2030),202,"Founded After 2030")))))))))))))</f>
        <v>202</v>
      </c>
      <c r="L1128" s="42" t="str">
        <f>IF(AND($H1128&gt;4500000, OR($C1128="Delhi", $C1128="Bangalore", $C1128="Pune", $C1128="Mumbai")), "CAT A", IF(AND($H1128&gt;450000, OR($C1128="Gurugram", $C1128="Surat", $C1128="Jaipur", $C1128="Hyderabad")), "CAT B", "CAT C"))</f>
        <v>CAT A</v>
      </c>
      <c r="M1128" s="43">
        <v>5</v>
      </c>
      <c r="N1128" t="str">
        <f>VLOOKUP($C1128,Tier!$A$1:$B$71,2)</f>
        <v>Tier 3</v>
      </c>
    </row>
    <row r="1129" spans="1:14" ht="15" x14ac:dyDescent="0.25">
      <c r="A1129" s="41" t="s">
        <v>3765</v>
      </c>
      <c r="B1129" s="43">
        <v>2020</v>
      </c>
      <c r="C1129" s="42" t="s">
        <v>12</v>
      </c>
      <c r="D1129" s="42" t="s">
        <v>3766</v>
      </c>
      <c r="E1129" s="42" t="s">
        <v>3767</v>
      </c>
      <c r="F1129" s="42" t="s">
        <v>3768</v>
      </c>
      <c r="G1129" s="42"/>
      <c r="H1129" s="43" t="s">
        <v>272</v>
      </c>
      <c r="I1129" s="42" t="s">
        <v>17</v>
      </c>
      <c r="J1129" s="42" t="str">
        <f>_xlfn.CONCAT($C1129,"-",$D1129)</f>
        <v>Mumbai-FemTech</v>
      </c>
      <c r="K1129" s="42">
        <f>IF(AND($B1129&gt;=1960,$B1129&lt;1970),196,(IF(AND($B1129&gt;=1970,$B1129&lt;1980),197,(IF(AND($B1129&gt;=1980,$B1129&lt;1990),198,(IF(AND($B1129&gt;=1990,$B1129&lt;2000),199,(IF(AND($B1129&gt;=2000,$B1129&lt;2010),200,(IF(AND($B1129&gt;=2010,$B1129&lt;2020),201,(IF(AND($B1129&gt;=2020,$B1129&lt;2030),202,"Founded After 2030")))))))))))))</f>
        <v>202</v>
      </c>
      <c r="L1129" s="42" t="str">
        <f>IF(AND($H1129&gt;4500000, OR($C1129="Delhi", $C1129="Bangalore", $C1129="Pune", $C1129="Mumbai")), "CAT A", IF(AND($H1129&gt;450000, OR($C1129="Gurugram", $C1129="Surat", $C1129="Jaipur", $C1129="Hyderabad")), "CAT B", "CAT C"))</f>
        <v>CAT A</v>
      </c>
      <c r="M1129" s="43">
        <v>3</v>
      </c>
      <c r="N1129" t="str">
        <f>VLOOKUP($C1129,Tier!$A$1:$B$71,2)</f>
        <v>Tier 3</v>
      </c>
    </row>
    <row r="1130" spans="1:14" ht="15" x14ac:dyDescent="0.25">
      <c r="A1130" s="41" t="s">
        <v>3772</v>
      </c>
      <c r="B1130" s="43">
        <v>2020</v>
      </c>
      <c r="C1130" s="42" t="s">
        <v>49</v>
      </c>
      <c r="D1130" s="42" t="s">
        <v>624</v>
      </c>
      <c r="E1130" s="42" t="s">
        <v>3773</v>
      </c>
      <c r="F1130" s="42" t="s">
        <v>3774</v>
      </c>
      <c r="G1130" s="42" t="s">
        <v>3775</v>
      </c>
      <c r="H1130" s="43" t="s">
        <v>272</v>
      </c>
      <c r="I1130" s="42" t="s">
        <v>17</v>
      </c>
      <c r="J1130" s="42" t="str">
        <f>_xlfn.CONCAT($C1130,"-",$D1130)</f>
        <v>New Delhi-Tech Startup</v>
      </c>
      <c r="K1130" s="42">
        <f>IF(AND($B1130&gt;=1960,$B1130&lt;1970),196,(IF(AND($B1130&gt;=1970,$B1130&lt;1980),197,(IF(AND($B1130&gt;=1980,$B1130&lt;1990),198,(IF(AND($B1130&gt;=1990,$B1130&lt;2000),199,(IF(AND($B1130&gt;=2000,$B1130&lt;2010),200,(IF(AND($B1130&gt;=2010,$B1130&lt;2020),201,(IF(AND($B1130&gt;=2020,$B1130&lt;2030),202,"Founded After 2030")))))))))))))</f>
        <v>202</v>
      </c>
      <c r="L1130" s="42" t="str">
        <f>IF(AND($H1130&gt;4500000, OR($C1130="Delhi", $C1130="Bangalore", $C1130="Pune", $C1130="Mumbai")), "CAT A", IF(AND($H1130&gt;450000, OR($C1130="Gurugram", $C1130="Surat", $C1130="Jaipur", $C1130="Hyderabad")), "CAT B", "CAT C"))</f>
        <v>CAT C</v>
      </c>
      <c r="M1130" s="43">
        <v>1</v>
      </c>
      <c r="N1130" t="str">
        <f>VLOOKUP($C1130,Tier!$A$1:$B$71,2)</f>
        <v>Tier 3</v>
      </c>
    </row>
    <row r="1131" spans="1:14" ht="15" x14ac:dyDescent="0.25">
      <c r="A1131" s="41" t="s">
        <v>3776</v>
      </c>
      <c r="B1131" s="43">
        <v>2020</v>
      </c>
      <c r="C1131" s="42" t="s">
        <v>49</v>
      </c>
      <c r="D1131" s="42" t="s">
        <v>116</v>
      </c>
      <c r="E1131" s="42" t="s">
        <v>3777</v>
      </c>
      <c r="F1131" s="42" t="s">
        <v>3778</v>
      </c>
      <c r="G1131" s="42" t="s">
        <v>3779</v>
      </c>
      <c r="H1131" s="43" t="s">
        <v>272</v>
      </c>
      <c r="I1131" s="42"/>
      <c r="J1131" s="42" t="str">
        <f>_xlfn.CONCAT($C1131,"-",$D1131)</f>
        <v>New Delhi-EdTech</v>
      </c>
      <c r="K1131" s="42">
        <f>IF(AND($B1131&gt;=1960,$B1131&lt;1970),196,(IF(AND($B1131&gt;=1970,$B1131&lt;1980),197,(IF(AND($B1131&gt;=1980,$B1131&lt;1990),198,(IF(AND($B1131&gt;=1990,$B1131&lt;2000),199,(IF(AND($B1131&gt;=2000,$B1131&lt;2010),200,(IF(AND($B1131&gt;=2010,$B1131&lt;2020),201,(IF(AND($B1131&gt;=2020,$B1131&lt;2030),202,"Founded After 2030")))))))))))))</f>
        <v>202</v>
      </c>
      <c r="L1131" s="42" t="str">
        <f>IF(AND($H1131&gt;4500000, OR($C1131="Delhi", $C1131="Bangalore", $C1131="Pune", $C1131="Mumbai")), "CAT A", IF(AND($H1131&gt;450000, OR($C1131="Gurugram", $C1131="Surat", $C1131="Jaipur", $C1131="Hyderabad")), "CAT B", "CAT C"))</f>
        <v>CAT C</v>
      </c>
      <c r="M1131" s="43">
        <v>1</v>
      </c>
      <c r="N1131" t="str">
        <f>VLOOKUP($C1131,Tier!$A$1:$B$71,2)</f>
        <v>Tier 3</v>
      </c>
    </row>
    <row r="1132" spans="1:14" ht="15" x14ac:dyDescent="0.25">
      <c r="A1132" s="41" t="s">
        <v>3790</v>
      </c>
      <c r="B1132" s="43">
        <v>2020</v>
      </c>
      <c r="C1132" s="42" t="s">
        <v>49</v>
      </c>
      <c r="D1132" s="42" t="s">
        <v>38</v>
      </c>
      <c r="E1132" s="42" t="s">
        <v>3791</v>
      </c>
      <c r="F1132" s="42" t="s">
        <v>3792</v>
      </c>
      <c r="G1132" s="42" t="s">
        <v>775</v>
      </c>
      <c r="H1132" s="43" t="s">
        <v>146</v>
      </c>
      <c r="I1132" s="42"/>
      <c r="J1132" s="42" t="str">
        <f>_xlfn.CONCAT($C1132,"-",$D1132)</f>
        <v>New Delhi-FinTech</v>
      </c>
      <c r="K1132" s="42">
        <f>IF(AND($B1132&gt;=1960,$B1132&lt;1970),196,(IF(AND($B1132&gt;=1970,$B1132&lt;1980),197,(IF(AND($B1132&gt;=1980,$B1132&lt;1990),198,(IF(AND($B1132&gt;=1990,$B1132&lt;2000),199,(IF(AND($B1132&gt;=2000,$B1132&lt;2010),200,(IF(AND($B1132&gt;=2010,$B1132&lt;2020),201,(IF(AND($B1132&gt;=2020,$B1132&lt;2030),202,"Founded After 2030")))))))))))))</f>
        <v>202</v>
      </c>
      <c r="L1132" s="42" t="str">
        <f>IF(AND($H1132&gt;4500000, OR($C1132="Delhi", $C1132="Bangalore", $C1132="Pune", $C1132="Mumbai")), "CAT A", IF(AND($H1132&gt;450000, OR($C1132="Gurugram", $C1132="Surat", $C1132="Jaipur", $C1132="Hyderabad")), "CAT B", "CAT C"))</f>
        <v>CAT C</v>
      </c>
      <c r="M1132" s="43">
        <v>1</v>
      </c>
      <c r="N1132" t="str">
        <f>VLOOKUP($C1132,Tier!$A$1:$B$71,2)</f>
        <v>Tier 3</v>
      </c>
    </row>
    <row r="1133" spans="1:14" ht="15" x14ac:dyDescent="0.25">
      <c r="A1133" s="41" t="s">
        <v>1861</v>
      </c>
      <c r="B1133" s="43">
        <v>2021</v>
      </c>
      <c r="C1133" s="42" t="s">
        <v>369</v>
      </c>
      <c r="D1133" s="42" t="s">
        <v>69</v>
      </c>
      <c r="E1133" s="42" t="s">
        <v>3797</v>
      </c>
      <c r="F1133" s="42" t="s">
        <v>3798</v>
      </c>
      <c r="G1133" s="42" t="s">
        <v>3799</v>
      </c>
      <c r="H1133" s="43">
        <v>150000000</v>
      </c>
      <c r="I1133" s="42" t="s">
        <v>666</v>
      </c>
      <c r="J1133" s="42" t="str">
        <f>_xlfn.CONCAT($C1133,"-",$D1133)</f>
        <v>Pune-Information Technology &amp; Services</v>
      </c>
      <c r="K1133" s="42">
        <f>IF(AND($B1133&gt;=1960,$B1133&lt;1970),196,(IF(AND($B1133&gt;=1970,$B1133&lt;1980),197,(IF(AND($B1133&gt;=1980,$B1133&lt;1990),198,(IF(AND($B1133&gt;=1990,$B1133&lt;2000),199,(IF(AND($B1133&gt;=2000,$B1133&lt;2010),200,(IF(AND($B1133&gt;=2010,$B1133&lt;2020),201,(IF(AND($B1133&gt;=2020,$B1133&lt;2030),202,"Founded After 2030")))))))))))))</f>
        <v>202</v>
      </c>
      <c r="L1133" s="42" t="str">
        <f>IF(AND($H1133&gt;4500000, OR($C1133="Delhi", $C1133="Bangalore", $C1133="Pune", $C1133="Mumbai")), "CAT A", IF(AND($H1133&gt;450000, OR($C1133="Gurugram", $C1133="Surat", $C1133="Jaipur", $C1133="Hyderabad")), "CAT B", "CAT C"))</f>
        <v>CAT A</v>
      </c>
      <c r="M1133" s="43">
        <v>11</v>
      </c>
      <c r="N1133" t="str">
        <f>VLOOKUP($C1133,Tier!$A$1:$B$71,2)</f>
        <v>Tier 3</v>
      </c>
    </row>
    <row r="1134" spans="1:14" ht="15" x14ac:dyDescent="0.25">
      <c r="A1134" s="41" t="s">
        <v>3800</v>
      </c>
      <c r="B1134" s="43">
        <v>2021</v>
      </c>
      <c r="C1134" s="42" t="s">
        <v>49</v>
      </c>
      <c r="D1134" s="42" t="s">
        <v>3801</v>
      </c>
      <c r="E1134" s="42" t="s">
        <v>3802</v>
      </c>
      <c r="F1134" s="42" t="s">
        <v>3803</v>
      </c>
      <c r="G1134" s="42" t="s">
        <v>3804</v>
      </c>
      <c r="H1134" s="43">
        <v>150000000</v>
      </c>
      <c r="I1134" s="42" t="s">
        <v>163</v>
      </c>
      <c r="J1134" s="42" t="str">
        <f>_xlfn.CONCAT($C1134,"-",$D1134)</f>
        <v>New Delhi-D2C Business</v>
      </c>
      <c r="K1134" s="42">
        <f>IF(AND($B1134&gt;=1960,$B1134&lt;1970),196,(IF(AND($B1134&gt;=1970,$B1134&lt;1980),197,(IF(AND($B1134&gt;=1980,$B1134&lt;1990),198,(IF(AND($B1134&gt;=1990,$B1134&lt;2000),199,(IF(AND($B1134&gt;=2000,$B1134&lt;2010),200,(IF(AND($B1134&gt;=2010,$B1134&lt;2020),201,(IF(AND($B1134&gt;=2020,$B1134&lt;2030),202,"Founded After 2030")))))))))))))</f>
        <v>202</v>
      </c>
      <c r="L1134" s="42" t="str">
        <f>IF(AND($H1134&gt;4500000, OR($C1134="Delhi", $C1134="Bangalore", $C1134="Pune", $C1134="Mumbai")), "CAT A", IF(AND($H1134&gt;450000, OR($C1134="Gurugram", $C1134="Surat", $C1134="Jaipur", $C1134="Hyderabad")), "CAT B", "CAT C"))</f>
        <v>CAT C</v>
      </c>
      <c r="M1134" s="43">
        <v>7</v>
      </c>
      <c r="N1134" t="str">
        <f>VLOOKUP($C1134,Tier!$A$1:$B$71,2)</f>
        <v>Tier 3</v>
      </c>
    </row>
    <row r="1135" spans="1:14" ht="15" x14ac:dyDescent="0.25">
      <c r="A1135" s="41" t="s">
        <v>3807</v>
      </c>
      <c r="B1135" s="43">
        <v>2021</v>
      </c>
      <c r="C1135" s="42" t="s">
        <v>12</v>
      </c>
      <c r="D1135" s="42" t="s">
        <v>233</v>
      </c>
      <c r="E1135" s="42" t="s">
        <v>3818</v>
      </c>
      <c r="F1135" s="42" t="s">
        <v>3809</v>
      </c>
      <c r="G1135" s="42" t="s">
        <v>3819</v>
      </c>
      <c r="H1135" s="43">
        <v>60000000</v>
      </c>
      <c r="I1135" s="42"/>
      <c r="J1135" s="42" t="str">
        <f>_xlfn.CONCAT($C1135,"-",$D1135)</f>
        <v>Mumbai-E-commerce</v>
      </c>
      <c r="K1135" s="42">
        <f>IF(AND($B1135&gt;=1960,$B1135&lt;1970),196,(IF(AND($B1135&gt;=1970,$B1135&lt;1980),197,(IF(AND($B1135&gt;=1980,$B1135&lt;1990),198,(IF(AND($B1135&gt;=1990,$B1135&lt;2000),199,(IF(AND($B1135&gt;=2000,$B1135&lt;2010),200,(IF(AND($B1135&gt;=2010,$B1135&lt;2020),201,(IF(AND($B1135&gt;=2020,$B1135&lt;2030),202,"Founded After 2030")))))))))))))</f>
        <v>202</v>
      </c>
      <c r="L1135" s="42" t="str">
        <f>IF(AND($H1135&gt;4500000, OR($C1135="Delhi", $C1135="Bangalore", $C1135="Pune", $C1135="Mumbai")), "CAT A", IF(AND($H1135&gt;450000, OR($C1135="Gurugram", $C1135="Surat", $C1135="Jaipur", $C1135="Hyderabad")), "CAT B", "CAT C"))</f>
        <v>CAT A</v>
      </c>
      <c r="M1135" s="43">
        <v>11</v>
      </c>
      <c r="N1135" t="str">
        <f>VLOOKUP($C1135,Tier!$A$1:$B$71,2)</f>
        <v>Tier 3</v>
      </c>
    </row>
    <row r="1136" spans="1:14" ht="15" x14ac:dyDescent="0.25">
      <c r="A1136" s="41" t="s">
        <v>3820</v>
      </c>
      <c r="B1136" s="43">
        <v>2020</v>
      </c>
      <c r="C1136" s="42" t="s">
        <v>12</v>
      </c>
      <c r="D1136" s="42" t="s">
        <v>94</v>
      </c>
      <c r="E1136" s="42" t="s">
        <v>3821</v>
      </c>
      <c r="F1136" s="42" t="s">
        <v>3822</v>
      </c>
      <c r="G1136" s="42" t="s">
        <v>1774</v>
      </c>
      <c r="H1136" s="43">
        <v>50000000</v>
      </c>
      <c r="I1136" s="42" t="s">
        <v>115</v>
      </c>
      <c r="J1136" s="42" t="str">
        <f>_xlfn.CONCAT($C1136,"-",$D1136)</f>
        <v>Mumbai-Food &amp; Beverages</v>
      </c>
      <c r="K1136" s="42">
        <f>IF(AND($B1136&gt;=1960,$B1136&lt;1970),196,(IF(AND($B1136&gt;=1970,$B1136&lt;1980),197,(IF(AND($B1136&gt;=1980,$B1136&lt;1990),198,(IF(AND($B1136&gt;=1990,$B1136&lt;2000),199,(IF(AND($B1136&gt;=2000,$B1136&lt;2010),200,(IF(AND($B1136&gt;=2010,$B1136&lt;2020),201,(IF(AND($B1136&gt;=2020,$B1136&lt;2030),202,"Founded After 2030")))))))))))))</f>
        <v>202</v>
      </c>
      <c r="L1136" s="42" t="str">
        <f>IF(AND($H1136&gt;4500000, OR($C1136="Delhi", $C1136="Bangalore", $C1136="Pune", $C1136="Mumbai")), "CAT A", IF(AND($H1136&gt;450000, OR($C1136="Gurugram", $C1136="Surat", $C1136="Jaipur", $C1136="Hyderabad")), "CAT B", "CAT C"))</f>
        <v>CAT A</v>
      </c>
      <c r="M1136" s="43">
        <v>10</v>
      </c>
      <c r="N1136" t="str">
        <f>VLOOKUP($C1136,Tier!$A$1:$B$71,2)</f>
        <v>Tier 3</v>
      </c>
    </row>
    <row r="1137" spans="1:14" ht="15" x14ac:dyDescent="0.25">
      <c r="A1137" s="41" t="s">
        <v>3854</v>
      </c>
      <c r="B1137" s="43">
        <v>2020</v>
      </c>
      <c r="C1137" s="42" t="s">
        <v>49</v>
      </c>
      <c r="D1137" s="42" t="s">
        <v>69</v>
      </c>
      <c r="E1137" s="42" t="s">
        <v>3855</v>
      </c>
      <c r="F1137" s="42" t="s">
        <v>3856</v>
      </c>
      <c r="G1137" s="42" t="s">
        <v>1715</v>
      </c>
      <c r="H1137" s="43">
        <v>15000000</v>
      </c>
      <c r="I1137" s="42" t="s">
        <v>163</v>
      </c>
      <c r="J1137" s="42" t="str">
        <f>_xlfn.CONCAT($C1137,"-",$D1137)</f>
        <v>New Delhi-Information Technology &amp; Services</v>
      </c>
      <c r="K1137" s="42">
        <f>IF(AND($B1137&gt;=1960,$B1137&lt;1970),196,(IF(AND($B1137&gt;=1970,$B1137&lt;1980),197,(IF(AND($B1137&gt;=1980,$B1137&lt;1990),198,(IF(AND($B1137&gt;=1990,$B1137&lt;2000),199,(IF(AND($B1137&gt;=2000,$B1137&lt;2010),200,(IF(AND($B1137&gt;=2010,$B1137&lt;2020),201,(IF(AND($B1137&gt;=2020,$B1137&lt;2030),202,"Founded After 2030")))))))))))))</f>
        <v>202</v>
      </c>
      <c r="L1137" s="42" t="str">
        <f>IF(AND($H1137&gt;4500000, OR($C1137="Delhi", $C1137="Bangalore", $C1137="Pune", $C1137="Mumbai")), "CAT A", IF(AND($H1137&gt;450000, OR($C1137="Gurugram", $C1137="Surat", $C1137="Jaipur", $C1137="Hyderabad")), "CAT B", "CAT C"))</f>
        <v>CAT C</v>
      </c>
      <c r="M1137" s="43">
        <v>11</v>
      </c>
      <c r="N1137" t="str">
        <f>VLOOKUP($C1137,Tier!$A$1:$B$71,2)</f>
        <v>Tier 3</v>
      </c>
    </row>
    <row r="1138" spans="1:14" ht="15" x14ac:dyDescent="0.25">
      <c r="A1138" s="41" t="s">
        <v>3873</v>
      </c>
      <c r="B1138" s="43">
        <v>2020</v>
      </c>
      <c r="C1138" s="42" t="s">
        <v>12</v>
      </c>
      <c r="D1138" s="42" t="s">
        <v>94</v>
      </c>
      <c r="E1138" s="42" t="s">
        <v>3821</v>
      </c>
      <c r="F1138" s="42" t="s">
        <v>3822</v>
      </c>
      <c r="G1138" s="42" t="s">
        <v>3874</v>
      </c>
      <c r="H1138" s="43">
        <v>11000000</v>
      </c>
      <c r="I1138" s="42" t="s">
        <v>163</v>
      </c>
      <c r="J1138" s="42" t="str">
        <f>_xlfn.CONCAT($C1138,"-",$D1138)</f>
        <v>Mumbai-Food &amp; Beverages</v>
      </c>
      <c r="K1138" s="42">
        <f>IF(AND($B1138&gt;=1960,$B1138&lt;1970),196,(IF(AND($B1138&gt;=1970,$B1138&lt;1980),197,(IF(AND($B1138&gt;=1980,$B1138&lt;1990),198,(IF(AND($B1138&gt;=1990,$B1138&lt;2000),199,(IF(AND($B1138&gt;=2000,$B1138&lt;2010),200,(IF(AND($B1138&gt;=2010,$B1138&lt;2020),201,(IF(AND($B1138&gt;=2020,$B1138&lt;2030),202,"Founded After 2030")))))))))))))</f>
        <v>202</v>
      </c>
      <c r="L1138" s="42" t="str">
        <f>IF(AND($H1138&gt;4500000, OR($C1138="Delhi", $C1138="Bangalore", $C1138="Pune", $C1138="Mumbai")), "CAT A", IF(AND($H1138&gt;450000, OR($C1138="Gurugram", $C1138="Surat", $C1138="Jaipur", $C1138="Hyderabad")), "CAT B", "CAT C"))</f>
        <v>CAT A</v>
      </c>
      <c r="M1138" s="43">
        <v>7</v>
      </c>
      <c r="N1138" t="str">
        <f>VLOOKUP($C1138,Tier!$A$1:$B$71,2)</f>
        <v>Tier 3</v>
      </c>
    </row>
    <row r="1139" spans="1:14" ht="15" x14ac:dyDescent="0.25">
      <c r="A1139" s="41" t="s">
        <v>3887</v>
      </c>
      <c r="B1139" s="43">
        <v>2021</v>
      </c>
      <c r="C1139" s="42" t="s">
        <v>68</v>
      </c>
      <c r="D1139" s="42" t="s">
        <v>331</v>
      </c>
      <c r="E1139" s="42" t="s">
        <v>3888</v>
      </c>
      <c r="F1139" s="42"/>
      <c r="G1139" s="42" t="s">
        <v>3889</v>
      </c>
      <c r="H1139" s="43">
        <v>9500000</v>
      </c>
      <c r="I1139" s="42" t="s">
        <v>17</v>
      </c>
      <c r="J1139" s="42" t="str">
        <f>_xlfn.CONCAT($C1139,"-",$D1139)</f>
        <v>Noida-E-learning</v>
      </c>
      <c r="K1139" s="42">
        <f>IF(AND($B1139&gt;=1960,$B1139&lt;1970),196,(IF(AND($B1139&gt;=1970,$B1139&lt;1980),197,(IF(AND($B1139&gt;=1980,$B1139&lt;1990),198,(IF(AND($B1139&gt;=1990,$B1139&lt;2000),199,(IF(AND($B1139&gt;=2000,$B1139&lt;2010),200,(IF(AND($B1139&gt;=2010,$B1139&lt;2020),201,(IF(AND($B1139&gt;=2020,$B1139&lt;2030),202,"Founded After 2030")))))))))))))</f>
        <v>202</v>
      </c>
      <c r="L1139" s="42" t="str">
        <f>IF(AND($H1139&gt;4500000, OR($C1139="Delhi", $C1139="Bangalore", $C1139="Pune", $C1139="Mumbai")), "CAT A", IF(AND($H1139&gt;450000, OR($C1139="Gurugram", $C1139="Surat", $C1139="Jaipur", $C1139="Hyderabad")), "CAT B", "CAT C"))</f>
        <v>CAT C</v>
      </c>
      <c r="M1139" s="43">
        <v>12</v>
      </c>
      <c r="N1139" t="str">
        <f>VLOOKUP($C1139,Tier!$A$1:$B$71,2)</f>
        <v>Tier 3</v>
      </c>
    </row>
    <row r="1140" spans="1:14" ht="15" x14ac:dyDescent="0.25">
      <c r="A1140" s="41" t="s">
        <v>3890</v>
      </c>
      <c r="B1140" s="43">
        <v>2020</v>
      </c>
      <c r="C1140" s="42" t="s">
        <v>12</v>
      </c>
      <c r="D1140" s="42" t="s">
        <v>3891</v>
      </c>
      <c r="E1140" s="42" t="s">
        <v>3892</v>
      </c>
      <c r="F1140" s="42" t="s">
        <v>3893</v>
      </c>
      <c r="G1140" s="42" t="s">
        <v>3894</v>
      </c>
      <c r="H1140" s="43">
        <v>7000000</v>
      </c>
      <c r="I1140" s="42" t="s">
        <v>273</v>
      </c>
      <c r="J1140" s="42" t="str">
        <f>_xlfn.CONCAT($C1140,"-",$D1140)</f>
        <v>Mumbai-Marketing &amp; Advertising</v>
      </c>
      <c r="K1140" s="42">
        <f>IF(AND($B1140&gt;=1960,$B1140&lt;1970),196,(IF(AND($B1140&gt;=1970,$B1140&lt;1980),197,(IF(AND($B1140&gt;=1980,$B1140&lt;1990),198,(IF(AND($B1140&gt;=1990,$B1140&lt;2000),199,(IF(AND($B1140&gt;=2000,$B1140&lt;2010),200,(IF(AND($B1140&gt;=2010,$B1140&lt;2020),201,(IF(AND($B1140&gt;=2020,$B1140&lt;2030),202,"Founded After 2030")))))))))))))</f>
        <v>202</v>
      </c>
      <c r="L1140" s="42" t="str">
        <f>IF(AND($H1140&gt;4500000, OR($C1140="Delhi", $C1140="Bangalore", $C1140="Pune", $C1140="Mumbai")), "CAT A", IF(AND($H1140&gt;450000, OR($C1140="Gurugram", $C1140="Surat", $C1140="Jaipur", $C1140="Hyderabad")), "CAT B", "CAT C"))</f>
        <v>CAT A</v>
      </c>
      <c r="M1140" s="43">
        <v>10</v>
      </c>
      <c r="N1140" t="str">
        <f>VLOOKUP($C1140,Tier!$A$1:$B$71,2)</f>
        <v>Tier 3</v>
      </c>
    </row>
    <row r="1141" spans="1:14" ht="15" x14ac:dyDescent="0.25">
      <c r="A1141" s="41" t="s">
        <v>3895</v>
      </c>
      <c r="B1141" s="43">
        <v>2021</v>
      </c>
      <c r="C1141" s="42" t="s">
        <v>12</v>
      </c>
      <c r="D1141" s="42" t="s">
        <v>1880</v>
      </c>
      <c r="E1141" s="42" t="s">
        <v>3896</v>
      </c>
      <c r="F1141" s="42" t="s">
        <v>3897</v>
      </c>
      <c r="G1141" s="42" t="s">
        <v>3898</v>
      </c>
      <c r="H1141" s="43">
        <v>7000000</v>
      </c>
      <c r="I1141" s="42" t="s">
        <v>17</v>
      </c>
      <c r="J1141" s="42" t="str">
        <f>_xlfn.CONCAT($C1141,"-",$D1141)</f>
        <v>Mumbai-Investment Management</v>
      </c>
      <c r="K1141" s="42">
        <f>IF(AND($B1141&gt;=1960,$B1141&lt;1970),196,(IF(AND($B1141&gt;=1970,$B1141&lt;1980),197,(IF(AND($B1141&gt;=1980,$B1141&lt;1990),198,(IF(AND($B1141&gt;=1990,$B1141&lt;2000),199,(IF(AND($B1141&gt;=2000,$B1141&lt;2010),200,(IF(AND($B1141&gt;=2010,$B1141&lt;2020),201,(IF(AND($B1141&gt;=2020,$B1141&lt;2030),202,"Founded After 2030")))))))))))))</f>
        <v>202</v>
      </c>
      <c r="L1141" s="42" t="str">
        <f>IF(AND($H1141&gt;4500000, OR($C1141="Delhi", $C1141="Bangalore", $C1141="Pune", $C1141="Mumbai")), "CAT A", IF(AND($H1141&gt;450000, OR($C1141="Gurugram", $C1141="Surat", $C1141="Jaipur", $C1141="Hyderabad")), "CAT B", "CAT C"))</f>
        <v>CAT A</v>
      </c>
      <c r="M1141" s="43">
        <v>9</v>
      </c>
      <c r="N1141" t="str">
        <f>VLOOKUP($C1141,Tier!$A$1:$B$71,2)</f>
        <v>Tier 3</v>
      </c>
    </row>
    <row r="1142" spans="1:14" ht="15" x14ac:dyDescent="0.25">
      <c r="A1142" s="41" t="s">
        <v>3920</v>
      </c>
      <c r="B1142" s="43">
        <v>2020</v>
      </c>
      <c r="C1142" s="42" t="s">
        <v>369</v>
      </c>
      <c r="D1142" s="42" t="s">
        <v>182</v>
      </c>
      <c r="E1142" s="42" t="s">
        <v>3921</v>
      </c>
      <c r="F1142" s="42" t="s">
        <v>3922</v>
      </c>
      <c r="G1142" s="42" t="s">
        <v>3923</v>
      </c>
      <c r="H1142" s="43">
        <v>5000000</v>
      </c>
      <c r="I1142" s="42" t="s">
        <v>17</v>
      </c>
      <c r="J1142" s="42" t="str">
        <f>_xlfn.CONCAT($C1142,"-",$D1142)</f>
        <v>Pune-Computer Software</v>
      </c>
      <c r="K1142" s="42">
        <f>IF(AND($B1142&gt;=1960,$B1142&lt;1970),196,(IF(AND($B1142&gt;=1970,$B1142&lt;1980),197,(IF(AND($B1142&gt;=1980,$B1142&lt;1990),198,(IF(AND($B1142&gt;=1990,$B1142&lt;2000),199,(IF(AND($B1142&gt;=2000,$B1142&lt;2010),200,(IF(AND($B1142&gt;=2010,$B1142&lt;2020),201,(IF(AND($B1142&gt;=2020,$B1142&lt;2030),202,"Founded After 2030")))))))))))))</f>
        <v>202</v>
      </c>
      <c r="L1142" s="42" t="str">
        <f>IF(AND($H1142&gt;4500000, OR($C1142="Delhi", $C1142="Bangalore", $C1142="Pune", $C1142="Mumbai")), "CAT A", IF(AND($H1142&gt;450000, OR($C1142="Gurugram", $C1142="Surat", $C1142="Jaipur", $C1142="Hyderabad")), "CAT B", "CAT C"))</f>
        <v>CAT A</v>
      </c>
      <c r="M1142" s="43">
        <v>9</v>
      </c>
      <c r="N1142" t="str">
        <f>VLOOKUP($C1142,Tier!$A$1:$B$71,2)</f>
        <v>Tier 3</v>
      </c>
    </row>
    <row r="1143" spans="1:14" ht="15" x14ac:dyDescent="0.25">
      <c r="A1143" s="41" t="s">
        <v>3854</v>
      </c>
      <c r="B1143" s="43">
        <v>2020</v>
      </c>
      <c r="C1143" s="42" t="s">
        <v>49</v>
      </c>
      <c r="D1143" s="42" t="s">
        <v>69</v>
      </c>
      <c r="E1143" s="42" t="s">
        <v>3855</v>
      </c>
      <c r="F1143" s="42" t="s">
        <v>3924</v>
      </c>
      <c r="G1143" s="42" t="s">
        <v>3925</v>
      </c>
      <c r="H1143" s="43">
        <v>5000000</v>
      </c>
      <c r="I1143" s="42" t="s">
        <v>273</v>
      </c>
      <c r="J1143" s="42" t="str">
        <f>_xlfn.CONCAT($C1143,"-",$D1143)</f>
        <v>New Delhi-Information Technology &amp; Services</v>
      </c>
      <c r="K1143" s="42">
        <f>IF(AND($B1143&gt;=1960,$B1143&lt;1970),196,(IF(AND($B1143&gt;=1970,$B1143&lt;1980),197,(IF(AND($B1143&gt;=1980,$B1143&lt;1990),198,(IF(AND($B1143&gt;=1990,$B1143&lt;2000),199,(IF(AND($B1143&gt;=2000,$B1143&lt;2010),200,(IF(AND($B1143&gt;=2010,$B1143&lt;2020),201,(IF(AND($B1143&gt;=2020,$B1143&lt;2030),202,"Founded After 2030")))))))))))))</f>
        <v>202</v>
      </c>
      <c r="L1143" s="42" t="str">
        <f>IF(AND($H1143&gt;4500000, OR($C1143="Delhi", $C1143="Bangalore", $C1143="Pune", $C1143="Mumbai")), "CAT A", IF(AND($H1143&gt;450000, OR($C1143="Gurugram", $C1143="Surat", $C1143="Jaipur", $C1143="Hyderabad")), "CAT B", "CAT C"))</f>
        <v>CAT C</v>
      </c>
      <c r="M1143" s="43">
        <v>9</v>
      </c>
      <c r="N1143" t="str">
        <f>VLOOKUP($C1143,Tier!$A$1:$B$71,2)</f>
        <v>Tier 3</v>
      </c>
    </row>
    <row r="1144" spans="1:14" ht="15" x14ac:dyDescent="0.25">
      <c r="A1144" s="41" t="s">
        <v>3965</v>
      </c>
      <c r="B1144" s="43">
        <v>2020</v>
      </c>
      <c r="C1144" s="42" t="s">
        <v>12</v>
      </c>
      <c r="D1144" s="42" t="s">
        <v>74</v>
      </c>
      <c r="E1144" s="42" t="s">
        <v>3966</v>
      </c>
      <c r="F1144" s="42" t="s">
        <v>3967</v>
      </c>
      <c r="G1144" s="42" t="s">
        <v>3968</v>
      </c>
      <c r="H1144" s="43">
        <v>4000000</v>
      </c>
      <c r="I1144" s="42" t="s">
        <v>17</v>
      </c>
      <c r="J1144" s="42" t="str">
        <f>_xlfn.CONCAT($C1144,"-",$D1144)</f>
        <v>Mumbai-Healthcare</v>
      </c>
      <c r="K1144" s="42">
        <f>IF(AND($B1144&gt;=1960,$B1144&lt;1970),196,(IF(AND($B1144&gt;=1970,$B1144&lt;1980),197,(IF(AND($B1144&gt;=1980,$B1144&lt;1990),198,(IF(AND($B1144&gt;=1990,$B1144&lt;2000),199,(IF(AND($B1144&gt;=2000,$B1144&lt;2010),200,(IF(AND($B1144&gt;=2010,$B1144&lt;2020),201,(IF(AND($B1144&gt;=2020,$B1144&lt;2030),202,"Founded After 2030")))))))))))))</f>
        <v>202</v>
      </c>
      <c r="L1144" s="42" t="str">
        <f>IF(AND($H1144&gt;4500000, OR($C1144="Delhi", $C1144="Bangalore", $C1144="Pune", $C1144="Mumbai")), "CAT A", IF(AND($H1144&gt;450000, OR($C1144="Gurugram", $C1144="Surat", $C1144="Jaipur", $C1144="Hyderabad")), "CAT B", "CAT C"))</f>
        <v>CAT C</v>
      </c>
      <c r="M1144" s="43">
        <v>7</v>
      </c>
      <c r="N1144" t="str">
        <f>VLOOKUP($C1144,Tier!$A$1:$B$71,2)</f>
        <v>Tier 3</v>
      </c>
    </row>
    <row r="1145" spans="1:14" ht="15" x14ac:dyDescent="0.25">
      <c r="A1145" s="41" t="s">
        <v>3975</v>
      </c>
      <c r="B1145" s="43">
        <v>2020</v>
      </c>
      <c r="C1145" s="42" t="s">
        <v>49</v>
      </c>
      <c r="D1145" s="42" t="s">
        <v>3976</v>
      </c>
      <c r="E1145" s="42" t="s">
        <v>3977</v>
      </c>
      <c r="F1145" s="42" t="s">
        <v>3978</v>
      </c>
      <c r="G1145" s="42" t="s">
        <v>3979</v>
      </c>
      <c r="H1145" s="43">
        <v>3500000</v>
      </c>
      <c r="I1145" s="42"/>
      <c r="J1145" s="42" t="str">
        <f>_xlfn.CONCAT($C1145,"-",$D1145)</f>
        <v>New Delhi-Tobacco</v>
      </c>
      <c r="K1145" s="42">
        <f>IF(AND($B1145&gt;=1960,$B1145&lt;1970),196,(IF(AND($B1145&gt;=1970,$B1145&lt;1980),197,(IF(AND($B1145&gt;=1980,$B1145&lt;1990),198,(IF(AND($B1145&gt;=1990,$B1145&lt;2000),199,(IF(AND($B1145&gt;=2000,$B1145&lt;2010),200,(IF(AND($B1145&gt;=2010,$B1145&lt;2020),201,(IF(AND($B1145&gt;=2020,$B1145&lt;2030),202,"Founded After 2030")))))))))))))</f>
        <v>202</v>
      </c>
      <c r="L1145" s="42" t="str">
        <f>IF(AND($H1145&gt;4500000, OR($C1145="Delhi", $C1145="Bangalore", $C1145="Pune", $C1145="Mumbai")), "CAT A", IF(AND($H1145&gt;450000, OR($C1145="Gurugram", $C1145="Surat", $C1145="Jaipur", $C1145="Hyderabad")), "CAT B", "CAT C"))</f>
        <v>CAT C</v>
      </c>
      <c r="M1145" s="43">
        <v>8</v>
      </c>
      <c r="N1145" t="str">
        <f>VLOOKUP($C1145,Tier!$A$1:$B$71,2)</f>
        <v>Tier 3</v>
      </c>
    </row>
    <row r="1146" spans="1:14" ht="15" x14ac:dyDescent="0.25">
      <c r="A1146" s="41" t="s">
        <v>3995</v>
      </c>
      <c r="B1146" s="43">
        <v>2021</v>
      </c>
      <c r="C1146" s="42" t="s">
        <v>12</v>
      </c>
      <c r="D1146" s="42" t="s">
        <v>3996</v>
      </c>
      <c r="E1146" s="42" t="s">
        <v>3997</v>
      </c>
      <c r="F1146" s="42" t="s">
        <v>3998</v>
      </c>
      <c r="G1146" s="42" t="s">
        <v>3999</v>
      </c>
      <c r="H1146" s="43">
        <v>3000000</v>
      </c>
      <c r="I1146" s="42" t="s">
        <v>17</v>
      </c>
      <c r="J1146" s="42" t="str">
        <f>_xlfn.CONCAT($C1146,"-",$D1146)</f>
        <v>Mumbai-Equity Management</v>
      </c>
      <c r="K1146" s="42">
        <f>IF(AND($B1146&gt;=1960,$B1146&lt;1970),196,(IF(AND($B1146&gt;=1970,$B1146&lt;1980),197,(IF(AND($B1146&gt;=1980,$B1146&lt;1990),198,(IF(AND($B1146&gt;=1990,$B1146&lt;2000),199,(IF(AND($B1146&gt;=2000,$B1146&lt;2010),200,(IF(AND($B1146&gt;=2010,$B1146&lt;2020),201,(IF(AND($B1146&gt;=2020,$B1146&lt;2030),202,"Founded After 2030")))))))))))))</f>
        <v>202</v>
      </c>
      <c r="L1146" s="42" t="str">
        <f>IF(AND($H1146&gt;4500000, OR($C1146="Delhi", $C1146="Bangalore", $C1146="Pune", $C1146="Mumbai")), "CAT A", IF(AND($H1146&gt;450000, OR($C1146="Gurugram", $C1146="Surat", $C1146="Jaipur", $C1146="Hyderabad")), "CAT B", "CAT C"))</f>
        <v>CAT C</v>
      </c>
      <c r="M1146" s="43">
        <v>10</v>
      </c>
      <c r="N1146" t="str">
        <f>VLOOKUP($C1146,Tier!$A$1:$B$71,2)</f>
        <v>Tier 3</v>
      </c>
    </row>
    <row r="1147" spans="1:14" ht="15" x14ac:dyDescent="0.25">
      <c r="A1147" s="41" t="s">
        <v>4000</v>
      </c>
      <c r="B1147" s="43">
        <v>2020</v>
      </c>
      <c r="C1147" s="42" t="s">
        <v>12</v>
      </c>
      <c r="D1147" s="42" t="s">
        <v>3891</v>
      </c>
      <c r="E1147" s="42" t="s">
        <v>4001</v>
      </c>
      <c r="F1147" s="42" t="s">
        <v>4002</v>
      </c>
      <c r="G1147" s="42" t="s">
        <v>4003</v>
      </c>
      <c r="H1147" s="43">
        <v>3000000</v>
      </c>
      <c r="I1147" s="42" t="s">
        <v>17</v>
      </c>
      <c r="J1147" s="42" t="str">
        <f>_xlfn.CONCAT($C1147,"-",$D1147)</f>
        <v>Mumbai-Marketing &amp; Advertising</v>
      </c>
      <c r="K1147" s="42">
        <f>IF(AND($B1147&gt;=1960,$B1147&lt;1970),196,(IF(AND($B1147&gt;=1970,$B1147&lt;1980),197,(IF(AND($B1147&gt;=1980,$B1147&lt;1990),198,(IF(AND($B1147&gt;=1990,$B1147&lt;2000),199,(IF(AND($B1147&gt;=2000,$B1147&lt;2010),200,(IF(AND($B1147&gt;=2010,$B1147&lt;2020),201,(IF(AND($B1147&gt;=2020,$B1147&lt;2030),202,"Founded After 2030")))))))))))))</f>
        <v>202</v>
      </c>
      <c r="L1147" s="42" t="str">
        <f>IF(AND($H1147&gt;4500000, OR($C1147="Delhi", $C1147="Bangalore", $C1147="Pune", $C1147="Mumbai")), "CAT A", IF(AND($H1147&gt;450000, OR($C1147="Gurugram", $C1147="Surat", $C1147="Jaipur", $C1147="Hyderabad")), "CAT B", "CAT C"))</f>
        <v>CAT C</v>
      </c>
      <c r="M1147" s="43">
        <v>10</v>
      </c>
      <c r="N1147" t="str">
        <f>VLOOKUP($C1147,Tier!$A$1:$B$71,2)</f>
        <v>Tier 3</v>
      </c>
    </row>
    <row r="1148" spans="1:14" ht="15" x14ac:dyDescent="0.25">
      <c r="A1148" s="41" t="s">
        <v>4004</v>
      </c>
      <c r="B1148" s="43">
        <v>2020</v>
      </c>
      <c r="C1148" s="42" t="s">
        <v>12</v>
      </c>
      <c r="D1148" s="42" t="s">
        <v>1811</v>
      </c>
      <c r="E1148" s="42" t="s">
        <v>4005</v>
      </c>
      <c r="F1148" s="42" t="s">
        <v>4006</v>
      </c>
      <c r="G1148" s="42" t="s">
        <v>4007</v>
      </c>
      <c r="H1148" s="43">
        <v>3000000</v>
      </c>
      <c r="I1148" s="42" t="s">
        <v>273</v>
      </c>
      <c r="J1148" s="42" t="str">
        <f>_xlfn.CONCAT($C1148,"-",$D1148)</f>
        <v>Mumbai-Entertainment</v>
      </c>
      <c r="K1148" s="42">
        <f>IF(AND($B1148&gt;=1960,$B1148&lt;1970),196,(IF(AND($B1148&gt;=1970,$B1148&lt;1980),197,(IF(AND($B1148&gt;=1980,$B1148&lt;1990),198,(IF(AND($B1148&gt;=1990,$B1148&lt;2000),199,(IF(AND($B1148&gt;=2000,$B1148&lt;2010),200,(IF(AND($B1148&gt;=2010,$B1148&lt;2020),201,(IF(AND($B1148&gt;=2020,$B1148&lt;2030),202,"Founded After 2030")))))))))))))</f>
        <v>202</v>
      </c>
      <c r="L1148" s="42" t="str">
        <f>IF(AND($H1148&gt;4500000, OR($C1148="Delhi", $C1148="Bangalore", $C1148="Pune", $C1148="Mumbai")), "CAT A", IF(AND($H1148&gt;450000, OR($C1148="Gurugram", $C1148="Surat", $C1148="Jaipur", $C1148="Hyderabad")), "CAT B", "CAT C"))</f>
        <v>CAT C</v>
      </c>
      <c r="M1148" s="43">
        <v>10</v>
      </c>
      <c r="N1148" t="str">
        <f>VLOOKUP($C1148,Tier!$A$1:$B$71,2)</f>
        <v>Tier 3</v>
      </c>
    </row>
    <row r="1149" spans="1:14" ht="15" x14ac:dyDescent="0.25">
      <c r="A1149" s="41" t="s">
        <v>4591</v>
      </c>
      <c r="B1149" s="43">
        <v>2020</v>
      </c>
      <c r="C1149" s="42" t="s">
        <v>4592</v>
      </c>
      <c r="D1149" s="42" t="s">
        <v>4593</v>
      </c>
      <c r="E1149" s="42" t="s">
        <v>4594</v>
      </c>
      <c r="F1149" s="42" t="s">
        <v>4595</v>
      </c>
      <c r="G1149" s="42" t="s">
        <v>3853</v>
      </c>
      <c r="H1149" s="43">
        <v>3000000</v>
      </c>
      <c r="I1149" s="42"/>
      <c r="J1149" s="42" t="str">
        <f>_xlfn.CONCAT($C1149,"-",$D1149)</f>
        <v>New York-Company-as-a-Service</v>
      </c>
      <c r="K1149" s="42">
        <f>IF(AND($B1149&gt;=1960,$B1149&lt;1970),196,(IF(AND($B1149&gt;=1970,$B1149&lt;1980),197,(IF(AND($B1149&gt;=1980,$B1149&lt;1990),198,(IF(AND($B1149&gt;=1990,$B1149&lt;2000),199,(IF(AND($B1149&gt;=2000,$B1149&lt;2010),200,(IF(AND($B1149&gt;=2010,$B1149&lt;2020),201,(IF(AND($B1149&gt;=2020,$B1149&lt;2030),202,"Founded After 2030")))))))))))))</f>
        <v>202</v>
      </c>
      <c r="L1149" s="42" t="str">
        <f>IF(AND($H1149&gt;4500000, OR($C1149="Delhi", $C1149="Bangalore", $C1149="Pune", $C1149="Mumbai")), "CAT A", IF(AND($H1149&gt;450000, OR($C1149="Gurugram", $C1149="Surat", $C1149="Jaipur", $C1149="Hyderabad")), "CAT B", "CAT C"))</f>
        <v>CAT C</v>
      </c>
      <c r="M1149" s="43">
        <v>11</v>
      </c>
      <c r="N1149" t="str">
        <f>VLOOKUP($C1149,Tier!$A$1:$B$71,2)</f>
        <v>Tier 3</v>
      </c>
    </row>
    <row r="1150" spans="1:14" ht="15" x14ac:dyDescent="0.25">
      <c r="A1150" s="41" t="s">
        <v>4016</v>
      </c>
      <c r="B1150" s="43">
        <v>2020</v>
      </c>
      <c r="C1150" s="42" t="s">
        <v>49</v>
      </c>
      <c r="D1150" s="42" t="s">
        <v>1458</v>
      </c>
      <c r="E1150" s="42" t="s">
        <v>4017</v>
      </c>
      <c r="F1150" s="42" t="s">
        <v>4018</v>
      </c>
      <c r="G1150" s="42" t="s">
        <v>4019</v>
      </c>
      <c r="H1150" s="43">
        <v>2900000</v>
      </c>
      <c r="I1150" s="42" t="s">
        <v>17</v>
      </c>
      <c r="J1150" s="42" t="str">
        <f>_xlfn.CONCAT($C1150,"-",$D1150)</f>
        <v>New Delhi-Social commerce</v>
      </c>
      <c r="K1150" s="42">
        <f>IF(AND($B1150&gt;=1960,$B1150&lt;1970),196,(IF(AND($B1150&gt;=1970,$B1150&lt;1980),197,(IF(AND($B1150&gt;=1980,$B1150&lt;1990),198,(IF(AND($B1150&gt;=1990,$B1150&lt;2000),199,(IF(AND($B1150&gt;=2000,$B1150&lt;2010),200,(IF(AND($B1150&gt;=2010,$B1150&lt;2020),201,(IF(AND($B1150&gt;=2020,$B1150&lt;2030),202,"Founded After 2030")))))))))))))</f>
        <v>202</v>
      </c>
      <c r="L1150" s="42" t="str">
        <f>IF(AND($H1150&gt;4500000, OR($C1150="Delhi", $C1150="Bangalore", $C1150="Pune", $C1150="Mumbai")), "CAT A", IF(AND($H1150&gt;450000, OR($C1150="Gurugram", $C1150="Surat", $C1150="Jaipur", $C1150="Hyderabad")), "CAT B", "CAT C"))</f>
        <v>CAT C</v>
      </c>
      <c r="M1150" s="43">
        <v>12</v>
      </c>
      <c r="N1150" t="str">
        <f>VLOOKUP($C1150,Tier!$A$1:$B$71,2)</f>
        <v>Tier 3</v>
      </c>
    </row>
    <row r="1151" spans="1:14" ht="15" x14ac:dyDescent="0.25">
      <c r="A1151" s="41" t="s">
        <v>4037</v>
      </c>
      <c r="B1151" s="43">
        <v>2020</v>
      </c>
      <c r="C1151" s="42" t="s">
        <v>49</v>
      </c>
      <c r="D1151" s="42" t="s">
        <v>82</v>
      </c>
      <c r="E1151" s="42" t="s">
        <v>4038</v>
      </c>
      <c r="F1151" s="42" t="s">
        <v>4039</v>
      </c>
      <c r="G1151" s="42" t="s">
        <v>4040</v>
      </c>
      <c r="H1151" s="43">
        <v>2000000</v>
      </c>
      <c r="I1151" s="42" t="s">
        <v>273</v>
      </c>
      <c r="J1151" s="42" t="str">
        <f>_xlfn.CONCAT($C1151,"-",$D1151)</f>
        <v>New Delhi-Financial Services</v>
      </c>
      <c r="K1151" s="42">
        <f>IF(AND($B1151&gt;=1960,$B1151&lt;1970),196,(IF(AND($B1151&gt;=1970,$B1151&lt;1980),197,(IF(AND($B1151&gt;=1980,$B1151&lt;1990),198,(IF(AND($B1151&gt;=1990,$B1151&lt;2000),199,(IF(AND($B1151&gt;=2000,$B1151&lt;2010),200,(IF(AND($B1151&gt;=2010,$B1151&lt;2020),201,(IF(AND($B1151&gt;=2020,$B1151&lt;2030),202,"Founded After 2030")))))))))))))</f>
        <v>202</v>
      </c>
      <c r="L1151" s="42" t="str">
        <f>IF(AND($H1151&gt;4500000, OR($C1151="Delhi", $C1151="Bangalore", $C1151="Pune", $C1151="Mumbai")), "CAT A", IF(AND($H1151&gt;450000, OR($C1151="Gurugram", $C1151="Surat", $C1151="Jaipur", $C1151="Hyderabad")), "CAT B", "CAT C"))</f>
        <v>CAT C</v>
      </c>
      <c r="M1151" s="43">
        <v>11</v>
      </c>
      <c r="N1151" t="str">
        <f>VLOOKUP($C1151,Tier!$A$1:$B$71,2)</f>
        <v>Tier 3</v>
      </c>
    </row>
    <row r="1152" spans="1:14" ht="15" x14ac:dyDescent="0.25">
      <c r="A1152" s="41" t="s">
        <v>4048</v>
      </c>
      <c r="B1152" s="43">
        <v>2020</v>
      </c>
      <c r="C1152" s="42" t="s">
        <v>68</v>
      </c>
      <c r="D1152" s="42" t="s">
        <v>105</v>
      </c>
      <c r="E1152" s="42" t="s">
        <v>4049</v>
      </c>
      <c r="F1152" s="42" t="s">
        <v>4050</v>
      </c>
      <c r="G1152" s="42" t="s">
        <v>4051</v>
      </c>
      <c r="H1152" s="43">
        <v>2000000</v>
      </c>
      <c r="I1152" s="42" t="s">
        <v>17</v>
      </c>
      <c r="J1152" s="42" t="str">
        <f>_xlfn.CONCAT($C1152,"-",$D1152)</f>
        <v>Noida-Gaming</v>
      </c>
      <c r="K1152" s="42">
        <f>IF(AND($B1152&gt;=1960,$B1152&lt;1970),196,(IF(AND($B1152&gt;=1970,$B1152&lt;1980),197,(IF(AND($B1152&gt;=1980,$B1152&lt;1990),198,(IF(AND($B1152&gt;=1990,$B1152&lt;2000),199,(IF(AND($B1152&gt;=2000,$B1152&lt;2010),200,(IF(AND($B1152&gt;=2010,$B1152&lt;2020),201,(IF(AND($B1152&gt;=2020,$B1152&lt;2030),202,"Founded After 2030")))))))))))))</f>
        <v>202</v>
      </c>
      <c r="L1152" s="42" t="str">
        <f>IF(AND($H1152&gt;4500000, OR($C1152="Delhi", $C1152="Bangalore", $C1152="Pune", $C1152="Mumbai")), "CAT A", IF(AND($H1152&gt;450000, OR($C1152="Gurugram", $C1152="Surat", $C1152="Jaipur", $C1152="Hyderabad")), "CAT B", "CAT C"))</f>
        <v>CAT C</v>
      </c>
      <c r="M1152" s="43">
        <v>9</v>
      </c>
      <c r="N1152" t="str">
        <f>VLOOKUP($C1152,Tier!$A$1:$B$71,2)</f>
        <v>Tier 3</v>
      </c>
    </row>
    <row r="1153" spans="1:14" ht="15" x14ac:dyDescent="0.25">
      <c r="A1153" s="41" t="s">
        <v>4056</v>
      </c>
      <c r="B1153" s="43">
        <v>2020</v>
      </c>
      <c r="C1153" s="42" t="s">
        <v>12</v>
      </c>
      <c r="D1153" s="42" t="s">
        <v>2571</v>
      </c>
      <c r="E1153" s="42" t="s">
        <v>4057</v>
      </c>
      <c r="F1153" s="42" t="s">
        <v>4058</v>
      </c>
      <c r="G1153" s="42" t="s">
        <v>4059</v>
      </c>
      <c r="H1153" s="43">
        <v>2000000</v>
      </c>
      <c r="I1153" s="42"/>
      <c r="J1153" s="42" t="str">
        <f>_xlfn.CONCAT($C1153,"-",$D1153)</f>
        <v>Mumbai-SportsTech</v>
      </c>
      <c r="K1153" s="42">
        <f>IF(AND($B1153&gt;=1960,$B1153&lt;1970),196,(IF(AND($B1153&gt;=1970,$B1153&lt;1980),197,(IF(AND($B1153&gt;=1980,$B1153&lt;1990),198,(IF(AND($B1153&gt;=1990,$B1153&lt;2000),199,(IF(AND($B1153&gt;=2000,$B1153&lt;2010),200,(IF(AND($B1153&gt;=2010,$B1153&lt;2020),201,(IF(AND($B1153&gt;=2020,$B1153&lt;2030),202,"Founded After 2030")))))))))))))</f>
        <v>202</v>
      </c>
      <c r="L1153" s="42" t="str">
        <f>IF(AND($H1153&gt;4500000, OR($C1153="Delhi", $C1153="Bangalore", $C1153="Pune", $C1153="Mumbai")), "CAT A", IF(AND($H1153&gt;450000, OR($C1153="Gurugram", $C1153="Surat", $C1153="Jaipur", $C1153="Hyderabad")), "CAT B", "CAT C"))</f>
        <v>CAT C</v>
      </c>
      <c r="M1153" s="43">
        <v>8</v>
      </c>
      <c r="N1153" t="str">
        <f>VLOOKUP($C1153,Tier!$A$1:$B$71,2)</f>
        <v>Tier 3</v>
      </c>
    </row>
    <row r="1154" spans="1:14" ht="15" x14ac:dyDescent="0.25">
      <c r="A1154" s="41" t="s">
        <v>4056</v>
      </c>
      <c r="B1154" s="43">
        <v>2020</v>
      </c>
      <c r="C1154" s="42" t="s">
        <v>12</v>
      </c>
      <c r="D1154" s="42" t="s">
        <v>2571</v>
      </c>
      <c r="E1154" s="42" t="s">
        <v>4057</v>
      </c>
      <c r="F1154" s="42" t="s">
        <v>4058</v>
      </c>
      <c r="G1154" s="42" t="s">
        <v>4059</v>
      </c>
      <c r="H1154" s="43">
        <v>2000000</v>
      </c>
      <c r="I1154" s="42" t="s">
        <v>273</v>
      </c>
      <c r="J1154" s="42" t="str">
        <f>_xlfn.CONCAT($C1154,"-",$D1154)</f>
        <v>Mumbai-SportsTech</v>
      </c>
      <c r="K1154" s="42">
        <f>IF(AND($B1154&gt;=1960,$B1154&lt;1970),196,(IF(AND($B1154&gt;=1970,$B1154&lt;1980),197,(IF(AND($B1154&gt;=1980,$B1154&lt;1990),198,(IF(AND($B1154&gt;=1990,$B1154&lt;2000),199,(IF(AND($B1154&gt;=2000,$B1154&lt;2010),200,(IF(AND($B1154&gt;=2010,$B1154&lt;2020),201,(IF(AND($B1154&gt;=2020,$B1154&lt;2030),202,"Founded After 2030")))))))))))))</f>
        <v>202</v>
      </c>
      <c r="L1154" s="42" t="str">
        <f>IF(AND($H1154&gt;4500000, OR($C1154="Delhi", $C1154="Bangalore", $C1154="Pune", $C1154="Mumbai")), "CAT A", IF(AND($H1154&gt;450000, OR($C1154="Gurugram", $C1154="Surat", $C1154="Jaipur", $C1154="Hyderabad")), "CAT B", "CAT C"))</f>
        <v>CAT C</v>
      </c>
      <c r="M1154" s="43">
        <v>8</v>
      </c>
      <c r="N1154" t="str">
        <f>VLOOKUP($C1154,Tier!$A$1:$B$71,2)</f>
        <v>Tier 3</v>
      </c>
    </row>
    <row r="1155" spans="1:14" ht="15" x14ac:dyDescent="0.25">
      <c r="A1155" s="41" t="s">
        <v>4063</v>
      </c>
      <c r="B1155" s="43">
        <v>2020</v>
      </c>
      <c r="C1155" s="42" t="s">
        <v>68</v>
      </c>
      <c r="D1155" s="42" t="s">
        <v>116</v>
      </c>
      <c r="E1155" s="42" t="s">
        <v>4064</v>
      </c>
      <c r="F1155" s="42" t="s">
        <v>4065</v>
      </c>
      <c r="G1155" s="42" t="s">
        <v>4066</v>
      </c>
      <c r="H1155" s="43">
        <v>2000000</v>
      </c>
      <c r="I1155" s="42" t="s">
        <v>273</v>
      </c>
      <c r="J1155" s="42" t="str">
        <f>_xlfn.CONCAT($C1155,"-",$D1155)</f>
        <v>Noida-EdTech</v>
      </c>
      <c r="K1155" s="42">
        <f>IF(AND($B1155&gt;=1960,$B1155&lt;1970),196,(IF(AND($B1155&gt;=1970,$B1155&lt;1980),197,(IF(AND($B1155&gt;=1980,$B1155&lt;1990),198,(IF(AND($B1155&gt;=1990,$B1155&lt;2000),199,(IF(AND($B1155&gt;=2000,$B1155&lt;2010),200,(IF(AND($B1155&gt;=2010,$B1155&lt;2020),201,(IF(AND($B1155&gt;=2020,$B1155&lt;2030),202,"Founded After 2030")))))))))))))</f>
        <v>202</v>
      </c>
      <c r="L1155" s="42" t="str">
        <f>IF(AND($H1155&gt;4500000, OR($C1155="Delhi", $C1155="Bangalore", $C1155="Pune", $C1155="Mumbai")), "CAT A", IF(AND($H1155&gt;450000, OR($C1155="Gurugram", $C1155="Surat", $C1155="Jaipur", $C1155="Hyderabad")), "CAT B", "CAT C"))</f>
        <v>CAT C</v>
      </c>
      <c r="M1155" s="43">
        <v>7</v>
      </c>
      <c r="N1155" t="str">
        <f>VLOOKUP($C1155,Tier!$A$1:$B$71,2)</f>
        <v>Tier 3</v>
      </c>
    </row>
    <row r="1156" spans="1:14" ht="15" x14ac:dyDescent="0.25">
      <c r="A1156" s="41" t="s">
        <v>4088</v>
      </c>
      <c r="B1156" s="43">
        <v>2021</v>
      </c>
      <c r="C1156" s="42" t="s">
        <v>12</v>
      </c>
      <c r="D1156" s="42" t="s">
        <v>3588</v>
      </c>
      <c r="E1156" s="42" t="s">
        <v>4089</v>
      </c>
      <c r="F1156" s="42" t="s">
        <v>4090</v>
      </c>
      <c r="G1156" s="42" t="s">
        <v>4091</v>
      </c>
      <c r="H1156" s="43">
        <v>1500000</v>
      </c>
      <c r="I1156" s="42" t="s">
        <v>17</v>
      </c>
      <c r="J1156" s="42" t="str">
        <f>_xlfn.CONCAT($C1156,"-",$D1156)</f>
        <v>Mumbai-Music</v>
      </c>
      <c r="K1156" s="42">
        <f>IF(AND($B1156&gt;=1960,$B1156&lt;1970),196,(IF(AND($B1156&gt;=1970,$B1156&lt;1980),197,(IF(AND($B1156&gt;=1980,$B1156&lt;1990),198,(IF(AND($B1156&gt;=1990,$B1156&lt;2000),199,(IF(AND($B1156&gt;=2000,$B1156&lt;2010),200,(IF(AND($B1156&gt;=2010,$B1156&lt;2020),201,(IF(AND($B1156&gt;=2020,$B1156&lt;2030),202,"Founded After 2030")))))))))))))</f>
        <v>202</v>
      </c>
      <c r="L1156" s="42" t="str">
        <f>IF(AND($H1156&gt;4500000, OR($C1156="Delhi", $C1156="Bangalore", $C1156="Pune", $C1156="Mumbai")), "CAT A", IF(AND($H1156&gt;450000, OR($C1156="Gurugram", $C1156="Surat", $C1156="Jaipur", $C1156="Hyderabad")), "CAT B", "CAT C"))</f>
        <v>CAT C</v>
      </c>
      <c r="M1156" s="43">
        <v>12</v>
      </c>
      <c r="N1156" t="str">
        <f>VLOOKUP($C1156,Tier!$A$1:$B$71,2)</f>
        <v>Tier 3</v>
      </c>
    </row>
    <row r="1157" spans="1:14" ht="15" x14ac:dyDescent="0.25">
      <c r="A1157" s="41" t="s">
        <v>4088</v>
      </c>
      <c r="B1157" s="43">
        <v>2021</v>
      </c>
      <c r="C1157" s="42" t="s">
        <v>12</v>
      </c>
      <c r="D1157" s="42" t="s">
        <v>3588</v>
      </c>
      <c r="E1157" s="42" t="s">
        <v>4089</v>
      </c>
      <c r="F1157" s="42" t="s">
        <v>4090</v>
      </c>
      <c r="G1157" s="42" t="s">
        <v>4091</v>
      </c>
      <c r="H1157" s="43">
        <v>1500000</v>
      </c>
      <c r="I1157" s="42" t="s">
        <v>17</v>
      </c>
      <c r="J1157" s="42" t="str">
        <f>_xlfn.CONCAT($C1157,"-",$D1157)</f>
        <v>Mumbai-Music</v>
      </c>
      <c r="K1157" s="42">
        <f>IF(AND($B1157&gt;=1960,$B1157&lt;1970),196,(IF(AND($B1157&gt;=1970,$B1157&lt;1980),197,(IF(AND($B1157&gt;=1980,$B1157&lt;1990),198,(IF(AND($B1157&gt;=1990,$B1157&lt;2000),199,(IF(AND($B1157&gt;=2000,$B1157&lt;2010),200,(IF(AND($B1157&gt;=2010,$B1157&lt;2020),201,(IF(AND($B1157&gt;=2020,$B1157&lt;2030),202,"Founded After 2030")))))))))))))</f>
        <v>202</v>
      </c>
      <c r="L1157" s="42" t="str">
        <f>IF(AND($H1157&gt;4500000, OR($C1157="Delhi", $C1157="Bangalore", $C1157="Pune", $C1157="Mumbai")), "CAT A", IF(AND($H1157&gt;450000, OR($C1157="Gurugram", $C1157="Surat", $C1157="Jaipur", $C1157="Hyderabad")), "CAT B", "CAT C"))</f>
        <v>CAT C</v>
      </c>
      <c r="M1157" s="43">
        <v>12</v>
      </c>
      <c r="N1157" t="str">
        <f>VLOOKUP($C1157,Tier!$A$1:$B$71,2)</f>
        <v>Tier 3</v>
      </c>
    </row>
    <row r="1158" spans="1:14" ht="15" x14ac:dyDescent="0.25">
      <c r="A1158" s="41" t="s">
        <v>4092</v>
      </c>
      <c r="B1158" s="43">
        <v>2021</v>
      </c>
      <c r="C1158" s="42" t="s">
        <v>49</v>
      </c>
      <c r="D1158" s="42" t="s">
        <v>313</v>
      </c>
      <c r="E1158" s="42" t="s">
        <v>4093</v>
      </c>
      <c r="F1158" s="42" t="s">
        <v>4094</v>
      </c>
      <c r="G1158" s="42" t="s">
        <v>4095</v>
      </c>
      <c r="H1158" s="43">
        <v>1500000</v>
      </c>
      <c r="I1158" s="42" t="s">
        <v>273</v>
      </c>
      <c r="J1158" s="42" t="str">
        <f>_xlfn.CONCAT($C1158,"-",$D1158)</f>
        <v>New Delhi-Retail</v>
      </c>
      <c r="K1158" s="42">
        <f>IF(AND($B1158&gt;=1960,$B1158&lt;1970),196,(IF(AND($B1158&gt;=1970,$B1158&lt;1980),197,(IF(AND($B1158&gt;=1980,$B1158&lt;1990),198,(IF(AND($B1158&gt;=1990,$B1158&lt;2000),199,(IF(AND($B1158&gt;=2000,$B1158&lt;2010),200,(IF(AND($B1158&gt;=2010,$B1158&lt;2020),201,(IF(AND($B1158&gt;=2020,$B1158&lt;2030),202,"Founded After 2030")))))))))))))</f>
        <v>202</v>
      </c>
      <c r="L1158" s="42" t="str">
        <f>IF(AND($H1158&gt;4500000, OR($C1158="Delhi", $C1158="Bangalore", $C1158="Pune", $C1158="Mumbai")), "CAT A", IF(AND($H1158&gt;450000, OR($C1158="Gurugram", $C1158="Surat", $C1158="Jaipur", $C1158="Hyderabad")), "CAT B", "CAT C"))</f>
        <v>CAT C</v>
      </c>
      <c r="M1158" s="43">
        <v>11</v>
      </c>
      <c r="N1158" t="str">
        <f>VLOOKUP($C1158,Tier!$A$1:$B$71,2)</f>
        <v>Tier 3</v>
      </c>
    </row>
    <row r="1159" spans="1:14" ht="15" x14ac:dyDescent="0.25">
      <c r="A1159" s="41" t="s">
        <v>4096</v>
      </c>
      <c r="B1159" s="43">
        <v>2021</v>
      </c>
      <c r="C1159" s="42" t="s">
        <v>12</v>
      </c>
      <c r="D1159" s="42" t="s">
        <v>508</v>
      </c>
      <c r="E1159" s="42" t="s">
        <v>4097</v>
      </c>
      <c r="F1159" s="42" t="s">
        <v>4098</v>
      </c>
      <c r="G1159" s="42" t="s">
        <v>4099</v>
      </c>
      <c r="H1159" s="43">
        <v>1500000</v>
      </c>
      <c r="I1159" s="42" t="s">
        <v>17</v>
      </c>
      <c r="J1159" s="42" t="str">
        <f>_xlfn.CONCAT($C1159,"-",$D1159)</f>
        <v>Mumbai-Crypto</v>
      </c>
      <c r="K1159" s="42">
        <f>IF(AND($B1159&gt;=1960,$B1159&lt;1970),196,(IF(AND($B1159&gt;=1970,$B1159&lt;1980),197,(IF(AND($B1159&gt;=1980,$B1159&lt;1990),198,(IF(AND($B1159&gt;=1990,$B1159&lt;2000),199,(IF(AND($B1159&gt;=2000,$B1159&lt;2010),200,(IF(AND($B1159&gt;=2010,$B1159&lt;2020),201,(IF(AND($B1159&gt;=2020,$B1159&lt;2030),202,"Founded After 2030")))))))))))))</f>
        <v>202</v>
      </c>
      <c r="L1159" s="42" t="str">
        <f>IF(AND($H1159&gt;4500000, OR($C1159="Delhi", $C1159="Bangalore", $C1159="Pune", $C1159="Mumbai")), "CAT A", IF(AND($H1159&gt;450000, OR($C1159="Gurugram", $C1159="Surat", $C1159="Jaipur", $C1159="Hyderabad")), "CAT B", "CAT C"))</f>
        <v>CAT C</v>
      </c>
      <c r="M1159" s="43">
        <v>10</v>
      </c>
      <c r="N1159" t="str">
        <f>VLOOKUP($C1159,Tier!$A$1:$B$71,2)</f>
        <v>Tier 3</v>
      </c>
    </row>
    <row r="1160" spans="1:14" ht="15" x14ac:dyDescent="0.25">
      <c r="A1160" s="41" t="s">
        <v>4100</v>
      </c>
      <c r="B1160" s="43">
        <v>2020</v>
      </c>
      <c r="C1160" s="42" t="s">
        <v>49</v>
      </c>
      <c r="D1160" s="42" t="s">
        <v>82</v>
      </c>
      <c r="E1160" s="42" t="s">
        <v>4101</v>
      </c>
      <c r="F1160" s="42" t="s">
        <v>4102</v>
      </c>
      <c r="G1160" s="42" t="s">
        <v>4103</v>
      </c>
      <c r="H1160" s="43">
        <v>1500000</v>
      </c>
      <c r="I1160" s="42" t="s">
        <v>17</v>
      </c>
      <c r="J1160" s="42" t="str">
        <f>_xlfn.CONCAT($C1160,"-",$D1160)</f>
        <v>New Delhi-Financial Services</v>
      </c>
      <c r="K1160" s="42">
        <f>IF(AND($B1160&gt;=1960,$B1160&lt;1970),196,(IF(AND($B1160&gt;=1970,$B1160&lt;1980),197,(IF(AND($B1160&gt;=1980,$B1160&lt;1990),198,(IF(AND($B1160&gt;=1990,$B1160&lt;2000),199,(IF(AND($B1160&gt;=2000,$B1160&lt;2010),200,(IF(AND($B1160&gt;=2010,$B1160&lt;2020),201,(IF(AND($B1160&gt;=2020,$B1160&lt;2030),202,"Founded After 2030")))))))))))))</f>
        <v>202</v>
      </c>
      <c r="L1160" s="42" t="str">
        <f>IF(AND($H1160&gt;4500000, OR($C1160="Delhi", $C1160="Bangalore", $C1160="Pune", $C1160="Mumbai")), "CAT A", IF(AND($H1160&gt;450000, OR($C1160="Gurugram", $C1160="Surat", $C1160="Jaipur", $C1160="Hyderabad")), "CAT B", "CAT C"))</f>
        <v>CAT C</v>
      </c>
      <c r="M1160" s="43">
        <v>9</v>
      </c>
      <c r="N1160" t="str">
        <f>VLOOKUP($C1160,Tier!$A$1:$B$71,2)</f>
        <v>Tier 3</v>
      </c>
    </row>
    <row r="1161" spans="1:14" ht="15" x14ac:dyDescent="0.25">
      <c r="A1161" s="41" t="s">
        <v>4119</v>
      </c>
      <c r="B1161" s="43">
        <v>2020</v>
      </c>
      <c r="C1161" s="42" t="s">
        <v>12</v>
      </c>
      <c r="D1161" s="42" t="s">
        <v>2027</v>
      </c>
      <c r="E1161" s="42" t="s">
        <v>4120</v>
      </c>
      <c r="F1161" s="42" t="s">
        <v>4121</v>
      </c>
      <c r="G1161" s="42" t="s">
        <v>4122</v>
      </c>
      <c r="H1161" s="43">
        <v>1200000</v>
      </c>
      <c r="I1161" s="42"/>
      <c r="J1161" s="42" t="str">
        <f>_xlfn.CONCAT($C1161,"-",$D1161)</f>
        <v>Mumbai-Real Estate</v>
      </c>
      <c r="K1161" s="42">
        <f>IF(AND($B1161&gt;=1960,$B1161&lt;1970),196,(IF(AND($B1161&gt;=1970,$B1161&lt;1980),197,(IF(AND($B1161&gt;=1980,$B1161&lt;1990),198,(IF(AND($B1161&gt;=1990,$B1161&lt;2000),199,(IF(AND($B1161&gt;=2000,$B1161&lt;2010),200,(IF(AND($B1161&gt;=2010,$B1161&lt;2020),201,(IF(AND($B1161&gt;=2020,$B1161&lt;2030),202,"Founded After 2030")))))))))))))</f>
        <v>202</v>
      </c>
      <c r="L1161" s="42" t="str">
        <f>IF(AND($H1161&gt;4500000, OR($C1161="Delhi", $C1161="Bangalore", $C1161="Pune", $C1161="Mumbai")), "CAT A", IF(AND($H1161&gt;450000, OR($C1161="Gurugram", $C1161="Surat", $C1161="Jaipur", $C1161="Hyderabad")), "CAT B", "CAT C"))</f>
        <v>CAT C</v>
      </c>
      <c r="M1161" s="43">
        <v>12</v>
      </c>
      <c r="N1161" t="str">
        <f>VLOOKUP($C1161,Tier!$A$1:$B$71,2)</f>
        <v>Tier 3</v>
      </c>
    </row>
    <row r="1162" spans="1:14" ht="15" x14ac:dyDescent="0.25">
      <c r="A1162" s="41" t="s">
        <v>4123</v>
      </c>
      <c r="B1162" s="43">
        <v>2021</v>
      </c>
      <c r="C1162" s="42" t="s">
        <v>12</v>
      </c>
      <c r="D1162" s="42" t="s">
        <v>4124</v>
      </c>
      <c r="E1162" s="42" t="s">
        <v>4125</v>
      </c>
      <c r="F1162" s="42" t="s">
        <v>4126</v>
      </c>
      <c r="G1162" s="42" t="s">
        <v>4127</v>
      </c>
      <c r="H1162" s="43">
        <v>1200000</v>
      </c>
      <c r="I1162" s="42"/>
      <c r="J1162" s="42" t="str">
        <f>_xlfn.CONCAT($C1162,"-",$D1162)</f>
        <v>Mumbai-Professional Training &amp; Coaching</v>
      </c>
      <c r="K1162" s="42">
        <f>IF(AND($B1162&gt;=1960,$B1162&lt;1970),196,(IF(AND($B1162&gt;=1970,$B1162&lt;1980),197,(IF(AND($B1162&gt;=1980,$B1162&lt;1990),198,(IF(AND($B1162&gt;=1990,$B1162&lt;2000),199,(IF(AND($B1162&gt;=2000,$B1162&lt;2010),200,(IF(AND($B1162&gt;=2010,$B1162&lt;2020),201,(IF(AND($B1162&gt;=2020,$B1162&lt;2030),202,"Founded After 2030")))))))))))))</f>
        <v>202</v>
      </c>
      <c r="L1162" s="42" t="str">
        <f>IF(AND($H1162&gt;4500000, OR($C1162="Delhi", $C1162="Bangalore", $C1162="Pune", $C1162="Mumbai")), "CAT A", IF(AND($H1162&gt;450000, OR($C1162="Gurugram", $C1162="Surat", $C1162="Jaipur", $C1162="Hyderabad")), "CAT B", "CAT C"))</f>
        <v>CAT C</v>
      </c>
      <c r="M1162" s="43">
        <v>9</v>
      </c>
      <c r="N1162" t="str">
        <f>VLOOKUP($C1162,Tier!$A$1:$B$71,2)</f>
        <v>Tier 3</v>
      </c>
    </row>
    <row r="1163" spans="1:14" ht="15" x14ac:dyDescent="0.25">
      <c r="A1163" s="41" t="s">
        <v>4134</v>
      </c>
      <c r="B1163" s="43">
        <v>2021</v>
      </c>
      <c r="C1163" s="42" t="s">
        <v>369</v>
      </c>
      <c r="D1163" s="42" t="s">
        <v>82</v>
      </c>
      <c r="E1163" s="42" t="s">
        <v>4135</v>
      </c>
      <c r="F1163" s="42" t="s">
        <v>4136</v>
      </c>
      <c r="G1163" s="42" t="s">
        <v>4137</v>
      </c>
      <c r="H1163" s="43">
        <v>1100000</v>
      </c>
      <c r="I1163" s="42" t="s">
        <v>422</v>
      </c>
      <c r="J1163" s="42" t="str">
        <f>_xlfn.CONCAT($C1163,"-",$D1163)</f>
        <v>Pune-Financial Services</v>
      </c>
      <c r="K1163" s="42">
        <f>IF(AND($B1163&gt;=1960,$B1163&lt;1970),196,(IF(AND($B1163&gt;=1970,$B1163&lt;1980),197,(IF(AND($B1163&gt;=1980,$B1163&lt;1990),198,(IF(AND($B1163&gt;=1990,$B1163&lt;2000),199,(IF(AND($B1163&gt;=2000,$B1163&lt;2010),200,(IF(AND($B1163&gt;=2010,$B1163&lt;2020),201,(IF(AND($B1163&gt;=2020,$B1163&lt;2030),202,"Founded After 2030")))))))))))))</f>
        <v>202</v>
      </c>
      <c r="L1163" s="42" t="str">
        <f>IF(AND($H1163&gt;4500000, OR($C1163="Delhi", $C1163="Bangalore", $C1163="Pune", $C1163="Mumbai")), "CAT A", IF(AND($H1163&gt;450000, OR($C1163="Gurugram", $C1163="Surat", $C1163="Jaipur", $C1163="Hyderabad")), "CAT B", "CAT C"))</f>
        <v>CAT C</v>
      </c>
      <c r="M1163" s="43">
        <v>9</v>
      </c>
      <c r="N1163" t="str">
        <f>VLOOKUP($C1163,Tier!$A$1:$B$71,2)</f>
        <v>Tier 3</v>
      </c>
    </row>
    <row r="1164" spans="1:14" ht="15" x14ac:dyDescent="0.25">
      <c r="A1164" s="41" t="s">
        <v>4140</v>
      </c>
      <c r="B1164" s="43">
        <v>2021</v>
      </c>
      <c r="C1164" s="42" t="s">
        <v>68</v>
      </c>
      <c r="D1164" s="42" t="s">
        <v>171</v>
      </c>
      <c r="E1164" s="42" t="s">
        <v>4141</v>
      </c>
      <c r="F1164" s="42" t="s">
        <v>4142</v>
      </c>
      <c r="G1164" s="42" t="s">
        <v>4143</v>
      </c>
      <c r="H1164" s="43">
        <v>1000000</v>
      </c>
      <c r="I1164" s="42"/>
      <c r="J1164" s="42" t="str">
        <f>_xlfn.CONCAT($C1164,"-",$D1164)</f>
        <v>Noida-Hospital &amp; Health Care</v>
      </c>
      <c r="K1164" s="42">
        <f>IF(AND($B1164&gt;=1960,$B1164&lt;1970),196,(IF(AND($B1164&gt;=1970,$B1164&lt;1980),197,(IF(AND($B1164&gt;=1980,$B1164&lt;1990),198,(IF(AND($B1164&gt;=1990,$B1164&lt;2000),199,(IF(AND($B1164&gt;=2000,$B1164&lt;2010),200,(IF(AND($B1164&gt;=2010,$B1164&lt;2020),201,(IF(AND($B1164&gt;=2020,$B1164&lt;2030),202,"Founded After 2030")))))))))))))</f>
        <v>202</v>
      </c>
      <c r="L1164" s="42" t="str">
        <f>IF(AND($H1164&gt;4500000, OR($C1164="Delhi", $C1164="Bangalore", $C1164="Pune", $C1164="Mumbai")), "CAT A", IF(AND($H1164&gt;450000, OR($C1164="Gurugram", $C1164="Surat", $C1164="Jaipur", $C1164="Hyderabad")), "CAT B", "CAT C"))</f>
        <v>CAT C</v>
      </c>
      <c r="M1164" s="43">
        <v>9</v>
      </c>
      <c r="N1164" t="str">
        <f>VLOOKUP($C1164,Tier!$A$1:$B$71,2)</f>
        <v>Tier 3</v>
      </c>
    </row>
    <row r="1165" spans="1:14" ht="15" x14ac:dyDescent="0.25">
      <c r="A1165" s="41" t="s">
        <v>4144</v>
      </c>
      <c r="B1165" s="43">
        <v>2020</v>
      </c>
      <c r="C1165" s="42" t="s">
        <v>12</v>
      </c>
      <c r="D1165" s="42" t="s">
        <v>38</v>
      </c>
      <c r="E1165" s="42" t="s">
        <v>4145</v>
      </c>
      <c r="F1165" s="42" t="s">
        <v>4146</v>
      </c>
      <c r="G1165" s="42" t="s">
        <v>3714</v>
      </c>
      <c r="H1165" s="43">
        <v>1000000</v>
      </c>
      <c r="I1165" s="42"/>
      <c r="J1165" s="42" t="str">
        <f>_xlfn.CONCAT($C1165,"-",$D1165)</f>
        <v>Mumbai-FinTech</v>
      </c>
      <c r="K1165" s="42">
        <f>IF(AND($B1165&gt;=1960,$B1165&lt;1970),196,(IF(AND($B1165&gt;=1970,$B1165&lt;1980),197,(IF(AND($B1165&gt;=1980,$B1165&lt;1990),198,(IF(AND($B1165&gt;=1990,$B1165&lt;2000),199,(IF(AND($B1165&gt;=2000,$B1165&lt;2010),200,(IF(AND($B1165&gt;=2010,$B1165&lt;2020),201,(IF(AND($B1165&gt;=2020,$B1165&lt;2030),202,"Founded After 2030")))))))))))))</f>
        <v>202</v>
      </c>
      <c r="L1165" s="42" t="str">
        <f>IF(AND($H1165&gt;4500000, OR($C1165="Delhi", $C1165="Bangalore", $C1165="Pune", $C1165="Mumbai")), "CAT A", IF(AND($H1165&gt;450000, OR($C1165="Gurugram", $C1165="Surat", $C1165="Jaipur", $C1165="Hyderabad")), "CAT B", "CAT C"))</f>
        <v>CAT C</v>
      </c>
      <c r="M1165" s="43">
        <v>9</v>
      </c>
      <c r="N1165" t="str">
        <f>VLOOKUP($C1165,Tier!$A$1:$B$71,2)</f>
        <v>Tier 3</v>
      </c>
    </row>
    <row r="1166" spans="1:14" ht="15" x14ac:dyDescent="0.25">
      <c r="A1166" s="41" t="s">
        <v>3790</v>
      </c>
      <c r="B1166" s="43">
        <v>2020</v>
      </c>
      <c r="C1166" s="42" t="s">
        <v>49</v>
      </c>
      <c r="D1166" s="42" t="s">
        <v>38</v>
      </c>
      <c r="E1166" s="42" t="s">
        <v>4038</v>
      </c>
      <c r="F1166" s="42" t="s">
        <v>4039</v>
      </c>
      <c r="G1166" s="42" t="s">
        <v>4154</v>
      </c>
      <c r="H1166" s="43">
        <v>1000000</v>
      </c>
      <c r="I1166" s="42"/>
      <c r="J1166" s="42" t="str">
        <f>_xlfn.CONCAT($C1166,"-",$D1166)</f>
        <v>New Delhi-FinTech</v>
      </c>
      <c r="K1166" s="42">
        <f>IF(AND($B1166&gt;=1960,$B1166&lt;1970),196,(IF(AND($B1166&gt;=1970,$B1166&lt;1980),197,(IF(AND($B1166&gt;=1980,$B1166&lt;1990),198,(IF(AND($B1166&gt;=1990,$B1166&lt;2000),199,(IF(AND($B1166&gt;=2000,$B1166&lt;2010),200,(IF(AND($B1166&gt;=2010,$B1166&lt;2020),201,(IF(AND($B1166&gt;=2020,$B1166&lt;2030),202,"Founded After 2030")))))))))))))</f>
        <v>202</v>
      </c>
      <c r="L1166" s="42" t="str">
        <f>IF(AND($H1166&gt;4500000, OR($C1166="Delhi", $C1166="Bangalore", $C1166="Pune", $C1166="Mumbai")), "CAT A", IF(AND($H1166&gt;450000, OR($C1166="Gurugram", $C1166="Surat", $C1166="Jaipur", $C1166="Hyderabad")), "CAT B", "CAT C"))</f>
        <v>CAT C</v>
      </c>
      <c r="M1166" s="43">
        <v>8</v>
      </c>
      <c r="N1166" t="str">
        <f>VLOOKUP($C1166,Tier!$A$1:$B$71,2)</f>
        <v>Tier 3</v>
      </c>
    </row>
    <row r="1167" spans="1:14" ht="15" x14ac:dyDescent="0.25">
      <c r="A1167" s="41" t="s">
        <v>3790</v>
      </c>
      <c r="B1167" s="43">
        <v>2020</v>
      </c>
      <c r="C1167" s="42" t="s">
        <v>49</v>
      </c>
      <c r="D1167" s="42" t="s">
        <v>38</v>
      </c>
      <c r="E1167" s="42" t="s">
        <v>4038</v>
      </c>
      <c r="F1167" s="42" t="s">
        <v>4039</v>
      </c>
      <c r="G1167" s="42" t="s">
        <v>4154</v>
      </c>
      <c r="H1167" s="43">
        <v>1000000</v>
      </c>
      <c r="I1167" s="42"/>
      <c r="J1167" s="42" t="str">
        <f>_xlfn.CONCAT($C1167,"-",$D1167)</f>
        <v>New Delhi-FinTech</v>
      </c>
      <c r="K1167" s="42">
        <f>IF(AND($B1167&gt;=1960,$B1167&lt;1970),196,(IF(AND($B1167&gt;=1970,$B1167&lt;1980),197,(IF(AND($B1167&gt;=1980,$B1167&lt;1990),198,(IF(AND($B1167&gt;=1990,$B1167&lt;2000),199,(IF(AND($B1167&gt;=2000,$B1167&lt;2010),200,(IF(AND($B1167&gt;=2010,$B1167&lt;2020),201,(IF(AND($B1167&gt;=2020,$B1167&lt;2030),202,"Founded After 2030")))))))))))))</f>
        <v>202</v>
      </c>
      <c r="L1167" s="42" t="str">
        <f>IF(AND($H1167&gt;4500000, OR($C1167="Delhi", $C1167="Bangalore", $C1167="Pune", $C1167="Mumbai")), "CAT A", IF(AND($H1167&gt;450000, OR($C1167="Gurugram", $C1167="Surat", $C1167="Jaipur", $C1167="Hyderabad")), "CAT B", "CAT C"))</f>
        <v>CAT C</v>
      </c>
      <c r="M1167" s="43">
        <v>8</v>
      </c>
      <c r="N1167" t="str">
        <f>VLOOKUP($C1167,Tier!$A$1:$B$71,2)</f>
        <v>Tier 3</v>
      </c>
    </row>
    <row r="1168" spans="1:14" ht="15" x14ac:dyDescent="0.25">
      <c r="A1168" s="41" t="s">
        <v>4168</v>
      </c>
      <c r="B1168" s="43">
        <v>2021</v>
      </c>
      <c r="C1168" s="42" t="s">
        <v>12</v>
      </c>
      <c r="D1168" s="42" t="s">
        <v>3588</v>
      </c>
      <c r="E1168" s="42" t="s">
        <v>4169</v>
      </c>
      <c r="F1168" s="42" t="s">
        <v>4170</v>
      </c>
      <c r="G1168" s="42" t="s">
        <v>4171</v>
      </c>
      <c r="H1168" s="43">
        <v>750000</v>
      </c>
      <c r="I1168" s="42" t="s">
        <v>17</v>
      </c>
      <c r="J1168" s="42" t="str">
        <f>_xlfn.CONCAT($C1168,"-",$D1168)</f>
        <v>Mumbai-Music</v>
      </c>
      <c r="K1168" s="42">
        <f>IF(AND($B1168&gt;=1960,$B1168&lt;1970),196,(IF(AND($B1168&gt;=1970,$B1168&lt;1980),197,(IF(AND($B1168&gt;=1980,$B1168&lt;1990),198,(IF(AND($B1168&gt;=1990,$B1168&lt;2000),199,(IF(AND($B1168&gt;=2000,$B1168&lt;2010),200,(IF(AND($B1168&gt;=2010,$B1168&lt;2020),201,(IF(AND($B1168&gt;=2020,$B1168&lt;2030),202,"Founded After 2030")))))))))))))</f>
        <v>202</v>
      </c>
      <c r="L1168" s="42" t="str">
        <f>IF(AND($H1168&gt;4500000, OR($C1168="Delhi", $C1168="Bangalore", $C1168="Pune", $C1168="Mumbai")), "CAT A", IF(AND($H1168&gt;450000, OR($C1168="Gurugram", $C1168="Surat", $C1168="Jaipur", $C1168="Hyderabad")), "CAT B", "CAT C"))</f>
        <v>CAT C</v>
      </c>
      <c r="M1168" s="43">
        <v>9</v>
      </c>
      <c r="N1168" t="str">
        <f>VLOOKUP($C1168,Tier!$A$1:$B$71,2)</f>
        <v>Tier 3</v>
      </c>
    </row>
    <row r="1169" spans="1:14" ht="15" x14ac:dyDescent="0.25">
      <c r="A1169" s="41" t="s">
        <v>4175</v>
      </c>
      <c r="B1169" s="43">
        <v>2020</v>
      </c>
      <c r="C1169" s="42" t="s">
        <v>49</v>
      </c>
      <c r="D1169" s="42" t="s">
        <v>177</v>
      </c>
      <c r="E1169" s="42" t="s">
        <v>4176</v>
      </c>
      <c r="F1169" s="42" t="s">
        <v>4177</v>
      </c>
      <c r="G1169" s="42" t="s">
        <v>4178</v>
      </c>
      <c r="H1169" s="43">
        <v>700000</v>
      </c>
      <c r="I1169" s="42" t="s">
        <v>17</v>
      </c>
      <c r="J1169" s="42" t="str">
        <f>_xlfn.CONCAT($C1169,"-",$D1169)</f>
        <v>New Delhi-Consumer Goods</v>
      </c>
      <c r="K1169" s="42">
        <f>IF(AND($B1169&gt;=1960,$B1169&lt;1970),196,(IF(AND($B1169&gt;=1970,$B1169&lt;1980),197,(IF(AND($B1169&gt;=1980,$B1169&lt;1990),198,(IF(AND($B1169&gt;=1990,$B1169&lt;2000),199,(IF(AND($B1169&gt;=2000,$B1169&lt;2010),200,(IF(AND($B1169&gt;=2010,$B1169&lt;2020),201,(IF(AND($B1169&gt;=2020,$B1169&lt;2030),202,"Founded After 2030")))))))))))))</f>
        <v>202</v>
      </c>
      <c r="L1169" s="42" t="str">
        <f>IF(AND($H1169&gt;4500000, OR($C1169="Delhi", $C1169="Bangalore", $C1169="Pune", $C1169="Mumbai")), "CAT A", IF(AND($H1169&gt;450000, OR($C1169="Gurugram", $C1169="Surat", $C1169="Jaipur", $C1169="Hyderabad")), "CAT B", "CAT C"))</f>
        <v>CAT C</v>
      </c>
      <c r="M1169" s="43">
        <v>11</v>
      </c>
      <c r="N1169" t="str">
        <f>VLOOKUP($C1169,Tier!$A$1:$B$71,2)</f>
        <v>Tier 3</v>
      </c>
    </row>
    <row r="1170" spans="1:14" ht="15" x14ac:dyDescent="0.25">
      <c r="A1170" s="45" t="s">
        <v>4186</v>
      </c>
      <c r="B1170" s="43">
        <v>2020</v>
      </c>
      <c r="C1170" s="42" t="s">
        <v>49</v>
      </c>
      <c r="D1170" s="42" t="s">
        <v>4187</v>
      </c>
      <c r="E1170" s="42" t="s">
        <v>4188</v>
      </c>
      <c r="F1170" s="42" t="s">
        <v>4189</v>
      </c>
      <c r="G1170" s="42" t="s">
        <v>4190</v>
      </c>
      <c r="H1170" s="43">
        <v>620000</v>
      </c>
      <c r="I1170" s="42" t="s">
        <v>422</v>
      </c>
      <c r="J1170" s="42" t="str">
        <f>_xlfn.CONCAT($C1170,"-",$D1170)</f>
        <v>New Delhi-Networking</v>
      </c>
      <c r="K1170" s="42">
        <f>IF(AND($B1170&gt;=1960,$B1170&lt;1970),196,(IF(AND($B1170&gt;=1970,$B1170&lt;1980),197,(IF(AND($B1170&gt;=1980,$B1170&lt;1990),198,(IF(AND($B1170&gt;=1990,$B1170&lt;2000),199,(IF(AND($B1170&gt;=2000,$B1170&lt;2010),200,(IF(AND($B1170&gt;=2010,$B1170&lt;2020),201,(IF(AND($B1170&gt;=2020,$B1170&lt;2030),202,"Founded After 2030")))))))))))))</f>
        <v>202</v>
      </c>
      <c r="L1170" s="42" t="str">
        <f>IF(AND($H1170&gt;4500000, OR($C1170="Delhi", $C1170="Bangalore", $C1170="Pune", $C1170="Mumbai")), "CAT A", IF(AND($H1170&gt;450000, OR($C1170="Gurugram", $C1170="Surat", $C1170="Jaipur", $C1170="Hyderabad")), "CAT B", "CAT C"))</f>
        <v>CAT C</v>
      </c>
      <c r="M1170" s="43">
        <v>6</v>
      </c>
      <c r="N1170" t="str">
        <f>VLOOKUP($C1170,Tier!$A$1:$B$71,2)</f>
        <v>Tier 3</v>
      </c>
    </row>
    <row r="1171" spans="1:14" ht="15" x14ac:dyDescent="0.25">
      <c r="A1171" s="41" t="s">
        <v>3776</v>
      </c>
      <c r="B1171" s="43">
        <v>2020</v>
      </c>
      <c r="C1171" s="42" t="s">
        <v>49</v>
      </c>
      <c r="D1171" s="42" t="s">
        <v>38</v>
      </c>
      <c r="E1171" s="42" t="s">
        <v>3777</v>
      </c>
      <c r="F1171" s="42" t="s">
        <v>4197</v>
      </c>
      <c r="G1171" s="42" t="s">
        <v>4198</v>
      </c>
      <c r="H1171" s="43">
        <v>600000</v>
      </c>
      <c r="I1171" s="42" t="s">
        <v>17</v>
      </c>
      <c r="J1171" s="42" t="str">
        <f>_xlfn.CONCAT($C1171,"-",$D1171)</f>
        <v>New Delhi-FinTech</v>
      </c>
      <c r="K1171" s="42">
        <f>IF(AND($B1171&gt;=1960,$B1171&lt;1970),196,(IF(AND($B1171&gt;=1970,$B1171&lt;1980),197,(IF(AND($B1171&gt;=1980,$B1171&lt;1990),198,(IF(AND($B1171&gt;=1990,$B1171&lt;2000),199,(IF(AND($B1171&gt;=2000,$B1171&lt;2010),200,(IF(AND($B1171&gt;=2010,$B1171&lt;2020),201,(IF(AND($B1171&gt;=2020,$B1171&lt;2030),202,"Founded After 2030")))))))))))))</f>
        <v>202</v>
      </c>
      <c r="L1171" s="42" t="str">
        <f>IF(AND($H1171&gt;4500000, OR($C1171="Delhi", $C1171="Bangalore", $C1171="Pune", $C1171="Mumbai")), "CAT A", IF(AND($H1171&gt;450000, OR($C1171="Gurugram", $C1171="Surat", $C1171="Jaipur", $C1171="Hyderabad")), "CAT B", "CAT C"))</f>
        <v>CAT C</v>
      </c>
      <c r="M1171" s="43">
        <v>6</v>
      </c>
      <c r="N1171" t="str">
        <f>VLOOKUP($C1171,Tier!$A$1:$B$71,2)</f>
        <v>Tier 3</v>
      </c>
    </row>
    <row r="1172" spans="1:14" ht="15" x14ac:dyDescent="0.25">
      <c r="A1172" s="41" t="s">
        <v>4199</v>
      </c>
      <c r="B1172" s="43">
        <v>2020</v>
      </c>
      <c r="C1172" s="42" t="s">
        <v>12</v>
      </c>
      <c r="D1172" s="42" t="s">
        <v>2258</v>
      </c>
      <c r="E1172" s="42" t="s">
        <v>4200</v>
      </c>
      <c r="F1172" s="42" t="s">
        <v>4201</v>
      </c>
      <c r="G1172" s="42" t="s">
        <v>4202</v>
      </c>
      <c r="H1172" s="43">
        <v>570000</v>
      </c>
      <c r="I1172" s="42" t="s">
        <v>17</v>
      </c>
      <c r="J1172" s="42" t="str">
        <f>_xlfn.CONCAT($C1172,"-",$D1172)</f>
        <v>Mumbai-Textiles</v>
      </c>
      <c r="K1172" s="42">
        <f>IF(AND($B1172&gt;=1960,$B1172&lt;1970),196,(IF(AND($B1172&gt;=1970,$B1172&lt;1980),197,(IF(AND($B1172&gt;=1980,$B1172&lt;1990),198,(IF(AND($B1172&gt;=1990,$B1172&lt;2000),199,(IF(AND($B1172&gt;=2000,$B1172&lt;2010),200,(IF(AND($B1172&gt;=2010,$B1172&lt;2020),201,(IF(AND($B1172&gt;=2020,$B1172&lt;2030),202,"Founded After 2030")))))))))))))</f>
        <v>202</v>
      </c>
      <c r="L1172" s="42" t="str">
        <f>IF(AND($H1172&gt;4500000, OR($C1172="Delhi", $C1172="Bangalore", $C1172="Pune", $C1172="Mumbai")), "CAT A", IF(AND($H1172&gt;450000, OR($C1172="Gurugram", $C1172="Surat", $C1172="Jaipur", $C1172="Hyderabad")), "CAT B", "CAT C"))</f>
        <v>CAT C</v>
      </c>
      <c r="M1172" s="43">
        <v>10</v>
      </c>
      <c r="N1172" t="str">
        <f>VLOOKUP($C1172,Tier!$A$1:$B$71,2)</f>
        <v>Tier 3</v>
      </c>
    </row>
    <row r="1173" spans="1:14" ht="15" x14ac:dyDescent="0.25">
      <c r="A1173" s="41" t="s">
        <v>4206</v>
      </c>
      <c r="B1173" s="43">
        <v>2020</v>
      </c>
      <c r="C1173" s="42" t="s">
        <v>12</v>
      </c>
      <c r="D1173" s="42" t="s">
        <v>177</v>
      </c>
      <c r="E1173" s="42" t="s">
        <v>4207</v>
      </c>
      <c r="F1173" s="42" t="s">
        <v>4208</v>
      </c>
      <c r="G1173" s="42"/>
      <c r="H1173" s="43">
        <v>500000</v>
      </c>
      <c r="I1173" s="42"/>
      <c r="J1173" s="42" t="str">
        <f>_xlfn.CONCAT($C1173,"-",$D1173)</f>
        <v>Mumbai-Consumer Goods</v>
      </c>
      <c r="K1173" s="42">
        <f>IF(AND($B1173&gt;=1960,$B1173&lt;1970),196,(IF(AND($B1173&gt;=1970,$B1173&lt;1980),197,(IF(AND($B1173&gt;=1980,$B1173&lt;1990),198,(IF(AND($B1173&gt;=1990,$B1173&lt;2000),199,(IF(AND($B1173&gt;=2000,$B1173&lt;2010),200,(IF(AND($B1173&gt;=2010,$B1173&lt;2020),201,(IF(AND($B1173&gt;=2020,$B1173&lt;2030),202,"Founded After 2030")))))))))))))</f>
        <v>202</v>
      </c>
      <c r="L1173" s="42" t="str">
        <f>IF(AND($H1173&gt;4500000, OR($C1173="Delhi", $C1173="Bangalore", $C1173="Pune", $C1173="Mumbai")), "CAT A", IF(AND($H1173&gt;450000, OR($C1173="Gurugram", $C1173="Surat", $C1173="Jaipur", $C1173="Hyderabad")), "CAT B", "CAT C"))</f>
        <v>CAT C</v>
      </c>
      <c r="M1173" s="43">
        <v>12</v>
      </c>
      <c r="N1173" t="str">
        <f>VLOOKUP($C1173,Tier!$A$1:$B$71,2)</f>
        <v>Tier 3</v>
      </c>
    </row>
    <row r="1174" spans="1:14" ht="15" x14ac:dyDescent="0.25">
      <c r="A1174" s="41" t="s">
        <v>4206</v>
      </c>
      <c r="B1174" s="43">
        <v>2020</v>
      </c>
      <c r="C1174" s="42" t="s">
        <v>12</v>
      </c>
      <c r="D1174" s="42" t="s">
        <v>177</v>
      </c>
      <c r="E1174" s="42" t="s">
        <v>4207</v>
      </c>
      <c r="F1174" s="42" t="s">
        <v>4208</v>
      </c>
      <c r="G1174" s="42"/>
      <c r="H1174" s="43">
        <v>500000</v>
      </c>
      <c r="I1174" s="42"/>
      <c r="J1174" s="42" t="str">
        <f>_xlfn.CONCAT($C1174,"-",$D1174)</f>
        <v>Mumbai-Consumer Goods</v>
      </c>
      <c r="K1174" s="42">
        <f>IF(AND($B1174&gt;=1960,$B1174&lt;1970),196,(IF(AND($B1174&gt;=1970,$B1174&lt;1980),197,(IF(AND($B1174&gt;=1980,$B1174&lt;1990),198,(IF(AND($B1174&gt;=1990,$B1174&lt;2000),199,(IF(AND($B1174&gt;=2000,$B1174&lt;2010),200,(IF(AND($B1174&gt;=2010,$B1174&lt;2020),201,(IF(AND($B1174&gt;=2020,$B1174&lt;2030),202,"Founded After 2030")))))))))))))</f>
        <v>202</v>
      </c>
      <c r="L1174" s="42" t="str">
        <f>IF(AND($H1174&gt;4500000, OR($C1174="Delhi", $C1174="Bangalore", $C1174="Pune", $C1174="Mumbai")), "CAT A", IF(AND($H1174&gt;450000, OR($C1174="Gurugram", $C1174="Surat", $C1174="Jaipur", $C1174="Hyderabad")), "CAT B", "CAT C"))</f>
        <v>CAT C</v>
      </c>
      <c r="M1174" s="43">
        <v>12</v>
      </c>
      <c r="N1174" t="str">
        <f>VLOOKUP($C1174,Tier!$A$1:$B$71,2)</f>
        <v>Tier 3</v>
      </c>
    </row>
    <row r="1175" spans="1:14" ht="15" x14ac:dyDescent="0.25">
      <c r="A1175" s="41" t="s">
        <v>1133</v>
      </c>
      <c r="B1175" s="43">
        <v>2020</v>
      </c>
      <c r="C1175" s="42" t="s">
        <v>49</v>
      </c>
      <c r="D1175" s="42" t="s">
        <v>82</v>
      </c>
      <c r="E1175" s="42" t="s">
        <v>4216</v>
      </c>
      <c r="F1175" s="42" t="s">
        <v>1135</v>
      </c>
      <c r="G1175" s="42" t="s">
        <v>4217</v>
      </c>
      <c r="H1175" s="43">
        <v>500000</v>
      </c>
      <c r="I1175" s="42"/>
      <c r="J1175" s="42" t="str">
        <f>_xlfn.CONCAT($C1175,"-",$D1175)</f>
        <v>New Delhi-Financial Services</v>
      </c>
      <c r="K1175" s="42">
        <f>IF(AND($B1175&gt;=1960,$B1175&lt;1970),196,(IF(AND($B1175&gt;=1970,$B1175&lt;1980),197,(IF(AND($B1175&gt;=1980,$B1175&lt;1990),198,(IF(AND($B1175&gt;=1990,$B1175&lt;2000),199,(IF(AND($B1175&gt;=2000,$B1175&lt;2010),200,(IF(AND($B1175&gt;=2010,$B1175&lt;2020),201,(IF(AND($B1175&gt;=2020,$B1175&lt;2030),202,"Founded After 2030")))))))))))))</f>
        <v>202</v>
      </c>
      <c r="L1175" s="42" t="str">
        <f>IF(AND($H1175&gt;4500000, OR($C1175="Delhi", $C1175="Bangalore", $C1175="Pune", $C1175="Mumbai")), "CAT A", IF(AND($H1175&gt;450000, OR($C1175="Gurugram", $C1175="Surat", $C1175="Jaipur", $C1175="Hyderabad")), "CAT B", "CAT C"))</f>
        <v>CAT C</v>
      </c>
      <c r="M1175" s="43">
        <v>10</v>
      </c>
      <c r="N1175" t="str">
        <f>VLOOKUP($C1175,Tier!$A$1:$B$71,2)</f>
        <v>Tier 3</v>
      </c>
    </row>
    <row r="1176" spans="1:14" ht="15" x14ac:dyDescent="0.25">
      <c r="A1176" s="41" t="s">
        <v>3598</v>
      </c>
      <c r="B1176" s="43">
        <v>2020</v>
      </c>
      <c r="C1176" s="42" t="s">
        <v>12</v>
      </c>
      <c r="D1176" s="42" t="s">
        <v>13</v>
      </c>
      <c r="E1176" s="42" t="s">
        <v>4222</v>
      </c>
      <c r="F1176" s="42" t="s">
        <v>4223</v>
      </c>
      <c r="G1176" s="42" t="s">
        <v>4224</v>
      </c>
      <c r="H1176" s="43">
        <v>500000</v>
      </c>
      <c r="I1176" s="42"/>
      <c r="J1176" s="42" t="str">
        <f>_xlfn.CONCAT($C1176,"-",$D1176)</f>
        <v>Mumbai-Logistics</v>
      </c>
      <c r="K1176" s="42">
        <f>IF(AND($B1176&gt;=1960,$B1176&lt;1970),196,(IF(AND($B1176&gt;=1970,$B1176&lt;1980),197,(IF(AND($B1176&gt;=1980,$B1176&lt;1990),198,(IF(AND($B1176&gt;=1990,$B1176&lt;2000),199,(IF(AND($B1176&gt;=2000,$B1176&lt;2010),200,(IF(AND($B1176&gt;=2010,$B1176&lt;2020),201,(IF(AND($B1176&gt;=2020,$B1176&lt;2030),202,"Founded After 2030")))))))))))))</f>
        <v>202</v>
      </c>
      <c r="L1176" s="42" t="str">
        <f>IF(AND($H1176&gt;4500000, OR($C1176="Delhi", $C1176="Bangalore", $C1176="Pune", $C1176="Mumbai")), "CAT A", IF(AND($H1176&gt;450000, OR($C1176="Gurugram", $C1176="Surat", $C1176="Jaipur", $C1176="Hyderabad")), "CAT B", "CAT C"))</f>
        <v>CAT C</v>
      </c>
      <c r="M1176" s="43">
        <v>8</v>
      </c>
      <c r="N1176" t="str">
        <f>VLOOKUP($C1176,Tier!$A$1:$B$71,2)</f>
        <v>Tier 3</v>
      </c>
    </row>
    <row r="1177" spans="1:14" ht="15" x14ac:dyDescent="0.25">
      <c r="A1177" s="41" t="s">
        <v>4225</v>
      </c>
      <c r="B1177" s="43">
        <v>2020</v>
      </c>
      <c r="C1177" s="42" t="s">
        <v>12</v>
      </c>
      <c r="D1177" s="42" t="s">
        <v>74</v>
      </c>
      <c r="E1177" s="42" t="s">
        <v>4226</v>
      </c>
      <c r="F1177" s="42" t="s">
        <v>4227</v>
      </c>
      <c r="G1177" s="42" t="s">
        <v>466</v>
      </c>
      <c r="H1177" s="43">
        <v>500000</v>
      </c>
      <c r="I1177" s="42" t="s">
        <v>17</v>
      </c>
      <c r="J1177" s="42" t="str">
        <f>_xlfn.CONCAT($C1177,"-",$D1177)</f>
        <v>Mumbai-Healthcare</v>
      </c>
      <c r="K1177" s="42">
        <f>IF(AND($B1177&gt;=1960,$B1177&lt;1970),196,(IF(AND($B1177&gt;=1970,$B1177&lt;1980),197,(IF(AND($B1177&gt;=1980,$B1177&lt;1990),198,(IF(AND($B1177&gt;=1990,$B1177&lt;2000),199,(IF(AND($B1177&gt;=2000,$B1177&lt;2010),200,(IF(AND($B1177&gt;=2010,$B1177&lt;2020),201,(IF(AND($B1177&gt;=2020,$B1177&lt;2030),202,"Founded After 2030")))))))))))))</f>
        <v>202</v>
      </c>
      <c r="L1177" s="42" t="str">
        <f>IF(AND($H1177&gt;4500000, OR($C1177="Delhi", $C1177="Bangalore", $C1177="Pune", $C1177="Mumbai")), "CAT A", IF(AND($H1177&gt;450000, OR($C1177="Gurugram", $C1177="Surat", $C1177="Jaipur", $C1177="Hyderabad")), "CAT B", "CAT C"))</f>
        <v>CAT C</v>
      </c>
      <c r="M1177" s="43">
        <v>7</v>
      </c>
      <c r="N1177" t="str">
        <f>VLOOKUP($C1177,Tier!$A$1:$B$71,2)</f>
        <v>Tier 3</v>
      </c>
    </row>
    <row r="1178" spans="1:14" ht="15" x14ac:dyDescent="0.25">
      <c r="A1178" s="41" t="s">
        <v>4232</v>
      </c>
      <c r="B1178" s="43">
        <v>2020</v>
      </c>
      <c r="C1178" s="42" t="s">
        <v>12</v>
      </c>
      <c r="D1178" s="42" t="s">
        <v>38</v>
      </c>
      <c r="E1178" s="42" t="s">
        <v>4233</v>
      </c>
      <c r="F1178" s="42" t="s">
        <v>4234</v>
      </c>
      <c r="G1178" s="42" t="s">
        <v>4235</v>
      </c>
      <c r="H1178" s="43">
        <v>500000</v>
      </c>
      <c r="I1178" s="42" t="s">
        <v>422</v>
      </c>
      <c r="J1178" s="42" t="str">
        <f>_xlfn.CONCAT($C1178,"-",$D1178)</f>
        <v>Mumbai-FinTech</v>
      </c>
      <c r="K1178" s="42">
        <f>IF(AND($B1178&gt;=1960,$B1178&lt;1970),196,(IF(AND($B1178&gt;=1970,$B1178&lt;1980),197,(IF(AND($B1178&gt;=1980,$B1178&lt;1990),198,(IF(AND($B1178&gt;=1990,$B1178&lt;2000),199,(IF(AND($B1178&gt;=2000,$B1178&lt;2010),200,(IF(AND($B1178&gt;=2010,$B1178&lt;2020),201,(IF(AND($B1178&gt;=2020,$B1178&lt;2030),202,"Founded After 2030")))))))))))))</f>
        <v>202</v>
      </c>
      <c r="L1178" s="42" t="str">
        <f>IF(AND($H1178&gt;4500000, OR($C1178="Delhi", $C1178="Bangalore", $C1178="Pune", $C1178="Mumbai")), "CAT A", IF(AND($H1178&gt;450000, OR($C1178="Gurugram", $C1178="Surat", $C1178="Jaipur", $C1178="Hyderabad")), "CAT B", "CAT C"))</f>
        <v>CAT C</v>
      </c>
      <c r="M1178" s="43">
        <v>6</v>
      </c>
      <c r="N1178" t="str">
        <f>VLOOKUP($C1178,Tier!$A$1:$B$71,2)</f>
        <v>Tier 3</v>
      </c>
    </row>
    <row r="1179" spans="1:14" ht="15" x14ac:dyDescent="0.25">
      <c r="A1179" s="41" t="s">
        <v>4242</v>
      </c>
      <c r="B1179" s="43">
        <v>2021</v>
      </c>
      <c r="C1179" s="42" t="s">
        <v>12</v>
      </c>
      <c r="D1179" s="42" t="s">
        <v>2732</v>
      </c>
      <c r="E1179" s="42" t="s">
        <v>4243</v>
      </c>
      <c r="F1179" s="42" t="s">
        <v>4244</v>
      </c>
      <c r="G1179" s="42" t="s">
        <v>4245</v>
      </c>
      <c r="H1179" s="43">
        <v>400000</v>
      </c>
      <c r="I1179" s="42" t="s">
        <v>422</v>
      </c>
      <c r="J1179" s="42" t="str">
        <f>_xlfn.CONCAT($C1179,"-",$D1179)</f>
        <v>Mumbai-sports</v>
      </c>
      <c r="K1179" s="42">
        <f>IF(AND($B1179&gt;=1960,$B1179&lt;1970),196,(IF(AND($B1179&gt;=1970,$B1179&lt;1980),197,(IF(AND($B1179&gt;=1980,$B1179&lt;1990),198,(IF(AND($B1179&gt;=1990,$B1179&lt;2000),199,(IF(AND($B1179&gt;=2000,$B1179&lt;2010),200,(IF(AND($B1179&gt;=2010,$B1179&lt;2020),201,(IF(AND($B1179&gt;=2020,$B1179&lt;2030),202,"Founded After 2030")))))))))))))</f>
        <v>202</v>
      </c>
      <c r="L1179" s="42" t="str">
        <f>IF(AND($H1179&gt;4500000, OR($C1179="Delhi", $C1179="Bangalore", $C1179="Pune", $C1179="Mumbai")), "CAT A", IF(AND($H1179&gt;450000, OR($C1179="Gurugram", $C1179="Surat", $C1179="Jaipur", $C1179="Hyderabad")), "CAT B", "CAT C"))</f>
        <v>CAT C</v>
      </c>
      <c r="M1179" s="43">
        <v>10</v>
      </c>
      <c r="N1179" t="str">
        <f>VLOOKUP($C1179,Tier!$A$1:$B$71,2)</f>
        <v>Tier 3</v>
      </c>
    </row>
    <row r="1180" spans="1:14" ht="15" x14ac:dyDescent="0.25">
      <c r="A1180" s="41" t="s">
        <v>4246</v>
      </c>
      <c r="B1180" s="43">
        <v>2020</v>
      </c>
      <c r="C1180" s="42" t="s">
        <v>12</v>
      </c>
      <c r="D1180" s="42" t="s">
        <v>331</v>
      </c>
      <c r="E1180" s="42" t="s">
        <v>4247</v>
      </c>
      <c r="F1180" s="42" t="s">
        <v>4248</v>
      </c>
      <c r="G1180" s="42" t="s">
        <v>519</v>
      </c>
      <c r="H1180" s="43">
        <v>400000</v>
      </c>
      <c r="I1180" s="42" t="s">
        <v>17</v>
      </c>
      <c r="J1180" s="42" t="str">
        <f>_xlfn.CONCAT($C1180,"-",$D1180)</f>
        <v>Mumbai-E-learning</v>
      </c>
      <c r="K1180" s="42">
        <f>IF(AND($B1180&gt;=1960,$B1180&lt;1970),196,(IF(AND($B1180&gt;=1970,$B1180&lt;1980),197,(IF(AND($B1180&gt;=1980,$B1180&lt;1990),198,(IF(AND($B1180&gt;=1990,$B1180&lt;2000),199,(IF(AND($B1180&gt;=2000,$B1180&lt;2010),200,(IF(AND($B1180&gt;=2010,$B1180&lt;2020),201,(IF(AND($B1180&gt;=2020,$B1180&lt;2030),202,"Founded After 2030")))))))))))))</f>
        <v>202</v>
      </c>
      <c r="L1180" s="42" t="str">
        <f>IF(AND($H1180&gt;4500000, OR($C1180="Delhi", $C1180="Bangalore", $C1180="Pune", $C1180="Mumbai")), "CAT A", IF(AND($H1180&gt;450000, OR($C1180="Gurugram", $C1180="Surat", $C1180="Jaipur", $C1180="Hyderabad")), "CAT B", "CAT C"))</f>
        <v>CAT C</v>
      </c>
      <c r="M1180" s="43">
        <v>9</v>
      </c>
      <c r="N1180" t="str">
        <f>VLOOKUP($C1180,Tier!$A$1:$B$71,2)</f>
        <v>Tier 3</v>
      </c>
    </row>
    <row r="1181" spans="1:14" ht="15" x14ac:dyDescent="0.25">
      <c r="A1181" s="41" t="s">
        <v>4253</v>
      </c>
      <c r="B1181" s="43">
        <v>2021</v>
      </c>
      <c r="C1181" s="42" t="s">
        <v>12</v>
      </c>
      <c r="D1181" s="42" t="s">
        <v>94</v>
      </c>
      <c r="E1181" s="42" t="s">
        <v>4254</v>
      </c>
      <c r="F1181" s="42" t="s">
        <v>4255</v>
      </c>
      <c r="G1181" s="42" t="s">
        <v>4256</v>
      </c>
      <c r="H1181" s="43">
        <v>340000</v>
      </c>
      <c r="I1181" s="42" t="s">
        <v>422</v>
      </c>
      <c r="J1181" s="42" t="str">
        <f>_xlfn.CONCAT($C1181,"-",$D1181)</f>
        <v>Mumbai-Food &amp; Beverages</v>
      </c>
      <c r="K1181" s="42">
        <f>IF(AND($B1181&gt;=1960,$B1181&lt;1970),196,(IF(AND($B1181&gt;=1970,$B1181&lt;1980),197,(IF(AND($B1181&gt;=1980,$B1181&lt;1990),198,(IF(AND($B1181&gt;=1990,$B1181&lt;2000),199,(IF(AND($B1181&gt;=2000,$B1181&lt;2010),200,(IF(AND($B1181&gt;=2010,$B1181&lt;2020),201,(IF(AND($B1181&gt;=2020,$B1181&lt;2030),202,"Founded After 2030")))))))))))))</f>
        <v>202</v>
      </c>
      <c r="L1181" s="42" t="str">
        <f>IF(AND($H1181&gt;4500000, OR($C1181="Delhi", $C1181="Bangalore", $C1181="Pune", $C1181="Mumbai")), "CAT A", IF(AND($H1181&gt;450000, OR($C1181="Gurugram", $C1181="Surat", $C1181="Jaipur", $C1181="Hyderabad")), "CAT B", "CAT C"))</f>
        <v>CAT C</v>
      </c>
      <c r="M1181" s="43">
        <v>9</v>
      </c>
      <c r="N1181" t="str">
        <f>VLOOKUP($C1181,Tier!$A$1:$B$71,2)</f>
        <v>Tier 3</v>
      </c>
    </row>
    <row r="1182" spans="1:14" ht="15" x14ac:dyDescent="0.25">
      <c r="A1182" s="41" t="s">
        <v>4264</v>
      </c>
      <c r="B1182" s="43">
        <v>2020</v>
      </c>
      <c r="C1182" s="42" t="s">
        <v>12</v>
      </c>
      <c r="D1182" s="42" t="s">
        <v>45</v>
      </c>
      <c r="E1182" s="42" t="s">
        <v>4265</v>
      </c>
      <c r="F1182" s="42" t="s">
        <v>4266</v>
      </c>
      <c r="G1182" s="42" t="s">
        <v>4267</v>
      </c>
      <c r="H1182" s="43">
        <v>300000</v>
      </c>
      <c r="I1182" s="42"/>
      <c r="J1182" s="42" t="str">
        <f>_xlfn.CONCAT($C1182,"-",$D1182)</f>
        <v>Mumbai-Health, Wellness &amp; Fitness</v>
      </c>
      <c r="K1182" s="42">
        <f>IF(AND($B1182&gt;=1960,$B1182&lt;1970),196,(IF(AND($B1182&gt;=1970,$B1182&lt;1980),197,(IF(AND($B1182&gt;=1980,$B1182&lt;1990),198,(IF(AND($B1182&gt;=1990,$B1182&lt;2000),199,(IF(AND($B1182&gt;=2000,$B1182&lt;2010),200,(IF(AND($B1182&gt;=2010,$B1182&lt;2020),201,(IF(AND($B1182&gt;=2020,$B1182&lt;2030),202,"Founded After 2030")))))))))))))</f>
        <v>202</v>
      </c>
      <c r="L1182" s="42" t="str">
        <f>IF(AND($H1182&gt;4500000, OR($C1182="Delhi", $C1182="Bangalore", $C1182="Pune", $C1182="Mumbai")), "CAT A", IF(AND($H1182&gt;450000, OR($C1182="Gurugram", $C1182="Surat", $C1182="Jaipur", $C1182="Hyderabad")), "CAT B", "CAT C"))</f>
        <v>CAT C</v>
      </c>
      <c r="M1182" s="43">
        <v>12</v>
      </c>
      <c r="N1182" t="str">
        <f>VLOOKUP($C1182,Tier!$A$1:$B$71,2)</f>
        <v>Tier 3</v>
      </c>
    </row>
    <row r="1183" spans="1:14" ht="15" x14ac:dyDescent="0.25">
      <c r="A1183" s="41" t="s">
        <v>4271</v>
      </c>
      <c r="B1183" s="43">
        <v>2021</v>
      </c>
      <c r="C1183" s="42" t="s">
        <v>49</v>
      </c>
      <c r="D1183" s="42" t="s">
        <v>4272</v>
      </c>
      <c r="E1183" s="42" t="s">
        <v>4273</v>
      </c>
      <c r="F1183" s="42" t="s">
        <v>4274</v>
      </c>
      <c r="G1183" s="42" t="s">
        <v>4275</v>
      </c>
      <c r="H1183" s="43">
        <v>300000</v>
      </c>
      <c r="I1183" s="42" t="s">
        <v>422</v>
      </c>
      <c r="J1183" s="42" t="str">
        <f>_xlfn.CONCAT($C1183,"-",$D1183)</f>
        <v>New Delhi-Business Supplies &amp; Equipment</v>
      </c>
      <c r="K1183" s="42">
        <f>IF(AND($B1183&gt;=1960,$B1183&lt;1970),196,(IF(AND($B1183&gt;=1970,$B1183&lt;1980),197,(IF(AND($B1183&gt;=1980,$B1183&lt;1990),198,(IF(AND($B1183&gt;=1990,$B1183&lt;2000),199,(IF(AND($B1183&gt;=2000,$B1183&lt;2010),200,(IF(AND($B1183&gt;=2010,$B1183&lt;2020),201,(IF(AND($B1183&gt;=2020,$B1183&lt;2030),202,"Founded After 2030")))))))))))))</f>
        <v>202</v>
      </c>
      <c r="L1183" s="42" t="str">
        <f>IF(AND($H1183&gt;4500000, OR($C1183="Delhi", $C1183="Bangalore", $C1183="Pune", $C1183="Mumbai")), "CAT A", IF(AND($H1183&gt;450000, OR($C1183="Gurugram", $C1183="Surat", $C1183="Jaipur", $C1183="Hyderabad")), "CAT B", "CAT C"))</f>
        <v>CAT C</v>
      </c>
      <c r="M1183" s="43">
        <v>11</v>
      </c>
      <c r="N1183" t="str">
        <f>VLOOKUP($C1183,Tier!$A$1:$B$71,2)</f>
        <v>Tier 3</v>
      </c>
    </row>
    <row r="1184" spans="1:14" ht="15" x14ac:dyDescent="0.25">
      <c r="A1184" s="41" t="s">
        <v>4276</v>
      </c>
      <c r="B1184" s="43">
        <v>2020</v>
      </c>
      <c r="C1184" s="42" t="s">
        <v>49</v>
      </c>
      <c r="D1184" s="42" t="s">
        <v>116</v>
      </c>
      <c r="E1184" s="42" t="s">
        <v>4277</v>
      </c>
      <c r="F1184" s="42" t="s">
        <v>4278</v>
      </c>
      <c r="G1184" s="42" t="s">
        <v>4279</v>
      </c>
      <c r="H1184" s="43">
        <v>300000</v>
      </c>
      <c r="I1184" s="42"/>
      <c r="J1184" s="42" t="str">
        <f>_xlfn.CONCAT($C1184,"-",$D1184)</f>
        <v>New Delhi-EdTech</v>
      </c>
      <c r="K1184" s="42">
        <f>IF(AND($B1184&gt;=1960,$B1184&lt;1970),196,(IF(AND($B1184&gt;=1970,$B1184&lt;1980),197,(IF(AND($B1184&gt;=1980,$B1184&lt;1990),198,(IF(AND($B1184&gt;=1990,$B1184&lt;2000),199,(IF(AND($B1184&gt;=2000,$B1184&lt;2010),200,(IF(AND($B1184&gt;=2010,$B1184&lt;2020),201,(IF(AND($B1184&gt;=2020,$B1184&lt;2030),202,"Founded After 2030")))))))))))))</f>
        <v>202</v>
      </c>
      <c r="L1184" s="42" t="str">
        <f>IF(AND($H1184&gt;4500000, OR($C1184="Delhi", $C1184="Bangalore", $C1184="Pune", $C1184="Mumbai")), "CAT A", IF(AND($H1184&gt;450000, OR($C1184="Gurugram", $C1184="Surat", $C1184="Jaipur", $C1184="Hyderabad")), "CAT B", "CAT C"))</f>
        <v>CAT C</v>
      </c>
      <c r="M1184" s="43">
        <v>8</v>
      </c>
      <c r="N1184" t="str">
        <f>VLOOKUP($C1184,Tier!$A$1:$B$71,2)</f>
        <v>Tier 3</v>
      </c>
    </row>
    <row r="1185" spans="1:14" ht="15" x14ac:dyDescent="0.25">
      <c r="A1185" s="41" t="s">
        <v>4284</v>
      </c>
      <c r="B1185" s="43">
        <v>2020</v>
      </c>
      <c r="C1185" s="42" t="s">
        <v>12</v>
      </c>
      <c r="D1185" s="42" t="s">
        <v>116</v>
      </c>
      <c r="E1185" s="42" t="s">
        <v>4285</v>
      </c>
      <c r="F1185" s="42" t="s">
        <v>4286</v>
      </c>
      <c r="G1185" s="42"/>
      <c r="H1185" s="43">
        <v>300000</v>
      </c>
      <c r="I1185" s="42"/>
      <c r="J1185" s="42" t="str">
        <f>_xlfn.CONCAT($C1185,"-",$D1185)</f>
        <v>Mumbai-EdTech</v>
      </c>
      <c r="K1185" s="42">
        <f>IF(AND($B1185&gt;=1960,$B1185&lt;1970),196,(IF(AND($B1185&gt;=1970,$B1185&lt;1980),197,(IF(AND($B1185&gt;=1980,$B1185&lt;1990),198,(IF(AND($B1185&gt;=1990,$B1185&lt;2000),199,(IF(AND($B1185&gt;=2000,$B1185&lt;2010),200,(IF(AND($B1185&gt;=2010,$B1185&lt;2020),201,(IF(AND($B1185&gt;=2020,$B1185&lt;2030),202,"Founded After 2030")))))))))))))</f>
        <v>202</v>
      </c>
      <c r="L1185" s="42" t="str">
        <f>IF(AND($H1185&gt;4500000, OR($C1185="Delhi", $C1185="Bangalore", $C1185="Pune", $C1185="Mumbai")), "CAT A", IF(AND($H1185&gt;450000, OR($C1185="Gurugram", $C1185="Surat", $C1185="Jaipur", $C1185="Hyderabad")), "CAT B", "CAT C"))</f>
        <v>CAT C</v>
      </c>
      <c r="M1185" s="43">
        <v>7</v>
      </c>
      <c r="N1185" t="str">
        <f>VLOOKUP($C1185,Tier!$A$1:$B$71,2)</f>
        <v>Tier 3</v>
      </c>
    </row>
    <row r="1186" spans="1:14" ht="15" x14ac:dyDescent="0.25">
      <c r="A1186" s="41" t="s">
        <v>4287</v>
      </c>
      <c r="B1186" s="43">
        <v>2021</v>
      </c>
      <c r="C1186" s="42" t="s">
        <v>369</v>
      </c>
      <c r="D1186" s="42" t="s">
        <v>331</v>
      </c>
      <c r="E1186" s="42" t="s">
        <v>4288</v>
      </c>
      <c r="F1186" s="42" t="s">
        <v>4289</v>
      </c>
      <c r="G1186" s="42" t="s">
        <v>4290</v>
      </c>
      <c r="H1186" s="43">
        <v>200000</v>
      </c>
      <c r="I1186" s="42"/>
      <c r="J1186" s="42" t="str">
        <f>_xlfn.CONCAT($C1186,"-",$D1186)</f>
        <v>Pune-E-learning</v>
      </c>
      <c r="K1186" s="42">
        <f>IF(AND($B1186&gt;=1960,$B1186&lt;1970),196,(IF(AND($B1186&gt;=1970,$B1186&lt;1980),197,(IF(AND($B1186&gt;=1980,$B1186&lt;1990),198,(IF(AND($B1186&gt;=1990,$B1186&lt;2000),199,(IF(AND($B1186&gt;=2000,$B1186&lt;2010),200,(IF(AND($B1186&gt;=2010,$B1186&lt;2020),201,(IF(AND($B1186&gt;=2020,$B1186&lt;2030),202,"Founded After 2030")))))))))))))</f>
        <v>202</v>
      </c>
      <c r="L1186" s="42" t="str">
        <f>IF(AND($H1186&gt;4500000, OR($C1186="Delhi", $C1186="Bangalore", $C1186="Pune", $C1186="Mumbai")), "CAT A", IF(AND($H1186&gt;450000, OR($C1186="Gurugram", $C1186="Surat", $C1186="Jaipur", $C1186="Hyderabad")), "CAT B", "CAT C"))</f>
        <v>CAT C</v>
      </c>
      <c r="M1186" s="43">
        <v>12</v>
      </c>
      <c r="N1186" t="str">
        <f>VLOOKUP($C1186,Tier!$A$1:$B$71,2)</f>
        <v>Tier 3</v>
      </c>
    </row>
    <row r="1187" spans="1:14" ht="15" x14ac:dyDescent="0.25">
      <c r="A1187" s="41" t="s">
        <v>4287</v>
      </c>
      <c r="B1187" s="43">
        <v>2021</v>
      </c>
      <c r="C1187" s="42" t="s">
        <v>369</v>
      </c>
      <c r="D1187" s="42" t="s">
        <v>331</v>
      </c>
      <c r="E1187" s="42" t="s">
        <v>4288</v>
      </c>
      <c r="F1187" s="42" t="s">
        <v>4289</v>
      </c>
      <c r="G1187" s="42" t="s">
        <v>4290</v>
      </c>
      <c r="H1187" s="43">
        <v>200000</v>
      </c>
      <c r="I1187" s="42"/>
      <c r="J1187" s="42" t="str">
        <f>_xlfn.CONCAT($C1187,"-",$D1187)</f>
        <v>Pune-E-learning</v>
      </c>
      <c r="K1187" s="42">
        <f>IF(AND($B1187&gt;=1960,$B1187&lt;1970),196,(IF(AND($B1187&gt;=1970,$B1187&lt;1980),197,(IF(AND($B1187&gt;=1980,$B1187&lt;1990),198,(IF(AND($B1187&gt;=1990,$B1187&lt;2000),199,(IF(AND($B1187&gt;=2000,$B1187&lt;2010),200,(IF(AND($B1187&gt;=2010,$B1187&lt;2020),201,(IF(AND($B1187&gt;=2020,$B1187&lt;2030),202,"Founded After 2030")))))))))))))</f>
        <v>202</v>
      </c>
      <c r="L1187" s="42" t="str">
        <f>IF(AND($H1187&gt;4500000, OR($C1187="Delhi", $C1187="Bangalore", $C1187="Pune", $C1187="Mumbai")), "CAT A", IF(AND($H1187&gt;450000, OR($C1187="Gurugram", $C1187="Surat", $C1187="Jaipur", $C1187="Hyderabad")), "CAT B", "CAT C"))</f>
        <v>CAT C</v>
      </c>
      <c r="M1187" s="43">
        <v>12</v>
      </c>
      <c r="N1187" t="str">
        <f>VLOOKUP($C1187,Tier!$A$1:$B$71,2)</f>
        <v>Tier 3</v>
      </c>
    </row>
    <row r="1188" spans="1:14" ht="15" x14ac:dyDescent="0.25">
      <c r="A1188" s="41" t="s">
        <v>4291</v>
      </c>
      <c r="B1188" s="43">
        <v>2021</v>
      </c>
      <c r="C1188" s="42" t="s">
        <v>68</v>
      </c>
      <c r="D1188" s="42" t="s">
        <v>4292</v>
      </c>
      <c r="E1188" s="42" t="s">
        <v>4293</v>
      </c>
      <c r="F1188" s="42" t="s">
        <v>4294</v>
      </c>
      <c r="G1188" s="42" t="s">
        <v>4295</v>
      </c>
      <c r="H1188" s="43">
        <v>200000</v>
      </c>
      <c r="I1188" s="42"/>
      <c r="J1188" s="42" t="str">
        <f>_xlfn.CONCAT($C1188,"-",$D1188)</f>
        <v>Noida-Digital platform</v>
      </c>
      <c r="K1188" s="42">
        <f>IF(AND($B1188&gt;=1960,$B1188&lt;1970),196,(IF(AND($B1188&gt;=1970,$B1188&lt;1980),197,(IF(AND($B1188&gt;=1980,$B1188&lt;1990),198,(IF(AND($B1188&gt;=1990,$B1188&lt;2000),199,(IF(AND($B1188&gt;=2000,$B1188&lt;2010),200,(IF(AND($B1188&gt;=2010,$B1188&lt;2020),201,(IF(AND($B1188&gt;=2020,$B1188&lt;2030),202,"Founded After 2030")))))))))))))</f>
        <v>202</v>
      </c>
      <c r="L1188" s="42" t="str">
        <f>IF(AND($H1188&gt;4500000, OR($C1188="Delhi", $C1188="Bangalore", $C1188="Pune", $C1188="Mumbai")), "CAT A", IF(AND($H1188&gt;450000, OR($C1188="Gurugram", $C1188="Surat", $C1188="Jaipur", $C1188="Hyderabad")), "CAT B", "CAT C"))</f>
        <v>CAT C</v>
      </c>
      <c r="M1188" s="43">
        <v>12</v>
      </c>
      <c r="N1188" t="str">
        <f>VLOOKUP($C1188,Tier!$A$1:$B$71,2)</f>
        <v>Tier 3</v>
      </c>
    </row>
    <row r="1189" spans="1:14" ht="15" x14ac:dyDescent="0.25">
      <c r="A1189" s="41" t="s">
        <v>4304</v>
      </c>
      <c r="B1189" s="43">
        <v>2020</v>
      </c>
      <c r="C1189" s="42" t="s">
        <v>49</v>
      </c>
      <c r="D1189" s="42" t="s">
        <v>4305</v>
      </c>
      <c r="E1189" s="42" t="s">
        <v>4306</v>
      </c>
      <c r="F1189" s="42" t="s">
        <v>4307</v>
      </c>
      <c r="G1189" s="42" t="s">
        <v>380</v>
      </c>
      <c r="H1189" s="43">
        <v>140000</v>
      </c>
      <c r="I1189" s="42" t="s">
        <v>17</v>
      </c>
      <c r="J1189" s="42" t="str">
        <f>_xlfn.CONCAT($C1189,"-",$D1189)</f>
        <v>New Delhi-Job discovery platform</v>
      </c>
      <c r="K1189" s="42">
        <f>IF(AND($B1189&gt;=1960,$B1189&lt;1970),196,(IF(AND($B1189&gt;=1970,$B1189&lt;1980),197,(IF(AND($B1189&gt;=1980,$B1189&lt;1990),198,(IF(AND($B1189&gt;=1990,$B1189&lt;2000),199,(IF(AND($B1189&gt;=2000,$B1189&lt;2010),200,(IF(AND($B1189&gt;=2010,$B1189&lt;2020),201,(IF(AND($B1189&gt;=2020,$B1189&lt;2030),202,"Founded After 2030")))))))))))))</f>
        <v>202</v>
      </c>
      <c r="L1189" s="42" t="str">
        <f>IF(AND($H1189&gt;4500000, OR($C1189="Delhi", $C1189="Bangalore", $C1189="Pune", $C1189="Mumbai")), "CAT A", IF(AND($H1189&gt;450000, OR($C1189="Gurugram", $C1189="Surat", $C1189="Jaipur", $C1189="Hyderabad")), "CAT B", "CAT C"))</f>
        <v>CAT C</v>
      </c>
      <c r="M1189" s="43">
        <v>6</v>
      </c>
      <c r="N1189" t="str">
        <f>VLOOKUP($C1189,Tier!$A$1:$B$71,2)</f>
        <v>Tier 3</v>
      </c>
    </row>
    <row r="1190" spans="1:14" ht="15" x14ac:dyDescent="0.25">
      <c r="A1190" s="41" t="s">
        <v>4570</v>
      </c>
      <c r="B1190" s="43">
        <v>2020</v>
      </c>
      <c r="C1190" s="42" t="s">
        <v>3349</v>
      </c>
      <c r="D1190" s="42" t="s">
        <v>4571</v>
      </c>
      <c r="E1190" s="42" t="s">
        <v>4572</v>
      </c>
      <c r="F1190" s="42" t="s">
        <v>4573</v>
      </c>
      <c r="G1190" s="42" t="s">
        <v>519</v>
      </c>
      <c r="H1190" s="43">
        <v>100000</v>
      </c>
      <c r="I1190" s="42" t="s">
        <v>17</v>
      </c>
      <c r="J1190" s="42" t="str">
        <f>_xlfn.CONCAT($C1190,"-",$D1190)</f>
        <v>Coimbatore-Oil &amp; Energy</v>
      </c>
      <c r="K1190" s="42">
        <f>IF(AND($B1190&gt;=1960,$B1190&lt;1970),196,(IF(AND($B1190&gt;=1970,$B1190&lt;1980),197,(IF(AND($B1190&gt;=1980,$B1190&lt;1990),198,(IF(AND($B1190&gt;=1990,$B1190&lt;2000),199,(IF(AND($B1190&gt;=2000,$B1190&lt;2010),200,(IF(AND($B1190&gt;=2010,$B1190&lt;2020),201,(IF(AND($B1190&gt;=2020,$B1190&lt;2030),202,"Founded After 2030")))))))))))))</f>
        <v>202</v>
      </c>
      <c r="L1190" s="42" t="str">
        <f>IF(AND($H1190&gt;4500000, OR($C1190="Delhi", $C1190="Bangalore", $C1190="Pune", $C1190="Mumbai")), "CAT A", IF(AND($H1190&gt;450000, OR($C1190="Gurugram", $C1190="Surat", $C1190="Jaipur", $C1190="Hyderabad")), "CAT B", "CAT C"))</f>
        <v>CAT C</v>
      </c>
      <c r="M1190" s="43">
        <v>11</v>
      </c>
      <c r="N1190" t="str">
        <f>VLOOKUP($C1190,Tier!$A$1:$B$71,2)</f>
        <v>Tier 3</v>
      </c>
    </row>
    <row r="1191" spans="1:14" ht="15" x14ac:dyDescent="0.25">
      <c r="A1191" s="41" t="s">
        <v>4574</v>
      </c>
      <c r="B1191" s="43">
        <v>2020</v>
      </c>
      <c r="C1191" s="42" t="s">
        <v>3433</v>
      </c>
      <c r="D1191" s="42" t="s">
        <v>331</v>
      </c>
      <c r="E1191" s="42" t="s">
        <v>4575</v>
      </c>
      <c r="F1191" s="42" t="s">
        <v>4576</v>
      </c>
      <c r="G1191" s="42" t="s">
        <v>4577</v>
      </c>
      <c r="H1191" s="43">
        <v>100000</v>
      </c>
      <c r="I1191" s="42" t="s">
        <v>422</v>
      </c>
      <c r="J1191" s="42" t="str">
        <f>_xlfn.CONCAT($C1191,"-",$D1191)</f>
        <v>Surat-E-learning</v>
      </c>
      <c r="K1191" s="42">
        <f>IF(AND($B1191&gt;=1960,$B1191&lt;1970),196,(IF(AND($B1191&gt;=1970,$B1191&lt;1980),197,(IF(AND($B1191&gt;=1980,$B1191&lt;1990),198,(IF(AND($B1191&gt;=1990,$B1191&lt;2000),199,(IF(AND($B1191&gt;=2000,$B1191&lt;2010),200,(IF(AND($B1191&gt;=2010,$B1191&lt;2020),201,(IF(AND($B1191&gt;=2020,$B1191&lt;2030),202,"Founded After 2030")))))))))))))</f>
        <v>202</v>
      </c>
      <c r="L1191" s="42" t="str">
        <f>IF(AND($H1191&gt;4500000, OR($C1191="Delhi", $C1191="Bangalore", $C1191="Pune", $C1191="Mumbai")), "CAT A", IF(AND($H1191&gt;450000, OR($C1191="Gurugram", $C1191="Surat", $C1191="Jaipur", $C1191="Hyderabad")), "CAT B", "CAT C"))</f>
        <v>CAT C</v>
      </c>
      <c r="M1191" s="43">
        <v>11</v>
      </c>
      <c r="N1191" t="str">
        <f>VLOOKUP($C1191,Tier!$A$1:$B$71,2)</f>
        <v>Tier 3</v>
      </c>
    </row>
    <row r="1192" spans="1:14" ht="15" x14ac:dyDescent="0.25">
      <c r="A1192" s="41" t="s">
        <v>4312</v>
      </c>
      <c r="B1192" s="43">
        <v>2020</v>
      </c>
      <c r="C1192" s="42" t="s">
        <v>12</v>
      </c>
      <c r="D1192" s="42" t="s">
        <v>4313</v>
      </c>
      <c r="E1192" s="42" t="s">
        <v>4314</v>
      </c>
      <c r="F1192" s="42" t="s">
        <v>4315</v>
      </c>
      <c r="G1192" s="42" t="s">
        <v>4316</v>
      </c>
      <c r="H1192" s="42"/>
      <c r="I1192" s="43">
        <v>6000000</v>
      </c>
      <c r="J1192" s="42" t="str">
        <f>_xlfn.CONCAT($C1192,"-",$D1192)</f>
        <v>Mumbai-Commercial Real Estate</v>
      </c>
      <c r="K1192" s="42">
        <f>IF(AND($B1192&gt;=1960,$B1192&lt;1970),196,(IF(AND($B1192&gt;=1970,$B1192&lt;1980),197,(IF(AND($B1192&gt;=1980,$B1192&lt;1990),198,(IF(AND($B1192&gt;=1990,$B1192&lt;2000),199,(IF(AND($B1192&gt;=2000,$B1192&lt;2010),200,(IF(AND($B1192&gt;=2010,$B1192&lt;2020),201,(IF(AND($B1192&gt;=2020,$B1192&lt;2030),202,"Founded After 2030")))))))))))))</f>
        <v>202</v>
      </c>
      <c r="L1192" s="42" t="str">
        <f>IF(AND($H1192&gt;4500000, OR($C1192="Delhi", $C1192="Bangalore", $C1192="Pune", $C1192="Mumbai")), "CAT A", IF(AND($H1192&gt;450000, OR($C1192="Gurugram", $C1192="Surat", $C1192="Jaipur", $C1192="Hyderabad")), "CAT B", "CAT C"))</f>
        <v>CAT C</v>
      </c>
      <c r="M1192" s="43">
        <v>6</v>
      </c>
      <c r="N1192" t="str">
        <f>VLOOKUP($C1192,Tier!$A$1:$B$71,2)</f>
        <v>Tier 3</v>
      </c>
    </row>
    <row r="1193" spans="1:14" ht="15" x14ac:dyDescent="0.25">
      <c r="A1193" s="41" t="s">
        <v>4601</v>
      </c>
      <c r="B1193" s="43">
        <v>2020</v>
      </c>
      <c r="C1193" s="42" t="s">
        <v>4602</v>
      </c>
      <c r="D1193" s="42" t="s">
        <v>4603</v>
      </c>
      <c r="E1193" s="42" t="s">
        <v>4604</v>
      </c>
      <c r="F1193" s="42" t="s">
        <v>4605</v>
      </c>
      <c r="G1193" s="42" t="s">
        <v>98</v>
      </c>
      <c r="H1193" s="42"/>
      <c r="I1193" s="42"/>
      <c r="J1193" s="42" t="str">
        <f>_xlfn.CONCAT($C1193,"-",$D1193)</f>
        <v>Online Media #REF!-Sochcast is an Audio experiences company that give the listener and creators an Immersive Audio experience</v>
      </c>
      <c r="K1193" s="42">
        <f>IF(AND($B1193&gt;=1960,$B1193&lt;1970),196,(IF(AND($B1193&gt;=1970,$B1193&lt;1980),197,(IF(AND($B1193&gt;=1980,$B1193&lt;1990),198,(IF(AND($B1193&gt;=1990,$B1193&lt;2000),199,(IF(AND($B1193&gt;=2000,$B1193&lt;2010),200,(IF(AND($B1193&gt;=2010,$B1193&lt;2020),201,(IF(AND($B1193&gt;=2020,$B1193&lt;2030),202,"Founded After 2030")))))))))))))</f>
        <v>202</v>
      </c>
      <c r="L1193" s="42" t="str">
        <f>IF(AND($H1193&gt;4500000, OR($C1193="Delhi", $C1193="Bangalore", $C1193="Pune", $C1193="Mumbai")), "CAT A", IF(AND($H1193&gt;450000, OR($C1193="Gurugram", $C1193="Surat", $C1193="Jaipur", $C1193="Hyderabad")), "CAT B", "CAT C"))</f>
        <v>CAT C</v>
      </c>
      <c r="M1193" s="43">
        <v>9</v>
      </c>
      <c r="N1193" t="str">
        <f>VLOOKUP($C1193,Tier!$A$1:$B$71,2)</f>
        <v>Tier 3</v>
      </c>
    </row>
    <row r="1194" spans="1:14" ht="15" x14ac:dyDescent="0.25">
      <c r="A1194" s="41" t="s">
        <v>4545</v>
      </c>
      <c r="B1194" s="43">
        <v>2021</v>
      </c>
      <c r="C1194" s="42" t="s">
        <v>3359</v>
      </c>
      <c r="D1194" s="42" t="s">
        <v>141</v>
      </c>
      <c r="E1194" s="42" t="s">
        <v>4546</v>
      </c>
      <c r="F1194" s="42" t="s">
        <v>4547</v>
      </c>
      <c r="G1194" s="42" t="s">
        <v>4548</v>
      </c>
      <c r="H1194" s="43" t="s">
        <v>1137</v>
      </c>
      <c r="I1194" s="42"/>
      <c r="J1194" s="42" t="str">
        <f>_xlfn.CONCAT($C1194,"-",$D1194)</f>
        <v>Ahmadabad-Consulting</v>
      </c>
      <c r="K1194" s="42">
        <f>IF(AND($B1194&gt;=1960,$B1194&lt;1970),196,(IF(AND($B1194&gt;=1970,$B1194&lt;1980),197,(IF(AND($B1194&gt;=1980,$B1194&lt;1990),198,(IF(AND($B1194&gt;=1990,$B1194&lt;2000),199,(IF(AND($B1194&gt;=2000,$B1194&lt;2010),200,(IF(AND($B1194&gt;=2010,$B1194&lt;2020),201,(IF(AND($B1194&gt;=2020,$B1194&lt;2030),202,"Founded After 2030")))))))))))))</f>
        <v>202</v>
      </c>
      <c r="L1194" s="42" t="str">
        <f>IF(AND($H1194&gt;4500000, OR($C1194="Delhi", $C1194="Bangalore", $C1194="Pune", $C1194="Mumbai")), "CAT A", IF(AND($H1194&gt;450000, OR($C1194="Gurugram", $C1194="Surat", $C1194="Jaipur", $C1194="Hyderabad")), "CAT B", "CAT C"))</f>
        <v>CAT C</v>
      </c>
      <c r="M1194" s="43">
        <v>5</v>
      </c>
      <c r="N1194" t="e">
        <f>VLOOKUP($C1194,Tier!$A$1:$B$71,2)</f>
        <v>#N/A</v>
      </c>
    </row>
    <row r="1195" spans="1:14" thickBot="1" x14ac:dyDescent="0.3">
      <c r="A1195" s="46" t="s">
        <v>4402</v>
      </c>
      <c r="B1195" s="47">
        <v>2020</v>
      </c>
      <c r="C1195" s="48" t="s">
        <v>2815</v>
      </c>
      <c r="D1195" s="48" t="s">
        <v>1717</v>
      </c>
      <c r="E1195" s="48" t="s">
        <v>4403</v>
      </c>
      <c r="F1195" s="48" t="s">
        <v>4404</v>
      </c>
      <c r="G1195" s="48" t="s">
        <v>1476</v>
      </c>
      <c r="H1195" s="47">
        <v>125000000</v>
      </c>
      <c r="I1195" s="48" t="s">
        <v>115</v>
      </c>
      <c r="J1195" s="42" t="str">
        <f>_xlfn.CONCAT($C1195,"-",$D1195)</f>
        <v>Ahmedabad-Software Startup</v>
      </c>
      <c r="K1195" s="42">
        <f>IF(AND($B1195&gt;=1960,$B1195&lt;1970),196,(IF(AND($B1195&gt;=1970,$B1195&lt;1980),197,(IF(AND($B1195&gt;=1980,$B1195&lt;1990),198,(IF(AND($B1195&gt;=1990,$B1195&lt;2000),199,(IF(AND($B1195&gt;=2000,$B1195&lt;2010),200,(IF(AND($B1195&gt;=2010,$B1195&lt;2020),201,(IF(AND($B1195&gt;=2020,$B1195&lt;2030),202,"Founded After 2030")))))))))))))</f>
        <v>202</v>
      </c>
      <c r="L1195" s="42" t="str">
        <f>IF(AND($H1195&gt;4500000, OR($C1195="Delhi", $C1195="Bangalore", $C1195="Pune", $C1195="Mumbai")), "CAT A", IF(AND($H1195&gt;450000, OR($C1195="Gurugram", $C1195="Surat", $C1195="Jaipur", $C1195="Hyderabad")), "CAT B", "CAT C"))</f>
        <v>CAT C</v>
      </c>
      <c r="M1195" s="47">
        <v>10</v>
      </c>
      <c r="N1195" t="e">
        <f>VLOOKUP($C1195,Tier!$A$1:$B$71,2)</f>
        <v>#N/A</v>
      </c>
    </row>
  </sheetData>
  <autoFilter ref="A1:X1195" xr:uid="{00000000-0009-0000-0000-000000000000}"/>
  <sortState ref="A2:N1195">
    <sortCondition ref="K2:K1195"/>
    <sortCondition ref="N2:N1195"/>
    <sortCondition descending="1" ref="H2:H1195"/>
  </sortState>
  <conditionalFormatting sqref="A1:A1048576">
    <cfRule type="duplicateValues" dxfId="9" priority="9"/>
  </conditionalFormatting>
  <conditionalFormatting sqref="I9">
    <cfRule type="cellIs" dxfId="8" priority="8" operator="equal">
      <formula>"""Series D"""</formula>
    </cfRule>
  </conditionalFormatting>
  <conditionalFormatting sqref="I92">
    <cfRule type="expression" dxfId="7" priority="5">
      <formula>$I2="Series D"</formula>
    </cfRule>
  </conditionalFormatting>
  <conditionalFormatting sqref="I1194:I1195">
    <cfRule type="cellIs" dxfId="6" priority="4" operator="equal">
      <formula>"Series D"</formula>
    </cfRule>
  </conditionalFormatting>
  <conditionalFormatting sqref="I2:I1195">
    <cfRule type="cellIs" dxfId="5" priority="2" operator="equal">
      <formula>"Series D"</formula>
    </cfRule>
  </conditionalFormatting>
  <hyperlinks>
    <hyperlink ref="G89" r:id="rId1" xr:uid="{00000000-0004-0000-0000-000000000000}"/>
    <hyperlink ref="A90" r:id="rId2" xr:uid="{00000000-0004-0000-0000-000001000000}"/>
    <hyperlink ref="A92" r:id="rId3" xr:uid="{00000000-0004-0000-0000-000002000000}"/>
    <hyperlink ref="A570" r:id="rId4" xr:uid="{00000000-0004-0000-0000-000003000000}"/>
    <hyperlink ref="A131" r:id="rId5" xr:uid="{00000000-0004-0000-0000-000004000000}"/>
    <hyperlink ref="A133" r:id="rId6" xr:uid="{00000000-0004-0000-0000-000005000000}"/>
    <hyperlink ref="G143" r:id="rId7" xr:uid="{00000000-0004-0000-0000-000006000000}"/>
    <hyperlink ref="G157" r:id="rId8" xr:uid="{00000000-0004-0000-0000-000007000000}"/>
    <hyperlink ref="A672" r:id="rId9" xr:uid="{00000000-0004-0000-0000-000008000000}"/>
    <hyperlink ref="A187" r:id="rId10" xr:uid="{00000000-0004-0000-0000-000009000000}"/>
    <hyperlink ref="A736" r:id="rId11" xr:uid="{00000000-0004-0000-0000-00000A000000}"/>
    <hyperlink ref="A768" r:id="rId12" xr:uid="{00000000-0004-0000-0000-00000B000000}"/>
    <hyperlink ref="A327" r:id="rId13" xr:uid="{00000000-0004-0000-0000-00000C000000}"/>
    <hyperlink ref="A349" r:id="rId14" xr:uid="{00000000-0004-0000-0000-00000D000000}"/>
    <hyperlink ref="G383" r:id="rId15" xr:uid="{00000000-0004-0000-0000-00000E000000}"/>
    <hyperlink ref="A390" r:id="rId16" xr:uid="{00000000-0004-0000-0000-00000F000000}"/>
    <hyperlink ref="A872" r:id="rId17" xr:uid="{00000000-0004-0000-0000-000010000000}"/>
    <hyperlink ref="A354" r:id="rId18" xr:uid="{00000000-0004-0000-0000-000011000000}"/>
    <hyperlink ref="G784" r:id="rId19" xr:uid="{00000000-0004-0000-0000-000012000000}"/>
    <hyperlink ref="G888" r:id="rId20" xr:uid="{00000000-0004-0000-0000-000013000000}"/>
    <hyperlink ref="A1103" r:id="rId21" xr:uid="{00000000-0004-0000-0000-000014000000}"/>
    <hyperlink ref="A901" r:id="rId22" xr:uid="{00000000-0004-0000-0000-000015000000}"/>
    <hyperlink ref="A988" r:id="rId23" xr:uid="{00000000-0004-0000-0000-000016000000}"/>
    <hyperlink ref="A997" r:id="rId24" xr:uid="{00000000-0004-0000-0000-000017000000}"/>
    <hyperlink ref="A1006" r:id="rId25" xr:uid="{00000000-0004-0000-0000-000018000000}"/>
    <hyperlink ref="A1170" r:id="rId26" xr:uid="{00000000-0004-0000-0000-000019000000}"/>
    <hyperlink ref="A912" r:id="rId27" xr:uid="{00000000-0004-0000-0000-00001A000000}"/>
    <hyperlink ref="G1092" r:id="rId28" xr:uid="{00000000-0004-0000-0000-00001B000000}"/>
    <hyperlink ref="A921" r:id="rId29" xr:uid="{00000000-0004-0000-0000-00001C000000}"/>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
  <sheetViews>
    <sheetView showGridLines="0" workbookViewId="0">
      <selection activeCell="B2" sqref="B2"/>
    </sheetView>
  </sheetViews>
  <sheetFormatPr defaultColWidth="12.5703125" defaultRowHeight="15.75" customHeight="1" x14ac:dyDescent="0.2"/>
  <cols>
    <col min="1" max="1" width="28.28515625" bestFit="1" customWidth="1"/>
    <col min="2" max="2" width="10" bestFit="1" customWidth="1"/>
  </cols>
  <sheetData>
    <row r="1" spans="1:2" x14ac:dyDescent="0.2">
      <c r="A1" s="11" t="s">
        <v>4606</v>
      </c>
      <c r="B1" s="51" t="s">
        <v>8</v>
      </c>
    </row>
    <row r="2" spans="1:2" x14ac:dyDescent="0.2">
      <c r="A2" s="11" t="s">
        <v>2</v>
      </c>
      <c r="B2" s="9" t="s">
        <v>666</v>
      </c>
    </row>
    <row r="3" spans="1:2" x14ac:dyDescent="0.2">
      <c r="A3" s="12" t="s">
        <v>19</v>
      </c>
      <c r="B3" s="13">
        <v>131500000</v>
      </c>
    </row>
    <row r="4" spans="1:2" x14ac:dyDescent="0.2">
      <c r="A4" s="15" t="s">
        <v>44</v>
      </c>
      <c r="B4" s="16">
        <v>111500000</v>
      </c>
    </row>
    <row r="5" spans="1:2" x14ac:dyDescent="0.2">
      <c r="A5" s="15" t="s">
        <v>12</v>
      </c>
      <c r="B5" s="16">
        <v>70000000</v>
      </c>
    </row>
    <row r="6" spans="1:2" x14ac:dyDescent="0.2">
      <c r="A6" s="15" t="s">
        <v>49</v>
      </c>
      <c r="B6" s="16">
        <v>20000000</v>
      </c>
    </row>
    <row r="7" spans="1:2" x14ac:dyDescent="0.2">
      <c r="A7" s="15" t="s">
        <v>369</v>
      </c>
      <c r="B7" s="16">
        <v>110000000</v>
      </c>
    </row>
    <row r="8" spans="1:2" x14ac:dyDescent="0.2">
      <c r="A8" s="30" t="s">
        <v>3335</v>
      </c>
      <c r="B8" s="52">
        <v>125000000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3"/>
  <sheetViews>
    <sheetView showGridLines="0" workbookViewId="0"/>
  </sheetViews>
  <sheetFormatPr defaultColWidth="12.5703125" defaultRowHeight="15.75" customHeight="1" x14ac:dyDescent="0.2"/>
  <sheetData>
    <row r="1" spans="1:2" x14ac:dyDescent="0.2">
      <c r="A1" s="11" t="s">
        <v>10</v>
      </c>
      <c r="B1" s="9" t="s">
        <v>4607</v>
      </c>
    </row>
    <row r="2" spans="1:2" x14ac:dyDescent="0.2">
      <c r="A2" s="12" t="s">
        <v>4622</v>
      </c>
      <c r="B2" s="13">
        <v>19717568000</v>
      </c>
    </row>
    <row r="3" spans="1:2" x14ac:dyDescent="0.2">
      <c r="A3" s="17" t="s">
        <v>4611</v>
      </c>
      <c r="B3" s="10">
        <v>19717568000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3"/>
  <sheetViews>
    <sheetView showGridLines="0" workbookViewId="0"/>
  </sheetViews>
  <sheetFormatPr defaultColWidth="12.5703125" defaultRowHeight="15.75" customHeight="1" x14ac:dyDescent="0.2"/>
  <sheetData>
    <row r="1" spans="1:3" x14ac:dyDescent="0.2">
      <c r="A1" s="12"/>
      <c r="B1" s="11" t="s">
        <v>4621</v>
      </c>
      <c r="C1" s="18"/>
    </row>
    <row r="2" spans="1:3" x14ac:dyDescent="0.2">
      <c r="A2" s="11" t="s">
        <v>0</v>
      </c>
      <c r="B2" s="12" t="s">
        <v>4612</v>
      </c>
      <c r="C2" s="19" t="s">
        <v>4607</v>
      </c>
    </row>
    <row r="3" spans="1:3" x14ac:dyDescent="0.2">
      <c r="A3" s="12" t="s">
        <v>2224</v>
      </c>
      <c r="B3" s="20">
        <v>1</v>
      </c>
      <c r="C3" s="21">
        <v>2500000</v>
      </c>
    </row>
    <row r="4" spans="1:3" x14ac:dyDescent="0.2">
      <c r="A4" s="15" t="s">
        <v>3098</v>
      </c>
      <c r="B4" s="22">
        <v>1</v>
      </c>
      <c r="C4" s="23">
        <v>7000000</v>
      </c>
    </row>
    <row r="5" spans="1:3" x14ac:dyDescent="0.2">
      <c r="A5" s="15" t="s">
        <v>3916</v>
      </c>
      <c r="B5" s="22">
        <v>1</v>
      </c>
      <c r="C5" s="23">
        <v>5000000</v>
      </c>
    </row>
    <row r="6" spans="1:3" x14ac:dyDescent="0.2">
      <c r="A6" s="15" t="s">
        <v>3045</v>
      </c>
      <c r="B6" s="22">
        <v>1</v>
      </c>
      <c r="C6" s="23">
        <v>15000000</v>
      </c>
    </row>
    <row r="7" spans="1:3" x14ac:dyDescent="0.2">
      <c r="A7" s="15" t="s">
        <v>1089</v>
      </c>
      <c r="B7" s="22">
        <v>0</v>
      </c>
      <c r="C7" s="23">
        <v>0</v>
      </c>
    </row>
    <row r="8" spans="1:3" x14ac:dyDescent="0.2">
      <c r="A8" s="15" t="s">
        <v>4134</v>
      </c>
      <c r="B8" s="22">
        <v>1</v>
      </c>
      <c r="C8" s="23">
        <v>1100000</v>
      </c>
    </row>
    <row r="9" spans="1:3" x14ac:dyDescent="0.2">
      <c r="A9" s="15" t="s">
        <v>1276</v>
      </c>
      <c r="B9" s="22">
        <v>0</v>
      </c>
      <c r="C9" s="23">
        <v>0</v>
      </c>
    </row>
    <row r="10" spans="1:3" x14ac:dyDescent="0.2">
      <c r="A10" s="15" t="s">
        <v>2179</v>
      </c>
      <c r="B10" s="22">
        <v>1</v>
      </c>
      <c r="C10" s="23">
        <v>3000000</v>
      </c>
    </row>
    <row r="11" spans="1:3" x14ac:dyDescent="0.2">
      <c r="A11" s="15" t="s">
        <v>1626</v>
      </c>
      <c r="B11" s="22">
        <v>1</v>
      </c>
      <c r="C11" s="23">
        <v>50000000</v>
      </c>
    </row>
    <row r="12" spans="1:3" x14ac:dyDescent="0.2">
      <c r="A12" s="15" t="s">
        <v>2091</v>
      </c>
      <c r="B12" s="22">
        <v>1</v>
      </c>
      <c r="C12" s="23">
        <v>5000000</v>
      </c>
    </row>
    <row r="13" spans="1:3" x14ac:dyDescent="0.2">
      <c r="A13" s="15" t="s">
        <v>772</v>
      </c>
      <c r="B13" s="22">
        <v>0</v>
      </c>
      <c r="C13" s="23">
        <v>0</v>
      </c>
    </row>
    <row r="14" spans="1:3" x14ac:dyDescent="0.2">
      <c r="A14" s="15" t="s">
        <v>3565</v>
      </c>
      <c r="B14" s="22">
        <v>0</v>
      </c>
      <c r="C14" s="23">
        <v>0</v>
      </c>
    </row>
    <row r="15" spans="1:3" x14ac:dyDescent="0.2">
      <c r="A15" s="15" t="s">
        <v>4096</v>
      </c>
      <c r="B15" s="22">
        <v>1</v>
      </c>
      <c r="C15" s="23">
        <v>1500000</v>
      </c>
    </row>
    <row r="16" spans="1:3" x14ac:dyDescent="0.2">
      <c r="A16" s="15" t="s">
        <v>1480</v>
      </c>
      <c r="B16" s="22">
        <v>1</v>
      </c>
      <c r="C16" s="23">
        <v>255000000</v>
      </c>
    </row>
    <row r="17" spans="1:3" x14ac:dyDescent="0.2">
      <c r="A17" s="15" t="s">
        <v>3034</v>
      </c>
      <c r="B17" s="22">
        <v>1</v>
      </c>
      <c r="C17" s="23">
        <v>20000000</v>
      </c>
    </row>
    <row r="18" spans="1:3" x14ac:dyDescent="0.2">
      <c r="A18" s="15" t="s">
        <v>620</v>
      </c>
      <c r="B18" s="22">
        <v>0</v>
      </c>
      <c r="C18" s="23">
        <v>0</v>
      </c>
    </row>
    <row r="19" spans="1:3" x14ac:dyDescent="0.2">
      <c r="A19" s="15" t="s">
        <v>2349</v>
      </c>
      <c r="B19" s="22">
        <v>3</v>
      </c>
      <c r="C19" s="23">
        <v>6700000</v>
      </c>
    </row>
    <row r="20" spans="1:3" x14ac:dyDescent="0.2">
      <c r="A20" s="15" t="s">
        <v>2192</v>
      </c>
      <c r="B20" s="22">
        <v>1</v>
      </c>
      <c r="C20" s="23">
        <v>3000000</v>
      </c>
    </row>
    <row r="21" spans="1:3" x14ac:dyDescent="0.2">
      <c r="A21" s="15" t="s">
        <v>3420</v>
      </c>
      <c r="B21" s="22">
        <v>1</v>
      </c>
      <c r="C21" s="23">
        <v>21000000</v>
      </c>
    </row>
    <row r="22" spans="1:3" x14ac:dyDescent="0.2">
      <c r="A22" s="15" t="s">
        <v>2915</v>
      </c>
      <c r="B22" s="22">
        <v>0</v>
      </c>
      <c r="C22" s="23">
        <v>0</v>
      </c>
    </row>
    <row r="23" spans="1:3" x14ac:dyDescent="0.2">
      <c r="A23" s="15" t="s">
        <v>611</v>
      </c>
      <c r="B23" s="22">
        <v>0</v>
      </c>
      <c r="C23" s="23">
        <v>0</v>
      </c>
    </row>
    <row r="24" spans="1:3" x14ac:dyDescent="0.2">
      <c r="A24" s="15" t="s">
        <v>1587</v>
      </c>
      <c r="B24" s="22">
        <v>1</v>
      </c>
      <c r="C24" s="23">
        <v>70000000</v>
      </c>
    </row>
    <row r="25" spans="1:3" x14ac:dyDescent="0.2">
      <c r="A25" s="15" t="s">
        <v>3118</v>
      </c>
      <c r="B25" s="22">
        <v>1</v>
      </c>
      <c r="C25" s="23">
        <v>5200000</v>
      </c>
    </row>
    <row r="26" spans="1:3" x14ac:dyDescent="0.2">
      <c r="A26" s="15" t="s">
        <v>575</v>
      </c>
      <c r="B26" s="22">
        <v>0</v>
      </c>
      <c r="C26" s="23">
        <v>0</v>
      </c>
    </row>
    <row r="27" spans="1:3" x14ac:dyDescent="0.2">
      <c r="A27" s="15" t="s">
        <v>3542</v>
      </c>
      <c r="B27" s="22">
        <v>1</v>
      </c>
      <c r="C27" s="23">
        <v>4200000</v>
      </c>
    </row>
    <row r="28" spans="1:3" x14ac:dyDescent="0.2">
      <c r="A28" s="15" t="s">
        <v>4332</v>
      </c>
      <c r="B28" s="22">
        <v>0</v>
      </c>
      <c r="C28" s="23">
        <v>0</v>
      </c>
    </row>
    <row r="29" spans="1:3" x14ac:dyDescent="0.2">
      <c r="A29" s="15" t="s">
        <v>4123</v>
      </c>
      <c r="B29" s="22">
        <v>1</v>
      </c>
      <c r="C29" s="23">
        <v>1200000</v>
      </c>
    </row>
    <row r="30" spans="1:3" x14ac:dyDescent="0.2">
      <c r="A30" s="15" t="s">
        <v>1370</v>
      </c>
      <c r="B30" s="22">
        <v>0</v>
      </c>
      <c r="C30" s="23">
        <v>0</v>
      </c>
    </row>
    <row r="31" spans="1:3" x14ac:dyDescent="0.2">
      <c r="A31" s="15" t="s">
        <v>2855</v>
      </c>
      <c r="B31" s="22">
        <v>0</v>
      </c>
      <c r="C31" s="23">
        <v>0</v>
      </c>
    </row>
    <row r="32" spans="1:3" x14ac:dyDescent="0.2">
      <c r="A32" s="15" t="s">
        <v>2010</v>
      </c>
      <c r="B32" s="22">
        <v>1</v>
      </c>
      <c r="C32" s="23">
        <v>6200000</v>
      </c>
    </row>
    <row r="33" spans="1:3" x14ac:dyDescent="0.2">
      <c r="A33" s="15" t="s">
        <v>3608</v>
      </c>
      <c r="B33" s="22">
        <v>0</v>
      </c>
      <c r="C33" s="23">
        <v>0</v>
      </c>
    </row>
    <row r="34" spans="1:3" x14ac:dyDescent="0.2">
      <c r="A34" s="15" t="s">
        <v>2416</v>
      </c>
      <c r="B34" s="22">
        <v>1</v>
      </c>
      <c r="C34" s="23">
        <v>1000000</v>
      </c>
    </row>
    <row r="35" spans="1:3" x14ac:dyDescent="0.2">
      <c r="A35" s="15" t="s">
        <v>930</v>
      </c>
      <c r="B35" s="22">
        <v>0</v>
      </c>
      <c r="C35" s="23">
        <v>0</v>
      </c>
    </row>
    <row r="36" spans="1:3" x14ac:dyDescent="0.2">
      <c r="A36" s="15" t="s">
        <v>290</v>
      </c>
      <c r="B36" s="22">
        <v>0</v>
      </c>
      <c r="C36" s="23">
        <v>0</v>
      </c>
    </row>
    <row r="37" spans="1:3" x14ac:dyDescent="0.2">
      <c r="A37" s="15" t="s">
        <v>3200</v>
      </c>
      <c r="B37" s="22">
        <v>1</v>
      </c>
      <c r="C37" s="23">
        <v>2200000</v>
      </c>
    </row>
    <row r="38" spans="1:3" x14ac:dyDescent="0.2">
      <c r="A38" s="15" t="s">
        <v>140</v>
      </c>
      <c r="B38" s="22">
        <v>0</v>
      </c>
      <c r="C38" s="23">
        <v>0</v>
      </c>
    </row>
    <row r="39" spans="1:3" x14ac:dyDescent="0.2">
      <c r="A39" s="15" t="s">
        <v>454</v>
      </c>
      <c r="B39" s="22">
        <v>0</v>
      </c>
      <c r="C39" s="23">
        <v>0</v>
      </c>
    </row>
    <row r="40" spans="1:3" x14ac:dyDescent="0.2">
      <c r="A40" s="15" t="s">
        <v>523</v>
      </c>
      <c r="B40" s="22">
        <v>0</v>
      </c>
      <c r="C40" s="23">
        <v>0</v>
      </c>
    </row>
    <row r="41" spans="1:3" x14ac:dyDescent="0.2">
      <c r="A41" s="15" t="s">
        <v>2553</v>
      </c>
      <c r="B41" s="22">
        <v>1</v>
      </c>
      <c r="C41" s="23">
        <v>500000</v>
      </c>
    </row>
    <row r="42" spans="1:3" x14ac:dyDescent="0.2">
      <c r="A42" s="15" t="s">
        <v>4471</v>
      </c>
      <c r="B42" s="22">
        <v>1</v>
      </c>
      <c r="C42" s="23">
        <v>1500000</v>
      </c>
    </row>
    <row r="43" spans="1:3" x14ac:dyDescent="0.2">
      <c r="A43" s="15" t="s">
        <v>1552</v>
      </c>
      <c r="B43" s="22">
        <v>2</v>
      </c>
      <c r="C43" s="23">
        <v>170000000</v>
      </c>
    </row>
    <row r="44" spans="1:3" x14ac:dyDescent="0.2">
      <c r="A44" s="15" t="s">
        <v>1400</v>
      </c>
      <c r="B44" s="22">
        <v>0</v>
      </c>
      <c r="C44" s="23">
        <v>0</v>
      </c>
    </row>
    <row r="45" spans="1:3" x14ac:dyDescent="0.2">
      <c r="A45" s="15" t="s">
        <v>3583</v>
      </c>
      <c r="B45" s="22">
        <v>1</v>
      </c>
      <c r="C45" s="23">
        <v>3500000</v>
      </c>
    </row>
    <row r="46" spans="1:3" x14ac:dyDescent="0.2">
      <c r="A46" s="15" t="s">
        <v>3011</v>
      </c>
      <c r="B46" s="22">
        <v>1</v>
      </c>
      <c r="C46" s="23">
        <v>30000000</v>
      </c>
    </row>
    <row r="47" spans="1:3" x14ac:dyDescent="0.2">
      <c r="A47" s="15" t="s">
        <v>3879</v>
      </c>
      <c r="B47" s="22">
        <v>2</v>
      </c>
      <c r="C47" s="23">
        <v>14000000</v>
      </c>
    </row>
    <row r="48" spans="1:3" x14ac:dyDescent="0.2">
      <c r="A48" s="15" t="s">
        <v>3268</v>
      </c>
      <c r="B48" s="22">
        <v>1</v>
      </c>
      <c r="C48" s="23">
        <v>700000</v>
      </c>
    </row>
    <row r="49" spans="1:3" x14ac:dyDescent="0.2">
      <c r="A49" s="15" t="s">
        <v>3152</v>
      </c>
      <c r="B49" s="22">
        <v>1</v>
      </c>
      <c r="C49" s="23">
        <v>4000000</v>
      </c>
    </row>
    <row r="50" spans="1:3" x14ac:dyDescent="0.2">
      <c r="A50" s="15" t="s">
        <v>322</v>
      </c>
      <c r="B50" s="22">
        <v>0</v>
      </c>
      <c r="C50" s="23">
        <v>0</v>
      </c>
    </row>
    <row r="51" spans="1:3" x14ac:dyDescent="0.2">
      <c r="A51" s="15" t="s">
        <v>4583</v>
      </c>
      <c r="B51" s="22">
        <v>0</v>
      </c>
      <c r="C51" s="23">
        <v>0</v>
      </c>
    </row>
    <row r="52" spans="1:3" x14ac:dyDescent="0.2">
      <c r="A52" s="15" t="s">
        <v>2235</v>
      </c>
      <c r="B52" s="22">
        <v>2</v>
      </c>
      <c r="C52" s="23">
        <v>2670000</v>
      </c>
    </row>
    <row r="53" spans="1:3" x14ac:dyDescent="0.2">
      <c r="A53" s="15" t="s">
        <v>403</v>
      </c>
      <c r="B53" s="22">
        <v>0</v>
      </c>
      <c r="C53" s="23">
        <v>0</v>
      </c>
    </row>
    <row r="54" spans="1:3" x14ac:dyDescent="0.2">
      <c r="A54" s="15" t="s">
        <v>3754</v>
      </c>
      <c r="B54" s="22">
        <v>0</v>
      </c>
      <c r="C54" s="23">
        <v>0</v>
      </c>
    </row>
    <row r="55" spans="1:3" x14ac:dyDescent="0.2">
      <c r="A55" s="15" t="s">
        <v>4168</v>
      </c>
      <c r="B55" s="22">
        <v>1</v>
      </c>
      <c r="C55" s="23">
        <v>750000</v>
      </c>
    </row>
    <row r="56" spans="1:3" x14ac:dyDescent="0.2">
      <c r="A56" s="15" t="s">
        <v>228</v>
      </c>
      <c r="B56" s="22">
        <v>0</v>
      </c>
      <c r="C56" s="23">
        <v>0</v>
      </c>
    </row>
    <row r="57" spans="1:3" x14ac:dyDescent="0.2">
      <c r="A57" s="15" t="s">
        <v>2404</v>
      </c>
      <c r="B57" s="22">
        <v>2</v>
      </c>
      <c r="C57" s="23">
        <v>2000000</v>
      </c>
    </row>
    <row r="58" spans="1:3" x14ac:dyDescent="0.2">
      <c r="A58" s="15" t="s">
        <v>1710</v>
      </c>
      <c r="B58" s="22">
        <v>1</v>
      </c>
      <c r="C58" s="23">
        <v>35000000</v>
      </c>
    </row>
    <row r="59" spans="1:3" x14ac:dyDescent="0.2">
      <c r="A59" s="15" t="s">
        <v>1784</v>
      </c>
      <c r="B59" s="22">
        <v>1</v>
      </c>
      <c r="C59" s="23">
        <v>20000000</v>
      </c>
    </row>
    <row r="60" spans="1:3" x14ac:dyDescent="0.2">
      <c r="A60" s="15" t="s">
        <v>340</v>
      </c>
      <c r="B60" s="22">
        <v>0</v>
      </c>
      <c r="C60" s="23">
        <v>0</v>
      </c>
    </row>
    <row r="61" spans="1:3" x14ac:dyDescent="0.2">
      <c r="A61" s="15" t="s">
        <v>2609</v>
      </c>
      <c r="B61" s="22">
        <v>1</v>
      </c>
      <c r="C61" s="23">
        <v>400000</v>
      </c>
    </row>
    <row r="62" spans="1:3" x14ac:dyDescent="0.2">
      <c r="A62" s="15" t="s">
        <v>2334</v>
      </c>
      <c r="B62" s="22">
        <v>1</v>
      </c>
      <c r="C62" s="23">
        <v>2000000</v>
      </c>
    </row>
    <row r="63" spans="1:3" x14ac:dyDescent="0.2">
      <c r="A63" s="15" t="s">
        <v>3388</v>
      </c>
      <c r="B63" s="22">
        <v>0</v>
      </c>
      <c r="C63" s="23">
        <v>0</v>
      </c>
    </row>
    <row r="64" spans="1:3" x14ac:dyDescent="0.2">
      <c r="A64" s="15" t="s">
        <v>2579</v>
      </c>
      <c r="B64" s="22">
        <v>1</v>
      </c>
      <c r="C64" s="23">
        <v>500000</v>
      </c>
    </row>
    <row r="65" spans="1:3" x14ac:dyDescent="0.2">
      <c r="A65" s="15" t="s">
        <v>963</v>
      </c>
      <c r="B65" s="22">
        <v>0</v>
      </c>
      <c r="C65" s="23">
        <v>0</v>
      </c>
    </row>
    <row r="66" spans="1:3" x14ac:dyDescent="0.2">
      <c r="A66" s="15" t="s">
        <v>499</v>
      </c>
      <c r="B66" s="22">
        <v>0</v>
      </c>
      <c r="C66" s="23">
        <v>0</v>
      </c>
    </row>
    <row r="67" spans="1:3" x14ac:dyDescent="0.2">
      <c r="A67" s="15" t="s">
        <v>1118</v>
      </c>
      <c r="B67" s="22">
        <v>1</v>
      </c>
      <c r="C67" s="23">
        <v>15000000</v>
      </c>
    </row>
    <row r="68" spans="1:3" x14ac:dyDescent="0.2">
      <c r="A68" s="15" t="s">
        <v>1328</v>
      </c>
      <c r="B68" s="22">
        <v>0</v>
      </c>
      <c r="C68" s="23">
        <v>0</v>
      </c>
    </row>
    <row r="69" spans="1:3" x14ac:dyDescent="0.2">
      <c r="A69" s="15" t="s">
        <v>1302</v>
      </c>
      <c r="B69" s="22">
        <v>0</v>
      </c>
      <c r="C69" s="23">
        <v>0</v>
      </c>
    </row>
    <row r="70" spans="1:3" x14ac:dyDescent="0.2">
      <c r="A70" s="15" t="s">
        <v>3424</v>
      </c>
      <c r="B70" s="22">
        <v>1</v>
      </c>
      <c r="C70" s="23">
        <v>8000000</v>
      </c>
    </row>
    <row r="71" spans="1:3" x14ac:dyDescent="0.2">
      <c r="A71" s="15" t="s">
        <v>2529</v>
      </c>
      <c r="B71" s="22">
        <v>1</v>
      </c>
      <c r="C71" s="23">
        <v>600000</v>
      </c>
    </row>
    <row r="72" spans="1:3" x14ac:dyDescent="0.2">
      <c r="A72" s="15" t="s">
        <v>4048</v>
      </c>
      <c r="B72" s="22">
        <v>1</v>
      </c>
      <c r="C72" s="23">
        <v>2000000</v>
      </c>
    </row>
    <row r="73" spans="1:3" x14ac:dyDescent="0.2">
      <c r="A73" s="15" t="s">
        <v>2006</v>
      </c>
      <c r="B73" s="22">
        <v>1</v>
      </c>
      <c r="C73" s="23">
        <v>6300000</v>
      </c>
    </row>
    <row r="74" spans="1:3" x14ac:dyDescent="0.2">
      <c r="A74" s="15" t="s">
        <v>377</v>
      </c>
      <c r="B74" s="22">
        <v>0</v>
      </c>
      <c r="C74" s="23">
        <v>0</v>
      </c>
    </row>
    <row r="75" spans="1:3" x14ac:dyDescent="0.2">
      <c r="A75" s="15" t="s">
        <v>4228</v>
      </c>
      <c r="B75" s="22">
        <v>1</v>
      </c>
      <c r="C75" s="23">
        <v>500000</v>
      </c>
    </row>
    <row r="76" spans="1:3" x14ac:dyDescent="0.2">
      <c r="A76" s="15" t="s">
        <v>4492</v>
      </c>
      <c r="B76" s="22">
        <v>1</v>
      </c>
      <c r="C76" s="23">
        <v>1000000</v>
      </c>
    </row>
    <row r="77" spans="1:3" x14ac:dyDescent="0.2">
      <c r="A77" s="15" t="s">
        <v>1133</v>
      </c>
      <c r="B77" s="22">
        <v>1</v>
      </c>
      <c r="C77" s="23">
        <v>500000</v>
      </c>
    </row>
    <row r="78" spans="1:3" x14ac:dyDescent="0.2">
      <c r="A78" s="15" t="s">
        <v>4439</v>
      </c>
      <c r="B78" s="22">
        <v>1</v>
      </c>
      <c r="C78" s="23">
        <v>3500000</v>
      </c>
    </row>
    <row r="79" spans="1:3" x14ac:dyDescent="0.2">
      <c r="A79" s="15" t="s">
        <v>567</v>
      </c>
      <c r="B79" s="22">
        <v>1</v>
      </c>
      <c r="C79" s="23">
        <v>7000000</v>
      </c>
    </row>
    <row r="80" spans="1:3" x14ac:dyDescent="0.2">
      <c r="A80" s="15" t="s">
        <v>368</v>
      </c>
      <c r="B80" s="22">
        <v>0</v>
      </c>
      <c r="C80" s="23">
        <v>0</v>
      </c>
    </row>
    <row r="81" spans="1:3" x14ac:dyDescent="0.2">
      <c r="A81" s="15" t="s">
        <v>2099</v>
      </c>
      <c r="B81" s="22">
        <v>1</v>
      </c>
      <c r="C81" s="23">
        <v>5000000</v>
      </c>
    </row>
    <row r="82" spans="1:3" x14ac:dyDescent="0.2">
      <c r="A82" s="15" t="s">
        <v>2583</v>
      </c>
      <c r="B82" s="22">
        <v>1</v>
      </c>
      <c r="C82" s="23">
        <v>500000</v>
      </c>
    </row>
    <row r="83" spans="1:3" x14ac:dyDescent="0.2">
      <c r="A83" s="15" t="s">
        <v>4008</v>
      </c>
      <c r="B83" s="22">
        <v>1</v>
      </c>
      <c r="C83" s="23">
        <v>3000000</v>
      </c>
    </row>
    <row r="84" spans="1:3" x14ac:dyDescent="0.2">
      <c r="A84" s="15" t="s">
        <v>681</v>
      </c>
      <c r="B84" s="22">
        <v>0</v>
      </c>
      <c r="C84" s="23">
        <v>0</v>
      </c>
    </row>
    <row r="85" spans="1:3" x14ac:dyDescent="0.2">
      <c r="A85" s="15" t="s">
        <v>3087</v>
      </c>
      <c r="B85" s="22">
        <v>1</v>
      </c>
      <c r="C85" s="23">
        <v>10000000</v>
      </c>
    </row>
    <row r="86" spans="1:3" x14ac:dyDescent="0.2">
      <c r="A86" s="15" t="s">
        <v>280</v>
      </c>
      <c r="B86" s="22">
        <v>1</v>
      </c>
      <c r="C86" s="23">
        <v>15000000</v>
      </c>
    </row>
    <row r="87" spans="1:3" x14ac:dyDescent="0.2">
      <c r="A87" s="15" t="s">
        <v>958</v>
      </c>
      <c r="B87" s="22">
        <v>0</v>
      </c>
      <c r="C87" s="23">
        <v>0</v>
      </c>
    </row>
    <row r="88" spans="1:3" x14ac:dyDescent="0.2">
      <c r="A88" s="15" t="s">
        <v>1767</v>
      </c>
      <c r="B88" s="22">
        <v>1</v>
      </c>
      <c r="C88" s="23">
        <v>24000000</v>
      </c>
    </row>
    <row r="89" spans="1:3" x14ac:dyDescent="0.2">
      <c r="A89" s="15" t="s">
        <v>872</v>
      </c>
      <c r="B89" s="22">
        <v>2</v>
      </c>
      <c r="C89" s="23">
        <v>16000000</v>
      </c>
    </row>
    <row r="90" spans="1:3" x14ac:dyDescent="0.2">
      <c r="A90" s="15" t="s">
        <v>3711</v>
      </c>
      <c r="B90" s="22">
        <v>0</v>
      </c>
      <c r="C90" s="23">
        <v>0</v>
      </c>
    </row>
    <row r="91" spans="1:3" x14ac:dyDescent="0.2">
      <c r="A91" s="15" t="s">
        <v>1998</v>
      </c>
      <c r="B91" s="22">
        <v>1</v>
      </c>
      <c r="C91" s="23">
        <v>6500000</v>
      </c>
    </row>
    <row r="92" spans="1:3" x14ac:dyDescent="0.2">
      <c r="A92" s="15" t="s">
        <v>639</v>
      </c>
      <c r="B92" s="22">
        <v>3</v>
      </c>
      <c r="C92" s="23">
        <v>400000000</v>
      </c>
    </row>
    <row r="93" spans="1:3" x14ac:dyDescent="0.2">
      <c r="A93" s="15" t="s">
        <v>3624</v>
      </c>
      <c r="B93" s="22">
        <v>0</v>
      </c>
      <c r="C93" s="23">
        <v>0</v>
      </c>
    </row>
    <row r="94" spans="1:3" x14ac:dyDescent="0.2">
      <c r="A94" s="15" t="s">
        <v>1216</v>
      </c>
      <c r="B94" s="22">
        <v>1</v>
      </c>
      <c r="C94" s="23">
        <v>9000000</v>
      </c>
    </row>
    <row r="95" spans="1:3" x14ac:dyDescent="0.2">
      <c r="A95" s="15" t="s">
        <v>2267</v>
      </c>
      <c r="B95" s="22">
        <v>1</v>
      </c>
      <c r="C95" s="23">
        <v>2000000</v>
      </c>
    </row>
    <row r="96" spans="1:3" x14ac:dyDescent="0.2">
      <c r="A96" s="15" t="s">
        <v>2533</v>
      </c>
      <c r="B96" s="22">
        <v>1</v>
      </c>
      <c r="C96" s="23">
        <v>600000</v>
      </c>
    </row>
    <row r="97" spans="1:3" x14ac:dyDescent="0.2">
      <c r="A97" s="15" t="s">
        <v>557</v>
      </c>
      <c r="B97" s="22">
        <v>1</v>
      </c>
      <c r="C97" s="23">
        <v>30000000</v>
      </c>
    </row>
    <row r="98" spans="1:3" x14ac:dyDescent="0.2">
      <c r="A98" s="15" t="s">
        <v>1896</v>
      </c>
      <c r="B98" s="22">
        <v>1</v>
      </c>
      <c r="C98" s="23">
        <v>10000000</v>
      </c>
    </row>
    <row r="99" spans="1:3" x14ac:dyDescent="0.2">
      <c r="A99" s="15" t="s">
        <v>2377</v>
      </c>
      <c r="B99" s="22">
        <v>1</v>
      </c>
      <c r="C99" s="23">
        <v>1300000</v>
      </c>
    </row>
    <row r="100" spans="1:3" x14ac:dyDescent="0.2">
      <c r="A100" s="15" t="s">
        <v>4232</v>
      </c>
      <c r="B100" s="22">
        <v>1</v>
      </c>
      <c r="C100" s="23">
        <v>500000</v>
      </c>
    </row>
    <row r="101" spans="1:3" x14ac:dyDescent="0.2">
      <c r="A101" s="15" t="s">
        <v>3649</v>
      </c>
      <c r="B101" s="22">
        <v>1</v>
      </c>
      <c r="C101" s="23">
        <v>2500000</v>
      </c>
    </row>
    <row r="102" spans="1:3" x14ac:dyDescent="0.2">
      <c r="A102" s="15" t="s">
        <v>24</v>
      </c>
      <c r="B102" s="22">
        <v>0</v>
      </c>
      <c r="C102" s="23">
        <v>0</v>
      </c>
    </row>
    <row r="103" spans="1:3" x14ac:dyDescent="0.2">
      <c r="A103" s="15" t="s">
        <v>417</v>
      </c>
      <c r="B103" s="22">
        <v>0</v>
      </c>
      <c r="C103" s="23">
        <v>0</v>
      </c>
    </row>
    <row r="104" spans="1:3" x14ac:dyDescent="0.2">
      <c r="A104" s="15" t="s">
        <v>4495</v>
      </c>
      <c r="B104" s="22">
        <v>1</v>
      </c>
      <c r="C104" s="23">
        <v>700000</v>
      </c>
    </row>
    <row r="105" spans="1:3" x14ac:dyDescent="0.2">
      <c r="A105" s="15" t="s">
        <v>818</v>
      </c>
      <c r="B105" s="22">
        <v>2</v>
      </c>
      <c r="C105" s="23">
        <v>200000000</v>
      </c>
    </row>
    <row r="106" spans="1:3" x14ac:dyDescent="0.2">
      <c r="A106" s="15" t="s">
        <v>1597</v>
      </c>
      <c r="B106" s="22">
        <v>1</v>
      </c>
      <c r="C106" s="23">
        <v>67000000</v>
      </c>
    </row>
    <row r="107" spans="1:3" x14ac:dyDescent="0.2">
      <c r="A107" s="15" t="s">
        <v>261</v>
      </c>
      <c r="B107" s="22">
        <v>0</v>
      </c>
      <c r="C107" s="23">
        <v>0</v>
      </c>
    </row>
    <row r="108" spans="1:3" x14ac:dyDescent="0.2">
      <c r="A108" s="15" t="s">
        <v>980</v>
      </c>
      <c r="B108" s="22">
        <v>0</v>
      </c>
      <c r="C108" s="23">
        <v>0</v>
      </c>
    </row>
    <row r="109" spans="1:3" x14ac:dyDescent="0.2">
      <c r="A109" s="15" t="s">
        <v>3301</v>
      </c>
      <c r="B109" s="22">
        <v>1</v>
      </c>
      <c r="C109" s="23">
        <v>300000</v>
      </c>
    </row>
    <row r="110" spans="1:3" x14ac:dyDescent="0.2">
      <c r="A110" s="15" t="s">
        <v>3691</v>
      </c>
      <c r="B110" s="22">
        <v>0</v>
      </c>
      <c r="C110" s="23">
        <v>0</v>
      </c>
    </row>
    <row r="111" spans="1:3" x14ac:dyDescent="0.2">
      <c r="A111" s="15" t="s">
        <v>266</v>
      </c>
      <c r="B111" s="22">
        <v>0</v>
      </c>
      <c r="C111" s="23">
        <v>0</v>
      </c>
    </row>
    <row r="112" spans="1:3" x14ac:dyDescent="0.2">
      <c r="A112" s="15" t="s">
        <v>2298</v>
      </c>
      <c r="B112" s="22">
        <v>1</v>
      </c>
      <c r="C112" s="23">
        <v>2000000</v>
      </c>
    </row>
    <row r="113" spans="1:3" x14ac:dyDescent="0.2">
      <c r="A113" s="15" t="s">
        <v>4561</v>
      </c>
      <c r="B113" s="22">
        <v>1</v>
      </c>
      <c r="C113" s="23">
        <v>400000</v>
      </c>
    </row>
    <row r="114" spans="1:3" x14ac:dyDescent="0.2">
      <c r="A114" s="15" t="s">
        <v>4296</v>
      </c>
      <c r="B114" s="22">
        <v>1</v>
      </c>
      <c r="C114" s="23">
        <v>200000</v>
      </c>
    </row>
    <row r="115" spans="1:3" x14ac:dyDescent="0.2">
      <c r="A115" s="15" t="s">
        <v>933</v>
      </c>
      <c r="B115" s="22">
        <v>0</v>
      </c>
      <c r="C115" s="23">
        <v>0</v>
      </c>
    </row>
    <row r="116" spans="1:3" x14ac:dyDescent="0.2">
      <c r="A116" s="15" t="s">
        <v>744</v>
      </c>
      <c r="B116" s="22">
        <v>0</v>
      </c>
      <c r="C116" s="23">
        <v>0</v>
      </c>
    </row>
    <row r="117" spans="1:3" x14ac:dyDescent="0.2">
      <c r="A117" s="15" t="s">
        <v>3305</v>
      </c>
      <c r="B117" s="22">
        <v>1</v>
      </c>
      <c r="C117" s="23">
        <v>200000</v>
      </c>
    </row>
    <row r="118" spans="1:3" x14ac:dyDescent="0.2">
      <c r="A118" s="15" t="s">
        <v>601</v>
      </c>
      <c r="B118" s="22">
        <v>0</v>
      </c>
      <c r="C118" s="23">
        <v>0</v>
      </c>
    </row>
    <row r="119" spans="1:3" x14ac:dyDescent="0.2">
      <c r="A119" s="15" t="s">
        <v>2257</v>
      </c>
      <c r="B119" s="22">
        <v>1</v>
      </c>
      <c r="C119" s="23">
        <v>2000000</v>
      </c>
    </row>
    <row r="120" spans="1:3" x14ac:dyDescent="0.2">
      <c r="A120" s="15" t="s">
        <v>757</v>
      </c>
      <c r="B120" s="22">
        <v>0</v>
      </c>
      <c r="C120" s="23">
        <v>0</v>
      </c>
    </row>
    <row r="121" spans="1:3" x14ac:dyDescent="0.2">
      <c r="A121" s="15" t="s">
        <v>3219</v>
      </c>
      <c r="B121" s="22">
        <v>1</v>
      </c>
      <c r="C121" s="23">
        <v>1200000</v>
      </c>
    </row>
    <row r="122" spans="1:3" x14ac:dyDescent="0.2">
      <c r="A122" s="15" t="s">
        <v>1887</v>
      </c>
      <c r="B122" s="22">
        <v>1</v>
      </c>
      <c r="C122" s="23">
        <v>10000000</v>
      </c>
    </row>
    <row r="123" spans="1:3" x14ac:dyDescent="0.2">
      <c r="A123" s="15" t="s">
        <v>1677</v>
      </c>
      <c r="B123" s="22">
        <v>1</v>
      </c>
      <c r="C123" s="23">
        <v>40000000</v>
      </c>
    </row>
    <row r="124" spans="1:3" x14ac:dyDescent="0.2">
      <c r="A124" s="15" t="s">
        <v>3320</v>
      </c>
      <c r="B124" s="22">
        <v>1</v>
      </c>
      <c r="C124" s="23">
        <v>200000</v>
      </c>
    </row>
    <row r="125" spans="1:3" x14ac:dyDescent="0.2">
      <c r="A125" s="15" t="s">
        <v>2477</v>
      </c>
      <c r="B125" s="22">
        <v>2</v>
      </c>
      <c r="C125" s="23">
        <v>6500000</v>
      </c>
    </row>
    <row r="126" spans="1:3" x14ac:dyDescent="0.2">
      <c r="A126" s="15" t="s">
        <v>1006</v>
      </c>
      <c r="B126" s="22">
        <v>0</v>
      </c>
      <c r="C126" s="23">
        <v>0</v>
      </c>
    </row>
    <row r="127" spans="1:3" x14ac:dyDescent="0.2">
      <c r="A127" s="15" t="s">
        <v>1510</v>
      </c>
      <c r="B127" s="22">
        <v>1</v>
      </c>
      <c r="C127" s="23">
        <v>200000000</v>
      </c>
    </row>
    <row r="128" spans="1:3" x14ac:dyDescent="0.2">
      <c r="A128" s="15" t="s">
        <v>3187</v>
      </c>
      <c r="B128" s="22">
        <v>1</v>
      </c>
      <c r="C128" s="23">
        <v>3000000</v>
      </c>
    </row>
    <row r="129" spans="1:3" x14ac:dyDescent="0.2">
      <c r="A129" s="15" t="s">
        <v>4570</v>
      </c>
      <c r="B129" s="22">
        <v>1</v>
      </c>
      <c r="C129" s="23">
        <v>100000</v>
      </c>
    </row>
    <row r="130" spans="1:3" x14ac:dyDescent="0.2">
      <c r="A130" s="15" t="s">
        <v>1654</v>
      </c>
      <c r="B130" s="22">
        <v>1</v>
      </c>
      <c r="C130" s="23">
        <v>50000000</v>
      </c>
    </row>
    <row r="131" spans="1:3" x14ac:dyDescent="0.2">
      <c r="A131" s="15" t="s">
        <v>853</v>
      </c>
      <c r="B131" s="22">
        <v>2</v>
      </c>
      <c r="C131" s="23">
        <v>650000000</v>
      </c>
    </row>
    <row r="132" spans="1:3" x14ac:dyDescent="0.2">
      <c r="A132" s="15" t="s">
        <v>3887</v>
      </c>
      <c r="B132" s="22">
        <v>1</v>
      </c>
      <c r="C132" s="23">
        <v>9500000</v>
      </c>
    </row>
    <row r="133" spans="1:3" x14ac:dyDescent="0.2">
      <c r="A133" s="15" t="s">
        <v>2682</v>
      </c>
      <c r="B133" s="22">
        <v>1</v>
      </c>
      <c r="C133" s="23">
        <v>200000</v>
      </c>
    </row>
    <row r="134" spans="1:3" x14ac:dyDescent="0.2">
      <c r="A134" s="15" t="s">
        <v>3056</v>
      </c>
      <c r="B134" s="22">
        <v>2</v>
      </c>
      <c r="C134" s="23">
        <v>24000000</v>
      </c>
    </row>
    <row r="135" spans="1:3" x14ac:dyDescent="0.2">
      <c r="A135" s="15" t="s">
        <v>3498</v>
      </c>
      <c r="B135" s="22">
        <v>0</v>
      </c>
      <c r="C135" s="23">
        <v>0</v>
      </c>
    </row>
    <row r="136" spans="1:3" x14ac:dyDescent="0.2">
      <c r="A136" s="15" t="s">
        <v>2209</v>
      </c>
      <c r="B136" s="22">
        <v>1</v>
      </c>
      <c r="C136" s="23">
        <v>3000000</v>
      </c>
    </row>
    <row r="137" spans="1:3" x14ac:dyDescent="0.2">
      <c r="A137" s="15" t="s">
        <v>413</v>
      </c>
      <c r="B137" s="22">
        <v>0</v>
      </c>
      <c r="C137" s="23">
        <v>0</v>
      </c>
    </row>
    <row r="138" spans="1:3" x14ac:dyDescent="0.2">
      <c r="A138" s="15" t="s">
        <v>1637</v>
      </c>
      <c r="B138" s="22">
        <v>2</v>
      </c>
      <c r="C138" s="23">
        <v>56000000</v>
      </c>
    </row>
    <row r="139" spans="1:3" x14ac:dyDescent="0.2">
      <c r="A139" s="15" t="s">
        <v>983</v>
      </c>
      <c r="B139" s="22">
        <v>2</v>
      </c>
      <c r="C139" s="23">
        <v>52000000</v>
      </c>
    </row>
    <row r="140" spans="1:3" x14ac:dyDescent="0.2">
      <c r="A140" s="15" t="s">
        <v>238</v>
      </c>
      <c r="B140" s="22">
        <v>1</v>
      </c>
      <c r="C140" s="23">
        <v>250000000</v>
      </c>
    </row>
    <row r="141" spans="1:3" x14ac:dyDescent="0.2">
      <c r="A141" s="15" t="s">
        <v>1066</v>
      </c>
      <c r="B141" s="22">
        <v>0</v>
      </c>
      <c r="C141" s="23">
        <v>0</v>
      </c>
    </row>
    <row r="142" spans="1:3" x14ac:dyDescent="0.2">
      <c r="A142" s="15" t="s">
        <v>391</v>
      </c>
      <c r="B142" s="22">
        <v>0</v>
      </c>
      <c r="C142" s="23">
        <v>0</v>
      </c>
    </row>
    <row r="143" spans="1:3" x14ac:dyDescent="0.2">
      <c r="A143" s="15" t="s">
        <v>2950</v>
      </c>
      <c r="B143" s="22">
        <v>1</v>
      </c>
      <c r="C143" s="23">
        <v>450000000</v>
      </c>
    </row>
    <row r="144" spans="1:3" x14ac:dyDescent="0.2">
      <c r="A144" s="15" t="s">
        <v>4454</v>
      </c>
      <c r="B144" s="22">
        <v>1</v>
      </c>
      <c r="C144" s="23">
        <v>2300000</v>
      </c>
    </row>
    <row r="145" spans="1:3" x14ac:dyDescent="0.2">
      <c r="A145" s="15" t="s">
        <v>437</v>
      </c>
      <c r="B145" s="22">
        <v>0</v>
      </c>
      <c r="C145" s="23">
        <v>0</v>
      </c>
    </row>
    <row r="146" spans="1:3" x14ac:dyDescent="0.2">
      <c r="A146" s="15" t="s">
        <v>232</v>
      </c>
      <c r="B146" s="22">
        <v>0</v>
      </c>
      <c r="C146" s="23">
        <v>0</v>
      </c>
    </row>
    <row r="147" spans="1:3" x14ac:dyDescent="0.2">
      <c r="A147" s="15" t="s">
        <v>3598</v>
      </c>
      <c r="B147" s="22">
        <v>1</v>
      </c>
      <c r="C147" s="23">
        <v>500000</v>
      </c>
    </row>
    <row r="148" spans="1:3" x14ac:dyDescent="0.2">
      <c r="A148" s="15" t="s">
        <v>2330</v>
      </c>
      <c r="B148" s="22">
        <v>1</v>
      </c>
      <c r="C148" s="23">
        <v>2000000</v>
      </c>
    </row>
    <row r="149" spans="1:3" x14ac:dyDescent="0.2">
      <c r="A149" s="15" t="s">
        <v>824</v>
      </c>
      <c r="B149" s="22">
        <v>0</v>
      </c>
      <c r="C149" s="23">
        <v>0</v>
      </c>
    </row>
    <row r="150" spans="1:3" x14ac:dyDescent="0.2">
      <c r="A150" s="15" t="s">
        <v>3275</v>
      </c>
      <c r="B150" s="22">
        <v>1</v>
      </c>
      <c r="C150" s="23">
        <v>600000</v>
      </c>
    </row>
    <row r="151" spans="1:3" x14ac:dyDescent="0.2">
      <c r="A151" s="15" t="s">
        <v>698</v>
      </c>
      <c r="B151" s="22">
        <v>1</v>
      </c>
      <c r="C151" s="23">
        <v>40000000</v>
      </c>
    </row>
    <row r="152" spans="1:3" x14ac:dyDescent="0.2">
      <c r="A152" s="15" t="s">
        <v>655</v>
      </c>
      <c r="B152" s="22">
        <v>0</v>
      </c>
      <c r="C152" s="23">
        <v>0</v>
      </c>
    </row>
    <row r="153" spans="1:3" x14ac:dyDescent="0.2">
      <c r="A153" s="15" t="s">
        <v>3069</v>
      </c>
      <c r="B153" s="22">
        <v>1</v>
      </c>
      <c r="C153" s="23">
        <v>10000000</v>
      </c>
    </row>
    <row r="154" spans="1:3" x14ac:dyDescent="0.2">
      <c r="A154" s="15" t="s">
        <v>484</v>
      </c>
      <c r="B154" s="22">
        <v>0</v>
      </c>
      <c r="C154" s="23">
        <v>0</v>
      </c>
    </row>
    <row r="155" spans="1:3" x14ac:dyDescent="0.2">
      <c r="A155" s="15" t="s">
        <v>4503</v>
      </c>
      <c r="B155" s="22">
        <v>1</v>
      </c>
      <c r="C155" s="23">
        <v>300000</v>
      </c>
    </row>
    <row r="156" spans="1:3" x14ac:dyDescent="0.2">
      <c r="A156" s="15" t="s">
        <v>1385</v>
      </c>
      <c r="B156" s="22">
        <v>1</v>
      </c>
      <c r="C156" s="23">
        <v>19000000</v>
      </c>
    </row>
    <row r="157" spans="1:3" x14ac:dyDescent="0.2">
      <c r="A157" s="15" t="s">
        <v>3677</v>
      </c>
      <c r="B157" s="22">
        <v>0</v>
      </c>
      <c r="C157" s="23">
        <v>0</v>
      </c>
    </row>
    <row r="158" spans="1:3" x14ac:dyDescent="0.2">
      <c r="A158" s="15" t="s">
        <v>2489</v>
      </c>
      <c r="B158" s="22">
        <v>2</v>
      </c>
      <c r="C158" s="23">
        <v>6000000</v>
      </c>
    </row>
    <row r="159" spans="1:3" x14ac:dyDescent="0.2">
      <c r="A159" s="15" t="s">
        <v>2400</v>
      </c>
      <c r="B159" s="22">
        <v>1</v>
      </c>
      <c r="C159" s="23">
        <v>1100000</v>
      </c>
    </row>
    <row r="160" spans="1:3" x14ac:dyDescent="0.2">
      <c r="A160" s="15" t="s">
        <v>2919</v>
      </c>
      <c r="B160" s="22">
        <v>1</v>
      </c>
      <c r="C160" s="23">
        <v>22000000</v>
      </c>
    </row>
    <row r="161" spans="1:3" x14ac:dyDescent="0.2">
      <c r="A161" s="15" t="s">
        <v>837</v>
      </c>
      <c r="B161" s="22">
        <v>0</v>
      </c>
      <c r="C161" s="23">
        <v>0</v>
      </c>
    </row>
    <row r="162" spans="1:3" x14ac:dyDescent="0.2">
      <c r="A162" s="15" t="s">
        <v>1605</v>
      </c>
      <c r="B162" s="22">
        <v>1</v>
      </c>
      <c r="C162" s="23">
        <v>65000000</v>
      </c>
    </row>
    <row r="163" spans="1:3" x14ac:dyDescent="0.2">
      <c r="A163" s="15" t="s">
        <v>1574</v>
      </c>
      <c r="B163" s="22">
        <v>1</v>
      </c>
      <c r="C163" s="23">
        <v>75000000</v>
      </c>
    </row>
    <row r="164" spans="1:3" x14ac:dyDescent="0.2">
      <c r="A164" s="15" t="s">
        <v>3147</v>
      </c>
      <c r="B164" s="22">
        <v>1</v>
      </c>
      <c r="C164" s="23">
        <v>4000000</v>
      </c>
    </row>
    <row r="165" spans="1:3" x14ac:dyDescent="0.2">
      <c r="A165" s="15" t="s">
        <v>762</v>
      </c>
      <c r="B165" s="22">
        <v>0</v>
      </c>
      <c r="C165" s="23">
        <v>0</v>
      </c>
    </row>
    <row r="166" spans="1:3" x14ac:dyDescent="0.2">
      <c r="A166" s="15" t="s">
        <v>2126</v>
      </c>
      <c r="B166" s="22">
        <v>1</v>
      </c>
      <c r="C166" s="23">
        <v>4000000</v>
      </c>
    </row>
    <row r="167" spans="1:3" x14ac:dyDescent="0.2">
      <c r="A167" s="15" t="s">
        <v>4268</v>
      </c>
      <c r="B167" s="22">
        <v>1</v>
      </c>
      <c r="C167" s="23">
        <v>300000</v>
      </c>
    </row>
    <row r="168" spans="1:3" x14ac:dyDescent="0.2">
      <c r="A168" s="15" t="s">
        <v>2132</v>
      </c>
      <c r="B168" s="22">
        <v>1</v>
      </c>
      <c r="C168" s="23">
        <v>4000000</v>
      </c>
    </row>
    <row r="169" spans="1:3" x14ac:dyDescent="0.2">
      <c r="A169" s="15" t="s">
        <v>1955</v>
      </c>
      <c r="B169" s="22">
        <v>1</v>
      </c>
      <c r="C169" s="23">
        <v>7000000</v>
      </c>
    </row>
    <row r="170" spans="1:3" x14ac:dyDescent="0.2">
      <c r="A170" s="15" t="s">
        <v>3562</v>
      </c>
      <c r="B170" s="22">
        <v>0</v>
      </c>
      <c r="C170" s="23">
        <v>0</v>
      </c>
    </row>
    <row r="171" spans="1:3" x14ac:dyDescent="0.2">
      <c r="A171" s="15" t="s">
        <v>3611</v>
      </c>
      <c r="B171" s="22">
        <v>1</v>
      </c>
      <c r="C171" s="23">
        <v>1200000</v>
      </c>
    </row>
    <row r="172" spans="1:3" x14ac:dyDescent="0.2">
      <c r="A172" s="15" t="s">
        <v>4186</v>
      </c>
      <c r="B172" s="22">
        <v>1</v>
      </c>
      <c r="C172" s="23">
        <v>620000</v>
      </c>
    </row>
    <row r="173" spans="1:3" x14ac:dyDescent="0.2">
      <c r="A173" s="15" t="s">
        <v>2280</v>
      </c>
      <c r="B173" s="22">
        <v>1</v>
      </c>
      <c r="C173" s="23">
        <v>2000000</v>
      </c>
    </row>
    <row r="174" spans="1:3" x14ac:dyDescent="0.2">
      <c r="A174" s="15" t="s">
        <v>4557</v>
      </c>
      <c r="B174" s="22">
        <v>1</v>
      </c>
      <c r="C174" s="23">
        <v>2500000</v>
      </c>
    </row>
    <row r="175" spans="1:3" x14ac:dyDescent="0.2">
      <c r="A175" s="15" t="s">
        <v>1122</v>
      </c>
      <c r="B175" s="22">
        <v>1</v>
      </c>
      <c r="C175" s="23">
        <v>260000000</v>
      </c>
    </row>
    <row r="176" spans="1:3" x14ac:dyDescent="0.2">
      <c r="A176" s="15" t="s">
        <v>1702</v>
      </c>
      <c r="B176" s="22">
        <v>2</v>
      </c>
      <c r="C176" s="23">
        <v>61000000</v>
      </c>
    </row>
    <row r="177" spans="1:3" x14ac:dyDescent="0.2">
      <c r="A177" s="15" t="s">
        <v>181</v>
      </c>
      <c r="B177" s="22">
        <v>1</v>
      </c>
      <c r="C177" s="23">
        <v>10000000</v>
      </c>
    </row>
    <row r="178" spans="1:3" x14ac:dyDescent="0.2">
      <c r="A178" s="15" t="s">
        <v>2740</v>
      </c>
      <c r="B178" s="22">
        <v>0</v>
      </c>
      <c r="C178" s="23">
        <v>0</v>
      </c>
    </row>
    <row r="179" spans="1:3" x14ac:dyDescent="0.2">
      <c r="A179" s="15" t="s">
        <v>1150</v>
      </c>
      <c r="B179" s="22">
        <v>0</v>
      </c>
      <c r="C179" s="23">
        <v>0</v>
      </c>
    </row>
    <row r="180" spans="1:3" x14ac:dyDescent="0.2">
      <c r="A180" s="15" t="s">
        <v>3196</v>
      </c>
      <c r="B180" s="22">
        <v>1</v>
      </c>
      <c r="C180" s="23">
        <v>2300000</v>
      </c>
    </row>
    <row r="181" spans="1:3" x14ac:dyDescent="0.2">
      <c r="A181" s="15" t="s">
        <v>2077</v>
      </c>
      <c r="B181" s="22">
        <v>1</v>
      </c>
      <c r="C181" s="23">
        <v>5000000</v>
      </c>
    </row>
    <row r="182" spans="1:3" x14ac:dyDescent="0.2">
      <c r="A182" s="15" t="s">
        <v>1011</v>
      </c>
      <c r="B182" s="22">
        <v>0</v>
      </c>
      <c r="C182" s="23">
        <v>0</v>
      </c>
    </row>
    <row r="183" spans="1:3" x14ac:dyDescent="0.2">
      <c r="A183" s="15" t="s">
        <v>1918</v>
      </c>
      <c r="B183" s="22">
        <v>1</v>
      </c>
      <c r="C183" s="23">
        <v>9000000</v>
      </c>
    </row>
    <row r="184" spans="1:3" x14ac:dyDescent="0.2">
      <c r="A184" s="15" t="s">
        <v>3569</v>
      </c>
      <c r="B184" s="22">
        <v>1</v>
      </c>
      <c r="C184" s="23">
        <v>600000</v>
      </c>
    </row>
    <row r="185" spans="1:3" x14ac:dyDescent="0.2">
      <c r="A185" s="15" t="s">
        <v>409</v>
      </c>
      <c r="B185" s="22">
        <v>0</v>
      </c>
      <c r="C185" s="23">
        <v>0</v>
      </c>
    </row>
    <row r="186" spans="1:3" x14ac:dyDescent="0.2">
      <c r="A186" s="15" t="s">
        <v>1939</v>
      </c>
      <c r="B186" s="22">
        <v>1</v>
      </c>
      <c r="C186" s="23">
        <v>8000000</v>
      </c>
    </row>
    <row r="187" spans="1:3" x14ac:dyDescent="0.2">
      <c r="A187" s="15" t="s">
        <v>4179</v>
      </c>
      <c r="B187" s="22">
        <v>1</v>
      </c>
      <c r="C187" s="23">
        <v>700000</v>
      </c>
    </row>
    <row r="188" spans="1:3" x14ac:dyDescent="0.2">
      <c r="A188" s="15" t="s">
        <v>2295</v>
      </c>
      <c r="B188" s="22">
        <v>1</v>
      </c>
      <c r="C188" s="23">
        <v>2000000</v>
      </c>
    </row>
    <row r="189" spans="1:3" x14ac:dyDescent="0.2">
      <c r="A189" s="15" t="s">
        <v>667</v>
      </c>
      <c r="B189" s="22">
        <v>1</v>
      </c>
      <c r="C189" s="23">
        <v>250000000</v>
      </c>
    </row>
    <row r="190" spans="1:3" x14ac:dyDescent="0.2">
      <c r="A190" s="15" t="s">
        <v>1726</v>
      </c>
      <c r="B190" s="22">
        <v>1</v>
      </c>
      <c r="C190" s="23">
        <v>30000000</v>
      </c>
    </row>
    <row r="191" spans="1:3" x14ac:dyDescent="0.2">
      <c r="A191" s="15" t="s">
        <v>2982</v>
      </c>
      <c r="B191" s="22">
        <v>1</v>
      </c>
      <c r="C191" s="23">
        <v>90000000</v>
      </c>
    </row>
    <row r="192" spans="1:3" x14ac:dyDescent="0.2">
      <c r="A192" s="15" t="s">
        <v>1754</v>
      </c>
      <c r="B192" s="22">
        <v>1</v>
      </c>
      <c r="C192" s="23">
        <v>25000000</v>
      </c>
    </row>
    <row r="193" spans="1:3" x14ac:dyDescent="0.2">
      <c r="A193" s="15" t="s">
        <v>3696</v>
      </c>
      <c r="B193" s="22">
        <v>0</v>
      </c>
      <c r="C193" s="23">
        <v>0</v>
      </c>
    </row>
    <row r="194" spans="1:3" x14ac:dyDescent="0.2">
      <c r="A194" s="15" t="s">
        <v>1750</v>
      </c>
      <c r="B194" s="22">
        <v>1</v>
      </c>
      <c r="C194" s="23">
        <v>25000000</v>
      </c>
    </row>
    <row r="195" spans="1:3" x14ac:dyDescent="0.2">
      <c r="A195" s="15" t="s">
        <v>2002</v>
      </c>
      <c r="B195" s="22">
        <v>1</v>
      </c>
      <c r="C195" s="23">
        <v>6500000</v>
      </c>
    </row>
    <row r="196" spans="1:3" x14ac:dyDescent="0.2">
      <c r="A196" s="15" t="s">
        <v>2217</v>
      </c>
      <c r="B196" s="22">
        <v>1</v>
      </c>
      <c r="C196" s="23">
        <v>2700000</v>
      </c>
    </row>
    <row r="197" spans="1:3" x14ac:dyDescent="0.2">
      <c r="A197" s="15" t="s">
        <v>4012</v>
      </c>
      <c r="B197" s="22">
        <v>1</v>
      </c>
      <c r="C197" s="23">
        <v>3000000</v>
      </c>
    </row>
    <row r="198" spans="1:3" x14ac:dyDescent="0.2">
      <c r="A198" s="15" t="s">
        <v>1176</v>
      </c>
      <c r="B198" s="22">
        <v>0</v>
      </c>
      <c r="C198" s="23">
        <v>0</v>
      </c>
    </row>
    <row r="199" spans="1:3" x14ac:dyDescent="0.2">
      <c r="A199" s="15" t="s">
        <v>1525</v>
      </c>
      <c r="B199" s="22">
        <v>1</v>
      </c>
      <c r="C199" s="23">
        <v>145000000</v>
      </c>
    </row>
    <row r="200" spans="1:3" x14ac:dyDescent="0.2">
      <c r="A200" s="15" t="s">
        <v>3861</v>
      </c>
      <c r="B200" s="22">
        <v>2</v>
      </c>
      <c r="C200" s="23">
        <v>26000000</v>
      </c>
    </row>
    <row r="201" spans="1:3" x14ac:dyDescent="0.2">
      <c r="A201" s="15" t="s">
        <v>4488</v>
      </c>
      <c r="B201" s="22">
        <v>1</v>
      </c>
      <c r="C201" s="23">
        <v>1000000</v>
      </c>
    </row>
    <row r="202" spans="1:3" x14ac:dyDescent="0.2">
      <c r="A202" s="15" t="s">
        <v>2703</v>
      </c>
      <c r="B202" s="22">
        <v>1</v>
      </c>
      <c r="C202" s="23">
        <v>100000</v>
      </c>
    </row>
    <row r="203" spans="1:3" x14ac:dyDescent="0.2">
      <c r="A203" s="15" t="s">
        <v>2645</v>
      </c>
      <c r="B203" s="22">
        <v>1</v>
      </c>
      <c r="C203" s="23">
        <v>320000</v>
      </c>
    </row>
    <row r="204" spans="1:3" x14ac:dyDescent="0.2">
      <c r="A204" s="15" t="s">
        <v>3728</v>
      </c>
      <c r="B204" s="22">
        <v>0</v>
      </c>
      <c r="C204" s="23">
        <v>0</v>
      </c>
    </row>
    <row r="205" spans="1:3" x14ac:dyDescent="0.2">
      <c r="A205" s="15" t="s">
        <v>4199</v>
      </c>
      <c r="B205" s="22">
        <v>1</v>
      </c>
      <c r="C205" s="23">
        <v>570000</v>
      </c>
    </row>
    <row r="206" spans="1:3" x14ac:dyDescent="0.2">
      <c r="A206" s="15" t="s">
        <v>1362</v>
      </c>
      <c r="B206" s="22">
        <v>0</v>
      </c>
      <c r="C206" s="23">
        <v>0</v>
      </c>
    </row>
    <row r="207" spans="1:3" x14ac:dyDescent="0.2">
      <c r="A207" s="15" t="s">
        <v>3653</v>
      </c>
      <c r="B207" s="22">
        <v>0</v>
      </c>
      <c r="C207" s="23">
        <v>0</v>
      </c>
    </row>
    <row r="208" spans="1:3" x14ac:dyDescent="0.2">
      <c r="A208" s="15" t="s">
        <v>1529</v>
      </c>
      <c r="B208" s="22">
        <v>1</v>
      </c>
      <c r="C208" s="23">
        <v>144000000</v>
      </c>
    </row>
    <row r="209" spans="1:3" x14ac:dyDescent="0.2">
      <c r="A209" s="15" t="s">
        <v>2675</v>
      </c>
      <c r="B209" s="22">
        <v>1</v>
      </c>
      <c r="C209" s="23">
        <v>200000</v>
      </c>
    </row>
    <row r="210" spans="1:3" x14ac:dyDescent="0.2">
      <c r="A210" s="15" t="s">
        <v>3904</v>
      </c>
      <c r="B210" s="22">
        <v>1</v>
      </c>
      <c r="C210" s="23">
        <v>5500000</v>
      </c>
    </row>
    <row r="211" spans="1:3" x14ac:dyDescent="0.2">
      <c r="A211" s="15" t="s">
        <v>2975</v>
      </c>
      <c r="B211" s="22">
        <v>1</v>
      </c>
      <c r="C211" s="23">
        <v>115000000</v>
      </c>
    </row>
    <row r="212" spans="1:3" x14ac:dyDescent="0.2">
      <c r="A212" s="15" t="s">
        <v>2957</v>
      </c>
      <c r="B212" s="22">
        <v>3</v>
      </c>
      <c r="C212" s="23">
        <v>471000000</v>
      </c>
    </row>
    <row r="213" spans="1:3" x14ac:dyDescent="0.2">
      <c r="A213" s="15" t="s">
        <v>1742</v>
      </c>
      <c r="B213" s="22">
        <v>1</v>
      </c>
      <c r="C213" s="23">
        <v>25000000</v>
      </c>
    </row>
    <row r="214" spans="1:3" x14ac:dyDescent="0.2">
      <c r="A214" s="15" t="s">
        <v>3064</v>
      </c>
      <c r="B214" s="22">
        <v>1</v>
      </c>
      <c r="C214" s="23">
        <v>12000000</v>
      </c>
    </row>
    <row r="215" spans="1:3" x14ac:dyDescent="0.2">
      <c r="A215" s="15" t="s">
        <v>1324</v>
      </c>
      <c r="B215" s="22">
        <v>0</v>
      </c>
      <c r="C215" s="23">
        <v>0</v>
      </c>
    </row>
    <row r="216" spans="1:3" x14ac:dyDescent="0.2">
      <c r="A216" s="15" t="s">
        <v>2520</v>
      </c>
      <c r="B216" s="22">
        <v>1</v>
      </c>
      <c r="C216" s="23">
        <v>600000</v>
      </c>
    </row>
    <row r="217" spans="1:3" x14ac:dyDescent="0.2">
      <c r="A217" s="15" t="s">
        <v>3895</v>
      </c>
      <c r="B217" s="22">
        <v>1</v>
      </c>
      <c r="C217" s="23">
        <v>7000000</v>
      </c>
    </row>
    <row r="218" spans="1:3" x14ac:dyDescent="0.2">
      <c r="A218" s="15" t="s">
        <v>2175</v>
      </c>
      <c r="B218" s="22">
        <v>1</v>
      </c>
      <c r="C218" s="23">
        <v>3000000</v>
      </c>
    </row>
    <row r="219" spans="1:3" x14ac:dyDescent="0.2">
      <c r="A219" s="15" t="s">
        <v>2232</v>
      </c>
      <c r="B219" s="22">
        <v>1</v>
      </c>
      <c r="C219" s="23">
        <v>2500000</v>
      </c>
    </row>
    <row r="220" spans="1:3" x14ac:dyDescent="0.2">
      <c r="A220" s="15" t="s">
        <v>3579</v>
      </c>
      <c r="B220" s="22">
        <v>0</v>
      </c>
      <c r="C220" s="23">
        <v>0</v>
      </c>
    </row>
    <row r="221" spans="1:3" x14ac:dyDescent="0.2">
      <c r="A221" s="15" t="s">
        <v>597</v>
      </c>
      <c r="B221" s="22">
        <v>1</v>
      </c>
      <c r="C221" s="23">
        <v>200000000</v>
      </c>
    </row>
    <row r="222" spans="1:3" x14ac:dyDescent="0.2">
      <c r="A222" s="15" t="s">
        <v>1833</v>
      </c>
      <c r="B222" s="22">
        <v>1</v>
      </c>
      <c r="C222" s="23">
        <v>13000000</v>
      </c>
    </row>
    <row r="223" spans="1:3" x14ac:dyDescent="0.2">
      <c r="A223" s="15" t="s">
        <v>4545</v>
      </c>
      <c r="B223" s="22">
        <v>0</v>
      </c>
      <c r="C223" s="23">
        <v>0</v>
      </c>
    </row>
    <row r="224" spans="1:3" x14ac:dyDescent="0.2">
      <c r="A224" s="15" t="s">
        <v>2382</v>
      </c>
      <c r="B224" s="22">
        <v>1</v>
      </c>
      <c r="C224" s="23">
        <v>1200000</v>
      </c>
    </row>
    <row r="225" spans="1:3" x14ac:dyDescent="0.2">
      <c r="A225" s="15" t="s">
        <v>2879</v>
      </c>
      <c r="B225" s="22">
        <v>0</v>
      </c>
      <c r="C225" s="23">
        <v>0</v>
      </c>
    </row>
    <row r="226" spans="1:3" x14ac:dyDescent="0.2">
      <c r="A226" s="15" t="s">
        <v>1967</v>
      </c>
      <c r="B226" s="22">
        <v>1</v>
      </c>
      <c r="C226" s="23">
        <v>7000000</v>
      </c>
    </row>
    <row r="227" spans="1:3" x14ac:dyDescent="0.2">
      <c r="A227" s="15" t="s">
        <v>4591</v>
      </c>
      <c r="B227" s="22">
        <v>1</v>
      </c>
      <c r="C227" s="23">
        <v>3000000</v>
      </c>
    </row>
    <row r="228" spans="1:3" x14ac:dyDescent="0.2">
      <c r="A228" s="15" t="s">
        <v>2784</v>
      </c>
      <c r="B228" s="22">
        <v>0</v>
      </c>
      <c r="C228" s="23">
        <v>0</v>
      </c>
    </row>
    <row r="229" spans="1:3" x14ac:dyDescent="0.2">
      <c r="A229" s="15" t="s">
        <v>2837</v>
      </c>
      <c r="B229" s="22">
        <v>0</v>
      </c>
      <c r="C229" s="23">
        <v>0</v>
      </c>
    </row>
    <row r="230" spans="1:3" x14ac:dyDescent="0.2">
      <c r="A230" s="15" t="s">
        <v>2095</v>
      </c>
      <c r="B230" s="22">
        <v>1</v>
      </c>
      <c r="C230" s="23">
        <v>5000000</v>
      </c>
    </row>
    <row r="231" spans="1:3" x14ac:dyDescent="0.2">
      <c r="A231" s="15" t="s">
        <v>104</v>
      </c>
      <c r="B231" s="22">
        <v>1</v>
      </c>
      <c r="C231" s="23">
        <v>840000000</v>
      </c>
    </row>
    <row r="232" spans="1:3" x14ac:dyDescent="0.2">
      <c r="A232" s="15" t="s">
        <v>2445</v>
      </c>
      <c r="B232" s="22">
        <v>1</v>
      </c>
      <c r="C232" s="23">
        <v>1000000</v>
      </c>
    </row>
    <row r="233" spans="1:3" x14ac:dyDescent="0.2">
      <c r="A233" s="15" t="s">
        <v>2964</v>
      </c>
      <c r="B233" s="22">
        <v>1</v>
      </c>
      <c r="C233" s="23">
        <v>200000000</v>
      </c>
    </row>
    <row r="234" spans="1:3" x14ac:dyDescent="0.2">
      <c r="A234" s="15" t="s">
        <v>2493</v>
      </c>
      <c r="B234" s="22">
        <v>1</v>
      </c>
      <c r="C234" s="23">
        <v>1000000</v>
      </c>
    </row>
    <row r="235" spans="1:3" x14ac:dyDescent="0.2">
      <c r="A235" s="15" t="s">
        <v>3869</v>
      </c>
      <c r="B235" s="22">
        <v>1</v>
      </c>
      <c r="C235" s="23">
        <v>11000000</v>
      </c>
    </row>
    <row r="236" spans="1:3" x14ac:dyDescent="0.2">
      <c r="A236" s="15" t="s">
        <v>937</v>
      </c>
      <c r="B236" s="22">
        <v>0</v>
      </c>
      <c r="C236" s="23">
        <v>0</v>
      </c>
    </row>
    <row r="237" spans="1:3" x14ac:dyDescent="0.2">
      <c r="A237" s="15" t="s">
        <v>18</v>
      </c>
      <c r="B237" s="22">
        <v>1</v>
      </c>
      <c r="C237" s="23">
        <v>60000000</v>
      </c>
    </row>
    <row r="238" spans="1:3" x14ac:dyDescent="0.2">
      <c r="A238" s="15" t="s">
        <v>1260</v>
      </c>
      <c r="B238" s="22">
        <v>0</v>
      </c>
      <c r="C238" s="23">
        <v>0</v>
      </c>
    </row>
    <row r="239" spans="1:3" x14ac:dyDescent="0.2">
      <c r="A239" s="15" t="s">
        <v>1423</v>
      </c>
      <c r="B239" s="22">
        <v>0</v>
      </c>
      <c r="C239" s="23">
        <v>0</v>
      </c>
    </row>
    <row r="240" spans="1:3" x14ac:dyDescent="0.2">
      <c r="A240" s="15" t="s">
        <v>2058</v>
      </c>
      <c r="B240" s="22">
        <v>1</v>
      </c>
      <c r="C240" s="23">
        <v>5400000</v>
      </c>
    </row>
    <row r="241" spans="1:3" x14ac:dyDescent="0.2">
      <c r="A241" s="15" t="s">
        <v>2545</v>
      </c>
      <c r="B241" s="22">
        <v>1</v>
      </c>
      <c r="C241" s="23">
        <v>500000</v>
      </c>
    </row>
    <row r="242" spans="1:3" x14ac:dyDescent="0.2">
      <c r="A242" s="15" t="s">
        <v>4474</v>
      </c>
      <c r="B242" s="22">
        <v>1</v>
      </c>
      <c r="C242" s="23">
        <v>1200000</v>
      </c>
    </row>
    <row r="243" spans="1:3" x14ac:dyDescent="0.2">
      <c r="A243" s="15" t="s">
        <v>868</v>
      </c>
      <c r="B243" s="22">
        <v>0</v>
      </c>
      <c r="C243" s="23">
        <v>0</v>
      </c>
    </row>
    <row r="244" spans="1:3" x14ac:dyDescent="0.2">
      <c r="A244" s="15" t="s">
        <v>4144</v>
      </c>
      <c r="B244" s="22">
        <v>1</v>
      </c>
      <c r="C244" s="23">
        <v>1000000</v>
      </c>
    </row>
    <row r="245" spans="1:3" x14ac:dyDescent="0.2">
      <c r="A245" s="15" t="s">
        <v>4225</v>
      </c>
      <c r="B245" s="22">
        <v>1</v>
      </c>
      <c r="C245" s="23">
        <v>500000</v>
      </c>
    </row>
    <row r="246" spans="1:3" x14ac:dyDescent="0.2">
      <c r="A246" s="15" t="s">
        <v>1168</v>
      </c>
      <c r="B246" s="22">
        <v>0</v>
      </c>
      <c r="C246" s="23">
        <v>0</v>
      </c>
    </row>
    <row r="247" spans="1:3" x14ac:dyDescent="0.2">
      <c r="A247" s="15" t="s">
        <v>2663</v>
      </c>
      <c r="B247" s="22">
        <v>1</v>
      </c>
      <c r="C247" s="23">
        <v>300000</v>
      </c>
    </row>
    <row r="248" spans="1:3" x14ac:dyDescent="0.2">
      <c r="A248" s="15" t="s">
        <v>4587</v>
      </c>
      <c r="B248" s="22">
        <v>0</v>
      </c>
      <c r="C248" s="23">
        <v>0</v>
      </c>
    </row>
    <row r="249" spans="1:3" x14ac:dyDescent="0.2">
      <c r="A249" s="15" t="s">
        <v>4063</v>
      </c>
      <c r="B249" s="22">
        <v>1</v>
      </c>
      <c r="C249" s="23">
        <v>2000000</v>
      </c>
    </row>
    <row r="250" spans="1:3" x14ac:dyDescent="0.2">
      <c r="A250" s="15" t="s">
        <v>1446</v>
      </c>
      <c r="B250" s="22">
        <v>0</v>
      </c>
      <c r="C250" s="23">
        <v>0</v>
      </c>
    </row>
    <row r="251" spans="1:3" x14ac:dyDescent="0.2">
      <c r="A251" s="15" t="s">
        <v>2463</v>
      </c>
      <c r="B251" s="22">
        <v>1</v>
      </c>
      <c r="C251" s="23">
        <v>1000000</v>
      </c>
    </row>
    <row r="252" spans="1:3" x14ac:dyDescent="0.2">
      <c r="A252" s="15" t="s">
        <v>3493</v>
      </c>
      <c r="B252" s="22">
        <v>0</v>
      </c>
      <c r="C252" s="23">
        <v>0</v>
      </c>
    </row>
    <row r="253" spans="1:3" x14ac:dyDescent="0.2">
      <c r="A253" s="15" t="s">
        <v>3161</v>
      </c>
      <c r="B253" s="22">
        <v>1</v>
      </c>
      <c r="C253" s="23">
        <v>3500000</v>
      </c>
    </row>
    <row r="254" spans="1:3" x14ac:dyDescent="0.2">
      <c r="A254" s="15" t="s">
        <v>3951</v>
      </c>
      <c r="B254" s="22">
        <v>1</v>
      </c>
      <c r="C254" s="23">
        <v>4500000</v>
      </c>
    </row>
    <row r="255" spans="1:3" x14ac:dyDescent="0.2">
      <c r="A255" s="15" t="s">
        <v>709</v>
      </c>
      <c r="B255" s="22">
        <v>0</v>
      </c>
      <c r="C255" s="23">
        <v>0</v>
      </c>
    </row>
    <row r="256" spans="1:3" x14ac:dyDescent="0.2">
      <c r="A256" s="15" t="s">
        <v>4104</v>
      </c>
      <c r="B256" s="22">
        <v>2</v>
      </c>
      <c r="C256" s="23">
        <v>3000000</v>
      </c>
    </row>
    <row r="257" spans="1:3" x14ac:dyDescent="0.2">
      <c r="A257" s="15" t="s">
        <v>3990</v>
      </c>
      <c r="B257" s="22">
        <v>1</v>
      </c>
      <c r="C257" s="23">
        <v>3000000</v>
      </c>
    </row>
    <row r="258" spans="1:3" x14ac:dyDescent="0.2">
      <c r="A258" s="15" t="s">
        <v>2284</v>
      </c>
      <c r="B258" s="22">
        <v>1</v>
      </c>
      <c r="C258" s="23">
        <v>2000000</v>
      </c>
    </row>
    <row r="259" spans="1:3" x14ac:dyDescent="0.2">
      <c r="A259" s="15" t="s">
        <v>2434</v>
      </c>
      <c r="B259" s="22">
        <v>1</v>
      </c>
      <c r="C259" s="23">
        <v>1000000</v>
      </c>
    </row>
    <row r="260" spans="1:3" x14ac:dyDescent="0.2">
      <c r="A260" s="15" t="s">
        <v>2309</v>
      </c>
      <c r="B260" s="22">
        <v>1</v>
      </c>
      <c r="C260" s="23">
        <v>2000000</v>
      </c>
    </row>
    <row r="261" spans="1:3" x14ac:dyDescent="0.2">
      <c r="A261" s="15" t="s">
        <v>804</v>
      </c>
      <c r="B261" s="22">
        <v>0</v>
      </c>
      <c r="C261" s="23">
        <v>0</v>
      </c>
    </row>
    <row r="262" spans="1:3" x14ac:dyDescent="0.2">
      <c r="A262" s="15" t="s">
        <v>2650</v>
      </c>
      <c r="B262" s="22">
        <v>1</v>
      </c>
      <c r="C262" s="23">
        <v>300000</v>
      </c>
    </row>
    <row r="263" spans="1:3" x14ac:dyDescent="0.2">
      <c r="A263" s="15" t="s">
        <v>3308</v>
      </c>
      <c r="B263" s="22">
        <v>1</v>
      </c>
      <c r="C263" s="23">
        <v>200000</v>
      </c>
    </row>
    <row r="264" spans="1:3" x14ac:dyDescent="0.2">
      <c r="A264" s="15" t="s">
        <v>382</v>
      </c>
      <c r="B264" s="22">
        <v>0</v>
      </c>
      <c r="C264" s="23">
        <v>0</v>
      </c>
    </row>
    <row r="265" spans="1:3" x14ac:dyDescent="0.2">
      <c r="A265" s="15" t="s">
        <v>2369</v>
      </c>
      <c r="B265" s="22">
        <v>2</v>
      </c>
      <c r="C265" s="23">
        <v>2600000</v>
      </c>
    </row>
    <row r="266" spans="1:3" x14ac:dyDescent="0.2">
      <c r="A266" s="15" t="s">
        <v>4549</v>
      </c>
      <c r="B266" s="22">
        <v>0</v>
      </c>
      <c r="C266" s="23">
        <v>0</v>
      </c>
    </row>
    <row r="267" spans="1:3" x14ac:dyDescent="0.2">
      <c r="A267" s="15" t="s">
        <v>1875</v>
      </c>
      <c r="B267" s="22">
        <v>1</v>
      </c>
      <c r="C267" s="23">
        <v>10000000</v>
      </c>
    </row>
    <row r="268" spans="1:3" x14ac:dyDescent="0.2">
      <c r="A268" s="15" t="s">
        <v>3392</v>
      </c>
      <c r="B268" s="22">
        <v>0</v>
      </c>
      <c r="C268" s="23">
        <v>0</v>
      </c>
    </row>
    <row r="269" spans="1:3" x14ac:dyDescent="0.2">
      <c r="A269" s="15" t="s">
        <v>2512</v>
      </c>
      <c r="B269" s="22">
        <v>1</v>
      </c>
      <c r="C269" s="23">
        <v>700000</v>
      </c>
    </row>
    <row r="270" spans="1:3" x14ac:dyDescent="0.2">
      <c r="A270" s="15" t="s">
        <v>877</v>
      </c>
      <c r="B270" s="22">
        <v>0</v>
      </c>
      <c r="C270" s="23">
        <v>0</v>
      </c>
    </row>
    <row r="271" spans="1:3" x14ac:dyDescent="0.2">
      <c r="A271" s="15" t="s">
        <v>726</v>
      </c>
      <c r="B271" s="22">
        <v>0</v>
      </c>
      <c r="C271" s="23">
        <v>0</v>
      </c>
    </row>
    <row r="272" spans="1:3" x14ac:dyDescent="0.2">
      <c r="A272" s="15" t="s">
        <v>881</v>
      </c>
      <c r="B272" s="22">
        <v>0</v>
      </c>
      <c r="C272" s="23">
        <v>0</v>
      </c>
    </row>
    <row r="273" spans="1:3" x14ac:dyDescent="0.2">
      <c r="A273" s="15" t="s">
        <v>1884</v>
      </c>
      <c r="B273" s="22">
        <v>1</v>
      </c>
      <c r="C273" s="23">
        <v>10000000</v>
      </c>
    </row>
    <row r="274" spans="1:3" x14ac:dyDescent="0.2">
      <c r="A274" s="15" t="s">
        <v>4519</v>
      </c>
      <c r="B274" s="22">
        <v>1</v>
      </c>
      <c r="C274" s="23">
        <v>150000</v>
      </c>
    </row>
    <row r="275" spans="1:3" x14ac:dyDescent="0.2">
      <c r="A275" s="15" t="s">
        <v>3930</v>
      </c>
      <c r="B275" s="22">
        <v>1</v>
      </c>
      <c r="C275" s="23">
        <v>5000000</v>
      </c>
    </row>
    <row r="276" spans="1:3" x14ac:dyDescent="0.2">
      <c r="A276" s="15" t="s">
        <v>4206</v>
      </c>
      <c r="B276" s="22">
        <v>2</v>
      </c>
      <c r="C276" s="23">
        <v>1000000</v>
      </c>
    </row>
    <row r="277" spans="1:3" x14ac:dyDescent="0.2">
      <c r="A277" s="15" t="s">
        <v>2710</v>
      </c>
      <c r="B277" s="22"/>
      <c r="C277" s="23"/>
    </row>
    <row r="278" spans="1:3" x14ac:dyDescent="0.2">
      <c r="A278" s="15" t="s">
        <v>2777</v>
      </c>
      <c r="B278" s="22">
        <v>0</v>
      </c>
      <c r="C278" s="23">
        <v>0</v>
      </c>
    </row>
    <row r="279" spans="1:3" x14ac:dyDescent="0.2">
      <c r="A279" s="15" t="s">
        <v>1706</v>
      </c>
      <c r="B279" s="22">
        <v>1</v>
      </c>
      <c r="C279" s="23">
        <v>35000000</v>
      </c>
    </row>
    <row r="280" spans="1:3" x14ac:dyDescent="0.2">
      <c r="A280" s="15" t="s">
        <v>330</v>
      </c>
      <c r="B280" s="22">
        <v>1</v>
      </c>
      <c r="C280" s="23">
        <v>2300000</v>
      </c>
    </row>
    <row r="281" spans="1:3" x14ac:dyDescent="0.2">
      <c r="A281" s="15" t="s">
        <v>3912</v>
      </c>
      <c r="B281" s="22">
        <v>1</v>
      </c>
      <c r="C281" s="23">
        <v>5000000</v>
      </c>
    </row>
    <row r="282" spans="1:3" x14ac:dyDescent="0.2">
      <c r="A282" s="15" t="s">
        <v>2896</v>
      </c>
      <c r="B282" s="22">
        <v>0</v>
      </c>
      <c r="C282" s="23">
        <v>0</v>
      </c>
    </row>
    <row r="283" spans="1:3" x14ac:dyDescent="0.2">
      <c r="A283" s="15" t="s">
        <v>1288</v>
      </c>
      <c r="B283" s="22">
        <v>0</v>
      </c>
      <c r="C283" s="23">
        <v>0</v>
      </c>
    </row>
    <row r="284" spans="1:3" x14ac:dyDescent="0.2">
      <c r="A284" s="15" t="s">
        <v>4458</v>
      </c>
      <c r="B284" s="22">
        <v>1</v>
      </c>
      <c r="C284" s="23">
        <v>2000000</v>
      </c>
    </row>
    <row r="285" spans="1:3" x14ac:dyDescent="0.2">
      <c r="A285" s="15" t="s">
        <v>921</v>
      </c>
      <c r="B285" s="22">
        <v>0</v>
      </c>
      <c r="C285" s="23">
        <v>0</v>
      </c>
    </row>
    <row r="286" spans="1:3" x14ac:dyDescent="0.2">
      <c r="A286" s="15" t="s">
        <v>2516</v>
      </c>
      <c r="B286" s="22">
        <v>2</v>
      </c>
      <c r="C286" s="23">
        <v>900000</v>
      </c>
    </row>
    <row r="287" spans="1:3" x14ac:dyDescent="0.2">
      <c r="A287" s="15" t="s">
        <v>4060</v>
      </c>
      <c r="B287" s="22">
        <v>1</v>
      </c>
      <c r="C287" s="23">
        <v>2000000</v>
      </c>
    </row>
    <row r="288" spans="1:3" x14ac:dyDescent="0.2">
      <c r="A288" s="15" t="s">
        <v>2744</v>
      </c>
      <c r="B288" s="22">
        <v>0</v>
      </c>
      <c r="C288" s="23">
        <v>0</v>
      </c>
    </row>
    <row r="289" spans="1:3" x14ac:dyDescent="0.2">
      <c r="A289" s="15" t="s">
        <v>433</v>
      </c>
      <c r="B289" s="22">
        <v>0</v>
      </c>
      <c r="C289" s="23">
        <v>0</v>
      </c>
    </row>
    <row r="290" spans="1:3" x14ac:dyDescent="0.2">
      <c r="A290" s="15" t="s">
        <v>3264</v>
      </c>
      <c r="B290" s="22">
        <v>1</v>
      </c>
      <c r="C290" s="23">
        <v>700000</v>
      </c>
    </row>
    <row r="291" spans="1:3" x14ac:dyDescent="0.2">
      <c r="A291" s="15" t="s">
        <v>4052</v>
      </c>
      <c r="B291" s="22">
        <v>1</v>
      </c>
      <c r="C291" s="23">
        <v>2000000</v>
      </c>
    </row>
    <row r="292" spans="1:3" x14ac:dyDescent="0.2">
      <c r="A292" s="15" t="s">
        <v>1698</v>
      </c>
      <c r="B292" s="22">
        <v>1</v>
      </c>
      <c r="C292" s="23">
        <v>38000000</v>
      </c>
    </row>
    <row r="293" spans="1:3" x14ac:dyDescent="0.2">
      <c r="A293" s="15" t="s">
        <v>3524</v>
      </c>
      <c r="B293" s="22">
        <v>0</v>
      </c>
      <c r="C293" s="23">
        <v>0</v>
      </c>
    </row>
    <row r="294" spans="1:3" x14ac:dyDescent="0.2">
      <c r="A294" s="15" t="s">
        <v>846</v>
      </c>
      <c r="B294" s="22">
        <v>0</v>
      </c>
      <c r="C294" s="23">
        <v>0</v>
      </c>
    </row>
    <row r="295" spans="1:3" x14ac:dyDescent="0.2">
      <c r="A295" s="15" t="s">
        <v>4578</v>
      </c>
      <c r="B295" s="22">
        <v>0</v>
      </c>
      <c r="C295" s="23">
        <v>0</v>
      </c>
    </row>
    <row r="296" spans="1:3" x14ac:dyDescent="0.2">
      <c r="A296" s="15" t="s">
        <v>4347</v>
      </c>
      <c r="B296" s="22">
        <v>1</v>
      </c>
      <c r="C296" s="23">
        <v>2000000</v>
      </c>
    </row>
    <row r="297" spans="1:3" x14ac:dyDescent="0.2">
      <c r="A297" s="15" t="s">
        <v>2846</v>
      </c>
      <c r="B297" s="22">
        <v>1</v>
      </c>
      <c r="C297" s="23">
        <v>10000000</v>
      </c>
    </row>
    <row r="298" spans="1:3" x14ac:dyDescent="0.2">
      <c r="A298" s="15" t="s">
        <v>3259</v>
      </c>
      <c r="B298" s="22">
        <v>1</v>
      </c>
      <c r="C298" s="23">
        <v>800000</v>
      </c>
    </row>
    <row r="299" spans="1:3" x14ac:dyDescent="0.2">
      <c r="A299" s="15" t="s">
        <v>3687</v>
      </c>
      <c r="B299" s="22">
        <v>1</v>
      </c>
      <c r="C299" s="23">
        <v>20000000</v>
      </c>
    </row>
    <row r="300" spans="1:3" x14ac:dyDescent="0.2">
      <c r="A300" s="15" t="s">
        <v>1629</v>
      </c>
      <c r="B300" s="22">
        <v>1</v>
      </c>
      <c r="C300" s="23">
        <v>50000000</v>
      </c>
    </row>
    <row r="301" spans="1:3" x14ac:dyDescent="0.2">
      <c r="A301" s="15" t="s">
        <v>3311</v>
      </c>
      <c r="B301" s="22">
        <v>1</v>
      </c>
      <c r="C301" s="23">
        <v>200000</v>
      </c>
    </row>
    <row r="302" spans="1:3" x14ac:dyDescent="0.2">
      <c r="A302" s="15" t="s">
        <v>3715</v>
      </c>
      <c r="B302" s="22">
        <v>0</v>
      </c>
      <c r="C302" s="23">
        <v>0</v>
      </c>
    </row>
    <row r="303" spans="1:3" x14ac:dyDescent="0.2">
      <c r="A303" s="15" t="s">
        <v>1029</v>
      </c>
      <c r="B303" s="22">
        <v>0</v>
      </c>
      <c r="C303" s="23">
        <v>0</v>
      </c>
    </row>
    <row r="304" spans="1:3" x14ac:dyDescent="0.2">
      <c r="A304" s="15" t="s">
        <v>554</v>
      </c>
      <c r="B304" s="22">
        <v>0</v>
      </c>
      <c r="C304" s="23">
        <v>0</v>
      </c>
    </row>
    <row r="305" spans="1:3" x14ac:dyDescent="0.2">
      <c r="A305" s="15" t="s">
        <v>4264</v>
      </c>
      <c r="B305" s="22">
        <v>1</v>
      </c>
      <c r="C305" s="23">
        <v>300000</v>
      </c>
    </row>
    <row r="306" spans="1:3" x14ac:dyDescent="0.2">
      <c r="A306" s="15" t="s">
        <v>967</v>
      </c>
      <c r="B306" s="22">
        <v>0</v>
      </c>
      <c r="C306" s="23">
        <v>0</v>
      </c>
    </row>
    <row r="307" spans="1:3" x14ac:dyDescent="0.2">
      <c r="A307" s="15" t="s">
        <v>1851</v>
      </c>
      <c r="B307" s="22">
        <v>1</v>
      </c>
      <c r="C307" s="23">
        <v>11000000</v>
      </c>
    </row>
    <row r="308" spans="1:3" x14ac:dyDescent="0.2">
      <c r="A308" s="15" t="s">
        <v>36</v>
      </c>
      <c r="B308" s="22">
        <v>0</v>
      </c>
      <c r="C308" s="23">
        <v>0</v>
      </c>
    </row>
    <row r="309" spans="1:3" x14ac:dyDescent="0.2">
      <c r="A309" s="15" t="s">
        <v>3240</v>
      </c>
      <c r="B309" s="22">
        <v>1</v>
      </c>
      <c r="C309" s="23">
        <v>1000000</v>
      </c>
    </row>
    <row r="310" spans="1:3" x14ac:dyDescent="0.2">
      <c r="A310" s="15" t="s">
        <v>4218</v>
      </c>
      <c r="B310" s="22">
        <v>1</v>
      </c>
      <c r="C310" s="23">
        <v>500000</v>
      </c>
    </row>
    <row r="311" spans="1:3" x14ac:dyDescent="0.2">
      <c r="A311" s="15" t="s">
        <v>428</v>
      </c>
      <c r="B311" s="22">
        <v>1</v>
      </c>
      <c r="C311" s="23">
        <v>1000000</v>
      </c>
    </row>
    <row r="312" spans="1:3" x14ac:dyDescent="0.2">
      <c r="A312" s="15" t="s">
        <v>4151</v>
      </c>
      <c r="B312" s="22">
        <v>1</v>
      </c>
      <c r="C312" s="23">
        <v>1000000</v>
      </c>
    </row>
    <row r="313" spans="1:3" x14ac:dyDescent="0.2">
      <c r="A313" s="15" t="s">
        <v>2111</v>
      </c>
      <c r="B313" s="22">
        <v>1</v>
      </c>
      <c r="C313" s="23">
        <v>4800000</v>
      </c>
    </row>
    <row r="314" spans="1:3" x14ac:dyDescent="0.2">
      <c r="A314" s="15" t="s">
        <v>2271</v>
      </c>
      <c r="B314" s="22">
        <v>1</v>
      </c>
      <c r="C314" s="23">
        <v>2000000</v>
      </c>
    </row>
    <row r="315" spans="1:3" x14ac:dyDescent="0.2">
      <c r="A315" s="15" t="s">
        <v>2591</v>
      </c>
      <c r="B315" s="22">
        <v>1</v>
      </c>
      <c r="C315" s="23">
        <v>400000</v>
      </c>
    </row>
    <row r="316" spans="1:3" x14ac:dyDescent="0.2">
      <c r="A316" s="15" t="s">
        <v>1439</v>
      </c>
      <c r="B316" s="22">
        <v>1</v>
      </c>
      <c r="C316" s="23">
        <v>31000000</v>
      </c>
    </row>
    <row r="317" spans="1:3" x14ac:dyDescent="0.2">
      <c r="A317" s="15" t="s">
        <v>2041</v>
      </c>
      <c r="B317" s="22">
        <v>1</v>
      </c>
      <c r="C317" s="23">
        <v>5700000</v>
      </c>
    </row>
    <row r="318" spans="1:3" x14ac:dyDescent="0.2">
      <c r="A318" s="15" t="s">
        <v>2602</v>
      </c>
      <c r="B318" s="22">
        <v>1</v>
      </c>
      <c r="C318" s="23">
        <v>400000</v>
      </c>
    </row>
    <row r="319" spans="1:3" x14ac:dyDescent="0.2">
      <c r="A319" s="15" t="s">
        <v>2341</v>
      </c>
      <c r="B319" s="22">
        <v>1</v>
      </c>
      <c r="C319" s="23">
        <v>1900000</v>
      </c>
    </row>
    <row r="320" spans="1:3" x14ac:dyDescent="0.2">
      <c r="A320" s="15" t="s">
        <v>1532</v>
      </c>
      <c r="B320" s="22">
        <v>1</v>
      </c>
      <c r="C320" s="23">
        <v>125000000</v>
      </c>
    </row>
    <row r="321" spans="1:3" x14ac:dyDescent="0.2">
      <c r="A321" s="15" t="s">
        <v>3820</v>
      </c>
      <c r="B321" s="22">
        <v>2</v>
      </c>
      <c r="C321" s="23">
        <v>61000000</v>
      </c>
    </row>
    <row r="322" spans="1:3" x14ac:dyDescent="0.2">
      <c r="A322" s="15" t="s">
        <v>1418</v>
      </c>
      <c r="B322" s="22">
        <v>0</v>
      </c>
      <c r="C322" s="23">
        <v>0</v>
      </c>
    </row>
    <row r="323" spans="1:3" x14ac:dyDescent="0.2">
      <c r="A323" s="15" t="s">
        <v>3535</v>
      </c>
      <c r="B323" s="22">
        <v>0</v>
      </c>
      <c r="C323" s="23">
        <v>0</v>
      </c>
    </row>
    <row r="324" spans="1:3" x14ac:dyDescent="0.2">
      <c r="A324" s="15" t="s">
        <v>1079</v>
      </c>
      <c r="B324" s="22">
        <v>0</v>
      </c>
      <c r="C324" s="23">
        <v>0</v>
      </c>
    </row>
    <row r="325" spans="1:3" x14ac:dyDescent="0.2">
      <c r="A325" s="15" t="s">
        <v>1993</v>
      </c>
      <c r="B325" s="22">
        <v>1</v>
      </c>
      <c r="C325" s="23">
        <v>6500000</v>
      </c>
    </row>
    <row r="326" spans="1:3" x14ac:dyDescent="0.2">
      <c r="A326" s="15" t="s">
        <v>3857</v>
      </c>
      <c r="B326" s="22">
        <v>1</v>
      </c>
      <c r="C326" s="23">
        <v>14000000</v>
      </c>
    </row>
    <row r="327" spans="1:3" x14ac:dyDescent="0.2">
      <c r="A327" s="15" t="s">
        <v>1283</v>
      </c>
      <c r="B327" s="22">
        <v>0</v>
      </c>
      <c r="C327" s="23">
        <v>0</v>
      </c>
    </row>
    <row r="328" spans="1:3" x14ac:dyDescent="0.2">
      <c r="A328" s="15" t="s">
        <v>285</v>
      </c>
      <c r="B328" s="22">
        <v>0</v>
      </c>
      <c r="C328" s="23">
        <v>0</v>
      </c>
    </row>
    <row r="329" spans="1:3" x14ac:dyDescent="0.2">
      <c r="A329" s="15" t="s">
        <v>1101</v>
      </c>
      <c r="B329" s="22">
        <v>1</v>
      </c>
      <c r="C329" s="23">
        <v>100000000</v>
      </c>
    </row>
    <row r="330" spans="1:3" x14ac:dyDescent="0.2">
      <c r="A330" s="15" t="s">
        <v>2629</v>
      </c>
      <c r="B330" s="22">
        <v>1</v>
      </c>
      <c r="C330" s="23">
        <v>400000</v>
      </c>
    </row>
    <row r="331" spans="1:3" x14ac:dyDescent="0.2">
      <c r="A331" s="15" t="s">
        <v>4361</v>
      </c>
      <c r="B331" s="22">
        <v>0</v>
      </c>
      <c r="C331" s="23">
        <v>0</v>
      </c>
    </row>
    <row r="332" spans="1:3" x14ac:dyDescent="0.2">
      <c r="A332" s="15" t="s">
        <v>3825</v>
      </c>
      <c r="B332" s="22">
        <v>1</v>
      </c>
      <c r="C332" s="23">
        <v>36000000</v>
      </c>
    </row>
    <row r="333" spans="1:3" x14ac:dyDescent="0.2">
      <c r="A333" s="15" t="s">
        <v>4336</v>
      </c>
      <c r="B333" s="22">
        <v>0</v>
      </c>
      <c r="C333" s="23">
        <v>0</v>
      </c>
    </row>
    <row r="334" spans="1:3" x14ac:dyDescent="0.2">
      <c r="A334" s="15" t="s">
        <v>3287</v>
      </c>
      <c r="B334" s="22">
        <v>1</v>
      </c>
      <c r="C334" s="23">
        <v>450000</v>
      </c>
    </row>
    <row r="335" spans="1:3" x14ac:dyDescent="0.2">
      <c r="A335" s="15" t="s">
        <v>2641</v>
      </c>
      <c r="B335" s="22">
        <v>1</v>
      </c>
      <c r="C335" s="23">
        <v>320000</v>
      </c>
    </row>
    <row r="336" spans="1:3" x14ac:dyDescent="0.2">
      <c r="A336" s="15" t="s">
        <v>345</v>
      </c>
      <c r="B336" s="22">
        <v>0</v>
      </c>
      <c r="C336" s="23">
        <v>0</v>
      </c>
    </row>
    <row r="337" spans="1:3" x14ac:dyDescent="0.2">
      <c r="A337" s="15" t="s">
        <v>4464</v>
      </c>
      <c r="B337" s="22">
        <v>1</v>
      </c>
      <c r="C337" s="23">
        <v>2000000</v>
      </c>
    </row>
    <row r="338" spans="1:3" x14ac:dyDescent="0.2">
      <c r="A338" s="15" t="s">
        <v>4421</v>
      </c>
      <c r="B338" s="22">
        <v>1</v>
      </c>
      <c r="C338" s="23">
        <v>8000000</v>
      </c>
    </row>
    <row r="339" spans="1:3" x14ac:dyDescent="0.2">
      <c r="A339" s="15" t="s">
        <v>2320</v>
      </c>
      <c r="B339" s="22">
        <v>1</v>
      </c>
      <c r="C339" s="23">
        <v>2000000</v>
      </c>
    </row>
    <row r="340" spans="1:3" x14ac:dyDescent="0.2">
      <c r="A340" s="15" t="s">
        <v>730</v>
      </c>
      <c r="B340" s="22">
        <v>0</v>
      </c>
      <c r="C340" s="23">
        <v>0</v>
      </c>
    </row>
    <row r="341" spans="1:3" x14ac:dyDescent="0.2">
      <c r="A341" s="15" t="s">
        <v>2851</v>
      </c>
      <c r="B341" s="22">
        <v>0</v>
      </c>
      <c r="C341" s="23">
        <v>0</v>
      </c>
    </row>
    <row r="342" spans="1:3" x14ac:dyDescent="0.2">
      <c r="A342" s="15" t="s">
        <v>3171</v>
      </c>
      <c r="B342" s="22">
        <v>1</v>
      </c>
      <c r="C342" s="23">
        <v>3000000</v>
      </c>
    </row>
    <row r="343" spans="1:3" x14ac:dyDescent="0.2">
      <c r="A343" s="15" t="s">
        <v>3725</v>
      </c>
      <c r="B343" s="22">
        <v>0</v>
      </c>
      <c r="C343" s="23">
        <v>0</v>
      </c>
    </row>
    <row r="344" spans="1:3" x14ac:dyDescent="0.2">
      <c r="A344" s="15" t="s">
        <v>2184</v>
      </c>
      <c r="B344" s="22">
        <v>1</v>
      </c>
      <c r="C344" s="23">
        <v>3000000</v>
      </c>
    </row>
    <row r="345" spans="1:3" x14ac:dyDescent="0.2">
      <c r="A345" s="15" t="s">
        <v>3800</v>
      </c>
      <c r="B345" s="22">
        <v>1</v>
      </c>
      <c r="C345" s="23">
        <v>150000000</v>
      </c>
    </row>
    <row r="346" spans="1:3" x14ac:dyDescent="0.2">
      <c r="A346" s="15" t="s">
        <v>4365</v>
      </c>
      <c r="B346" s="22">
        <v>0</v>
      </c>
      <c r="C346" s="23">
        <v>0</v>
      </c>
    </row>
    <row r="347" spans="1:3" x14ac:dyDescent="0.2">
      <c r="A347" s="15" t="s">
        <v>2313</v>
      </c>
      <c r="B347" s="22">
        <v>1</v>
      </c>
      <c r="C347" s="23">
        <v>2000000</v>
      </c>
    </row>
    <row r="348" spans="1:3" x14ac:dyDescent="0.2">
      <c r="A348" s="15" t="s">
        <v>3247</v>
      </c>
      <c r="B348" s="22">
        <v>1</v>
      </c>
      <c r="C348" s="23">
        <v>900000</v>
      </c>
    </row>
    <row r="349" spans="1:3" x14ac:dyDescent="0.2">
      <c r="A349" s="15" t="s">
        <v>4016</v>
      </c>
      <c r="B349" s="22">
        <v>1</v>
      </c>
      <c r="C349" s="23">
        <v>2900000</v>
      </c>
    </row>
    <row r="350" spans="1:3" x14ac:dyDescent="0.2">
      <c r="A350" s="15" t="s">
        <v>3037</v>
      </c>
      <c r="B350" s="22">
        <v>1</v>
      </c>
      <c r="C350" s="23">
        <v>20000000</v>
      </c>
    </row>
    <row r="351" spans="1:3" x14ac:dyDescent="0.2">
      <c r="A351" s="15" t="s">
        <v>615</v>
      </c>
      <c r="B351" s="22">
        <v>0</v>
      </c>
      <c r="C351" s="23">
        <v>0</v>
      </c>
    </row>
    <row r="352" spans="1:3" x14ac:dyDescent="0.2">
      <c r="A352" s="15" t="s">
        <v>3550</v>
      </c>
      <c r="B352" s="22">
        <v>0</v>
      </c>
      <c r="C352" s="23">
        <v>0</v>
      </c>
    </row>
    <row r="353" spans="1:3" x14ac:dyDescent="0.2">
      <c r="A353" s="15" t="s">
        <v>2292</v>
      </c>
      <c r="B353" s="22">
        <v>1</v>
      </c>
      <c r="C353" s="23">
        <v>2000000</v>
      </c>
    </row>
    <row r="354" spans="1:3" x14ac:dyDescent="0.2">
      <c r="A354" s="15" t="s">
        <v>3854</v>
      </c>
      <c r="B354" s="22">
        <v>2</v>
      </c>
      <c r="C354" s="23">
        <v>20000000</v>
      </c>
    </row>
    <row r="355" spans="1:3" x14ac:dyDescent="0.2">
      <c r="A355" s="15" t="s">
        <v>2996</v>
      </c>
      <c r="B355" s="22">
        <v>1</v>
      </c>
      <c r="C355" s="23">
        <v>42000000</v>
      </c>
    </row>
    <row r="356" spans="1:3" x14ac:dyDescent="0.2">
      <c r="A356" s="15" t="s">
        <v>3937</v>
      </c>
      <c r="B356" s="22">
        <v>1</v>
      </c>
      <c r="C356" s="23">
        <v>5000000</v>
      </c>
    </row>
    <row r="357" spans="1:3" x14ac:dyDescent="0.2">
      <c r="A357" s="15" t="s">
        <v>4085</v>
      </c>
      <c r="B357" s="22">
        <v>1</v>
      </c>
      <c r="C357" s="23">
        <v>1700000</v>
      </c>
    </row>
    <row r="358" spans="1:3" x14ac:dyDescent="0.2">
      <c r="A358" s="15" t="s">
        <v>2430</v>
      </c>
      <c r="B358" s="22">
        <v>1</v>
      </c>
      <c r="C358" s="23">
        <v>1000000</v>
      </c>
    </row>
    <row r="359" spans="1:3" x14ac:dyDescent="0.2">
      <c r="A359" s="15" t="s">
        <v>4182</v>
      </c>
      <c r="B359" s="22">
        <v>1</v>
      </c>
      <c r="C359" s="23">
        <v>700000</v>
      </c>
    </row>
    <row r="360" spans="1:3" x14ac:dyDescent="0.2">
      <c r="A360" s="15" t="s">
        <v>2473</v>
      </c>
      <c r="B360" s="22">
        <v>1</v>
      </c>
      <c r="C360" s="23">
        <v>1000000</v>
      </c>
    </row>
    <row r="361" spans="1:3" x14ac:dyDescent="0.2">
      <c r="A361" s="15" t="s">
        <v>4395</v>
      </c>
      <c r="B361" s="22">
        <v>0</v>
      </c>
      <c r="C361" s="23">
        <v>0</v>
      </c>
    </row>
    <row r="362" spans="1:3" x14ac:dyDescent="0.2">
      <c r="A362" s="15" t="s">
        <v>2200</v>
      </c>
      <c r="B362" s="22">
        <v>1</v>
      </c>
      <c r="C362" s="23">
        <v>3000000</v>
      </c>
    </row>
    <row r="363" spans="1:3" x14ac:dyDescent="0.2">
      <c r="A363" s="15" t="s">
        <v>1981</v>
      </c>
      <c r="B363" s="22">
        <v>1</v>
      </c>
      <c r="C363" s="23">
        <v>7000000</v>
      </c>
    </row>
    <row r="364" spans="1:3" x14ac:dyDescent="0.2">
      <c r="A364" s="15" t="s">
        <v>3074</v>
      </c>
      <c r="B364" s="22">
        <v>1</v>
      </c>
      <c r="C364" s="23">
        <v>10000000</v>
      </c>
    </row>
    <row r="365" spans="1:3" x14ac:dyDescent="0.2">
      <c r="A365" s="15" t="s">
        <v>463</v>
      </c>
      <c r="B365" s="22">
        <v>0</v>
      </c>
      <c r="C365" s="23">
        <v>0</v>
      </c>
    </row>
    <row r="366" spans="1:3" x14ac:dyDescent="0.2">
      <c r="A366" s="15" t="s">
        <v>3520</v>
      </c>
      <c r="B366" s="22">
        <v>1</v>
      </c>
      <c r="C366" s="23">
        <v>200000</v>
      </c>
    </row>
    <row r="367" spans="1:3" x14ac:dyDescent="0.2">
      <c r="A367" s="15" t="s">
        <v>2119</v>
      </c>
      <c r="B367" s="22">
        <v>1</v>
      </c>
      <c r="C367" s="23">
        <v>4500000</v>
      </c>
    </row>
    <row r="368" spans="1:3" x14ac:dyDescent="0.2">
      <c r="A368" s="15" t="s">
        <v>3207</v>
      </c>
      <c r="B368" s="22">
        <v>1</v>
      </c>
      <c r="C368" s="23">
        <v>2000000</v>
      </c>
    </row>
    <row r="369" spans="1:3" x14ac:dyDescent="0.2">
      <c r="A369" s="15" t="s">
        <v>4450</v>
      </c>
      <c r="B369" s="22">
        <v>1</v>
      </c>
      <c r="C369" s="23">
        <v>3000000</v>
      </c>
    </row>
    <row r="370" spans="1:3" x14ac:dyDescent="0.2">
      <c r="A370" s="15" t="s">
        <v>3707</v>
      </c>
      <c r="B370" s="22">
        <v>0</v>
      </c>
      <c r="C370" s="23">
        <v>0</v>
      </c>
    </row>
    <row r="371" spans="1:3" x14ac:dyDescent="0.2">
      <c r="A371" s="15" t="s">
        <v>661</v>
      </c>
      <c r="B371" s="22">
        <v>1</v>
      </c>
      <c r="C371" s="23">
        <v>250000000</v>
      </c>
    </row>
    <row r="372" spans="1:3" x14ac:dyDescent="0.2">
      <c r="A372" s="15" t="s">
        <v>4045</v>
      </c>
      <c r="B372" s="22">
        <v>1</v>
      </c>
      <c r="C372" s="23">
        <v>2000000</v>
      </c>
    </row>
    <row r="373" spans="1:3" x14ac:dyDescent="0.2">
      <c r="A373" s="15" t="s">
        <v>3053</v>
      </c>
      <c r="B373" s="22">
        <v>1</v>
      </c>
      <c r="C373" s="23">
        <v>12000000</v>
      </c>
    </row>
    <row r="374" spans="1:3" x14ac:dyDescent="0.2">
      <c r="A374" s="15" t="s">
        <v>2362</v>
      </c>
      <c r="B374" s="22">
        <v>1</v>
      </c>
      <c r="C374" s="23">
        <v>1600000</v>
      </c>
    </row>
    <row r="375" spans="1:3" x14ac:dyDescent="0.2">
      <c r="A375" s="15" t="s">
        <v>2667</v>
      </c>
      <c r="B375" s="22">
        <v>1</v>
      </c>
      <c r="C375" s="23">
        <v>250000</v>
      </c>
    </row>
    <row r="376" spans="1:3" x14ac:dyDescent="0.2">
      <c r="A376" s="15" t="s">
        <v>4260</v>
      </c>
      <c r="B376" s="22">
        <v>1</v>
      </c>
      <c r="C376" s="23">
        <v>320000</v>
      </c>
    </row>
    <row r="377" spans="1:3" x14ac:dyDescent="0.2">
      <c r="A377" s="15" t="s">
        <v>1791</v>
      </c>
      <c r="B377" s="22">
        <v>1</v>
      </c>
      <c r="C377" s="23">
        <v>20000000</v>
      </c>
    </row>
    <row r="378" spans="1:3" x14ac:dyDescent="0.2">
      <c r="A378" s="15" t="s">
        <v>917</v>
      </c>
      <c r="B378" s="22">
        <v>0</v>
      </c>
      <c r="C378" s="23">
        <v>0</v>
      </c>
    </row>
    <row r="379" spans="1:3" x14ac:dyDescent="0.2">
      <c r="A379" s="15" t="s">
        <v>4193</v>
      </c>
      <c r="B379" s="22">
        <v>1</v>
      </c>
      <c r="C379" s="23">
        <v>600000</v>
      </c>
    </row>
    <row r="380" spans="1:3" x14ac:dyDescent="0.2">
      <c r="A380" s="15" t="s">
        <v>2788</v>
      </c>
      <c r="B380" s="22">
        <v>0</v>
      </c>
      <c r="C380" s="23">
        <v>0</v>
      </c>
    </row>
    <row r="381" spans="1:3" x14ac:dyDescent="0.2">
      <c r="A381" s="15" t="s">
        <v>3975</v>
      </c>
      <c r="B381" s="22">
        <v>1</v>
      </c>
      <c r="C381" s="23">
        <v>3500000</v>
      </c>
    </row>
    <row r="382" spans="1:3" x14ac:dyDescent="0.2">
      <c r="A382" s="15" t="s">
        <v>1989</v>
      </c>
      <c r="B382" s="22">
        <v>1</v>
      </c>
      <c r="C382" s="23">
        <v>6700000</v>
      </c>
    </row>
    <row r="383" spans="1:3" x14ac:dyDescent="0.2">
      <c r="A383" s="15" t="s">
        <v>988</v>
      </c>
      <c r="B383" s="22">
        <v>0</v>
      </c>
      <c r="C383" s="23">
        <v>0</v>
      </c>
    </row>
    <row r="384" spans="1:3" x14ac:dyDescent="0.2">
      <c r="A384" s="15" t="s">
        <v>158</v>
      </c>
      <c r="B384" s="22">
        <v>1</v>
      </c>
      <c r="C384" s="23">
        <v>37000000</v>
      </c>
    </row>
    <row r="385" spans="1:3" x14ac:dyDescent="0.2">
      <c r="A385" s="15" t="s">
        <v>2017</v>
      </c>
      <c r="B385" s="22">
        <v>1</v>
      </c>
      <c r="C385" s="23">
        <v>6000000</v>
      </c>
    </row>
    <row r="386" spans="1:3" x14ac:dyDescent="0.2">
      <c r="A386" s="15" t="s">
        <v>1583</v>
      </c>
      <c r="B386" s="22">
        <v>1</v>
      </c>
      <c r="C386" s="23">
        <v>75000000</v>
      </c>
    </row>
    <row r="387" spans="1:3" x14ac:dyDescent="0.2">
      <c r="A387" s="15" t="s">
        <v>1380</v>
      </c>
      <c r="B387" s="22">
        <v>0</v>
      </c>
      <c r="C387" s="23">
        <v>0</v>
      </c>
    </row>
    <row r="388" spans="1:3" x14ac:dyDescent="0.2">
      <c r="A388" s="15" t="s">
        <v>1158</v>
      </c>
      <c r="B388" s="22">
        <v>0</v>
      </c>
      <c r="C388" s="23">
        <v>0</v>
      </c>
    </row>
    <row r="389" spans="1:3" x14ac:dyDescent="0.2">
      <c r="A389" s="15" t="s">
        <v>4071</v>
      </c>
      <c r="B389" s="22">
        <v>1</v>
      </c>
      <c r="C389" s="23">
        <v>2000000</v>
      </c>
    </row>
    <row r="390" spans="1:3" x14ac:dyDescent="0.2">
      <c r="A390" s="15" t="s">
        <v>2115</v>
      </c>
      <c r="B390" s="22">
        <v>1</v>
      </c>
      <c r="C390" s="23">
        <v>4500000</v>
      </c>
    </row>
    <row r="391" spans="1:3" x14ac:dyDescent="0.2">
      <c r="A391" s="15" t="s">
        <v>360</v>
      </c>
      <c r="B391" s="22">
        <v>0</v>
      </c>
      <c r="C391" s="23">
        <v>0</v>
      </c>
    </row>
    <row r="392" spans="1:3" x14ac:dyDescent="0.2">
      <c r="A392" s="15" t="s">
        <v>1431</v>
      </c>
      <c r="B392" s="22">
        <v>0</v>
      </c>
      <c r="C392" s="23">
        <v>0</v>
      </c>
    </row>
    <row r="393" spans="1:3" x14ac:dyDescent="0.2">
      <c r="A393" s="15" t="s">
        <v>200</v>
      </c>
      <c r="B393" s="22">
        <v>1</v>
      </c>
      <c r="C393" s="23">
        <v>3000000</v>
      </c>
    </row>
    <row r="394" spans="1:3" x14ac:dyDescent="0.2">
      <c r="A394" s="15" t="s">
        <v>1645</v>
      </c>
      <c r="B394" s="22">
        <v>1</v>
      </c>
      <c r="C394" s="23">
        <v>50000000</v>
      </c>
    </row>
    <row r="395" spans="1:3" x14ac:dyDescent="0.2">
      <c r="A395" s="15" t="s">
        <v>1985</v>
      </c>
      <c r="B395" s="22">
        <v>1</v>
      </c>
      <c r="C395" s="23">
        <v>7000000</v>
      </c>
    </row>
    <row r="396" spans="1:3" x14ac:dyDescent="0.2">
      <c r="A396" s="15" t="s">
        <v>540</v>
      </c>
      <c r="B396" s="22">
        <v>0</v>
      </c>
      <c r="C396" s="23">
        <v>0</v>
      </c>
    </row>
    <row r="397" spans="1:3" x14ac:dyDescent="0.2">
      <c r="A397" s="15" t="s">
        <v>2905</v>
      </c>
      <c r="B397" s="22">
        <v>0</v>
      </c>
      <c r="C397" s="23">
        <v>0</v>
      </c>
    </row>
    <row r="398" spans="1:3" x14ac:dyDescent="0.2">
      <c r="A398" s="15" t="s">
        <v>1831</v>
      </c>
      <c r="B398" s="22">
        <v>1</v>
      </c>
      <c r="C398" s="23">
        <v>15000000</v>
      </c>
    </row>
    <row r="399" spans="1:3" x14ac:dyDescent="0.2">
      <c r="A399" s="15" t="s">
        <v>562</v>
      </c>
      <c r="B399" s="22">
        <v>0</v>
      </c>
      <c r="C399" s="23">
        <v>0</v>
      </c>
    </row>
    <row r="400" spans="1:3" x14ac:dyDescent="0.2">
      <c r="A400" s="15" t="s">
        <v>4402</v>
      </c>
      <c r="B400" s="22">
        <v>1</v>
      </c>
      <c r="C400" s="23">
        <v>125000000</v>
      </c>
    </row>
    <row r="401" spans="1:3" x14ac:dyDescent="0.2">
      <c r="A401" s="15" t="s">
        <v>3587</v>
      </c>
      <c r="B401" s="22">
        <v>0</v>
      </c>
      <c r="C401" s="23">
        <v>0</v>
      </c>
    </row>
    <row r="402" spans="1:3" x14ac:dyDescent="0.2">
      <c r="A402" s="15" t="s">
        <v>3615</v>
      </c>
      <c r="B402" s="22">
        <v>0</v>
      </c>
      <c r="C402" s="23">
        <v>0</v>
      </c>
    </row>
    <row r="403" spans="1:3" x14ac:dyDescent="0.2">
      <c r="A403" s="15" t="s">
        <v>4111</v>
      </c>
      <c r="B403" s="22">
        <v>1</v>
      </c>
      <c r="C403" s="23">
        <v>1300000</v>
      </c>
    </row>
    <row r="404" spans="1:3" x14ac:dyDescent="0.2">
      <c r="A404" s="15" t="s">
        <v>3168</v>
      </c>
      <c r="B404" s="22">
        <v>1</v>
      </c>
      <c r="C404" s="23">
        <v>3000000</v>
      </c>
    </row>
    <row r="405" spans="1:3" x14ac:dyDescent="0.2">
      <c r="A405" s="15" t="s">
        <v>3339</v>
      </c>
      <c r="B405" s="22">
        <v>0</v>
      </c>
      <c r="C405" s="23">
        <v>0</v>
      </c>
    </row>
    <row r="406" spans="1:3" x14ac:dyDescent="0.2">
      <c r="A406" s="15" t="s">
        <v>3965</v>
      </c>
      <c r="B406" s="22">
        <v>1</v>
      </c>
      <c r="C406" s="23">
        <v>4000000</v>
      </c>
    </row>
    <row r="407" spans="1:3" x14ac:dyDescent="0.2">
      <c r="A407" s="15" t="s">
        <v>207</v>
      </c>
      <c r="B407" s="22">
        <v>1</v>
      </c>
      <c r="C407" s="23">
        <v>1000000</v>
      </c>
    </row>
    <row r="408" spans="1:3" x14ac:dyDescent="0.2">
      <c r="A408" s="15" t="s">
        <v>1127</v>
      </c>
      <c r="B408" s="22">
        <v>0</v>
      </c>
      <c r="C408" s="23">
        <v>0</v>
      </c>
    </row>
    <row r="409" spans="1:3" x14ac:dyDescent="0.2">
      <c r="A409" s="15" t="s">
        <v>125</v>
      </c>
      <c r="B409" s="22">
        <v>0</v>
      </c>
      <c r="C409" s="23">
        <v>0</v>
      </c>
    </row>
    <row r="410" spans="1:3" x14ac:dyDescent="0.2">
      <c r="A410" s="15" t="s">
        <v>1870</v>
      </c>
      <c r="B410" s="22">
        <v>1</v>
      </c>
      <c r="C410" s="23">
        <v>10000000</v>
      </c>
    </row>
    <row r="411" spans="1:3" x14ac:dyDescent="0.2">
      <c r="A411" s="15" t="s">
        <v>833</v>
      </c>
      <c r="B411" s="22">
        <v>0</v>
      </c>
      <c r="C411" s="23">
        <v>0</v>
      </c>
    </row>
    <row r="412" spans="1:3" x14ac:dyDescent="0.2">
      <c r="A412" s="15" t="s">
        <v>357</v>
      </c>
      <c r="B412" s="22">
        <v>1</v>
      </c>
      <c r="C412" s="23">
        <v>500000</v>
      </c>
    </row>
    <row r="413" spans="1:3" x14ac:dyDescent="0.2">
      <c r="A413" s="15" t="s">
        <v>1208</v>
      </c>
      <c r="B413" s="22">
        <v>0</v>
      </c>
      <c r="C413" s="23">
        <v>0</v>
      </c>
    </row>
    <row r="414" spans="1:3" x14ac:dyDescent="0.2">
      <c r="A414" s="15" t="s">
        <v>4147</v>
      </c>
      <c r="B414" s="22">
        <v>1</v>
      </c>
      <c r="C414" s="23">
        <v>1000000</v>
      </c>
    </row>
    <row r="415" spans="1:3" x14ac:dyDescent="0.2">
      <c r="A415" s="15" t="s">
        <v>1034</v>
      </c>
      <c r="B415" s="22">
        <v>0</v>
      </c>
      <c r="C415" s="23">
        <v>0</v>
      </c>
    </row>
    <row r="416" spans="1:3" x14ac:dyDescent="0.2">
      <c r="A416" s="15" t="s">
        <v>3344</v>
      </c>
      <c r="B416" s="22">
        <v>0</v>
      </c>
      <c r="C416" s="23">
        <v>0</v>
      </c>
    </row>
    <row r="417" spans="1:3" x14ac:dyDescent="0.2">
      <c r="A417" s="15" t="s">
        <v>1608</v>
      </c>
      <c r="B417" s="22">
        <v>1</v>
      </c>
      <c r="C417" s="23">
        <v>64000000</v>
      </c>
    </row>
    <row r="418" spans="1:3" x14ac:dyDescent="0.2">
      <c r="A418" s="15" t="s">
        <v>781</v>
      </c>
      <c r="B418" s="22">
        <v>0</v>
      </c>
      <c r="C418" s="23">
        <v>0</v>
      </c>
    </row>
    <row r="419" spans="1:3" x14ac:dyDescent="0.2">
      <c r="A419" s="15" t="s">
        <v>1020</v>
      </c>
      <c r="B419" s="22">
        <v>0</v>
      </c>
      <c r="C419" s="23">
        <v>0</v>
      </c>
    </row>
    <row r="420" spans="1:3" x14ac:dyDescent="0.2">
      <c r="A420" s="15" t="s">
        <v>2801</v>
      </c>
      <c r="B420" s="22">
        <v>1</v>
      </c>
      <c r="C420" s="23">
        <v>40000000</v>
      </c>
    </row>
    <row r="421" spans="1:3" x14ac:dyDescent="0.2">
      <c r="A421" s="15" t="s">
        <v>634</v>
      </c>
      <c r="B421" s="22">
        <v>0</v>
      </c>
      <c r="C421" s="23">
        <v>0</v>
      </c>
    </row>
    <row r="422" spans="1:3" x14ac:dyDescent="0.2">
      <c r="A422" s="15" t="s">
        <v>3375</v>
      </c>
      <c r="B422" s="22">
        <v>1</v>
      </c>
      <c r="C422" s="23">
        <v>125000000</v>
      </c>
    </row>
    <row r="423" spans="1:3" x14ac:dyDescent="0.2">
      <c r="A423" s="15" t="s">
        <v>3465</v>
      </c>
      <c r="B423" s="22">
        <v>1</v>
      </c>
      <c r="C423" s="23">
        <v>200000</v>
      </c>
    </row>
    <row r="424" spans="1:3" x14ac:dyDescent="0.2">
      <c r="A424" s="15" t="s">
        <v>512</v>
      </c>
      <c r="B424" s="22">
        <v>0</v>
      </c>
      <c r="C424" s="23">
        <v>0</v>
      </c>
    </row>
    <row r="425" spans="1:3" x14ac:dyDescent="0.2">
      <c r="A425" s="15" t="s">
        <v>776</v>
      </c>
      <c r="B425" s="22">
        <v>0</v>
      </c>
      <c r="C425" s="23">
        <v>0</v>
      </c>
    </row>
    <row r="426" spans="1:3" x14ac:dyDescent="0.2">
      <c r="A426" s="15" t="s">
        <v>4165</v>
      </c>
      <c r="B426" s="22">
        <v>1</v>
      </c>
      <c r="C426" s="23">
        <v>800000</v>
      </c>
    </row>
    <row r="427" spans="1:3" x14ac:dyDescent="0.2">
      <c r="A427" s="15" t="s">
        <v>925</v>
      </c>
      <c r="B427" s="22">
        <v>1</v>
      </c>
      <c r="C427" s="23">
        <v>60000000</v>
      </c>
    </row>
    <row r="428" spans="1:3" x14ac:dyDescent="0.2">
      <c r="A428" s="15" t="s">
        <v>2689</v>
      </c>
      <c r="B428" s="22">
        <v>1</v>
      </c>
      <c r="C428" s="23">
        <v>200000</v>
      </c>
    </row>
    <row r="429" spans="1:3" x14ac:dyDescent="0.2">
      <c r="A429" s="15" t="s">
        <v>535</v>
      </c>
      <c r="B429" s="22">
        <v>1</v>
      </c>
      <c r="C429" s="23">
        <v>8000000</v>
      </c>
    </row>
    <row r="430" spans="1:3" x14ac:dyDescent="0.2">
      <c r="A430" s="15" t="s">
        <v>2505</v>
      </c>
      <c r="B430" s="22">
        <v>2</v>
      </c>
      <c r="C430" s="23">
        <v>1450000</v>
      </c>
    </row>
    <row r="431" spans="1:3" x14ac:dyDescent="0.2">
      <c r="A431" s="15" t="s">
        <v>3469</v>
      </c>
      <c r="B431" s="22">
        <v>1</v>
      </c>
      <c r="C431" s="23">
        <v>100000</v>
      </c>
    </row>
    <row r="432" spans="1:3" x14ac:dyDescent="0.2">
      <c r="A432" s="15" t="s">
        <v>3591</v>
      </c>
      <c r="B432" s="22">
        <v>0</v>
      </c>
      <c r="C432" s="23">
        <v>0</v>
      </c>
    </row>
    <row r="433" spans="1:3" x14ac:dyDescent="0.2">
      <c r="A433" s="15" t="s">
        <v>4565</v>
      </c>
      <c r="B433" s="22">
        <v>1</v>
      </c>
      <c r="C433" s="23">
        <v>300000</v>
      </c>
    </row>
    <row r="434" spans="1:3" x14ac:dyDescent="0.2">
      <c r="A434" s="15" t="s">
        <v>2163</v>
      </c>
      <c r="B434" s="22">
        <v>1</v>
      </c>
      <c r="C434" s="23">
        <v>3600000</v>
      </c>
    </row>
    <row r="435" spans="1:3" x14ac:dyDescent="0.2">
      <c r="A435" s="15" t="s">
        <v>3315</v>
      </c>
      <c r="B435" s="22">
        <v>2</v>
      </c>
      <c r="C435" s="23">
        <v>400000</v>
      </c>
    </row>
    <row r="436" spans="1:3" x14ac:dyDescent="0.2">
      <c r="A436" s="15" t="s">
        <v>3229</v>
      </c>
      <c r="B436" s="22">
        <v>1</v>
      </c>
      <c r="C436" s="23">
        <v>1000000</v>
      </c>
    </row>
    <row r="437" spans="1:3" x14ac:dyDescent="0.2">
      <c r="A437" s="15" t="s">
        <v>1016</v>
      </c>
      <c r="B437" s="22">
        <v>0</v>
      </c>
      <c r="C437" s="23">
        <v>0</v>
      </c>
    </row>
    <row r="438" spans="1:3" x14ac:dyDescent="0.2">
      <c r="A438" s="15" t="s">
        <v>242</v>
      </c>
      <c r="B438" s="22">
        <v>1</v>
      </c>
      <c r="C438" s="23">
        <v>53000000</v>
      </c>
    </row>
    <row r="439" spans="1:3" x14ac:dyDescent="0.2">
      <c r="A439" s="15" t="s">
        <v>1038</v>
      </c>
      <c r="B439" s="22">
        <v>0</v>
      </c>
      <c r="C439" s="23">
        <v>0</v>
      </c>
    </row>
    <row r="440" spans="1:3" x14ac:dyDescent="0.2">
      <c r="A440" s="15" t="s">
        <v>3746</v>
      </c>
      <c r="B440" s="22">
        <v>0</v>
      </c>
      <c r="C440" s="23">
        <v>0</v>
      </c>
    </row>
    <row r="441" spans="1:3" x14ac:dyDescent="0.2">
      <c r="A441" s="15" t="s">
        <v>3758</v>
      </c>
      <c r="B441" s="22">
        <v>0</v>
      </c>
      <c r="C441" s="23">
        <v>0</v>
      </c>
    </row>
    <row r="442" spans="1:3" x14ac:dyDescent="0.2">
      <c r="A442" s="15" t="s">
        <v>3947</v>
      </c>
      <c r="B442" s="22">
        <v>1</v>
      </c>
      <c r="C442" s="23">
        <v>4500000</v>
      </c>
    </row>
    <row r="443" spans="1:3" x14ac:dyDescent="0.2">
      <c r="A443" s="15" t="s">
        <v>3740</v>
      </c>
      <c r="B443" s="22">
        <v>0</v>
      </c>
      <c r="C443" s="23">
        <v>0</v>
      </c>
    </row>
    <row r="444" spans="1:3" x14ac:dyDescent="0.2">
      <c r="A444" s="15" t="s">
        <v>2305</v>
      </c>
      <c r="B444" s="22">
        <v>1</v>
      </c>
      <c r="C444" s="23">
        <v>2000000</v>
      </c>
    </row>
    <row r="445" spans="1:3" x14ac:dyDescent="0.2">
      <c r="A445" s="15" t="s">
        <v>2832</v>
      </c>
      <c r="B445" s="22">
        <v>0</v>
      </c>
      <c r="C445" s="23">
        <v>0</v>
      </c>
    </row>
    <row r="446" spans="1:3" x14ac:dyDescent="0.2">
      <c r="A446" s="15" t="s">
        <v>4304</v>
      </c>
      <c r="B446" s="22">
        <v>1</v>
      </c>
      <c r="C446" s="23">
        <v>140000</v>
      </c>
    </row>
    <row r="447" spans="1:3" x14ac:dyDescent="0.2">
      <c r="A447" s="15" t="s">
        <v>3348</v>
      </c>
      <c r="B447" s="22">
        <v>0</v>
      </c>
      <c r="C447" s="23">
        <v>0</v>
      </c>
    </row>
    <row r="448" spans="1:3" x14ac:dyDescent="0.2">
      <c r="A448" s="15" t="s">
        <v>1374</v>
      </c>
      <c r="B448" s="22">
        <v>2</v>
      </c>
      <c r="C448" s="23">
        <v>89000000</v>
      </c>
    </row>
    <row r="449" spans="1:3" x14ac:dyDescent="0.2">
      <c r="A449" s="15" t="s">
        <v>3776</v>
      </c>
      <c r="B449" s="22">
        <v>1</v>
      </c>
      <c r="C449" s="23">
        <v>600000</v>
      </c>
    </row>
    <row r="450" spans="1:3" x14ac:dyDescent="0.2">
      <c r="A450" s="15" t="s">
        <v>1667</v>
      </c>
      <c r="B450" s="22">
        <v>1</v>
      </c>
      <c r="C450" s="23">
        <v>44000000</v>
      </c>
    </row>
    <row r="451" spans="1:3" x14ac:dyDescent="0.2">
      <c r="A451" s="15" t="s">
        <v>1612</v>
      </c>
      <c r="B451" s="22">
        <v>1</v>
      </c>
      <c r="C451" s="23">
        <v>60000000</v>
      </c>
    </row>
    <row r="452" spans="1:3" x14ac:dyDescent="0.2">
      <c r="A452" s="15" t="s">
        <v>258</v>
      </c>
      <c r="B452" s="22">
        <v>1</v>
      </c>
      <c r="C452" s="23">
        <v>4000000</v>
      </c>
    </row>
    <row r="453" spans="1:3" x14ac:dyDescent="0.2">
      <c r="A453" s="15" t="s">
        <v>4115</v>
      </c>
      <c r="B453" s="22">
        <v>1</v>
      </c>
      <c r="C453" s="23">
        <v>1300000</v>
      </c>
    </row>
    <row r="454" spans="1:3" x14ac:dyDescent="0.2">
      <c r="A454" s="15" t="s">
        <v>3428</v>
      </c>
      <c r="B454" s="22">
        <v>1</v>
      </c>
      <c r="C454" s="23">
        <v>5000000</v>
      </c>
    </row>
    <row r="455" spans="1:3" x14ac:dyDescent="0.2">
      <c r="A455" s="15" t="s">
        <v>353</v>
      </c>
      <c r="B455" s="22">
        <v>1</v>
      </c>
      <c r="C455" s="23">
        <v>12000000</v>
      </c>
    </row>
    <row r="456" spans="1:3" x14ac:dyDescent="0.2">
      <c r="A456" s="15" t="s">
        <v>1220</v>
      </c>
      <c r="B456" s="22">
        <v>0</v>
      </c>
      <c r="C456" s="23">
        <v>0</v>
      </c>
    </row>
    <row r="457" spans="1:3" x14ac:dyDescent="0.2">
      <c r="A457" s="15" t="s">
        <v>1057</v>
      </c>
      <c r="B457" s="22">
        <v>0</v>
      </c>
      <c r="C457" s="23">
        <v>0</v>
      </c>
    </row>
    <row r="458" spans="1:3" x14ac:dyDescent="0.2">
      <c r="A458" s="15" t="s">
        <v>4155</v>
      </c>
      <c r="B458" s="22">
        <v>1</v>
      </c>
      <c r="C458" s="23">
        <v>900000</v>
      </c>
    </row>
    <row r="459" spans="1:3" x14ac:dyDescent="0.2">
      <c r="A459" s="15" t="s">
        <v>2748</v>
      </c>
      <c r="B459" s="22">
        <v>0</v>
      </c>
      <c r="C459" s="23">
        <v>0</v>
      </c>
    </row>
    <row r="460" spans="1:3" x14ac:dyDescent="0.2">
      <c r="A460" s="15" t="s">
        <v>492</v>
      </c>
      <c r="B460" s="22">
        <v>0</v>
      </c>
      <c r="C460" s="23">
        <v>0</v>
      </c>
    </row>
    <row r="461" spans="1:3" x14ac:dyDescent="0.2">
      <c r="A461" s="15" t="s">
        <v>2358</v>
      </c>
      <c r="B461" s="22">
        <v>1</v>
      </c>
      <c r="C461" s="23">
        <v>1600000</v>
      </c>
    </row>
    <row r="462" spans="1:3" x14ac:dyDescent="0.2">
      <c r="A462" s="15" t="s">
        <v>2354</v>
      </c>
      <c r="B462" s="22">
        <v>1</v>
      </c>
      <c r="C462" s="23">
        <v>1700000</v>
      </c>
    </row>
    <row r="463" spans="1:3" x14ac:dyDescent="0.2">
      <c r="A463" s="15" t="s">
        <v>3204</v>
      </c>
      <c r="B463" s="22">
        <v>1</v>
      </c>
      <c r="C463" s="23">
        <v>2000000</v>
      </c>
    </row>
    <row r="464" spans="1:3" x14ac:dyDescent="0.2">
      <c r="A464" s="15" t="s">
        <v>1554</v>
      </c>
      <c r="B464" s="22">
        <v>1</v>
      </c>
      <c r="C464" s="23">
        <v>100000000</v>
      </c>
    </row>
    <row r="465" spans="1:3" x14ac:dyDescent="0.2">
      <c r="A465" s="15" t="s">
        <v>4477</v>
      </c>
      <c r="B465" s="22">
        <v>1</v>
      </c>
      <c r="C465" s="23">
        <v>1000000</v>
      </c>
    </row>
    <row r="466" spans="1:3" x14ac:dyDescent="0.2">
      <c r="A466" s="15" t="s">
        <v>3620</v>
      </c>
      <c r="B466" s="22">
        <v>0</v>
      </c>
      <c r="C466" s="23">
        <v>0</v>
      </c>
    </row>
    <row r="467" spans="1:3" x14ac:dyDescent="0.2">
      <c r="A467" s="15" t="s">
        <v>748</v>
      </c>
      <c r="B467" s="22">
        <v>0</v>
      </c>
      <c r="C467" s="23">
        <v>0</v>
      </c>
    </row>
    <row r="468" spans="1:3" x14ac:dyDescent="0.2">
      <c r="A468" s="15" t="s">
        <v>2438</v>
      </c>
      <c r="B468" s="22">
        <v>2</v>
      </c>
      <c r="C468" s="23">
        <v>2000000</v>
      </c>
    </row>
    <row r="469" spans="1:3" x14ac:dyDescent="0.2">
      <c r="A469" s="15" t="s">
        <v>3637</v>
      </c>
      <c r="B469" s="22">
        <v>0</v>
      </c>
      <c r="C469" s="23">
        <v>0</v>
      </c>
    </row>
    <row r="470" spans="1:3" x14ac:dyDescent="0.2">
      <c r="A470" s="15" t="s">
        <v>4522</v>
      </c>
      <c r="B470" s="22">
        <v>0</v>
      </c>
      <c r="C470" s="23">
        <v>0</v>
      </c>
    </row>
    <row r="471" spans="1:3" x14ac:dyDescent="0.2">
      <c r="A471" s="15" t="s">
        <v>3719</v>
      </c>
      <c r="B471" s="22">
        <v>0</v>
      </c>
      <c r="C471" s="23">
        <v>0</v>
      </c>
    </row>
    <row r="472" spans="1:3" x14ac:dyDescent="0.2">
      <c r="A472" s="15" t="s">
        <v>1142</v>
      </c>
      <c r="B472" s="22">
        <v>0</v>
      </c>
      <c r="C472" s="23">
        <v>0</v>
      </c>
    </row>
    <row r="473" spans="1:3" x14ac:dyDescent="0.2">
      <c r="A473" s="15" t="s">
        <v>97</v>
      </c>
      <c r="B473" s="22">
        <v>2</v>
      </c>
      <c r="C473" s="23">
        <v>22000000</v>
      </c>
    </row>
    <row r="474" spans="1:3" x14ac:dyDescent="0.2">
      <c r="A474" s="15" t="s">
        <v>2706</v>
      </c>
      <c r="B474" s="22">
        <v>1</v>
      </c>
      <c r="C474" s="23">
        <v>100000</v>
      </c>
    </row>
    <row r="475" spans="1:3" x14ac:dyDescent="0.2">
      <c r="A475" s="15" t="s">
        <v>2859</v>
      </c>
      <c r="B475" s="22">
        <v>1</v>
      </c>
      <c r="C475" s="23">
        <v>150000</v>
      </c>
    </row>
    <row r="476" spans="1:3" x14ac:dyDescent="0.2">
      <c r="A476" s="15" t="s">
        <v>3243</v>
      </c>
      <c r="B476" s="22">
        <v>1</v>
      </c>
      <c r="C476" s="23">
        <v>1000000</v>
      </c>
    </row>
    <row r="477" spans="1:3" x14ac:dyDescent="0.2">
      <c r="A477" s="15" t="s">
        <v>644</v>
      </c>
      <c r="B477" s="22">
        <v>0</v>
      </c>
      <c r="C477" s="23">
        <v>0</v>
      </c>
    </row>
    <row r="478" spans="1:3" x14ac:dyDescent="0.2">
      <c r="A478" s="15" t="s">
        <v>2671</v>
      </c>
      <c r="B478" s="22">
        <v>1</v>
      </c>
      <c r="C478" s="23">
        <v>235000</v>
      </c>
    </row>
    <row r="479" spans="1:3" x14ac:dyDescent="0.2">
      <c r="A479" s="15" t="s">
        <v>1192</v>
      </c>
      <c r="B479" s="22">
        <v>0</v>
      </c>
      <c r="C479" s="23">
        <v>0</v>
      </c>
    </row>
    <row r="480" spans="1:3" x14ac:dyDescent="0.2">
      <c r="A480" s="15" t="s">
        <v>4203</v>
      </c>
      <c r="B480" s="22">
        <v>1</v>
      </c>
      <c r="C480" s="23">
        <v>550000</v>
      </c>
    </row>
    <row r="481" spans="1:3" x14ac:dyDescent="0.2">
      <c r="A481" s="15" t="s">
        <v>3662</v>
      </c>
      <c r="B481" s="22">
        <v>0</v>
      </c>
      <c r="C481" s="23">
        <v>0</v>
      </c>
    </row>
    <row r="482" spans="1:3" x14ac:dyDescent="0.2">
      <c r="A482" s="15" t="s">
        <v>4175</v>
      </c>
      <c r="B482" s="22">
        <v>1</v>
      </c>
      <c r="C482" s="23">
        <v>700000</v>
      </c>
    </row>
    <row r="483" spans="1:3" x14ac:dyDescent="0.2">
      <c r="A483" s="15" t="s">
        <v>262</v>
      </c>
      <c r="B483" s="22">
        <v>1</v>
      </c>
      <c r="C483" s="23">
        <v>1000000</v>
      </c>
    </row>
    <row r="484" spans="1:3" x14ac:dyDescent="0.2">
      <c r="A484" s="15" t="s">
        <v>713</v>
      </c>
      <c r="B484" s="22">
        <v>1</v>
      </c>
      <c r="C484" s="23">
        <v>8000000</v>
      </c>
    </row>
    <row r="485" spans="1:3" x14ac:dyDescent="0.2">
      <c r="A485" s="15" t="s">
        <v>531</v>
      </c>
      <c r="B485" s="22">
        <v>0</v>
      </c>
      <c r="C485" s="23">
        <v>0</v>
      </c>
    </row>
    <row r="486" spans="1:3" x14ac:dyDescent="0.2">
      <c r="A486" s="15" t="s">
        <v>1093</v>
      </c>
      <c r="B486" s="22">
        <v>0</v>
      </c>
      <c r="C486" s="23">
        <v>0</v>
      </c>
    </row>
    <row r="487" spans="1:3" x14ac:dyDescent="0.2">
      <c r="A487" s="15" t="s">
        <v>3832</v>
      </c>
      <c r="B487" s="22">
        <v>1</v>
      </c>
      <c r="C487" s="23">
        <v>26000000</v>
      </c>
    </row>
    <row r="488" spans="1:3" x14ac:dyDescent="0.2">
      <c r="A488" s="15" t="s">
        <v>4041</v>
      </c>
      <c r="B488" s="22">
        <v>1</v>
      </c>
      <c r="C488" s="23">
        <v>2000000</v>
      </c>
    </row>
    <row r="489" spans="1:3" x14ac:dyDescent="0.2">
      <c r="A489" s="15" t="s">
        <v>4339</v>
      </c>
      <c r="B489" s="22">
        <v>0</v>
      </c>
      <c r="C489" s="23">
        <v>0</v>
      </c>
    </row>
    <row r="490" spans="1:3" x14ac:dyDescent="0.2">
      <c r="A490" s="15" t="s">
        <v>3646</v>
      </c>
      <c r="B490" s="22">
        <v>0</v>
      </c>
      <c r="C490" s="23">
        <v>0</v>
      </c>
    </row>
    <row r="491" spans="1:3" x14ac:dyDescent="0.2">
      <c r="A491" s="15" t="s">
        <v>471</v>
      </c>
      <c r="B491" s="22">
        <v>0</v>
      </c>
      <c r="C491" s="23">
        <v>0</v>
      </c>
    </row>
    <row r="492" spans="1:3" x14ac:dyDescent="0.2">
      <c r="A492" s="15" t="s">
        <v>1042</v>
      </c>
      <c r="B492" s="22">
        <v>0</v>
      </c>
      <c r="C492" s="23">
        <v>0</v>
      </c>
    </row>
    <row r="493" spans="1:3" x14ac:dyDescent="0.2">
      <c r="A493" s="15" t="s">
        <v>308</v>
      </c>
      <c r="B493" s="22">
        <v>0</v>
      </c>
      <c r="C493" s="23">
        <v>0</v>
      </c>
    </row>
    <row r="494" spans="1:3" x14ac:dyDescent="0.2">
      <c r="A494" s="15" t="s">
        <v>1341</v>
      </c>
      <c r="B494" s="22">
        <v>1</v>
      </c>
      <c r="C494" s="23">
        <v>55000000</v>
      </c>
    </row>
    <row r="495" spans="1:3" x14ac:dyDescent="0.2">
      <c r="A495" s="15" t="s">
        <v>1862</v>
      </c>
      <c r="B495" s="22">
        <v>1</v>
      </c>
      <c r="C495" s="23">
        <v>10000000</v>
      </c>
    </row>
    <row r="496" spans="1:3" x14ac:dyDescent="0.2">
      <c r="A496" s="15" t="s">
        <v>3251</v>
      </c>
      <c r="B496" s="22">
        <v>1</v>
      </c>
      <c r="C496" s="23">
        <v>810000</v>
      </c>
    </row>
    <row r="497" spans="1:3" x14ac:dyDescent="0.2">
      <c r="A497" s="15" t="s">
        <v>4320</v>
      </c>
      <c r="B497" s="22">
        <v>0</v>
      </c>
      <c r="C497" s="23">
        <v>0</v>
      </c>
    </row>
    <row r="498" spans="1:3" x14ac:dyDescent="0.2">
      <c r="A498" s="15" t="s">
        <v>3406</v>
      </c>
      <c r="B498" s="22">
        <v>0</v>
      </c>
      <c r="C498" s="23">
        <v>0</v>
      </c>
    </row>
    <row r="499" spans="1:3" x14ac:dyDescent="0.2">
      <c r="A499" s="15" t="s">
        <v>2756</v>
      </c>
      <c r="B499" s="22">
        <v>0</v>
      </c>
      <c r="C499" s="23">
        <v>0</v>
      </c>
    </row>
    <row r="500" spans="1:3" x14ac:dyDescent="0.2">
      <c r="A500" s="15" t="s">
        <v>3017</v>
      </c>
      <c r="B500" s="22">
        <v>1</v>
      </c>
      <c r="C500" s="23">
        <v>30000000</v>
      </c>
    </row>
    <row r="501" spans="1:3" x14ac:dyDescent="0.2">
      <c r="A501" s="15" t="s">
        <v>467</v>
      </c>
      <c r="B501" s="22">
        <v>0</v>
      </c>
      <c r="C501" s="23">
        <v>0</v>
      </c>
    </row>
    <row r="502" spans="1:3" x14ac:dyDescent="0.2">
      <c r="A502" s="15" t="s">
        <v>2814</v>
      </c>
      <c r="B502" s="22">
        <v>0</v>
      </c>
      <c r="C502" s="23">
        <v>0</v>
      </c>
    </row>
    <row r="503" spans="1:3" x14ac:dyDescent="0.2">
      <c r="A503" s="15" t="s">
        <v>767</v>
      </c>
      <c r="B503" s="22">
        <v>0</v>
      </c>
      <c r="C503" s="23">
        <v>0</v>
      </c>
    </row>
    <row r="504" spans="1:3" x14ac:dyDescent="0.2">
      <c r="A504" s="15" t="s">
        <v>1855</v>
      </c>
      <c r="B504" s="22">
        <v>1</v>
      </c>
      <c r="C504" s="23">
        <v>10000000</v>
      </c>
    </row>
    <row r="505" spans="1:3" x14ac:dyDescent="0.2">
      <c r="A505" s="15" t="s">
        <v>87</v>
      </c>
      <c r="B505" s="22">
        <v>0</v>
      </c>
      <c r="C505" s="23">
        <v>0</v>
      </c>
    </row>
    <row r="506" spans="1:3" x14ac:dyDescent="0.2">
      <c r="A506" s="15" t="s">
        <v>274</v>
      </c>
      <c r="B506" s="22">
        <v>1</v>
      </c>
      <c r="C506" s="23">
        <v>220000000</v>
      </c>
    </row>
    <row r="507" spans="1:3" x14ac:dyDescent="0.2">
      <c r="A507" s="15" t="s">
        <v>3297</v>
      </c>
      <c r="B507" s="22">
        <v>1</v>
      </c>
      <c r="C507" s="23">
        <v>300000</v>
      </c>
    </row>
    <row r="508" spans="1:3" x14ac:dyDescent="0.2">
      <c r="A508" s="15" t="s">
        <v>335</v>
      </c>
      <c r="B508" s="22">
        <v>1</v>
      </c>
      <c r="C508" s="23">
        <v>2000000</v>
      </c>
    </row>
    <row r="509" spans="1:3" x14ac:dyDescent="0.2">
      <c r="A509" s="15" t="s">
        <v>1514</v>
      </c>
      <c r="B509" s="22">
        <v>2</v>
      </c>
      <c r="C509" s="23">
        <v>244000000</v>
      </c>
    </row>
    <row r="510" spans="1:3" x14ac:dyDescent="0.2">
      <c r="A510" s="15" t="s">
        <v>1892</v>
      </c>
      <c r="B510" s="22">
        <v>1</v>
      </c>
      <c r="C510" s="23">
        <v>10000000</v>
      </c>
    </row>
    <row r="511" spans="1:3" x14ac:dyDescent="0.2">
      <c r="A511" s="15" t="s">
        <v>247</v>
      </c>
      <c r="B511" s="22">
        <v>1</v>
      </c>
      <c r="C511" s="23">
        <v>30000000</v>
      </c>
    </row>
    <row r="512" spans="1:3" x14ac:dyDescent="0.2">
      <c r="A512" s="15" t="s">
        <v>4536</v>
      </c>
      <c r="B512" s="22">
        <v>0</v>
      </c>
      <c r="C512" s="23">
        <v>0</v>
      </c>
    </row>
    <row r="513" spans="1:3" x14ac:dyDescent="0.2">
      <c r="A513" s="15" t="s">
        <v>3920</v>
      </c>
      <c r="B513" s="22">
        <v>1</v>
      </c>
      <c r="C513" s="23">
        <v>5000000</v>
      </c>
    </row>
    <row r="514" spans="1:3" x14ac:dyDescent="0.2">
      <c r="A514" s="15" t="s">
        <v>3629</v>
      </c>
      <c r="B514" s="22">
        <v>0</v>
      </c>
      <c r="C514" s="23">
        <v>0</v>
      </c>
    </row>
    <row r="515" spans="1:3" x14ac:dyDescent="0.2">
      <c r="A515" s="15" t="s">
        <v>2140</v>
      </c>
      <c r="B515" s="22">
        <v>1</v>
      </c>
      <c r="C515" s="23">
        <v>4000000</v>
      </c>
    </row>
    <row r="516" spans="1:3" x14ac:dyDescent="0.2">
      <c r="A516" s="15" t="s">
        <v>791</v>
      </c>
      <c r="B516" s="22">
        <v>0</v>
      </c>
      <c r="C516" s="23">
        <v>0</v>
      </c>
    </row>
    <row r="517" spans="1:3" x14ac:dyDescent="0.2">
      <c r="A517" s="15" t="s">
        <v>2389</v>
      </c>
      <c r="B517" s="22">
        <v>1</v>
      </c>
      <c r="C517" s="23">
        <v>1200000</v>
      </c>
    </row>
    <row r="518" spans="1:3" x14ac:dyDescent="0.2">
      <c r="A518" s="15" t="s">
        <v>2454</v>
      </c>
      <c r="B518" s="22">
        <v>1</v>
      </c>
      <c r="C518" s="23">
        <v>1000000</v>
      </c>
    </row>
    <row r="519" spans="1:3" x14ac:dyDescent="0.2">
      <c r="A519" s="15" t="s">
        <v>1922</v>
      </c>
      <c r="B519" s="22">
        <v>1</v>
      </c>
      <c r="C519" s="23">
        <v>9000000</v>
      </c>
    </row>
    <row r="520" spans="1:3" x14ac:dyDescent="0.2">
      <c r="A520" s="15" t="s">
        <v>863</v>
      </c>
      <c r="B520" s="22">
        <v>0</v>
      </c>
      <c r="C520" s="23">
        <v>0</v>
      </c>
    </row>
    <row r="521" spans="1:3" x14ac:dyDescent="0.2">
      <c r="A521" s="15" t="s">
        <v>1650</v>
      </c>
      <c r="B521" s="22">
        <v>1</v>
      </c>
      <c r="C521" s="23">
        <v>50000000</v>
      </c>
    </row>
    <row r="522" spans="1:3" x14ac:dyDescent="0.2">
      <c r="A522" s="15" t="s">
        <v>1926</v>
      </c>
      <c r="B522" s="22">
        <v>2</v>
      </c>
      <c r="C522" s="23">
        <v>10500000</v>
      </c>
    </row>
    <row r="523" spans="1:3" x14ac:dyDescent="0.2">
      <c r="A523" s="15" t="s">
        <v>692</v>
      </c>
      <c r="B523" s="22">
        <v>0</v>
      </c>
      <c r="C523" s="23">
        <v>0</v>
      </c>
    </row>
    <row r="524" spans="1:3" x14ac:dyDescent="0.2">
      <c r="A524" s="15" t="s">
        <v>1841</v>
      </c>
      <c r="B524" s="22">
        <v>1</v>
      </c>
      <c r="C524" s="23">
        <v>12000000</v>
      </c>
    </row>
    <row r="525" spans="1:3" x14ac:dyDescent="0.2">
      <c r="A525" s="15" t="s">
        <v>1814</v>
      </c>
      <c r="B525" s="22">
        <v>1</v>
      </c>
      <c r="C525" s="23">
        <v>18000000</v>
      </c>
    </row>
    <row r="526" spans="1:3" x14ac:dyDescent="0.2">
      <c r="A526" s="15" t="s">
        <v>2288</v>
      </c>
      <c r="B526" s="22">
        <v>1</v>
      </c>
      <c r="C526" s="23">
        <v>2000000</v>
      </c>
    </row>
    <row r="527" spans="1:3" x14ac:dyDescent="0.2">
      <c r="A527" s="15" t="s">
        <v>3985</v>
      </c>
      <c r="B527" s="22">
        <v>1</v>
      </c>
      <c r="C527" s="23">
        <v>3000000</v>
      </c>
    </row>
    <row r="528" spans="1:3" x14ac:dyDescent="0.2">
      <c r="A528" s="15" t="s">
        <v>2929</v>
      </c>
      <c r="B528" s="22">
        <v>0</v>
      </c>
      <c r="C528" s="23">
        <v>0</v>
      </c>
    </row>
    <row r="529" spans="1:3" x14ac:dyDescent="0.2">
      <c r="A529" s="15" t="s">
        <v>2143</v>
      </c>
      <c r="B529" s="22">
        <v>1</v>
      </c>
      <c r="C529" s="23">
        <v>35000000</v>
      </c>
    </row>
    <row r="530" spans="1:3" x14ac:dyDescent="0.2">
      <c r="A530" s="15" t="s">
        <v>1354</v>
      </c>
      <c r="B530" s="22">
        <v>0</v>
      </c>
      <c r="C530" s="23">
        <v>0</v>
      </c>
    </row>
    <row r="531" spans="1:3" x14ac:dyDescent="0.2">
      <c r="A531" s="15" t="s">
        <v>4067</v>
      </c>
      <c r="B531" s="22">
        <v>1</v>
      </c>
      <c r="C531" s="23">
        <v>2000000</v>
      </c>
    </row>
    <row r="532" spans="1:3" x14ac:dyDescent="0.2">
      <c r="A532" s="15" t="s">
        <v>623</v>
      </c>
      <c r="B532" s="22">
        <v>0</v>
      </c>
      <c r="C532" s="23">
        <v>0</v>
      </c>
    </row>
    <row r="533" spans="1:3" x14ac:dyDescent="0.2">
      <c r="A533" s="15" t="s">
        <v>2988</v>
      </c>
      <c r="B533" s="22">
        <v>1</v>
      </c>
      <c r="C533" s="23">
        <v>50000000</v>
      </c>
    </row>
    <row r="534" spans="1:3" x14ac:dyDescent="0.2">
      <c r="A534" s="15" t="s">
        <v>2424</v>
      </c>
      <c r="B534" s="22">
        <v>1</v>
      </c>
      <c r="C534" s="23">
        <v>1000000</v>
      </c>
    </row>
    <row r="535" spans="1:3" x14ac:dyDescent="0.2">
      <c r="A535" s="15" t="s">
        <v>2046</v>
      </c>
      <c r="B535" s="22">
        <v>1</v>
      </c>
      <c r="C535" s="23">
        <v>5500000</v>
      </c>
    </row>
    <row r="536" spans="1:3" x14ac:dyDescent="0.2">
      <c r="A536" s="15" t="s">
        <v>942</v>
      </c>
      <c r="B536" s="22">
        <v>0</v>
      </c>
      <c r="C536" s="23">
        <v>0</v>
      </c>
    </row>
    <row r="537" spans="1:3" x14ac:dyDescent="0.2">
      <c r="A537" s="15" t="s">
        <v>787</v>
      </c>
      <c r="B537" s="22">
        <v>0</v>
      </c>
      <c r="C537" s="23">
        <v>0</v>
      </c>
    </row>
    <row r="538" spans="1:3" x14ac:dyDescent="0.2">
      <c r="A538" s="15" t="s">
        <v>4596</v>
      </c>
      <c r="B538" s="22">
        <v>2</v>
      </c>
      <c r="C538" s="23">
        <v>922000</v>
      </c>
    </row>
    <row r="539" spans="1:3" x14ac:dyDescent="0.2">
      <c r="A539" s="15" t="s">
        <v>3503</v>
      </c>
      <c r="B539" s="22">
        <v>0</v>
      </c>
      <c r="C539" s="23">
        <v>0</v>
      </c>
    </row>
    <row r="540" spans="1:3" x14ac:dyDescent="0.2">
      <c r="A540" s="15" t="s">
        <v>135</v>
      </c>
      <c r="B540" s="22">
        <v>0</v>
      </c>
      <c r="C540" s="23">
        <v>0</v>
      </c>
    </row>
    <row r="541" spans="1:3" x14ac:dyDescent="0.2">
      <c r="A541" s="15" t="s">
        <v>1071</v>
      </c>
      <c r="B541" s="22">
        <v>0</v>
      </c>
      <c r="C541" s="23">
        <v>0</v>
      </c>
    </row>
    <row r="542" spans="1:3" x14ac:dyDescent="0.2">
      <c r="A542" s="15" t="s">
        <v>997</v>
      </c>
      <c r="B542" s="22">
        <v>1</v>
      </c>
      <c r="C542" s="23">
        <v>6000000</v>
      </c>
    </row>
    <row r="543" spans="1:3" x14ac:dyDescent="0.2">
      <c r="A543" s="15" t="s">
        <v>110</v>
      </c>
      <c r="B543" s="22">
        <v>1</v>
      </c>
      <c r="C543" s="23">
        <v>3000000</v>
      </c>
    </row>
    <row r="544" spans="1:3" x14ac:dyDescent="0.2">
      <c r="A544" s="15" t="s">
        <v>1578</v>
      </c>
      <c r="B544" s="22">
        <v>1</v>
      </c>
      <c r="C544" s="23">
        <v>75000000</v>
      </c>
    </row>
    <row r="545" spans="1:3" x14ac:dyDescent="0.2">
      <c r="A545" s="15" t="s">
        <v>4130</v>
      </c>
      <c r="B545" s="22">
        <v>1</v>
      </c>
      <c r="C545" s="23">
        <v>1200000</v>
      </c>
    </row>
    <row r="546" spans="1:3" x14ac:dyDescent="0.2">
      <c r="A546" s="15" t="s">
        <v>4140</v>
      </c>
      <c r="B546" s="22">
        <v>1</v>
      </c>
      <c r="C546" s="23">
        <v>1000000</v>
      </c>
    </row>
    <row r="547" spans="1:3" x14ac:dyDescent="0.2">
      <c r="A547" s="15" t="s">
        <v>3334</v>
      </c>
      <c r="B547" s="22">
        <v>0</v>
      </c>
      <c r="C547" s="23">
        <v>0</v>
      </c>
    </row>
    <row r="548" spans="1:3" x14ac:dyDescent="0.2">
      <c r="A548" s="15" t="s">
        <v>3379</v>
      </c>
      <c r="B548" s="22">
        <v>0</v>
      </c>
      <c r="C548" s="23">
        <v>0</v>
      </c>
    </row>
    <row r="549" spans="1:3" x14ac:dyDescent="0.2">
      <c r="A549" s="15" t="s">
        <v>1001</v>
      </c>
      <c r="B549" s="22">
        <v>1</v>
      </c>
      <c r="C549" s="23">
        <v>570000000</v>
      </c>
    </row>
    <row r="550" spans="1:3" x14ac:dyDescent="0.2">
      <c r="A550" s="15" t="s">
        <v>1762</v>
      </c>
      <c r="B550" s="22">
        <v>1</v>
      </c>
      <c r="C550" s="23">
        <v>24000000</v>
      </c>
    </row>
    <row r="551" spans="1:3" x14ac:dyDescent="0.2">
      <c r="A551" s="15" t="s">
        <v>3805</v>
      </c>
      <c r="B551" s="22">
        <v>1</v>
      </c>
      <c r="C551" s="23">
        <v>135000000</v>
      </c>
    </row>
    <row r="552" spans="1:3" x14ac:dyDescent="0.2">
      <c r="A552" s="15" t="s">
        <v>3657</v>
      </c>
      <c r="B552" s="22">
        <v>0</v>
      </c>
      <c r="C552" s="23">
        <v>0</v>
      </c>
    </row>
    <row r="553" spans="1:3" x14ac:dyDescent="0.2">
      <c r="A553" s="15" t="s">
        <v>1138</v>
      </c>
      <c r="B553" s="22">
        <v>0</v>
      </c>
      <c r="C553" s="23">
        <v>0</v>
      </c>
    </row>
    <row r="554" spans="1:3" x14ac:dyDescent="0.2">
      <c r="A554" s="15" t="s">
        <v>2696</v>
      </c>
      <c r="B554" s="22">
        <v>1</v>
      </c>
      <c r="C554" s="23">
        <v>150000</v>
      </c>
    </row>
    <row r="555" spans="1:3" x14ac:dyDescent="0.2">
      <c r="A555" s="15" t="s">
        <v>4246</v>
      </c>
      <c r="B555" s="22">
        <v>1</v>
      </c>
      <c r="C555" s="23">
        <v>400000</v>
      </c>
    </row>
    <row r="556" spans="1:3" x14ac:dyDescent="0.2">
      <c r="A556" s="15" t="s">
        <v>2548</v>
      </c>
      <c r="B556" s="22">
        <v>1</v>
      </c>
      <c r="C556" s="23">
        <v>500000</v>
      </c>
    </row>
    <row r="557" spans="1:3" x14ac:dyDescent="0.2">
      <c r="A557" s="15" t="s">
        <v>2700</v>
      </c>
      <c r="B557" s="22">
        <v>1</v>
      </c>
      <c r="C557" s="23">
        <v>100000</v>
      </c>
    </row>
    <row r="558" spans="1:3" x14ac:dyDescent="0.2">
      <c r="A558" s="15" t="s">
        <v>2122</v>
      </c>
      <c r="B558" s="22">
        <v>1</v>
      </c>
      <c r="C558" s="23">
        <v>4000000</v>
      </c>
    </row>
    <row r="559" spans="1:3" x14ac:dyDescent="0.2">
      <c r="A559" s="15" t="s">
        <v>3703</v>
      </c>
      <c r="B559" s="22">
        <v>0</v>
      </c>
      <c r="C559" s="23">
        <v>0</v>
      </c>
    </row>
    <row r="560" spans="1:3" x14ac:dyDescent="0.2">
      <c r="A560" s="15" t="s">
        <v>3547</v>
      </c>
      <c r="B560" s="22">
        <v>0</v>
      </c>
      <c r="C560" s="23">
        <v>0</v>
      </c>
    </row>
    <row r="561" spans="1:3" x14ac:dyDescent="0.2">
      <c r="A561" s="15" t="s">
        <v>1344</v>
      </c>
      <c r="B561" s="22">
        <v>1</v>
      </c>
      <c r="C561" s="23">
        <v>48000000</v>
      </c>
    </row>
    <row r="562" spans="1:3" x14ac:dyDescent="0.2">
      <c r="A562" s="15" t="s">
        <v>3528</v>
      </c>
      <c r="B562" s="22">
        <v>0</v>
      </c>
      <c r="C562" s="23">
        <v>0</v>
      </c>
    </row>
    <row r="563" spans="1:3" x14ac:dyDescent="0.2">
      <c r="A563" s="15" t="s">
        <v>3353</v>
      </c>
      <c r="B563" s="22">
        <v>0</v>
      </c>
      <c r="C563" s="23">
        <v>0</v>
      </c>
    </row>
    <row r="564" spans="1:3" x14ac:dyDescent="0.2">
      <c r="A564" s="15" t="s">
        <v>739</v>
      </c>
      <c r="B564" s="22">
        <v>1</v>
      </c>
      <c r="C564" s="23">
        <v>28000000</v>
      </c>
    </row>
    <row r="565" spans="1:3" x14ac:dyDescent="0.2">
      <c r="A565" s="15" t="s">
        <v>3102</v>
      </c>
      <c r="B565" s="22">
        <v>1</v>
      </c>
      <c r="C565" s="23">
        <v>6000000</v>
      </c>
    </row>
    <row r="566" spans="1:3" x14ac:dyDescent="0.2">
      <c r="A566" s="15" t="s">
        <v>1310</v>
      </c>
      <c r="B566" s="22">
        <v>0</v>
      </c>
      <c r="C566" s="23">
        <v>0</v>
      </c>
    </row>
    <row r="567" spans="1:3" x14ac:dyDescent="0.2">
      <c r="A567" s="15" t="s">
        <v>4418</v>
      </c>
      <c r="B567" s="22">
        <v>1</v>
      </c>
      <c r="C567" s="23">
        <v>10000000</v>
      </c>
    </row>
    <row r="568" spans="1:3" x14ac:dyDescent="0.2">
      <c r="A568" s="15" t="s">
        <v>196</v>
      </c>
      <c r="B568" s="22">
        <v>1</v>
      </c>
      <c r="C568" s="23">
        <v>4700000</v>
      </c>
    </row>
    <row r="569" spans="1:3" x14ac:dyDescent="0.2">
      <c r="A569" s="15" t="s">
        <v>1716</v>
      </c>
      <c r="B569" s="22">
        <v>1</v>
      </c>
      <c r="C569" s="23">
        <v>30000000</v>
      </c>
    </row>
    <row r="570" spans="1:3" x14ac:dyDescent="0.2">
      <c r="A570" s="15" t="s">
        <v>4378</v>
      </c>
      <c r="B570" s="22">
        <v>0</v>
      </c>
      <c r="C570" s="23">
        <v>0</v>
      </c>
    </row>
    <row r="571" spans="1:3" x14ac:dyDescent="0.2">
      <c r="A571" s="15" t="s">
        <v>1472</v>
      </c>
      <c r="B571" s="22">
        <v>1</v>
      </c>
      <c r="C571" s="23">
        <v>266000000</v>
      </c>
    </row>
    <row r="572" spans="1:3" x14ac:dyDescent="0.2">
      <c r="A572" s="15" t="s">
        <v>61</v>
      </c>
      <c r="B572" s="22">
        <v>0</v>
      </c>
      <c r="C572" s="23">
        <v>0</v>
      </c>
    </row>
    <row r="573" spans="1:3" x14ac:dyDescent="0.2">
      <c r="A573" s="15" t="s">
        <v>3516</v>
      </c>
      <c r="B573" s="22">
        <v>1</v>
      </c>
      <c r="C573" s="23">
        <v>1200000</v>
      </c>
    </row>
    <row r="574" spans="1:3" x14ac:dyDescent="0.2">
      <c r="A574" s="15" t="s">
        <v>1758</v>
      </c>
      <c r="B574" s="22">
        <v>1</v>
      </c>
      <c r="C574" s="23">
        <v>24000000</v>
      </c>
    </row>
    <row r="575" spans="1:3" x14ac:dyDescent="0.2">
      <c r="A575" s="15" t="s">
        <v>629</v>
      </c>
      <c r="B575" s="22">
        <v>0</v>
      </c>
      <c r="C575" s="23">
        <v>0</v>
      </c>
    </row>
    <row r="576" spans="1:3" x14ac:dyDescent="0.2">
      <c r="A576" s="15" t="s">
        <v>3446</v>
      </c>
      <c r="B576" s="22">
        <v>1</v>
      </c>
      <c r="C576" s="23">
        <v>1000000</v>
      </c>
    </row>
    <row r="577" spans="1:3" x14ac:dyDescent="0.2">
      <c r="A577" s="15" t="s">
        <v>4108</v>
      </c>
      <c r="B577" s="22">
        <v>1</v>
      </c>
      <c r="C577" s="23">
        <v>1500000</v>
      </c>
    </row>
    <row r="578" spans="1:3" x14ac:dyDescent="0.2">
      <c r="A578" s="15" t="s">
        <v>3762</v>
      </c>
      <c r="B578" s="22">
        <v>0</v>
      </c>
      <c r="C578" s="23">
        <v>0</v>
      </c>
    </row>
    <row r="579" spans="1:3" x14ac:dyDescent="0.2">
      <c r="A579" s="15" t="s">
        <v>2726</v>
      </c>
      <c r="B579" s="22">
        <v>0</v>
      </c>
      <c r="C579" s="23">
        <v>0</v>
      </c>
    </row>
    <row r="580" spans="1:3" x14ac:dyDescent="0.2">
      <c r="A580" s="15" t="s">
        <v>3442</v>
      </c>
      <c r="B580" s="22">
        <v>1</v>
      </c>
      <c r="C580" s="23">
        <v>1000000</v>
      </c>
    </row>
    <row r="581" spans="1:3" x14ac:dyDescent="0.2">
      <c r="A581" s="15" t="s">
        <v>720</v>
      </c>
      <c r="B581" s="22">
        <v>0</v>
      </c>
      <c r="C581" s="23">
        <v>0</v>
      </c>
    </row>
    <row r="582" spans="1:3" x14ac:dyDescent="0.2">
      <c r="A582" s="15" t="s">
        <v>1272</v>
      </c>
      <c r="B582" s="22">
        <v>0</v>
      </c>
      <c r="C582" s="23">
        <v>0</v>
      </c>
    </row>
    <row r="583" spans="1:3" x14ac:dyDescent="0.2">
      <c r="A583" s="15" t="s">
        <v>3437</v>
      </c>
      <c r="B583" s="22">
        <v>1</v>
      </c>
      <c r="C583" s="23">
        <v>1000000</v>
      </c>
    </row>
    <row r="584" spans="1:3" x14ac:dyDescent="0.2">
      <c r="A584" s="15" t="s">
        <v>1163</v>
      </c>
      <c r="B584" s="22">
        <v>1</v>
      </c>
      <c r="C584" s="23">
        <v>40000000</v>
      </c>
    </row>
    <row r="585" spans="1:3" x14ac:dyDescent="0.2">
      <c r="A585" s="15" t="s">
        <v>2365</v>
      </c>
      <c r="B585" s="22">
        <v>1</v>
      </c>
      <c r="C585" s="23">
        <v>1400000</v>
      </c>
    </row>
    <row r="586" spans="1:3" x14ac:dyDescent="0.2">
      <c r="A586" s="15" t="s">
        <v>2147</v>
      </c>
      <c r="B586" s="22">
        <v>1</v>
      </c>
      <c r="C586" s="23">
        <v>4000000</v>
      </c>
    </row>
    <row r="587" spans="1:3" x14ac:dyDescent="0.2">
      <c r="A587" s="15" t="s">
        <v>4312</v>
      </c>
      <c r="B587" s="22"/>
      <c r="C587" s="23"/>
    </row>
    <row r="588" spans="1:3" x14ac:dyDescent="0.2">
      <c r="A588" s="15" t="s">
        <v>2316</v>
      </c>
      <c r="B588" s="22">
        <v>1</v>
      </c>
      <c r="C588" s="23">
        <v>2000000</v>
      </c>
    </row>
    <row r="589" spans="1:3" x14ac:dyDescent="0.2">
      <c r="A589" s="15" t="s">
        <v>3135</v>
      </c>
      <c r="B589" s="22">
        <v>1</v>
      </c>
      <c r="C589" s="23">
        <v>5000000</v>
      </c>
    </row>
    <row r="590" spans="1:3" x14ac:dyDescent="0.2">
      <c r="A590" s="15" t="s">
        <v>1106</v>
      </c>
      <c r="B590" s="22">
        <v>0</v>
      </c>
      <c r="C590" s="23">
        <v>0</v>
      </c>
    </row>
    <row r="591" spans="1:3" x14ac:dyDescent="0.2">
      <c r="A591" s="15" t="s">
        <v>2679</v>
      </c>
      <c r="B591" s="22">
        <v>1</v>
      </c>
      <c r="C591" s="23">
        <v>200000</v>
      </c>
    </row>
    <row r="592" spans="1:3" x14ac:dyDescent="0.2">
      <c r="A592" s="15" t="s">
        <v>476</v>
      </c>
      <c r="B592" s="22">
        <v>0</v>
      </c>
      <c r="C592" s="23">
        <v>0</v>
      </c>
    </row>
    <row r="593" spans="1:3" x14ac:dyDescent="0.2">
      <c r="A593" s="15" t="s">
        <v>2449</v>
      </c>
      <c r="B593" s="22">
        <v>1</v>
      </c>
      <c r="C593" s="23">
        <v>1000000</v>
      </c>
    </row>
    <row r="594" spans="1:3" x14ac:dyDescent="0.2">
      <c r="A594" s="15" t="s">
        <v>120</v>
      </c>
      <c r="B594" s="22">
        <v>0</v>
      </c>
      <c r="C594" s="23">
        <v>0</v>
      </c>
    </row>
    <row r="595" spans="1:3" x14ac:dyDescent="0.2">
      <c r="A595" s="15" t="s">
        <v>2302</v>
      </c>
      <c r="B595" s="22">
        <v>1</v>
      </c>
      <c r="C595" s="23">
        <v>2000000</v>
      </c>
    </row>
    <row r="596" spans="1:3" x14ac:dyDescent="0.2">
      <c r="A596" s="15" t="s">
        <v>3538</v>
      </c>
      <c r="B596" s="22">
        <v>0</v>
      </c>
      <c r="C596" s="23">
        <v>0</v>
      </c>
    </row>
    <row r="597" spans="1:3" x14ac:dyDescent="0.2">
      <c r="A597" s="15" t="s">
        <v>4399</v>
      </c>
      <c r="B597" s="22">
        <v>0</v>
      </c>
      <c r="C597" s="23">
        <v>0</v>
      </c>
    </row>
    <row r="598" spans="1:3" x14ac:dyDescent="0.2">
      <c r="A598" s="15" t="s">
        <v>2557</v>
      </c>
      <c r="B598" s="22">
        <v>1</v>
      </c>
      <c r="C598" s="23">
        <v>500000</v>
      </c>
    </row>
    <row r="599" spans="1:3" x14ac:dyDescent="0.2">
      <c r="A599" s="15" t="s">
        <v>169</v>
      </c>
      <c r="B599" s="22">
        <v>2</v>
      </c>
      <c r="C599" s="23">
        <v>48000000</v>
      </c>
    </row>
    <row r="600" spans="1:3" x14ac:dyDescent="0.2">
      <c r="A600" s="15" t="s">
        <v>3143</v>
      </c>
      <c r="B600" s="22">
        <v>1</v>
      </c>
      <c r="C600" s="23">
        <v>4000000</v>
      </c>
    </row>
    <row r="601" spans="1:3" x14ac:dyDescent="0.2">
      <c r="A601" s="15" t="s">
        <v>3331</v>
      </c>
      <c r="B601" s="22">
        <v>1</v>
      </c>
      <c r="C601" s="23">
        <v>100000</v>
      </c>
    </row>
    <row r="602" spans="1:3" x14ac:dyDescent="0.2">
      <c r="A602" s="15" t="s">
        <v>4158</v>
      </c>
      <c r="B602" s="22">
        <v>1</v>
      </c>
      <c r="C602" s="23">
        <v>800000</v>
      </c>
    </row>
    <row r="603" spans="1:3" x14ac:dyDescent="0.2">
      <c r="A603" s="15" t="s">
        <v>2635</v>
      </c>
      <c r="B603" s="22">
        <v>1</v>
      </c>
      <c r="C603" s="23">
        <v>370000</v>
      </c>
    </row>
    <row r="604" spans="1:3" x14ac:dyDescent="0.2">
      <c r="A604" s="15" t="s">
        <v>3488</v>
      </c>
      <c r="B604" s="22">
        <v>0</v>
      </c>
      <c r="C604" s="23">
        <v>0</v>
      </c>
    </row>
    <row r="605" spans="1:3" x14ac:dyDescent="0.2">
      <c r="A605" s="15" t="s">
        <v>3294</v>
      </c>
      <c r="B605" s="22">
        <v>1</v>
      </c>
      <c r="C605" s="23">
        <v>300000</v>
      </c>
    </row>
    <row r="606" spans="1:3" x14ac:dyDescent="0.2">
      <c r="A606" s="15" t="s">
        <v>800</v>
      </c>
      <c r="B606" s="22">
        <v>0</v>
      </c>
      <c r="C606" s="23">
        <v>0</v>
      </c>
    </row>
    <row r="607" spans="1:3" x14ac:dyDescent="0.2">
      <c r="A607" s="15" t="s">
        <v>3700</v>
      </c>
      <c r="B607" s="22">
        <v>0</v>
      </c>
      <c r="C607" s="23">
        <v>0</v>
      </c>
    </row>
    <row r="608" spans="1:3" x14ac:dyDescent="0.2">
      <c r="A608" s="15" t="s">
        <v>4323</v>
      </c>
      <c r="B608" s="22">
        <v>1</v>
      </c>
      <c r="C608" s="23">
        <v>1000000</v>
      </c>
    </row>
    <row r="609" spans="1:3" x14ac:dyDescent="0.2">
      <c r="A609" s="15" t="s">
        <v>326</v>
      </c>
      <c r="B609" s="22">
        <v>0</v>
      </c>
      <c r="C609" s="23">
        <v>0</v>
      </c>
    </row>
    <row r="610" spans="1:3" x14ac:dyDescent="0.2">
      <c r="A610" s="15" t="s">
        <v>3236</v>
      </c>
      <c r="B610" s="22">
        <v>1</v>
      </c>
      <c r="C610" s="23">
        <v>1000000</v>
      </c>
    </row>
    <row r="611" spans="1:3" x14ac:dyDescent="0.2">
      <c r="A611" s="15" t="s">
        <v>3005</v>
      </c>
      <c r="B611" s="22">
        <v>1</v>
      </c>
      <c r="C611" s="23">
        <v>30000000</v>
      </c>
    </row>
    <row r="612" spans="1:3" x14ac:dyDescent="0.2">
      <c r="A612" s="15" t="s">
        <v>480</v>
      </c>
      <c r="B612" s="22">
        <v>0</v>
      </c>
      <c r="C612" s="23">
        <v>0</v>
      </c>
    </row>
    <row r="613" spans="1:3" x14ac:dyDescent="0.2">
      <c r="A613" s="15" t="s">
        <v>3972</v>
      </c>
      <c r="B613" s="22">
        <v>1</v>
      </c>
      <c r="C613" s="23">
        <v>3500000</v>
      </c>
    </row>
    <row r="614" spans="1:3" x14ac:dyDescent="0.2">
      <c r="A614" s="15" t="s">
        <v>2752</v>
      </c>
      <c r="B614" s="22">
        <v>0</v>
      </c>
      <c r="C614" s="23">
        <v>0</v>
      </c>
    </row>
    <row r="615" spans="1:3" x14ac:dyDescent="0.2">
      <c r="A615" s="15" t="s">
        <v>2228</v>
      </c>
      <c r="B615" s="22">
        <v>1</v>
      </c>
      <c r="C615" s="23">
        <v>2500000</v>
      </c>
    </row>
    <row r="616" spans="1:3" x14ac:dyDescent="0.2">
      <c r="A616" s="15" t="s">
        <v>1198</v>
      </c>
      <c r="B616" s="22">
        <v>0</v>
      </c>
      <c r="C616" s="23">
        <v>0</v>
      </c>
    </row>
    <row r="617" spans="1:3" x14ac:dyDescent="0.2">
      <c r="A617" s="15" t="s">
        <v>73</v>
      </c>
      <c r="B617" s="22">
        <v>1</v>
      </c>
      <c r="C617" s="23">
        <v>60000000</v>
      </c>
    </row>
    <row r="618" spans="1:3" x14ac:dyDescent="0.2">
      <c r="A618" s="15" t="s">
        <v>2246</v>
      </c>
      <c r="B618" s="22">
        <v>1</v>
      </c>
      <c r="C618" s="23">
        <v>2100000</v>
      </c>
    </row>
    <row r="619" spans="1:3" x14ac:dyDescent="0.2">
      <c r="A619" s="15" t="s">
        <v>2866</v>
      </c>
      <c r="B619" s="22">
        <v>0</v>
      </c>
      <c r="C619" s="23">
        <v>0</v>
      </c>
    </row>
    <row r="620" spans="1:3" x14ac:dyDescent="0.2">
      <c r="A620" s="15" t="s">
        <v>221</v>
      </c>
      <c r="B620" s="22">
        <v>0</v>
      </c>
      <c r="C620" s="23">
        <v>0</v>
      </c>
    </row>
    <row r="621" spans="1:3" x14ac:dyDescent="0.2">
      <c r="A621" s="15" t="s">
        <v>2561</v>
      </c>
      <c r="B621" s="22">
        <v>1</v>
      </c>
      <c r="C621" s="23">
        <v>500000</v>
      </c>
    </row>
    <row r="622" spans="1:3" x14ac:dyDescent="0.2">
      <c r="A622" s="15" t="s">
        <v>3875</v>
      </c>
      <c r="B622" s="22">
        <v>1</v>
      </c>
      <c r="C622" s="23">
        <v>10000000</v>
      </c>
    </row>
    <row r="623" spans="1:3" x14ac:dyDescent="0.2">
      <c r="A623" s="15" t="s">
        <v>2481</v>
      </c>
      <c r="B623" s="22">
        <v>1</v>
      </c>
      <c r="C623" s="23">
        <v>1000000</v>
      </c>
    </row>
    <row r="624" spans="1:3" x14ac:dyDescent="0.2">
      <c r="A624" s="15" t="s">
        <v>2613</v>
      </c>
      <c r="B624" s="22">
        <v>1</v>
      </c>
      <c r="C624" s="23">
        <v>400000</v>
      </c>
    </row>
    <row r="625" spans="1:3" x14ac:dyDescent="0.2">
      <c r="A625" s="15" t="s">
        <v>3106</v>
      </c>
      <c r="B625" s="22">
        <v>1</v>
      </c>
      <c r="C625" s="23">
        <v>6000000</v>
      </c>
    </row>
    <row r="626" spans="1:3" x14ac:dyDescent="0.2">
      <c r="A626" s="15" t="s">
        <v>2736</v>
      </c>
      <c r="B626" s="22">
        <v>0</v>
      </c>
      <c r="C626" s="23">
        <v>0</v>
      </c>
    </row>
    <row r="627" spans="1:3" x14ac:dyDescent="0.2">
      <c r="A627" s="15" t="s">
        <v>2883</v>
      </c>
      <c r="B627" s="22">
        <v>1</v>
      </c>
      <c r="C627" s="23">
        <v>325000000</v>
      </c>
    </row>
    <row r="628" spans="1:3" x14ac:dyDescent="0.2">
      <c r="A628" s="15" t="s">
        <v>1461</v>
      </c>
      <c r="B628" s="22">
        <v>1</v>
      </c>
      <c r="C628" s="23">
        <v>500000000</v>
      </c>
    </row>
    <row r="629" spans="1:3" x14ac:dyDescent="0.2">
      <c r="A629" s="15" t="s">
        <v>1504</v>
      </c>
      <c r="B629" s="22">
        <v>3</v>
      </c>
      <c r="C629" s="23">
        <v>500000000</v>
      </c>
    </row>
    <row r="630" spans="1:3" x14ac:dyDescent="0.2">
      <c r="A630" s="15" t="s">
        <v>2196</v>
      </c>
      <c r="B630" s="22">
        <v>1</v>
      </c>
      <c r="C630" s="23">
        <v>3000000</v>
      </c>
    </row>
    <row r="631" spans="1:3" x14ac:dyDescent="0.2">
      <c r="A631" s="15" t="s">
        <v>4033</v>
      </c>
      <c r="B631" s="22">
        <v>1</v>
      </c>
      <c r="C631" s="23">
        <v>2200000</v>
      </c>
    </row>
    <row r="632" spans="1:3" x14ac:dyDescent="0.2">
      <c r="A632" s="15" t="s">
        <v>3933</v>
      </c>
      <c r="B632" s="22">
        <v>1</v>
      </c>
      <c r="C632" s="23">
        <v>5000000</v>
      </c>
    </row>
    <row r="633" spans="1:3" x14ac:dyDescent="0.2">
      <c r="A633" s="15" t="s">
        <v>4527</v>
      </c>
      <c r="B633" s="22">
        <v>0</v>
      </c>
      <c r="C633" s="23">
        <v>0</v>
      </c>
    </row>
    <row r="634" spans="1:3" x14ac:dyDescent="0.2">
      <c r="A634" s="15" t="s">
        <v>572</v>
      </c>
      <c r="B634" s="22">
        <v>0</v>
      </c>
      <c r="C634" s="23">
        <v>0</v>
      </c>
    </row>
    <row r="635" spans="1:3" x14ac:dyDescent="0.2">
      <c r="A635" s="15" t="s">
        <v>423</v>
      </c>
      <c r="B635" s="22">
        <v>0</v>
      </c>
      <c r="C635" s="23">
        <v>0</v>
      </c>
    </row>
    <row r="636" spans="1:3" x14ac:dyDescent="0.2">
      <c r="A636" s="15" t="s">
        <v>3850</v>
      </c>
      <c r="B636" s="22">
        <v>1</v>
      </c>
      <c r="C636" s="23">
        <v>16000000</v>
      </c>
    </row>
    <row r="637" spans="1:3" x14ac:dyDescent="0.2">
      <c r="A637" s="15" t="s">
        <v>1567</v>
      </c>
      <c r="B637" s="22">
        <v>1</v>
      </c>
      <c r="C637" s="23">
        <v>90000000</v>
      </c>
    </row>
    <row r="638" spans="1:3" x14ac:dyDescent="0.2">
      <c r="A638" s="15" t="s">
        <v>3401</v>
      </c>
      <c r="B638" s="22">
        <v>0</v>
      </c>
      <c r="C638" s="23">
        <v>0</v>
      </c>
    </row>
    <row r="639" spans="1:3" x14ac:dyDescent="0.2">
      <c r="A639" s="15" t="s">
        <v>3667</v>
      </c>
      <c r="B639" s="22">
        <v>0</v>
      </c>
      <c r="C639" s="23">
        <v>0</v>
      </c>
    </row>
    <row r="640" spans="1:3" x14ac:dyDescent="0.2">
      <c r="A640" s="15" t="s">
        <v>2940</v>
      </c>
      <c r="B640" s="22">
        <v>0</v>
      </c>
      <c r="C640" s="23">
        <v>0</v>
      </c>
    </row>
    <row r="641" spans="1:3" x14ac:dyDescent="0.2">
      <c r="A641" s="15" t="s">
        <v>4414</v>
      </c>
      <c r="B641" s="22">
        <v>1</v>
      </c>
      <c r="C641" s="23">
        <v>10200000</v>
      </c>
    </row>
    <row r="642" spans="1:3" x14ac:dyDescent="0.2">
      <c r="A642" s="15" t="s">
        <v>2022</v>
      </c>
      <c r="B642" s="22">
        <v>1</v>
      </c>
      <c r="C642" s="23">
        <v>6000000</v>
      </c>
    </row>
    <row r="643" spans="1:3" x14ac:dyDescent="0.2">
      <c r="A643" s="15" t="s">
        <v>4280</v>
      </c>
      <c r="B643" s="22">
        <v>1</v>
      </c>
      <c r="C643" s="23">
        <v>300000</v>
      </c>
    </row>
    <row r="644" spans="1:3" x14ac:dyDescent="0.2">
      <c r="A644" s="15" t="s">
        <v>4375</v>
      </c>
      <c r="B644" s="22">
        <v>0</v>
      </c>
      <c r="C644" s="23">
        <v>0</v>
      </c>
    </row>
    <row r="645" spans="1:3" x14ac:dyDescent="0.2">
      <c r="A645" s="15" t="s">
        <v>2827</v>
      </c>
      <c r="B645" s="22">
        <v>0</v>
      </c>
      <c r="C645" s="23">
        <v>0</v>
      </c>
    </row>
    <row r="646" spans="1:3" x14ac:dyDescent="0.2">
      <c r="A646" s="15" t="s">
        <v>702</v>
      </c>
      <c r="B646" s="22">
        <v>2</v>
      </c>
      <c r="C646" s="23">
        <v>665000000</v>
      </c>
    </row>
    <row r="647" spans="1:3" x14ac:dyDescent="0.2">
      <c r="A647" s="15" t="s">
        <v>1405</v>
      </c>
      <c r="B647" s="22">
        <v>0</v>
      </c>
      <c r="C647" s="23">
        <v>0</v>
      </c>
    </row>
    <row r="648" spans="1:3" x14ac:dyDescent="0.2">
      <c r="A648" s="15" t="s">
        <v>191</v>
      </c>
      <c r="B648" s="22">
        <v>1</v>
      </c>
      <c r="C648" s="23">
        <v>5000000</v>
      </c>
    </row>
    <row r="649" spans="1:3" x14ac:dyDescent="0.2">
      <c r="A649" s="15" t="s">
        <v>2166</v>
      </c>
      <c r="B649" s="22">
        <v>1</v>
      </c>
      <c r="C649" s="23">
        <v>3200000</v>
      </c>
    </row>
    <row r="650" spans="1:3" x14ac:dyDescent="0.2">
      <c r="A650" s="15" t="s">
        <v>1414</v>
      </c>
      <c r="B650" s="22">
        <v>0</v>
      </c>
      <c r="C650" s="23">
        <v>0</v>
      </c>
    </row>
    <row r="651" spans="1:3" x14ac:dyDescent="0.2">
      <c r="A651" s="15" t="s">
        <v>1097</v>
      </c>
      <c r="B651" s="22">
        <v>0</v>
      </c>
      <c r="C651" s="23">
        <v>0</v>
      </c>
    </row>
    <row r="652" spans="1:3" x14ac:dyDescent="0.2">
      <c r="A652" s="15" t="s">
        <v>1737</v>
      </c>
      <c r="B652" s="22">
        <v>1</v>
      </c>
      <c r="C652" s="23">
        <v>25000000</v>
      </c>
    </row>
    <row r="653" spans="1:3" x14ac:dyDescent="0.2">
      <c r="A653" s="15" t="s">
        <v>488</v>
      </c>
      <c r="B653" s="22">
        <v>0</v>
      </c>
      <c r="C653" s="23">
        <v>0</v>
      </c>
    </row>
    <row r="654" spans="1:3" x14ac:dyDescent="0.2">
      <c r="A654" s="15" t="s">
        <v>458</v>
      </c>
      <c r="B654" s="22">
        <v>0</v>
      </c>
      <c r="C654" s="23">
        <v>0</v>
      </c>
    </row>
    <row r="655" spans="1:3" x14ac:dyDescent="0.2">
      <c r="A655" s="15" t="s">
        <v>3531</v>
      </c>
      <c r="B655" s="22">
        <v>0</v>
      </c>
      <c r="C655" s="23">
        <v>0</v>
      </c>
    </row>
    <row r="656" spans="1:3" x14ac:dyDescent="0.2">
      <c r="A656" s="15" t="s">
        <v>3940</v>
      </c>
      <c r="B656" s="22">
        <v>1</v>
      </c>
      <c r="C656" s="23">
        <v>4900000</v>
      </c>
    </row>
    <row r="657" spans="1:3" x14ac:dyDescent="0.2">
      <c r="A657" s="15" t="s">
        <v>4100</v>
      </c>
      <c r="B657" s="22">
        <v>1</v>
      </c>
      <c r="C657" s="23">
        <v>1500000</v>
      </c>
    </row>
    <row r="658" spans="1:3" x14ac:dyDescent="0.2">
      <c r="A658" s="15" t="s">
        <v>3575</v>
      </c>
      <c r="B658" s="22">
        <v>1</v>
      </c>
      <c r="C658" s="23">
        <v>3500000</v>
      </c>
    </row>
    <row r="659" spans="1:3" x14ac:dyDescent="0.2">
      <c r="A659" s="15" t="s">
        <v>3512</v>
      </c>
      <c r="B659" s="22">
        <v>1</v>
      </c>
      <c r="C659" s="23">
        <v>75000000</v>
      </c>
    </row>
    <row r="660" spans="1:3" x14ac:dyDescent="0.2">
      <c r="A660" s="15" t="s">
        <v>3557</v>
      </c>
      <c r="B660" s="22">
        <v>0</v>
      </c>
      <c r="C660" s="23">
        <v>0</v>
      </c>
    </row>
    <row r="661" spans="1:3" x14ac:dyDescent="0.2">
      <c r="A661" s="15" t="s">
        <v>2657</v>
      </c>
      <c r="B661" s="22">
        <v>1</v>
      </c>
      <c r="C661" s="23">
        <v>300000</v>
      </c>
    </row>
    <row r="662" spans="1:3" x14ac:dyDescent="0.2">
      <c r="A662" s="15" t="s">
        <v>3183</v>
      </c>
      <c r="B662" s="22">
        <v>1</v>
      </c>
      <c r="C662" s="23">
        <v>3000000</v>
      </c>
    </row>
    <row r="663" spans="1:3" x14ac:dyDescent="0.2">
      <c r="A663" s="15" t="s">
        <v>1293</v>
      </c>
      <c r="B663" s="22">
        <v>0</v>
      </c>
      <c r="C663" s="23">
        <v>0</v>
      </c>
    </row>
    <row r="664" spans="1:3" x14ac:dyDescent="0.2">
      <c r="A664" s="15" t="s">
        <v>2638</v>
      </c>
      <c r="B664" s="22">
        <v>1</v>
      </c>
      <c r="C664" s="23">
        <v>330000</v>
      </c>
    </row>
    <row r="665" spans="1:3" x14ac:dyDescent="0.2">
      <c r="A665" s="15" t="s">
        <v>1046</v>
      </c>
      <c r="B665" s="22">
        <v>0</v>
      </c>
      <c r="C665" s="23">
        <v>0</v>
      </c>
    </row>
    <row r="666" spans="1:3" x14ac:dyDescent="0.2">
      <c r="A666" s="15" t="s">
        <v>2525</v>
      </c>
      <c r="B666" s="22">
        <v>1</v>
      </c>
      <c r="C666" s="23">
        <v>600000</v>
      </c>
    </row>
    <row r="667" spans="1:3" x14ac:dyDescent="0.2">
      <c r="A667" s="15" t="s">
        <v>4507</v>
      </c>
      <c r="B667" s="22">
        <v>1</v>
      </c>
      <c r="C667" s="23">
        <v>260000</v>
      </c>
    </row>
    <row r="668" spans="1:3" x14ac:dyDescent="0.2">
      <c r="A668" s="15" t="s">
        <v>3139</v>
      </c>
      <c r="B668" s="22">
        <v>1</v>
      </c>
      <c r="C668" s="23">
        <v>4500000</v>
      </c>
    </row>
    <row r="669" spans="1:3" x14ac:dyDescent="0.2">
      <c r="A669" s="15" t="s">
        <v>1410</v>
      </c>
      <c r="B669" s="22">
        <v>0</v>
      </c>
      <c r="C669" s="23">
        <v>0</v>
      </c>
    </row>
    <row r="670" spans="1:3" x14ac:dyDescent="0.2">
      <c r="A670" s="15" t="s">
        <v>953</v>
      </c>
      <c r="B670" s="22">
        <v>0</v>
      </c>
      <c r="C670" s="23">
        <v>0</v>
      </c>
    </row>
    <row r="671" spans="1:3" x14ac:dyDescent="0.2">
      <c r="A671" s="15" t="s">
        <v>889</v>
      </c>
      <c r="B671" s="22">
        <v>0</v>
      </c>
      <c r="C671" s="23">
        <v>0</v>
      </c>
    </row>
    <row r="672" spans="1:3" x14ac:dyDescent="0.2">
      <c r="A672" s="15" t="s">
        <v>2717</v>
      </c>
      <c r="B672" s="22">
        <v>0</v>
      </c>
      <c r="C672" s="23">
        <v>0</v>
      </c>
    </row>
    <row r="673" spans="1:3" x14ac:dyDescent="0.2">
      <c r="A673" s="15" t="s">
        <v>1146</v>
      </c>
      <c r="B673" s="22">
        <v>0</v>
      </c>
      <c r="C673" s="23">
        <v>0</v>
      </c>
    </row>
    <row r="674" spans="1:3" x14ac:dyDescent="0.2">
      <c r="A674" s="15" t="s">
        <v>3060</v>
      </c>
      <c r="B674" s="22">
        <v>1</v>
      </c>
      <c r="C674" s="23">
        <v>12000000</v>
      </c>
    </row>
    <row r="675" spans="1:3" x14ac:dyDescent="0.2">
      <c r="A675" s="15" t="s">
        <v>67</v>
      </c>
      <c r="B675" s="22">
        <v>2</v>
      </c>
      <c r="C675" s="23">
        <v>100600000</v>
      </c>
    </row>
    <row r="676" spans="1:3" x14ac:dyDescent="0.2">
      <c r="A676" s="15" t="s">
        <v>4287</v>
      </c>
      <c r="B676" s="22">
        <v>2</v>
      </c>
      <c r="C676" s="23">
        <v>400000</v>
      </c>
    </row>
    <row r="677" spans="1:3" x14ac:dyDescent="0.2">
      <c r="A677" s="15" t="s">
        <v>947</v>
      </c>
      <c r="B677" s="22">
        <v>0</v>
      </c>
      <c r="C677" s="23">
        <v>0</v>
      </c>
    </row>
    <row r="678" spans="1:3" x14ac:dyDescent="0.2">
      <c r="A678" s="15" t="s">
        <v>2459</v>
      </c>
      <c r="B678" s="22">
        <v>1</v>
      </c>
      <c r="C678" s="23">
        <v>1000000</v>
      </c>
    </row>
    <row r="679" spans="1:3" x14ac:dyDescent="0.2">
      <c r="A679" s="15" t="s">
        <v>686</v>
      </c>
      <c r="B679" s="22">
        <v>0</v>
      </c>
      <c r="C679" s="23">
        <v>0</v>
      </c>
    </row>
    <row r="680" spans="1:3" x14ac:dyDescent="0.2">
      <c r="A680" s="15" t="s">
        <v>3049</v>
      </c>
      <c r="B680" s="22">
        <v>1</v>
      </c>
      <c r="C680" s="23">
        <v>13000000</v>
      </c>
    </row>
    <row r="681" spans="1:3" x14ac:dyDescent="0.2">
      <c r="A681" s="15" t="s">
        <v>3210</v>
      </c>
      <c r="B681" s="22">
        <v>1</v>
      </c>
      <c r="C681" s="23">
        <v>1600000</v>
      </c>
    </row>
    <row r="682" spans="1:3" x14ac:dyDescent="0.2">
      <c r="A682" s="15" t="s">
        <v>2570</v>
      </c>
      <c r="B682" s="22">
        <v>1</v>
      </c>
      <c r="C682" s="23">
        <v>500000</v>
      </c>
    </row>
    <row r="683" spans="1:3" x14ac:dyDescent="0.2">
      <c r="A683" s="15" t="s">
        <v>1336</v>
      </c>
      <c r="B683" s="22">
        <v>0</v>
      </c>
      <c r="C683" s="23">
        <v>0</v>
      </c>
    </row>
    <row r="684" spans="1:3" x14ac:dyDescent="0.2">
      <c r="A684" s="15" t="s">
        <v>4213</v>
      </c>
      <c r="B684" s="22">
        <v>1</v>
      </c>
      <c r="C684" s="23">
        <v>500000</v>
      </c>
    </row>
    <row r="685" spans="1:3" x14ac:dyDescent="0.2">
      <c r="A685" s="15" t="s">
        <v>2062</v>
      </c>
      <c r="B685" s="22">
        <v>1</v>
      </c>
      <c r="C685" s="23">
        <v>5000000</v>
      </c>
    </row>
    <row r="686" spans="1:3" x14ac:dyDescent="0.2">
      <c r="A686" s="15" t="s">
        <v>1358</v>
      </c>
      <c r="B686" s="22">
        <v>0</v>
      </c>
      <c r="C686" s="23">
        <v>0</v>
      </c>
    </row>
    <row r="687" spans="1:3" x14ac:dyDescent="0.2">
      <c r="A687" s="15" t="s">
        <v>3451</v>
      </c>
      <c r="B687" s="22">
        <v>1</v>
      </c>
      <c r="C687" s="23">
        <v>300000</v>
      </c>
    </row>
    <row r="688" spans="1:3" x14ac:dyDescent="0.2">
      <c r="A688" s="15" t="s">
        <v>1110</v>
      </c>
      <c r="B688" s="22">
        <v>0</v>
      </c>
      <c r="C688" s="23">
        <v>0</v>
      </c>
    </row>
    <row r="689" spans="1:3" x14ac:dyDescent="0.2">
      <c r="A689" s="15" t="s">
        <v>1775</v>
      </c>
      <c r="B689" s="22">
        <v>1</v>
      </c>
      <c r="C689" s="23">
        <v>22000000</v>
      </c>
    </row>
    <row r="690" spans="1:3" x14ac:dyDescent="0.2">
      <c r="A690" s="15" t="s">
        <v>406</v>
      </c>
      <c r="B690" s="22">
        <v>0</v>
      </c>
      <c r="C690" s="23">
        <v>0</v>
      </c>
    </row>
    <row r="691" spans="1:3" x14ac:dyDescent="0.2">
      <c r="A691" s="15" t="s">
        <v>216</v>
      </c>
      <c r="B691" s="22">
        <v>0</v>
      </c>
      <c r="C691" s="23">
        <v>0</v>
      </c>
    </row>
    <row r="692" spans="1:3" x14ac:dyDescent="0.2">
      <c r="A692" s="15" t="s">
        <v>507</v>
      </c>
      <c r="B692" s="22">
        <v>0</v>
      </c>
      <c r="C692" s="23">
        <v>0</v>
      </c>
    </row>
    <row r="693" spans="1:3" x14ac:dyDescent="0.2">
      <c r="A693" s="15" t="s">
        <v>1544</v>
      </c>
      <c r="B693" s="22">
        <v>1</v>
      </c>
      <c r="C693" s="23">
        <v>100000000</v>
      </c>
    </row>
    <row r="694" spans="1:3" x14ac:dyDescent="0.2">
      <c r="A694" s="15" t="s">
        <v>1492</v>
      </c>
      <c r="B694" s="22">
        <v>1</v>
      </c>
      <c r="C694" s="23">
        <v>225000000</v>
      </c>
    </row>
    <row r="695" spans="1:3" x14ac:dyDescent="0.2">
      <c r="A695" s="15" t="s">
        <v>2496</v>
      </c>
      <c r="B695" s="22">
        <v>1</v>
      </c>
      <c r="C695" s="23">
        <v>1000000</v>
      </c>
    </row>
    <row r="696" spans="1:3" x14ac:dyDescent="0.2">
      <c r="A696" s="15" t="s">
        <v>4342</v>
      </c>
      <c r="B696" s="22">
        <v>0</v>
      </c>
      <c r="C696" s="23">
        <v>0</v>
      </c>
    </row>
    <row r="697" spans="1:3" x14ac:dyDescent="0.2">
      <c r="A697" s="15" t="s">
        <v>3908</v>
      </c>
      <c r="B697" s="22">
        <v>1</v>
      </c>
      <c r="C697" s="23">
        <v>5200000</v>
      </c>
    </row>
    <row r="698" spans="1:3" x14ac:dyDescent="0.2">
      <c r="A698" s="15" t="s">
        <v>2066</v>
      </c>
      <c r="B698" s="22">
        <v>1</v>
      </c>
      <c r="C698" s="23">
        <v>5000000</v>
      </c>
    </row>
    <row r="699" spans="1:3" x14ac:dyDescent="0.2">
      <c r="A699" s="15" t="s">
        <v>1659</v>
      </c>
      <c r="B699" s="22">
        <v>1</v>
      </c>
      <c r="C699" s="23">
        <v>48000000</v>
      </c>
    </row>
    <row r="700" spans="1:3" x14ac:dyDescent="0.2">
      <c r="A700" s="15" t="s">
        <v>4467</v>
      </c>
      <c r="B700" s="22">
        <v>1</v>
      </c>
      <c r="C700" s="23">
        <v>1500000</v>
      </c>
    </row>
    <row r="701" spans="1:3" x14ac:dyDescent="0.2">
      <c r="A701" s="15" t="s">
        <v>2773</v>
      </c>
      <c r="B701" s="22">
        <v>0</v>
      </c>
      <c r="C701" s="23">
        <v>0</v>
      </c>
    </row>
    <row r="702" spans="1:3" x14ac:dyDescent="0.2">
      <c r="A702" s="15" t="s">
        <v>3485</v>
      </c>
      <c r="B702" s="22">
        <v>0</v>
      </c>
      <c r="C702" s="23">
        <v>0</v>
      </c>
    </row>
    <row r="703" spans="1:3" x14ac:dyDescent="0.2">
      <c r="A703" s="15" t="s">
        <v>2805</v>
      </c>
      <c r="B703" s="22">
        <v>1</v>
      </c>
      <c r="C703" s="23">
        <v>96000000</v>
      </c>
    </row>
    <row r="704" spans="1:3" x14ac:dyDescent="0.2">
      <c r="A704" s="15" t="s">
        <v>2565</v>
      </c>
      <c r="B704" s="22">
        <v>1</v>
      </c>
      <c r="C704" s="23">
        <v>500000</v>
      </c>
    </row>
    <row r="705" spans="1:3" x14ac:dyDescent="0.2">
      <c r="A705" s="15" t="s">
        <v>186</v>
      </c>
      <c r="B705" s="22">
        <v>1</v>
      </c>
      <c r="C705" s="23">
        <v>6700000</v>
      </c>
    </row>
    <row r="706" spans="1:3" x14ac:dyDescent="0.2">
      <c r="A706" s="15" t="s">
        <v>4271</v>
      </c>
      <c r="B706" s="22">
        <v>1</v>
      </c>
      <c r="C706" s="23">
        <v>300000</v>
      </c>
    </row>
    <row r="707" spans="1:3" x14ac:dyDescent="0.2">
      <c r="A707" s="15" t="s">
        <v>2275</v>
      </c>
      <c r="B707" s="22">
        <v>1</v>
      </c>
      <c r="C707" s="23">
        <v>2000000</v>
      </c>
    </row>
    <row r="708" spans="1:3" x14ac:dyDescent="0.2">
      <c r="A708" s="15" t="s">
        <v>4000</v>
      </c>
      <c r="B708" s="22">
        <v>1</v>
      </c>
      <c r="C708" s="23">
        <v>3000000</v>
      </c>
    </row>
    <row r="709" spans="1:3" x14ac:dyDescent="0.2">
      <c r="A709" s="15" t="s">
        <v>1298</v>
      </c>
      <c r="B709" s="22">
        <v>1</v>
      </c>
      <c r="C709" s="23">
        <v>30000000</v>
      </c>
    </row>
    <row r="710" spans="1:3" x14ac:dyDescent="0.2">
      <c r="A710" s="15" t="s">
        <v>3460</v>
      </c>
      <c r="B710" s="22">
        <v>1</v>
      </c>
      <c r="C710" s="23">
        <v>200000</v>
      </c>
    </row>
    <row r="711" spans="1:3" x14ac:dyDescent="0.2">
      <c r="A711" s="15" t="s">
        <v>4119</v>
      </c>
      <c r="B711" s="22">
        <v>1</v>
      </c>
      <c r="C711" s="23">
        <v>1200000</v>
      </c>
    </row>
    <row r="712" spans="1:3" x14ac:dyDescent="0.2">
      <c r="A712" s="15" t="s">
        <v>2722</v>
      </c>
      <c r="B712" s="22">
        <v>0</v>
      </c>
      <c r="C712" s="23">
        <v>0</v>
      </c>
    </row>
    <row r="713" spans="1:3" x14ac:dyDescent="0.2">
      <c r="A713" s="15" t="s">
        <v>2923</v>
      </c>
      <c r="B713" s="22">
        <v>0</v>
      </c>
      <c r="C713" s="23">
        <v>0</v>
      </c>
    </row>
    <row r="714" spans="1:3" x14ac:dyDescent="0.2">
      <c r="A714" s="15" t="s">
        <v>1025</v>
      </c>
      <c r="B714" s="22">
        <v>0</v>
      </c>
      <c r="C714" s="23">
        <v>0</v>
      </c>
    </row>
    <row r="715" spans="1:3" x14ac:dyDescent="0.2">
      <c r="A715" s="15" t="s">
        <v>901</v>
      </c>
      <c r="B715" s="22">
        <v>1</v>
      </c>
      <c r="C715" s="23">
        <v>70000000</v>
      </c>
    </row>
    <row r="716" spans="1:3" x14ac:dyDescent="0.2">
      <c r="A716" s="15" t="s">
        <v>580</v>
      </c>
      <c r="B716" s="22">
        <v>0</v>
      </c>
      <c r="C716" s="23">
        <v>0</v>
      </c>
    </row>
    <row r="717" spans="1:3" x14ac:dyDescent="0.2">
      <c r="A717" s="15" t="s">
        <v>3633</v>
      </c>
      <c r="B717" s="22">
        <v>0</v>
      </c>
      <c r="C717" s="23">
        <v>0</v>
      </c>
    </row>
    <row r="718" spans="1:3" x14ac:dyDescent="0.2">
      <c r="A718" s="15" t="s">
        <v>583</v>
      </c>
      <c r="B718" s="22">
        <v>0</v>
      </c>
      <c r="C718" s="23">
        <v>0</v>
      </c>
    </row>
    <row r="719" spans="1:3" x14ac:dyDescent="0.2">
      <c r="A719" s="15" t="s">
        <v>516</v>
      </c>
      <c r="B719" s="22">
        <v>0</v>
      </c>
      <c r="C719" s="23">
        <v>0</v>
      </c>
    </row>
    <row r="720" spans="1:3" x14ac:dyDescent="0.2">
      <c r="A720" s="15" t="s">
        <v>4386</v>
      </c>
      <c r="B720" s="22">
        <v>1</v>
      </c>
      <c r="C720" s="23">
        <v>6750000</v>
      </c>
    </row>
    <row r="721" spans="1:3" x14ac:dyDescent="0.2">
      <c r="A721" s="15" t="s">
        <v>2324</v>
      </c>
      <c r="B721" s="22">
        <v>1</v>
      </c>
      <c r="C721" s="23">
        <v>2000000</v>
      </c>
    </row>
    <row r="722" spans="1:3" x14ac:dyDescent="0.2">
      <c r="A722" s="15" t="s">
        <v>2501</v>
      </c>
      <c r="B722" s="22">
        <v>1</v>
      </c>
      <c r="C722" s="23">
        <v>770000</v>
      </c>
    </row>
    <row r="723" spans="1:3" x14ac:dyDescent="0.2">
      <c r="A723" s="15" t="s">
        <v>1395</v>
      </c>
      <c r="B723" s="22">
        <v>0</v>
      </c>
      <c r="C723" s="23">
        <v>0</v>
      </c>
    </row>
    <row r="724" spans="1:3" x14ac:dyDescent="0.2">
      <c r="A724" s="15" t="s">
        <v>3122</v>
      </c>
      <c r="B724" s="22">
        <v>1</v>
      </c>
      <c r="C724" s="23">
        <v>5000000</v>
      </c>
    </row>
    <row r="725" spans="1:3" x14ac:dyDescent="0.2">
      <c r="A725" s="15" t="s">
        <v>2372</v>
      </c>
      <c r="B725" s="22">
        <v>1</v>
      </c>
      <c r="C725" s="23">
        <v>1300000</v>
      </c>
    </row>
    <row r="726" spans="1:3" x14ac:dyDescent="0.2">
      <c r="A726" s="15" t="s">
        <v>527</v>
      </c>
      <c r="B726" s="22">
        <v>1</v>
      </c>
      <c r="C726" s="23">
        <v>5000000</v>
      </c>
    </row>
    <row r="727" spans="1:3" x14ac:dyDescent="0.2">
      <c r="A727" s="15" t="s">
        <v>911</v>
      </c>
      <c r="B727" s="22">
        <v>1</v>
      </c>
      <c r="C727" s="23">
        <v>52000000</v>
      </c>
    </row>
    <row r="728" spans="1:3" x14ac:dyDescent="0.2">
      <c r="A728" s="15" t="s">
        <v>3272</v>
      </c>
      <c r="B728" s="22">
        <v>1</v>
      </c>
      <c r="C728" s="23">
        <v>700000</v>
      </c>
    </row>
    <row r="729" spans="1:3" x14ac:dyDescent="0.2">
      <c r="A729" s="15" t="s">
        <v>1203</v>
      </c>
      <c r="B729" s="22">
        <v>0</v>
      </c>
      <c r="C729" s="23">
        <v>0</v>
      </c>
    </row>
    <row r="730" spans="1:3" x14ac:dyDescent="0.2">
      <c r="A730" s="15" t="s">
        <v>1319</v>
      </c>
      <c r="B730" s="22">
        <v>0</v>
      </c>
      <c r="C730" s="23">
        <v>0</v>
      </c>
    </row>
    <row r="731" spans="1:3" x14ac:dyDescent="0.2">
      <c r="A731" s="15" t="s">
        <v>1518</v>
      </c>
      <c r="B731" s="22">
        <v>1</v>
      </c>
      <c r="C731" s="23">
        <v>175000000</v>
      </c>
    </row>
    <row r="732" spans="1:3" x14ac:dyDescent="0.2">
      <c r="A732" s="15" t="s">
        <v>2820</v>
      </c>
      <c r="B732" s="22">
        <v>0</v>
      </c>
      <c r="C732" s="23">
        <v>0</v>
      </c>
    </row>
    <row r="733" spans="1:3" x14ac:dyDescent="0.2">
      <c r="A733" s="15" t="s">
        <v>2598</v>
      </c>
      <c r="B733" s="22">
        <v>1</v>
      </c>
      <c r="C733" s="23">
        <v>400000</v>
      </c>
    </row>
    <row r="734" spans="1:3" x14ac:dyDescent="0.2">
      <c r="A734" s="15" t="s">
        <v>2653</v>
      </c>
      <c r="B734" s="22">
        <v>1</v>
      </c>
      <c r="C734" s="23">
        <v>300000</v>
      </c>
    </row>
    <row r="735" spans="1:3" x14ac:dyDescent="0.2">
      <c r="A735" s="15" t="s">
        <v>3842</v>
      </c>
      <c r="B735" s="22">
        <v>1</v>
      </c>
      <c r="C735" s="23">
        <v>20000000</v>
      </c>
    </row>
    <row r="736" spans="1:3" x14ac:dyDescent="0.2">
      <c r="A736" s="15" t="s">
        <v>842</v>
      </c>
      <c r="B736" s="22">
        <v>0</v>
      </c>
      <c r="C736" s="23">
        <v>0</v>
      </c>
    </row>
    <row r="737" spans="1:3" x14ac:dyDescent="0.2">
      <c r="A737" s="15" t="s">
        <v>3215</v>
      </c>
      <c r="B737" s="22">
        <v>1</v>
      </c>
      <c r="C737" s="23">
        <v>1500000</v>
      </c>
    </row>
    <row r="738" spans="1:3" x14ac:dyDescent="0.2">
      <c r="A738" s="15" t="s">
        <v>2992</v>
      </c>
      <c r="B738" s="22">
        <v>2</v>
      </c>
      <c r="C738" s="23">
        <v>55000000</v>
      </c>
    </row>
    <row r="739" spans="1:3" x14ac:dyDescent="0.2">
      <c r="A739" s="15" t="s">
        <v>1865</v>
      </c>
      <c r="B739" s="22">
        <v>1</v>
      </c>
      <c r="C739" s="23">
        <v>10000000</v>
      </c>
    </row>
    <row r="740" spans="1:3" x14ac:dyDescent="0.2">
      <c r="A740" s="15" t="s">
        <v>3732</v>
      </c>
      <c r="B740" s="22">
        <v>1</v>
      </c>
      <c r="C740" s="23">
        <v>30000000</v>
      </c>
    </row>
    <row r="741" spans="1:3" x14ac:dyDescent="0.2">
      <c r="A741" s="15" t="s">
        <v>588</v>
      </c>
      <c r="B741" s="22">
        <v>1</v>
      </c>
      <c r="C741" s="23">
        <v>4000000</v>
      </c>
    </row>
    <row r="742" spans="1:3" x14ac:dyDescent="0.2">
      <c r="A742" s="15" t="s">
        <v>2144</v>
      </c>
      <c r="B742" s="22">
        <v>1</v>
      </c>
      <c r="C742" s="23">
        <v>4000000</v>
      </c>
    </row>
    <row r="743" spans="1:3" x14ac:dyDescent="0.2">
      <c r="A743" s="15" t="s">
        <v>503</v>
      </c>
      <c r="B743" s="22">
        <v>0</v>
      </c>
      <c r="C743" s="23">
        <v>0</v>
      </c>
    </row>
    <row r="744" spans="1:3" x14ac:dyDescent="0.2">
      <c r="A744" s="15" t="s">
        <v>1837</v>
      </c>
      <c r="B744" s="22">
        <v>1</v>
      </c>
      <c r="C744" s="23">
        <v>12000000</v>
      </c>
    </row>
    <row r="745" spans="1:3" x14ac:dyDescent="0.2">
      <c r="A745" s="15" t="s">
        <v>2575</v>
      </c>
      <c r="B745" s="22">
        <v>1</v>
      </c>
      <c r="C745" s="23">
        <v>500000</v>
      </c>
    </row>
    <row r="746" spans="1:3" x14ac:dyDescent="0.2">
      <c r="A746" s="15" t="s">
        <v>795</v>
      </c>
      <c r="B746" s="22">
        <v>0</v>
      </c>
      <c r="C746" s="23">
        <v>0</v>
      </c>
    </row>
    <row r="747" spans="1:3" x14ac:dyDescent="0.2">
      <c r="A747" s="15" t="s">
        <v>2469</v>
      </c>
      <c r="B747" s="22">
        <v>1</v>
      </c>
      <c r="C747" s="23">
        <v>1000000</v>
      </c>
    </row>
    <row r="748" spans="1:3" x14ac:dyDescent="0.2">
      <c r="A748" s="15" t="s">
        <v>4515</v>
      </c>
      <c r="B748" s="22">
        <v>1</v>
      </c>
      <c r="C748" s="23">
        <v>200000</v>
      </c>
    </row>
    <row r="749" spans="1:3" x14ac:dyDescent="0.2">
      <c r="A749" s="15" t="s">
        <v>672</v>
      </c>
      <c r="B749" s="22">
        <v>0</v>
      </c>
      <c r="C749" s="23">
        <v>0</v>
      </c>
    </row>
    <row r="750" spans="1:3" x14ac:dyDescent="0.2">
      <c r="A750" s="15" t="s">
        <v>1268</v>
      </c>
      <c r="B750" s="22">
        <v>1</v>
      </c>
      <c r="C750" s="23">
        <v>2500000</v>
      </c>
    </row>
    <row r="751" spans="1:3" x14ac:dyDescent="0.2">
      <c r="A751" s="15" t="s">
        <v>858</v>
      </c>
      <c r="B751" s="22">
        <v>1</v>
      </c>
      <c r="C751" s="23">
        <v>1000000</v>
      </c>
    </row>
    <row r="752" spans="1:3" x14ac:dyDescent="0.2">
      <c r="A752" s="15" t="s">
        <v>3790</v>
      </c>
      <c r="B752" s="22">
        <v>2</v>
      </c>
      <c r="C752" s="23">
        <v>2000000</v>
      </c>
    </row>
    <row r="753" spans="1:3" x14ac:dyDescent="0.2">
      <c r="A753" s="15" t="s">
        <v>4037</v>
      </c>
      <c r="B753" s="22">
        <v>1</v>
      </c>
      <c r="C753" s="23">
        <v>2000000</v>
      </c>
    </row>
    <row r="754" spans="1:3" x14ac:dyDescent="0.2">
      <c r="A754" s="15" t="s">
        <v>3358</v>
      </c>
      <c r="B754" s="22">
        <v>0</v>
      </c>
      <c r="C754" s="23">
        <v>0</v>
      </c>
    </row>
    <row r="755" spans="1:3" x14ac:dyDescent="0.2">
      <c r="A755" s="15" t="s">
        <v>449</v>
      </c>
      <c r="B755" s="22">
        <v>0</v>
      </c>
      <c r="C755" s="23">
        <v>0</v>
      </c>
    </row>
    <row r="756" spans="1:3" x14ac:dyDescent="0.2">
      <c r="A756" s="15" t="s">
        <v>1818</v>
      </c>
      <c r="B756" s="22">
        <v>1</v>
      </c>
      <c r="C756" s="23">
        <v>17000000</v>
      </c>
    </row>
    <row r="757" spans="1:3" x14ac:dyDescent="0.2">
      <c r="A757" s="15" t="s">
        <v>48</v>
      </c>
      <c r="B757" s="22">
        <v>0</v>
      </c>
      <c r="C757" s="23">
        <v>0</v>
      </c>
    </row>
    <row r="758" spans="1:3" x14ac:dyDescent="0.2">
      <c r="A758" s="15" t="s">
        <v>3371</v>
      </c>
      <c r="B758" s="22">
        <v>0</v>
      </c>
      <c r="C758" s="23">
        <v>0</v>
      </c>
    </row>
    <row r="759" spans="1:3" x14ac:dyDescent="0.2">
      <c r="A759" s="15" t="s">
        <v>4435</v>
      </c>
      <c r="B759" s="22">
        <v>1</v>
      </c>
      <c r="C759" s="23">
        <v>4000000</v>
      </c>
    </row>
    <row r="760" spans="1:3" x14ac:dyDescent="0.2">
      <c r="A760" s="15" t="s">
        <v>2541</v>
      </c>
      <c r="B760" s="22">
        <v>1</v>
      </c>
      <c r="C760" s="23">
        <v>500000</v>
      </c>
    </row>
    <row r="761" spans="1:3" x14ac:dyDescent="0.2">
      <c r="A761" s="15" t="s">
        <v>4308</v>
      </c>
      <c r="B761" s="22">
        <v>1</v>
      </c>
      <c r="C761" s="23">
        <v>125000</v>
      </c>
    </row>
    <row r="762" spans="1:3" x14ac:dyDescent="0.2">
      <c r="A762" s="15" t="s">
        <v>2944</v>
      </c>
      <c r="B762" s="22">
        <v>0</v>
      </c>
      <c r="C762" s="23">
        <v>0</v>
      </c>
    </row>
    <row r="763" spans="1:3" x14ac:dyDescent="0.2">
      <c r="A763" s="15" t="s">
        <v>1879</v>
      </c>
      <c r="B763" s="22">
        <v>1</v>
      </c>
      <c r="C763" s="23">
        <v>10000000</v>
      </c>
    </row>
    <row r="764" spans="1:3" x14ac:dyDescent="0.2">
      <c r="A764" s="15" t="s">
        <v>2420</v>
      </c>
      <c r="B764" s="22">
        <v>1</v>
      </c>
      <c r="C764" s="23">
        <v>1000000</v>
      </c>
    </row>
    <row r="765" spans="1:3" x14ac:dyDescent="0.2">
      <c r="A765" s="15" t="s">
        <v>349</v>
      </c>
      <c r="B765" s="22">
        <v>1</v>
      </c>
      <c r="C765" s="23">
        <v>150000</v>
      </c>
    </row>
    <row r="766" spans="1:3" x14ac:dyDescent="0.2">
      <c r="A766" s="15" t="s">
        <v>4553</v>
      </c>
      <c r="B766" s="22">
        <v>0</v>
      </c>
      <c r="C766" s="23">
        <v>0</v>
      </c>
    </row>
    <row r="767" spans="1:3" x14ac:dyDescent="0.2">
      <c r="A767" s="15" t="s">
        <v>1443</v>
      </c>
      <c r="B767" s="22">
        <v>0</v>
      </c>
      <c r="C767" s="23">
        <v>0</v>
      </c>
    </row>
    <row r="768" spans="1:3" x14ac:dyDescent="0.2">
      <c r="A768" s="15" t="s">
        <v>299</v>
      </c>
      <c r="B768" s="22">
        <v>0</v>
      </c>
      <c r="C768" s="23">
        <v>0</v>
      </c>
    </row>
    <row r="769" spans="1:3" x14ac:dyDescent="0.2">
      <c r="A769" s="15" t="s">
        <v>1172</v>
      </c>
      <c r="B769" s="22">
        <v>1</v>
      </c>
      <c r="C769" s="23">
        <v>10000000</v>
      </c>
    </row>
    <row r="770" spans="1:3" x14ac:dyDescent="0.2">
      <c r="A770" s="15" t="s">
        <v>885</v>
      </c>
      <c r="B770" s="22">
        <v>0</v>
      </c>
      <c r="C770" s="23">
        <v>0</v>
      </c>
    </row>
    <row r="771" spans="1:3" x14ac:dyDescent="0.2">
      <c r="A771" s="15" t="s">
        <v>3765</v>
      </c>
      <c r="B771" s="22">
        <v>0</v>
      </c>
      <c r="C771" s="23">
        <v>0</v>
      </c>
    </row>
    <row r="772" spans="1:3" x14ac:dyDescent="0.2">
      <c r="A772" s="15" t="s">
        <v>752</v>
      </c>
      <c r="B772" s="22">
        <v>0</v>
      </c>
      <c r="C772" s="23">
        <v>0</v>
      </c>
    </row>
    <row r="773" spans="1:3" x14ac:dyDescent="0.2">
      <c r="A773" s="15" t="s">
        <v>1914</v>
      </c>
      <c r="B773" s="22">
        <v>1</v>
      </c>
      <c r="C773" s="23">
        <v>9000000</v>
      </c>
    </row>
    <row r="774" spans="1:3" x14ac:dyDescent="0.2">
      <c r="A774" s="15" t="s">
        <v>3772</v>
      </c>
      <c r="B774" s="22">
        <v>0</v>
      </c>
      <c r="C774" s="23">
        <v>0</v>
      </c>
    </row>
    <row r="775" spans="1:3" x14ac:dyDescent="0.2">
      <c r="A775" s="15" t="s">
        <v>4209</v>
      </c>
      <c r="B775" s="22">
        <v>1</v>
      </c>
      <c r="C775" s="23">
        <v>500000</v>
      </c>
    </row>
    <row r="776" spans="1:3" x14ac:dyDescent="0.2">
      <c r="A776" s="15" t="s">
        <v>545</v>
      </c>
      <c r="B776" s="22">
        <v>0</v>
      </c>
      <c r="C776" s="23">
        <v>0</v>
      </c>
    </row>
    <row r="777" spans="1:3" x14ac:dyDescent="0.2">
      <c r="A777" s="15" t="s">
        <v>2686</v>
      </c>
      <c r="B777" s="22">
        <v>1</v>
      </c>
      <c r="C777" s="23">
        <v>200000</v>
      </c>
    </row>
    <row r="778" spans="1:3" x14ac:dyDescent="0.2">
      <c r="A778" s="15" t="s">
        <v>812</v>
      </c>
      <c r="B778" s="22">
        <v>0</v>
      </c>
      <c r="C778" s="23">
        <v>0</v>
      </c>
    </row>
    <row r="779" spans="1:3" x14ac:dyDescent="0.2">
      <c r="A779" s="15" t="s">
        <v>1672</v>
      </c>
      <c r="B779" s="22">
        <v>1</v>
      </c>
      <c r="C779" s="23">
        <v>41000000</v>
      </c>
    </row>
    <row r="780" spans="1:3" x14ac:dyDescent="0.2">
      <c r="A780" s="15" t="s">
        <v>4291</v>
      </c>
      <c r="B780" s="22">
        <v>1</v>
      </c>
      <c r="C780" s="23">
        <v>200000</v>
      </c>
    </row>
    <row r="781" spans="1:3" x14ac:dyDescent="0.2">
      <c r="A781" s="15" t="s">
        <v>3641</v>
      </c>
      <c r="B781" s="22">
        <v>0</v>
      </c>
      <c r="C781" s="23">
        <v>0</v>
      </c>
    </row>
    <row r="782" spans="1:3" x14ac:dyDescent="0.2">
      <c r="A782" s="15" t="s">
        <v>312</v>
      </c>
      <c r="B782" s="22">
        <v>0</v>
      </c>
      <c r="C782" s="23">
        <v>0</v>
      </c>
    </row>
    <row r="783" spans="1:3" x14ac:dyDescent="0.2">
      <c r="A783" s="15" t="s">
        <v>2485</v>
      </c>
      <c r="B783" s="22">
        <v>1</v>
      </c>
      <c r="C783" s="23">
        <v>1000000</v>
      </c>
    </row>
    <row r="784" spans="1:3" x14ac:dyDescent="0.2">
      <c r="A784" s="15" t="s">
        <v>1680</v>
      </c>
      <c r="B784" s="22">
        <v>1</v>
      </c>
      <c r="C784" s="23">
        <v>40000000</v>
      </c>
    </row>
    <row r="785" spans="1:3" x14ac:dyDescent="0.2">
      <c r="A785" s="15" t="s">
        <v>1780</v>
      </c>
      <c r="B785" s="22">
        <v>1</v>
      </c>
      <c r="C785" s="23">
        <v>21000000</v>
      </c>
    </row>
    <row r="786" spans="1:3" x14ac:dyDescent="0.2">
      <c r="A786" s="15" t="s">
        <v>4082</v>
      </c>
      <c r="B786" s="22">
        <v>1</v>
      </c>
      <c r="C786" s="23">
        <v>1800000</v>
      </c>
    </row>
    <row r="787" spans="1:3" x14ac:dyDescent="0.2">
      <c r="A787" s="15" t="s">
        <v>3769</v>
      </c>
      <c r="B787" s="22">
        <v>1</v>
      </c>
      <c r="C787" s="23">
        <v>3200000</v>
      </c>
    </row>
    <row r="788" spans="1:3" x14ac:dyDescent="0.2">
      <c r="A788" s="15" t="s">
        <v>971</v>
      </c>
      <c r="B788" s="22">
        <v>1</v>
      </c>
      <c r="C788" s="23">
        <v>10000000</v>
      </c>
    </row>
    <row r="789" spans="1:3" x14ac:dyDescent="0.2">
      <c r="A789" s="15" t="s">
        <v>80</v>
      </c>
      <c r="B789" s="22">
        <v>1</v>
      </c>
      <c r="C789" s="23">
        <v>53000000</v>
      </c>
    </row>
    <row r="790" spans="1:3" x14ac:dyDescent="0.2">
      <c r="A790" s="15" t="s">
        <v>3090</v>
      </c>
      <c r="B790" s="22">
        <v>1</v>
      </c>
      <c r="C790" s="23">
        <v>9500000</v>
      </c>
    </row>
    <row r="791" spans="1:3" x14ac:dyDescent="0.2">
      <c r="A791" s="15" t="s">
        <v>2038</v>
      </c>
      <c r="B791" s="22">
        <v>1</v>
      </c>
      <c r="C791" s="23">
        <v>6000000</v>
      </c>
    </row>
    <row r="792" spans="1:3" x14ac:dyDescent="0.2">
      <c r="A792" s="15" t="s">
        <v>3674</v>
      </c>
      <c r="B792" s="22">
        <v>0</v>
      </c>
      <c r="C792" s="23">
        <v>0</v>
      </c>
    </row>
    <row r="793" spans="1:3" x14ac:dyDescent="0.2">
      <c r="A793" s="15" t="s">
        <v>1771</v>
      </c>
      <c r="B793" s="22">
        <v>1</v>
      </c>
      <c r="C793" s="23">
        <v>23000000</v>
      </c>
    </row>
    <row r="794" spans="1:3" x14ac:dyDescent="0.2">
      <c r="A794" s="15" t="s">
        <v>2204</v>
      </c>
      <c r="B794" s="22">
        <v>1</v>
      </c>
      <c r="C794" s="23">
        <v>3000000</v>
      </c>
    </row>
    <row r="795" spans="1:3" x14ac:dyDescent="0.2">
      <c r="A795" s="15" t="s">
        <v>211</v>
      </c>
      <c r="B795" s="22">
        <v>1</v>
      </c>
      <c r="C795" s="23">
        <v>1000000</v>
      </c>
    </row>
    <row r="796" spans="1:3" x14ac:dyDescent="0.2">
      <c r="A796" s="15" t="s">
        <v>395</v>
      </c>
      <c r="B796" s="22">
        <v>0</v>
      </c>
      <c r="C796" s="23">
        <v>0</v>
      </c>
    </row>
    <row r="797" spans="1:3" x14ac:dyDescent="0.2">
      <c r="A797" s="15" t="s">
        <v>2156</v>
      </c>
      <c r="B797" s="22">
        <v>1</v>
      </c>
      <c r="C797" s="23">
        <v>3800000</v>
      </c>
    </row>
    <row r="798" spans="1:3" x14ac:dyDescent="0.2">
      <c r="A798" s="15" t="s">
        <v>1500</v>
      </c>
      <c r="B798" s="22">
        <v>3</v>
      </c>
      <c r="C798" s="23">
        <v>250000000</v>
      </c>
    </row>
    <row r="799" spans="1:3" x14ac:dyDescent="0.2">
      <c r="A799" s="15" t="s">
        <v>1690</v>
      </c>
      <c r="B799" s="22">
        <v>1</v>
      </c>
      <c r="C799" s="23">
        <v>40000000</v>
      </c>
    </row>
    <row r="800" spans="1:3" x14ac:dyDescent="0.2">
      <c r="A800" s="15" t="s">
        <v>11</v>
      </c>
      <c r="B800" s="22">
        <v>1</v>
      </c>
      <c r="C800" s="23">
        <v>1000</v>
      </c>
    </row>
    <row r="801" spans="1:3" x14ac:dyDescent="0.2">
      <c r="A801" s="15" t="s">
        <v>896</v>
      </c>
      <c r="B801" s="22">
        <v>0</v>
      </c>
      <c r="C801" s="23">
        <v>0</v>
      </c>
    </row>
    <row r="802" spans="1:3" x14ac:dyDescent="0.2">
      <c r="A802" s="15" t="s">
        <v>1906</v>
      </c>
      <c r="B802" s="22">
        <v>1</v>
      </c>
      <c r="C802" s="23">
        <v>10000000</v>
      </c>
    </row>
    <row r="803" spans="1:3" x14ac:dyDescent="0.2">
      <c r="A803" s="15" t="s">
        <v>3955</v>
      </c>
      <c r="B803" s="22">
        <v>1</v>
      </c>
      <c r="C803" s="23">
        <v>4300000</v>
      </c>
    </row>
    <row r="804" spans="1:3" x14ac:dyDescent="0.2">
      <c r="A804" s="15" t="s">
        <v>93</v>
      </c>
      <c r="B804" s="22">
        <v>0</v>
      </c>
      <c r="C804" s="23">
        <v>0</v>
      </c>
    </row>
    <row r="805" spans="1:3" x14ac:dyDescent="0.2">
      <c r="A805" s="15" t="s">
        <v>3110</v>
      </c>
      <c r="B805" s="22">
        <v>1</v>
      </c>
      <c r="C805" s="23">
        <v>6000000</v>
      </c>
    </row>
    <row r="806" spans="1:3" x14ac:dyDescent="0.2">
      <c r="A806" s="15" t="s">
        <v>364</v>
      </c>
      <c r="B806" s="22">
        <v>0</v>
      </c>
      <c r="C806" s="23">
        <v>0</v>
      </c>
    </row>
    <row r="807" spans="1:3" x14ac:dyDescent="0.2">
      <c r="A807" s="15" t="s">
        <v>4601</v>
      </c>
      <c r="B807" s="22"/>
      <c r="C807" s="23"/>
    </row>
    <row r="808" spans="1:3" x14ac:dyDescent="0.2">
      <c r="A808" s="15" t="s">
        <v>2888</v>
      </c>
      <c r="B808" s="22">
        <v>0</v>
      </c>
      <c r="C808" s="23">
        <v>0</v>
      </c>
    </row>
    <row r="809" spans="1:3" x14ac:dyDescent="0.2">
      <c r="A809" s="15" t="s">
        <v>1901</v>
      </c>
      <c r="B809" s="22">
        <v>1</v>
      </c>
      <c r="C809" s="23">
        <v>10000000</v>
      </c>
    </row>
    <row r="810" spans="1:3" x14ac:dyDescent="0.2">
      <c r="A810" s="15" t="s">
        <v>4446</v>
      </c>
      <c r="B810" s="22">
        <v>1</v>
      </c>
      <c r="C810" s="23">
        <v>3000000</v>
      </c>
    </row>
    <row r="811" spans="1:3" x14ac:dyDescent="0.2">
      <c r="A811" s="15" t="s">
        <v>3175</v>
      </c>
      <c r="B811" s="22">
        <v>1</v>
      </c>
      <c r="C811" s="23">
        <v>3000000</v>
      </c>
    </row>
    <row r="812" spans="1:3" x14ac:dyDescent="0.2">
      <c r="A812" s="15" t="s">
        <v>2626</v>
      </c>
      <c r="B812" s="22">
        <v>1</v>
      </c>
      <c r="C812" s="23">
        <v>400000</v>
      </c>
    </row>
    <row r="813" spans="1:3" x14ac:dyDescent="0.2">
      <c r="A813" s="15" t="s">
        <v>3595</v>
      </c>
      <c r="B813" s="22">
        <v>0</v>
      </c>
      <c r="C813" s="23">
        <v>0</v>
      </c>
    </row>
    <row r="814" spans="1:3" x14ac:dyDescent="0.2">
      <c r="A814" s="15" t="s">
        <v>1436</v>
      </c>
      <c r="B814" s="22">
        <v>0</v>
      </c>
      <c r="C814" s="23">
        <v>0</v>
      </c>
    </row>
    <row r="815" spans="1:3" x14ac:dyDescent="0.2">
      <c r="A815" s="15" t="s">
        <v>4284</v>
      </c>
      <c r="B815" s="22">
        <v>1</v>
      </c>
      <c r="C815" s="23">
        <v>300000</v>
      </c>
    </row>
    <row r="816" spans="1:3" x14ac:dyDescent="0.2">
      <c r="A816" s="15" t="s">
        <v>2796</v>
      </c>
      <c r="B816" s="22">
        <v>2</v>
      </c>
      <c r="C816" s="23">
        <v>356000000</v>
      </c>
    </row>
    <row r="817" spans="1:3" x14ac:dyDescent="0.2">
      <c r="A817" s="15" t="s">
        <v>3383</v>
      </c>
      <c r="B817" s="22">
        <v>0</v>
      </c>
      <c r="C817" s="23">
        <v>0</v>
      </c>
    </row>
    <row r="818" spans="1:3" x14ac:dyDescent="0.2">
      <c r="A818" s="15" t="s">
        <v>2900</v>
      </c>
      <c r="B818" s="22">
        <v>0</v>
      </c>
      <c r="C818" s="23">
        <v>0</v>
      </c>
    </row>
    <row r="819" spans="1:3" x14ac:dyDescent="0.2">
      <c r="A819" s="15" t="s">
        <v>4056</v>
      </c>
      <c r="B819" s="22">
        <v>2</v>
      </c>
      <c r="C819" s="23">
        <v>4000000</v>
      </c>
    </row>
    <row r="820" spans="1:3" x14ac:dyDescent="0.2">
      <c r="A820" s="15" t="s">
        <v>4242</v>
      </c>
      <c r="B820" s="22">
        <v>1</v>
      </c>
      <c r="C820" s="23">
        <v>400000</v>
      </c>
    </row>
    <row r="821" spans="1:3" x14ac:dyDescent="0.2">
      <c r="A821" s="15" t="s">
        <v>2605</v>
      </c>
      <c r="B821" s="22">
        <v>1</v>
      </c>
      <c r="C821" s="23">
        <v>400000</v>
      </c>
    </row>
    <row r="822" spans="1:3" x14ac:dyDescent="0.2">
      <c r="A822" s="15" t="s">
        <v>4088</v>
      </c>
      <c r="B822" s="22">
        <v>2</v>
      </c>
      <c r="C822" s="23">
        <v>3000000</v>
      </c>
    </row>
    <row r="823" spans="1:3" x14ac:dyDescent="0.2">
      <c r="A823" s="15" t="s">
        <v>3028</v>
      </c>
      <c r="B823" s="22">
        <v>1</v>
      </c>
      <c r="C823" s="23">
        <v>25000000</v>
      </c>
    </row>
    <row r="824" spans="1:3" x14ac:dyDescent="0.2">
      <c r="A824" s="15" t="s">
        <v>993</v>
      </c>
      <c r="B824" s="22">
        <v>0</v>
      </c>
      <c r="C824" s="23">
        <v>0</v>
      </c>
    </row>
    <row r="825" spans="1:3" x14ac:dyDescent="0.2">
      <c r="A825" s="15" t="s">
        <v>3943</v>
      </c>
      <c r="B825" s="22">
        <v>1</v>
      </c>
      <c r="C825" s="23">
        <v>4500000</v>
      </c>
    </row>
    <row r="826" spans="1:3" x14ac:dyDescent="0.2">
      <c r="A826" s="15" t="s">
        <v>2393</v>
      </c>
      <c r="B826" s="22">
        <v>1</v>
      </c>
      <c r="C826" s="23">
        <v>1200000</v>
      </c>
    </row>
    <row r="827" spans="1:3" x14ac:dyDescent="0.2">
      <c r="A827" s="15" t="s">
        <v>130</v>
      </c>
      <c r="B827" s="22">
        <v>0</v>
      </c>
      <c r="C827" s="23">
        <v>0</v>
      </c>
    </row>
    <row r="828" spans="1:3" x14ac:dyDescent="0.2">
      <c r="A828" s="15" t="s">
        <v>1496</v>
      </c>
      <c r="B828" s="22">
        <v>1</v>
      </c>
      <c r="C828" s="23">
        <v>225000000</v>
      </c>
    </row>
    <row r="829" spans="1:3" x14ac:dyDescent="0.2">
      <c r="A829" s="15" t="s">
        <v>3014</v>
      </c>
      <c r="B829" s="22">
        <v>1</v>
      </c>
      <c r="C829" s="23">
        <v>30000000</v>
      </c>
    </row>
    <row r="830" spans="1:3" x14ac:dyDescent="0.2">
      <c r="A830" s="15" t="s">
        <v>3926</v>
      </c>
      <c r="B830" s="22">
        <v>1</v>
      </c>
      <c r="C830" s="23">
        <v>5000000</v>
      </c>
    </row>
    <row r="831" spans="1:3" x14ac:dyDescent="0.2">
      <c r="A831" s="15" t="s">
        <v>2014</v>
      </c>
      <c r="B831" s="22">
        <v>1</v>
      </c>
      <c r="C831" s="23">
        <v>6000000</v>
      </c>
    </row>
    <row r="832" spans="1:3" x14ac:dyDescent="0.2">
      <c r="A832" s="15" t="s">
        <v>2026</v>
      </c>
      <c r="B832" s="22">
        <v>1</v>
      </c>
      <c r="C832" s="23">
        <v>6000000</v>
      </c>
    </row>
    <row r="833" spans="1:3" x14ac:dyDescent="0.2">
      <c r="A833" s="15" t="s">
        <v>4249</v>
      </c>
      <c r="B833" s="22">
        <v>1</v>
      </c>
      <c r="C833" s="23">
        <v>400000</v>
      </c>
    </row>
    <row r="834" spans="1:3" x14ac:dyDescent="0.2">
      <c r="A834" s="15" t="s">
        <v>4161</v>
      </c>
      <c r="B834" s="22">
        <v>1</v>
      </c>
      <c r="C834" s="23">
        <v>800000</v>
      </c>
    </row>
    <row r="835" spans="1:3" x14ac:dyDescent="0.2">
      <c r="A835" s="15" t="s">
        <v>2810</v>
      </c>
      <c r="B835" s="22">
        <v>0</v>
      </c>
      <c r="C835" s="23">
        <v>0</v>
      </c>
    </row>
    <row r="836" spans="1:3" x14ac:dyDescent="0.2">
      <c r="A836" s="15" t="s">
        <v>3883</v>
      </c>
      <c r="B836" s="22">
        <v>1</v>
      </c>
      <c r="C836" s="23">
        <v>10000000</v>
      </c>
    </row>
    <row r="837" spans="1:3" x14ac:dyDescent="0.2">
      <c r="A837" s="15" t="s">
        <v>1633</v>
      </c>
      <c r="B837" s="22">
        <v>1</v>
      </c>
      <c r="C837" s="23">
        <v>50000000</v>
      </c>
    </row>
    <row r="838" spans="1:3" x14ac:dyDescent="0.2">
      <c r="A838" s="15" t="s">
        <v>3023</v>
      </c>
      <c r="B838" s="22">
        <v>1</v>
      </c>
      <c r="C838" s="23">
        <v>28000000</v>
      </c>
    </row>
    <row r="839" spans="1:3" x14ac:dyDescent="0.2">
      <c r="A839" s="15" t="s">
        <v>386</v>
      </c>
      <c r="B839" s="22">
        <v>0</v>
      </c>
      <c r="C839" s="23">
        <v>0</v>
      </c>
    </row>
    <row r="840" spans="1:3" x14ac:dyDescent="0.2">
      <c r="A840" s="15" t="s">
        <v>2595</v>
      </c>
      <c r="B840" s="22">
        <v>1</v>
      </c>
      <c r="C840" s="23">
        <v>400000</v>
      </c>
    </row>
    <row r="841" spans="1:3" x14ac:dyDescent="0.2">
      <c r="A841" s="15" t="s">
        <v>2054</v>
      </c>
      <c r="B841" s="22">
        <v>2</v>
      </c>
      <c r="C841" s="23">
        <v>11000000</v>
      </c>
    </row>
    <row r="842" spans="1:3" x14ac:dyDescent="0.2">
      <c r="A842" s="15" t="s">
        <v>3476</v>
      </c>
      <c r="B842" s="22">
        <v>0</v>
      </c>
      <c r="C842" s="23">
        <v>0</v>
      </c>
    </row>
    <row r="843" spans="1:3" x14ac:dyDescent="0.2">
      <c r="A843" s="15" t="s">
        <v>4352</v>
      </c>
      <c r="B843" s="22">
        <v>0</v>
      </c>
      <c r="C843" s="23">
        <v>0</v>
      </c>
    </row>
    <row r="844" spans="1:3" x14ac:dyDescent="0.2">
      <c r="A844" s="15" t="s">
        <v>2160</v>
      </c>
      <c r="B844" s="22">
        <v>1</v>
      </c>
      <c r="C844" s="23">
        <v>3800000</v>
      </c>
    </row>
    <row r="845" spans="1:3" x14ac:dyDescent="0.2">
      <c r="A845" s="15" t="s">
        <v>975</v>
      </c>
      <c r="B845" s="22">
        <v>0</v>
      </c>
      <c r="C845" s="23">
        <v>0</v>
      </c>
    </row>
    <row r="846" spans="1:3" x14ac:dyDescent="0.2">
      <c r="A846" s="15" t="s">
        <v>4370</v>
      </c>
      <c r="B846" s="22">
        <v>0</v>
      </c>
      <c r="C846" s="23">
        <v>0</v>
      </c>
    </row>
    <row r="847" spans="1:3" x14ac:dyDescent="0.2">
      <c r="A847" s="15" t="s">
        <v>4020</v>
      </c>
      <c r="B847" s="22">
        <v>2</v>
      </c>
      <c r="C847" s="23">
        <v>3300000</v>
      </c>
    </row>
    <row r="848" spans="1:3" x14ac:dyDescent="0.2">
      <c r="A848" s="15" t="s">
        <v>2136</v>
      </c>
      <c r="B848" s="22">
        <v>1</v>
      </c>
      <c r="C848" s="23">
        <v>4000000</v>
      </c>
    </row>
    <row r="849" spans="1:3" x14ac:dyDescent="0.2">
      <c r="A849" s="15" t="s">
        <v>1427</v>
      </c>
      <c r="B849" s="22">
        <v>0</v>
      </c>
      <c r="C849" s="23">
        <v>0</v>
      </c>
    </row>
    <row r="850" spans="1:3" x14ac:dyDescent="0.2">
      <c r="A850" s="15" t="s">
        <v>2386</v>
      </c>
      <c r="B850" s="22">
        <v>1</v>
      </c>
      <c r="C850" s="23">
        <v>1200000</v>
      </c>
    </row>
    <row r="851" spans="1:3" x14ac:dyDescent="0.2">
      <c r="A851" s="15" t="s">
        <v>99</v>
      </c>
      <c r="B851" s="22">
        <v>0</v>
      </c>
      <c r="C851" s="23">
        <v>0</v>
      </c>
    </row>
    <row r="852" spans="1:3" x14ac:dyDescent="0.2">
      <c r="A852" s="15" t="s">
        <v>4499</v>
      </c>
      <c r="B852" s="22">
        <v>1</v>
      </c>
      <c r="C852" s="23">
        <v>400000</v>
      </c>
    </row>
    <row r="853" spans="1:3" x14ac:dyDescent="0.2">
      <c r="A853" s="15" t="s">
        <v>2870</v>
      </c>
      <c r="B853" s="22">
        <v>0</v>
      </c>
      <c r="C853" s="23">
        <v>0</v>
      </c>
    </row>
    <row r="854" spans="1:3" x14ac:dyDescent="0.2">
      <c r="A854" s="15" t="s">
        <v>3179</v>
      </c>
      <c r="B854" s="22">
        <v>1</v>
      </c>
      <c r="C854" s="23">
        <v>3000000</v>
      </c>
    </row>
    <row r="855" spans="1:3" x14ac:dyDescent="0.2">
      <c r="A855" s="15" t="s">
        <v>649</v>
      </c>
      <c r="B855" s="22">
        <v>0</v>
      </c>
      <c r="C855" s="23">
        <v>0</v>
      </c>
    </row>
    <row r="856" spans="1:3" x14ac:dyDescent="0.2">
      <c r="A856" s="15" t="s">
        <v>2152</v>
      </c>
      <c r="B856" s="22">
        <v>1</v>
      </c>
      <c r="C856" s="23">
        <v>4000000</v>
      </c>
    </row>
    <row r="857" spans="1:3" x14ac:dyDescent="0.2">
      <c r="A857" s="15" t="s">
        <v>2441</v>
      </c>
      <c r="B857" s="22">
        <v>1</v>
      </c>
      <c r="C857" s="23">
        <v>1000000</v>
      </c>
    </row>
    <row r="858" spans="1:3" x14ac:dyDescent="0.2">
      <c r="A858" s="15" t="s">
        <v>3191</v>
      </c>
      <c r="B858" s="22">
        <v>1</v>
      </c>
      <c r="C858" s="23">
        <v>3000000</v>
      </c>
    </row>
    <row r="859" spans="1:3" x14ac:dyDescent="0.2">
      <c r="A859" s="15" t="s">
        <v>829</v>
      </c>
      <c r="B859" s="22">
        <v>0</v>
      </c>
      <c r="C859" s="23">
        <v>0</v>
      </c>
    </row>
    <row r="860" spans="1:3" x14ac:dyDescent="0.2">
      <c r="A860" s="15" t="s">
        <v>1280</v>
      </c>
      <c r="B860" s="22">
        <v>0</v>
      </c>
      <c r="C860" s="23">
        <v>0</v>
      </c>
    </row>
    <row r="861" spans="1:3" x14ac:dyDescent="0.2">
      <c r="A861" s="15" t="s">
        <v>4004</v>
      </c>
      <c r="B861" s="22">
        <v>1</v>
      </c>
      <c r="C861" s="23">
        <v>3000000</v>
      </c>
    </row>
    <row r="862" spans="1:3" x14ac:dyDescent="0.2">
      <c r="A862" s="15" t="s">
        <v>2086</v>
      </c>
      <c r="B862" s="22">
        <v>2</v>
      </c>
      <c r="C862" s="23">
        <v>10000000</v>
      </c>
    </row>
    <row r="863" spans="1:3" x14ac:dyDescent="0.2">
      <c r="A863" s="15" t="s">
        <v>1227</v>
      </c>
      <c r="B863" s="22">
        <v>0</v>
      </c>
      <c r="C863" s="23">
        <v>0</v>
      </c>
    </row>
    <row r="864" spans="1:3" x14ac:dyDescent="0.2">
      <c r="A864" s="15" t="s">
        <v>3781</v>
      </c>
      <c r="B864" s="22">
        <v>2</v>
      </c>
      <c r="C864" s="23">
        <v>98000000</v>
      </c>
    </row>
    <row r="865" spans="1:3" x14ac:dyDescent="0.2">
      <c r="A865" s="15" t="s">
        <v>3282</v>
      </c>
      <c r="B865" s="22">
        <v>1</v>
      </c>
      <c r="C865" s="23">
        <v>500000</v>
      </c>
    </row>
    <row r="866" spans="1:3" x14ac:dyDescent="0.2">
      <c r="A866" s="15" t="s">
        <v>2875</v>
      </c>
      <c r="B866" s="22">
        <v>0</v>
      </c>
      <c r="C866" s="23">
        <v>0</v>
      </c>
    </row>
    <row r="867" spans="1:3" x14ac:dyDescent="0.2">
      <c r="A867" s="15" t="s">
        <v>2910</v>
      </c>
      <c r="B867" s="22">
        <v>0</v>
      </c>
      <c r="C867" s="23">
        <v>0</v>
      </c>
    </row>
    <row r="868" spans="1:3" x14ac:dyDescent="0.2">
      <c r="A868" s="15" t="s">
        <v>55</v>
      </c>
      <c r="B868" s="22">
        <v>0</v>
      </c>
      <c r="C868" s="23">
        <v>0</v>
      </c>
    </row>
    <row r="869" spans="1:3" x14ac:dyDescent="0.2">
      <c r="A869" s="15" t="s">
        <v>3412</v>
      </c>
      <c r="B869" s="22">
        <v>0</v>
      </c>
      <c r="C869" s="23">
        <v>0</v>
      </c>
    </row>
    <row r="870" spans="1:3" x14ac:dyDescent="0.2">
      <c r="A870" s="15" t="s">
        <v>4328</v>
      </c>
      <c r="B870" s="22">
        <v>0</v>
      </c>
      <c r="C870" s="23">
        <v>0</v>
      </c>
    </row>
    <row r="871" spans="1:3" x14ac:dyDescent="0.2">
      <c r="A871" s="15" t="s">
        <v>2892</v>
      </c>
      <c r="B871" s="22">
        <v>0</v>
      </c>
      <c r="C871" s="23">
        <v>0</v>
      </c>
    </row>
    <row r="872" spans="1:3" x14ac:dyDescent="0.2">
      <c r="A872" s="15" t="s">
        <v>1861</v>
      </c>
      <c r="B872" s="22">
        <v>1</v>
      </c>
      <c r="C872" s="23">
        <v>150000000</v>
      </c>
    </row>
    <row r="873" spans="1:3" x14ac:dyDescent="0.2">
      <c r="A873" s="15" t="s">
        <v>2412</v>
      </c>
      <c r="B873" s="22">
        <v>1</v>
      </c>
      <c r="C873" s="23">
        <v>1000000</v>
      </c>
    </row>
    <row r="874" spans="1:3" x14ac:dyDescent="0.2">
      <c r="A874" s="15" t="s">
        <v>3222</v>
      </c>
      <c r="B874" s="22">
        <v>1</v>
      </c>
      <c r="C874" s="23">
        <v>1100000</v>
      </c>
    </row>
    <row r="875" spans="1:3" x14ac:dyDescent="0.2">
      <c r="A875" s="15" t="s">
        <v>2345</v>
      </c>
      <c r="B875" s="22">
        <v>1</v>
      </c>
      <c r="C875" s="23">
        <v>1700000</v>
      </c>
    </row>
    <row r="876" spans="1:3" x14ac:dyDescent="0.2">
      <c r="A876" s="15" t="s">
        <v>2466</v>
      </c>
      <c r="B876" s="22">
        <v>1</v>
      </c>
      <c r="C876" s="23">
        <v>1000000</v>
      </c>
    </row>
    <row r="877" spans="1:3" x14ac:dyDescent="0.2">
      <c r="A877" s="15" t="s">
        <v>2761</v>
      </c>
      <c r="B877" s="22">
        <v>0</v>
      </c>
      <c r="C877" s="23">
        <v>0</v>
      </c>
    </row>
    <row r="878" spans="1:3" x14ac:dyDescent="0.2">
      <c r="A878" s="15" t="s">
        <v>2254</v>
      </c>
      <c r="B878" s="22">
        <v>1</v>
      </c>
      <c r="C878" s="23">
        <v>2000000</v>
      </c>
    </row>
    <row r="879" spans="1:3" x14ac:dyDescent="0.2">
      <c r="A879" s="15" t="s">
        <v>2031</v>
      </c>
      <c r="B879" s="22">
        <v>1</v>
      </c>
      <c r="C879" s="23">
        <v>6000000</v>
      </c>
    </row>
    <row r="880" spans="1:3" x14ac:dyDescent="0.2">
      <c r="A880" s="15" t="s">
        <v>2070</v>
      </c>
      <c r="B880" s="22">
        <v>1</v>
      </c>
      <c r="C880" s="23">
        <v>5000000</v>
      </c>
    </row>
    <row r="881" spans="1:3" x14ac:dyDescent="0.2">
      <c r="A881" s="15" t="s">
        <v>3749</v>
      </c>
      <c r="B881" s="22">
        <v>0</v>
      </c>
      <c r="C881" s="23">
        <v>0</v>
      </c>
    </row>
    <row r="882" spans="1:3" x14ac:dyDescent="0.2">
      <c r="A882" s="15" t="s">
        <v>2074</v>
      </c>
      <c r="B882" s="22">
        <v>1</v>
      </c>
      <c r="C882" s="23">
        <v>5000000</v>
      </c>
    </row>
    <row r="883" spans="1:3" x14ac:dyDescent="0.2">
      <c r="A883" s="15" t="s">
        <v>1390</v>
      </c>
      <c r="B883" s="22">
        <v>0</v>
      </c>
      <c r="C883" s="23">
        <v>0</v>
      </c>
    </row>
    <row r="884" spans="1:3" x14ac:dyDescent="0.2">
      <c r="A884" s="15" t="s">
        <v>3256</v>
      </c>
      <c r="B884" s="22">
        <v>1</v>
      </c>
      <c r="C884" s="23">
        <v>800000</v>
      </c>
    </row>
    <row r="885" spans="1:3" x14ac:dyDescent="0.2">
      <c r="A885" s="15" t="s">
        <v>1848</v>
      </c>
      <c r="B885" s="22">
        <v>1</v>
      </c>
      <c r="C885" s="23">
        <v>11000000</v>
      </c>
    </row>
    <row r="886" spans="1:3" x14ac:dyDescent="0.2">
      <c r="A886" s="15" t="s">
        <v>808</v>
      </c>
      <c r="B886" s="22">
        <v>1</v>
      </c>
      <c r="C886" s="23">
        <v>20000000</v>
      </c>
    </row>
    <row r="887" spans="1:3" x14ac:dyDescent="0.2">
      <c r="A887" s="15" t="s">
        <v>4024</v>
      </c>
      <c r="B887" s="22">
        <v>1</v>
      </c>
      <c r="C887" s="23">
        <v>2500000</v>
      </c>
    </row>
    <row r="888" spans="1:3" x14ac:dyDescent="0.2">
      <c r="A888" s="15" t="s">
        <v>3226</v>
      </c>
      <c r="B888" s="22">
        <v>1</v>
      </c>
      <c r="C888" s="23">
        <v>1000000</v>
      </c>
    </row>
    <row r="889" spans="1:3" x14ac:dyDescent="0.2">
      <c r="A889" s="15" t="s">
        <v>3232</v>
      </c>
      <c r="B889" s="22">
        <v>1</v>
      </c>
      <c r="C889" s="23">
        <v>1000000</v>
      </c>
    </row>
    <row r="890" spans="1:3" x14ac:dyDescent="0.2">
      <c r="A890" s="15" t="s">
        <v>1960</v>
      </c>
      <c r="B890" s="22">
        <v>1</v>
      </c>
      <c r="C890" s="23">
        <v>7000000</v>
      </c>
    </row>
    <row r="891" spans="1:3" x14ac:dyDescent="0.2">
      <c r="A891" s="15" t="s">
        <v>2241</v>
      </c>
      <c r="B891" s="22">
        <v>1</v>
      </c>
      <c r="C891" s="23">
        <v>2200000</v>
      </c>
    </row>
    <row r="892" spans="1:3" x14ac:dyDescent="0.2">
      <c r="A892" s="15" t="s">
        <v>4300</v>
      </c>
      <c r="B892" s="22">
        <v>1</v>
      </c>
      <c r="C892" s="23">
        <v>150000</v>
      </c>
    </row>
    <row r="893" spans="1:3" x14ac:dyDescent="0.2">
      <c r="A893" s="15" t="s">
        <v>1823</v>
      </c>
      <c r="B893" s="22">
        <v>1</v>
      </c>
      <c r="C893" s="23">
        <v>16000000</v>
      </c>
    </row>
    <row r="894" spans="1:3" x14ac:dyDescent="0.2">
      <c r="A894" s="15" t="s">
        <v>1540</v>
      </c>
      <c r="B894" s="22">
        <v>2</v>
      </c>
      <c r="C894" s="23">
        <v>145000000</v>
      </c>
    </row>
    <row r="895" spans="1:3" x14ac:dyDescent="0.2">
      <c r="A895" s="15" t="s">
        <v>3995</v>
      </c>
      <c r="B895" s="22">
        <v>1</v>
      </c>
      <c r="C895" s="23">
        <v>3000000</v>
      </c>
    </row>
    <row r="896" spans="1:3" x14ac:dyDescent="0.2">
      <c r="A896" s="15" t="s">
        <v>3899</v>
      </c>
      <c r="B896" s="22">
        <v>2</v>
      </c>
      <c r="C896" s="23">
        <v>13200000</v>
      </c>
    </row>
    <row r="897" spans="1:3" x14ac:dyDescent="0.2">
      <c r="A897" s="15" t="s">
        <v>1973</v>
      </c>
      <c r="B897" s="22">
        <v>1</v>
      </c>
      <c r="C897" s="23">
        <v>7000000</v>
      </c>
    </row>
    <row r="898" spans="1:3" x14ac:dyDescent="0.2">
      <c r="A898" s="15" t="s">
        <v>2932</v>
      </c>
      <c r="B898" s="22">
        <v>1</v>
      </c>
      <c r="C898" s="23">
        <v>30000000</v>
      </c>
    </row>
    <row r="899" spans="1:3" x14ac:dyDescent="0.2">
      <c r="A899" s="15" t="s">
        <v>1314</v>
      </c>
      <c r="B899" s="22">
        <v>0</v>
      </c>
      <c r="C899" s="23">
        <v>0</v>
      </c>
    </row>
    <row r="900" spans="1:3" x14ac:dyDescent="0.2">
      <c r="A900" s="15" t="s">
        <v>2107</v>
      </c>
      <c r="B900" s="22">
        <v>1</v>
      </c>
      <c r="C900" s="23">
        <v>5000000</v>
      </c>
    </row>
    <row r="901" spans="1:3" x14ac:dyDescent="0.2">
      <c r="A901" s="15" t="s">
        <v>1083</v>
      </c>
      <c r="B901" s="22">
        <v>0</v>
      </c>
      <c r="C901" s="23">
        <v>0</v>
      </c>
    </row>
    <row r="902" spans="1:3" x14ac:dyDescent="0.2">
      <c r="A902" s="15" t="s">
        <v>520</v>
      </c>
      <c r="B902" s="22">
        <v>0</v>
      </c>
      <c r="C902" s="23">
        <v>0</v>
      </c>
    </row>
    <row r="903" spans="1:3" x14ac:dyDescent="0.2">
      <c r="A903" s="15" t="s">
        <v>2537</v>
      </c>
      <c r="B903" s="22">
        <v>1</v>
      </c>
      <c r="C903" s="23">
        <v>540000</v>
      </c>
    </row>
    <row r="904" spans="1:3" x14ac:dyDescent="0.2">
      <c r="A904" s="15" t="s">
        <v>295</v>
      </c>
      <c r="B904" s="22">
        <v>0</v>
      </c>
      <c r="C904" s="23">
        <v>0</v>
      </c>
    </row>
    <row r="905" spans="1:3" x14ac:dyDescent="0.2">
      <c r="A905" s="15" t="s">
        <v>3737</v>
      </c>
      <c r="B905" s="22">
        <v>0</v>
      </c>
      <c r="C905" s="23">
        <v>0</v>
      </c>
    </row>
    <row r="906" spans="1:3" x14ac:dyDescent="0.2">
      <c r="A906" s="15" t="s">
        <v>907</v>
      </c>
      <c r="B906" s="22">
        <v>0</v>
      </c>
      <c r="C906" s="23">
        <v>0</v>
      </c>
    </row>
    <row r="907" spans="1:3" x14ac:dyDescent="0.2">
      <c r="A907" s="15" t="s">
        <v>3290</v>
      </c>
      <c r="B907" s="22">
        <v>1</v>
      </c>
      <c r="C907" s="23">
        <v>400000</v>
      </c>
    </row>
    <row r="908" spans="1:3" x14ac:dyDescent="0.2">
      <c r="A908" s="15" t="s">
        <v>4028</v>
      </c>
      <c r="B908" s="22">
        <v>1</v>
      </c>
      <c r="C908" s="23">
        <v>2500000</v>
      </c>
    </row>
    <row r="909" spans="1:3" x14ac:dyDescent="0.2">
      <c r="A909" s="15" t="s">
        <v>2968</v>
      </c>
      <c r="B909" s="22">
        <v>1</v>
      </c>
      <c r="C909" s="23">
        <v>140000000</v>
      </c>
    </row>
    <row r="910" spans="1:3" x14ac:dyDescent="0.2">
      <c r="A910" s="15" t="s">
        <v>3553</v>
      </c>
      <c r="B910" s="22">
        <v>0</v>
      </c>
      <c r="C910" s="23">
        <v>0</v>
      </c>
    </row>
    <row r="911" spans="1:3" x14ac:dyDescent="0.2">
      <c r="A911" s="15" t="s">
        <v>3604</v>
      </c>
      <c r="B911" s="22">
        <v>0</v>
      </c>
      <c r="C911" s="23">
        <v>0</v>
      </c>
    </row>
    <row r="912" spans="1:3" x14ac:dyDescent="0.2">
      <c r="A912" s="15" t="s">
        <v>1050</v>
      </c>
      <c r="B912" s="22">
        <v>0</v>
      </c>
      <c r="C912" s="23">
        <v>0</v>
      </c>
    </row>
    <row r="913" spans="1:3" x14ac:dyDescent="0.2">
      <c r="A913" s="15" t="s">
        <v>1062</v>
      </c>
      <c r="B913" s="22">
        <v>0</v>
      </c>
      <c r="C913" s="23">
        <v>0</v>
      </c>
    </row>
    <row r="914" spans="1:3" x14ac:dyDescent="0.2">
      <c r="A914" s="15" t="s">
        <v>3846</v>
      </c>
      <c r="B914" s="22">
        <v>1</v>
      </c>
      <c r="C914" s="23">
        <v>17500000</v>
      </c>
    </row>
    <row r="915" spans="1:3" x14ac:dyDescent="0.2">
      <c r="A915" s="15" t="s">
        <v>3793</v>
      </c>
      <c r="B915" s="22">
        <v>2</v>
      </c>
      <c r="C915" s="23">
        <v>300000000</v>
      </c>
    </row>
    <row r="916" spans="1:3" x14ac:dyDescent="0.2">
      <c r="A916" s="15" t="s">
        <v>373</v>
      </c>
      <c r="B916" s="22">
        <v>0</v>
      </c>
      <c r="C916" s="23">
        <v>0</v>
      </c>
    </row>
    <row r="917" spans="1:3" x14ac:dyDescent="0.2">
      <c r="A917" s="15" t="s">
        <v>1246</v>
      </c>
      <c r="B917" s="22">
        <v>1</v>
      </c>
      <c r="C917" s="23">
        <v>7000000</v>
      </c>
    </row>
    <row r="918" spans="1:3" x14ac:dyDescent="0.2">
      <c r="A918" s="15" t="s">
        <v>3814</v>
      </c>
      <c r="B918" s="22">
        <v>1</v>
      </c>
      <c r="C918" s="23">
        <v>70000000</v>
      </c>
    </row>
    <row r="919" spans="1:3" x14ac:dyDescent="0.2">
      <c r="A919" s="15" t="s">
        <v>4390</v>
      </c>
      <c r="B919" s="22">
        <v>0</v>
      </c>
      <c r="C919" s="23">
        <v>0</v>
      </c>
    </row>
    <row r="920" spans="1:3" x14ac:dyDescent="0.2">
      <c r="A920" s="15" t="s">
        <v>1977</v>
      </c>
      <c r="B920" s="22">
        <v>1</v>
      </c>
      <c r="C920" s="23">
        <v>7000000</v>
      </c>
    </row>
    <row r="921" spans="1:3" x14ac:dyDescent="0.2">
      <c r="A921" s="15" t="s">
        <v>4172</v>
      </c>
      <c r="B921" s="22">
        <v>2</v>
      </c>
      <c r="C921" s="23">
        <v>1400000</v>
      </c>
    </row>
    <row r="922" spans="1:3" x14ac:dyDescent="0.2">
      <c r="A922" s="15" t="s">
        <v>2731</v>
      </c>
      <c r="B922" s="22">
        <v>0</v>
      </c>
      <c r="C922" s="23">
        <v>0</v>
      </c>
    </row>
    <row r="923" spans="1:3" x14ac:dyDescent="0.2">
      <c r="A923" s="15" t="s">
        <v>1251</v>
      </c>
      <c r="B923" s="22">
        <v>1</v>
      </c>
      <c r="C923" s="23">
        <v>25000000</v>
      </c>
    </row>
    <row r="924" spans="1:3" x14ac:dyDescent="0.2">
      <c r="A924" s="15" t="s">
        <v>4405</v>
      </c>
      <c r="B924" s="22">
        <v>1</v>
      </c>
      <c r="C924" s="23">
        <v>42000000</v>
      </c>
    </row>
    <row r="925" spans="1:3" x14ac:dyDescent="0.2">
      <c r="A925" s="15" t="s">
        <v>2397</v>
      </c>
      <c r="B925" s="22">
        <v>1</v>
      </c>
      <c r="C925" s="23">
        <v>1200000</v>
      </c>
    </row>
    <row r="926" spans="1:3" x14ac:dyDescent="0.2">
      <c r="A926" s="15" t="s">
        <v>1212</v>
      </c>
      <c r="B926" s="22">
        <v>0</v>
      </c>
      <c r="C926" s="23">
        <v>0</v>
      </c>
    </row>
    <row r="927" spans="1:3" x14ac:dyDescent="0.2">
      <c r="A927" s="15" t="s">
        <v>1180</v>
      </c>
      <c r="B927" s="22">
        <v>1</v>
      </c>
      <c r="C927" s="23">
        <v>250000000</v>
      </c>
    </row>
    <row r="928" spans="1:3" x14ac:dyDescent="0.2">
      <c r="A928" s="15" t="s">
        <v>399</v>
      </c>
      <c r="B928" s="22">
        <v>0</v>
      </c>
      <c r="C928" s="23">
        <v>0</v>
      </c>
    </row>
    <row r="929" spans="1:3" x14ac:dyDescent="0.2">
      <c r="A929" s="15" t="s">
        <v>3327</v>
      </c>
      <c r="B929" s="22">
        <v>1</v>
      </c>
      <c r="C929" s="23">
        <v>100000</v>
      </c>
    </row>
    <row r="930" spans="1:3" x14ac:dyDescent="0.2">
      <c r="A930" s="15" t="s">
        <v>4257</v>
      </c>
      <c r="B930" s="22">
        <v>1</v>
      </c>
      <c r="C930" s="23">
        <v>330000</v>
      </c>
    </row>
    <row r="931" spans="1:3" x14ac:dyDescent="0.2">
      <c r="A931" s="15" t="s">
        <v>4078</v>
      </c>
      <c r="B931" s="22">
        <v>1</v>
      </c>
      <c r="C931" s="23">
        <v>1800000</v>
      </c>
    </row>
    <row r="932" spans="1:3" x14ac:dyDescent="0.2">
      <c r="A932" s="15" t="s">
        <v>2103</v>
      </c>
      <c r="B932" s="22">
        <v>1</v>
      </c>
      <c r="C932" s="23">
        <v>5000000</v>
      </c>
    </row>
    <row r="933" spans="1:3" x14ac:dyDescent="0.2">
      <c r="A933" s="15" t="s">
        <v>1935</v>
      </c>
      <c r="B933" s="22">
        <v>1</v>
      </c>
      <c r="C933" s="23">
        <v>8000000</v>
      </c>
    </row>
    <row r="934" spans="1:3" x14ac:dyDescent="0.2">
      <c r="A934" s="15" t="s">
        <v>1796</v>
      </c>
      <c r="B934" s="22">
        <v>1</v>
      </c>
      <c r="C934" s="23">
        <v>20000000</v>
      </c>
    </row>
    <row r="935" spans="1:3" x14ac:dyDescent="0.2">
      <c r="A935" s="15" t="s">
        <v>3079</v>
      </c>
      <c r="B935" s="22">
        <v>1</v>
      </c>
      <c r="C935" s="23">
        <v>10000000</v>
      </c>
    </row>
    <row r="936" spans="1:3" x14ac:dyDescent="0.2">
      <c r="A936" s="15" t="s">
        <v>4574</v>
      </c>
      <c r="B936" s="22">
        <v>1</v>
      </c>
      <c r="C936" s="23">
        <v>100000</v>
      </c>
    </row>
    <row r="937" spans="1:3" x14ac:dyDescent="0.2">
      <c r="A937" s="15" t="s">
        <v>2509</v>
      </c>
      <c r="B937" s="22">
        <v>1</v>
      </c>
      <c r="C937" s="23">
        <v>700000</v>
      </c>
    </row>
    <row r="938" spans="1:3" x14ac:dyDescent="0.2">
      <c r="A938" s="15" t="s">
        <v>1721</v>
      </c>
      <c r="B938" s="22">
        <v>1</v>
      </c>
      <c r="C938" s="23">
        <v>30000000</v>
      </c>
    </row>
    <row r="939" spans="1:3" x14ac:dyDescent="0.2">
      <c r="A939" s="15" t="s">
        <v>1548</v>
      </c>
      <c r="B939" s="22">
        <v>1</v>
      </c>
      <c r="C939" s="23">
        <v>100000000</v>
      </c>
    </row>
    <row r="940" spans="1:3" x14ac:dyDescent="0.2">
      <c r="A940" s="15" t="s">
        <v>164</v>
      </c>
      <c r="B940" s="22">
        <v>1</v>
      </c>
      <c r="C940" s="23">
        <v>32000000</v>
      </c>
    </row>
    <row r="941" spans="1:3" x14ac:dyDescent="0.2">
      <c r="A941" s="15" t="s">
        <v>2171</v>
      </c>
      <c r="B941" s="22">
        <v>1</v>
      </c>
      <c r="C941" s="23">
        <v>3000000</v>
      </c>
    </row>
    <row r="942" spans="1:3" x14ac:dyDescent="0.2">
      <c r="A942" s="15" t="s">
        <v>3865</v>
      </c>
      <c r="B942" s="22">
        <v>1</v>
      </c>
      <c r="C942" s="23">
        <v>13000000</v>
      </c>
    </row>
    <row r="943" spans="1:3" x14ac:dyDescent="0.2">
      <c r="A943" s="15" t="s">
        <v>321</v>
      </c>
      <c r="B943" s="22">
        <v>1</v>
      </c>
      <c r="C943" s="23">
        <v>20000000</v>
      </c>
    </row>
    <row r="944" spans="1:3" x14ac:dyDescent="0.2">
      <c r="A944" s="15" t="s">
        <v>3681</v>
      </c>
      <c r="B944" s="22">
        <v>0</v>
      </c>
      <c r="C944" s="23">
        <v>0</v>
      </c>
    </row>
    <row r="945" spans="1:3" x14ac:dyDescent="0.2">
      <c r="A945" s="15" t="s">
        <v>2408</v>
      </c>
      <c r="B945" s="22">
        <v>1</v>
      </c>
      <c r="C945" s="23">
        <v>1000000</v>
      </c>
    </row>
    <row r="946" spans="1:3" x14ac:dyDescent="0.2">
      <c r="A946" s="15" t="s">
        <v>147</v>
      </c>
      <c r="B946" s="22">
        <v>1</v>
      </c>
      <c r="C946" s="23">
        <v>450000000</v>
      </c>
    </row>
    <row r="947" spans="1:3" x14ac:dyDescent="0.2">
      <c r="A947" s="15" t="s">
        <v>3279</v>
      </c>
      <c r="B947" s="22">
        <v>1</v>
      </c>
      <c r="C947" s="23">
        <v>500000</v>
      </c>
    </row>
    <row r="948" spans="1:3" x14ac:dyDescent="0.2">
      <c r="A948" s="15" t="s">
        <v>2250</v>
      </c>
      <c r="B948" s="22">
        <v>1</v>
      </c>
      <c r="C948" s="23">
        <v>2000000</v>
      </c>
    </row>
    <row r="949" spans="1:3" x14ac:dyDescent="0.2">
      <c r="A949" s="15" t="s">
        <v>2765</v>
      </c>
      <c r="B949" s="22">
        <v>0</v>
      </c>
      <c r="C949" s="23">
        <v>0</v>
      </c>
    </row>
    <row r="950" spans="1:3" x14ac:dyDescent="0.2">
      <c r="A950" s="15" t="s">
        <v>1951</v>
      </c>
      <c r="B950" s="22">
        <v>1</v>
      </c>
      <c r="C950" s="23">
        <v>7500000</v>
      </c>
    </row>
    <row r="951" spans="1:3" x14ac:dyDescent="0.2">
      <c r="A951" s="15" t="s">
        <v>1306</v>
      </c>
      <c r="B951" s="22">
        <v>0</v>
      </c>
      <c r="C951" s="23">
        <v>0</v>
      </c>
    </row>
    <row r="952" spans="1:3" x14ac:dyDescent="0.2">
      <c r="A952" s="15" t="s">
        <v>2213</v>
      </c>
      <c r="B952" s="22">
        <v>1</v>
      </c>
      <c r="C952" s="23">
        <v>3000000</v>
      </c>
    </row>
    <row r="953" spans="1:3" x14ac:dyDescent="0.2">
      <c r="A953" s="15" t="s">
        <v>3601</v>
      </c>
      <c r="B953" s="22">
        <v>0</v>
      </c>
      <c r="C953" s="23">
        <v>0</v>
      </c>
    </row>
    <row r="954" spans="1:3" x14ac:dyDescent="0.2">
      <c r="A954" s="15" t="s">
        <v>43</v>
      </c>
      <c r="B954" s="22">
        <v>1</v>
      </c>
      <c r="C954" s="23">
        <v>4000000</v>
      </c>
    </row>
    <row r="955" spans="1:3" x14ac:dyDescent="0.2">
      <c r="A955" s="15" t="s">
        <v>1186</v>
      </c>
      <c r="B955" s="22">
        <v>0</v>
      </c>
      <c r="C955" s="23">
        <v>0</v>
      </c>
    </row>
    <row r="956" spans="1:3" x14ac:dyDescent="0.2">
      <c r="A956" s="15" t="s">
        <v>2082</v>
      </c>
      <c r="B956" s="22">
        <v>1</v>
      </c>
      <c r="C956" s="23">
        <v>5000000</v>
      </c>
    </row>
    <row r="957" spans="1:3" x14ac:dyDescent="0.2">
      <c r="A957" s="15" t="s">
        <v>2188</v>
      </c>
      <c r="B957" s="22">
        <v>1</v>
      </c>
      <c r="C957" s="23">
        <v>3000000</v>
      </c>
    </row>
    <row r="958" spans="1:3" x14ac:dyDescent="0.2">
      <c r="A958" s="15" t="s">
        <v>1787</v>
      </c>
      <c r="B958" s="22">
        <v>1</v>
      </c>
      <c r="C958" s="23">
        <v>20000000</v>
      </c>
    </row>
    <row r="959" spans="1:3" x14ac:dyDescent="0.2">
      <c r="A959" s="15" t="s">
        <v>317</v>
      </c>
      <c r="B959" s="22">
        <v>0</v>
      </c>
      <c r="C959" s="23">
        <v>0</v>
      </c>
    </row>
    <row r="960" spans="1:3" x14ac:dyDescent="0.2">
      <c r="A960" s="15" t="s">
        <v>4074</v>
      </c>
      <c r="B960" s="22">
        <v>1</v>
      </c>
      <c r="C960" s="23">
        <v>1800000</v>
      </c>
    </row>
    <row r="961" spans="1:3" x14ac:dyDescent="0.2">
      <c r="A961" s="15" t="s">
        <v>444</v>
      </c>
      <c r="B961" s="22">
        <v>0</v>
      </c>
      <c r="C961" s="23">
        <v>0</v>
      </c>
    </row>
    <row r="962" spans="1:3" x14ac:dyDescent="0.2">
      <c r="A962" s="15" t="s">
        <v>2625</v>
      </c>
      <c r="B962" s="22">
        <v>0</v>
      </c>
      <c r="C962" s="23">
        <v>0</v>
      </c>
    </row>
    <row r="963" spans="1:3" x14ac:dyDescent="0.2">
      <c r="A963" s="15" t="s">
        <v>441</v>
      </c>
      <c r="B963" s="22">
        <v>0</v>
      </c>
      <c r="C963" s="23">
        <v>0</v>
      </c>
    </row>
    <row r="964" spans="1:3" x14ac:dyDescent="0.2">
      <c r="A964" s="15" t="s">
        <v>1943</v>
      </c>
      <c r="B964" s="22">
        <v>1</v>
      </c>
      <c r="C964" s="23">
        <v>8000000</v>
      </c>
    </row>
    <row r="965" spans="1:3" x14ac:dyDescent="0.2">
      <c r="A965" s="15" t="s">
        <v>4431</v>
      </c>
      <c r="B965" s="22">
        <v>1</v>
      </c>
      <c r="C965" s="23">
        <v>4000000</v>
      </c>
    </row>
    <row r="966" spans="1:3" x14ac:dyDescent="0.2">
      <c r="A966" s="15" t="s">
        <v>30</v>
      </c>
      <c r="B966" s="22">
        <v>0</v>
      </c>
      <c r="C966" s="23">
        <v>0</v>
      </c>
    </row>
    <row r="967" spans="1:3" x14ac:dyDescent="0.2">
      <c r="A967" s="15" t="s">
        <v>1114</v>
      </c>
      <c r="B967" s="22">
        <v>0</v>
      </c>
      <c r="C967" s="23">
        <v>0</v>
      </c>
    </row>
    <row r="968" spans="1:3" x14ac:dyDescent="0.2">
      <c r="A968" s="15" t="s">
        <v>3572</v>
      </c>
      <c r="B968" s="22">
        <v>0</v>
      </c>
      <c r="C968" s="23">
        <v>0</v>
      </c>
    </row>
    <row r="969" spans="1:3" x14ac:dyDescent="0.2">
      <c r="A969" s="15" t="s">
        <v>4276</v>
      </c>
      <c r="B969" s="22">
        <v>1</v>
      </c>
      <c r="C969" s="23">
        <v>300000</v>
      </c>
    </row>
    <row r="970" spans="1:3" x14ac:dyDescent="0.2">
      <c r="A970" s="15" t="s">
        <v>4253</v>
      </c>
      <c r="B970" s="22">
        <v>1</v>
      </c>
      <c r="C970" s="23">
        <v>340000</v>
      </c>
    </row>
    <row r="971" spans="1:3" x14ac:dyDescent="0.2">
      <c r="A971" s="15" t="s">
        <v>2050</v>
      </c>
      <c r="B971" s="22">
        <v>1</v>
      </c>
      <c r="C971" s="23">
        <v>5500000</v>
      </c>
    </row>
    <row r="972" spans="1:3" x14ac:dyDescent="0.2">
      <c r="A972" s="15" t="s">
        <v>4239</v>
      </c>
      <c r="B972" s="22">
        <v>1</v>
      </c>
      <c r="C972" s="23">
        <v>400000</v>
      </c>
    </row>
    <row r="973" spans="1:3" x14ac:dyDescent="0.2">
      <c r="A973" s="15" t="s">
        <v>4236</v>
      </c>
      <c r="B973" s="22">
        <v>1</v>
      </c>
      <c r="C973" s="23">
        <v>500000</v>
      </c>
    </row>
    <row r="974" spans="1:3" x14ac:dyDescent="0.2">
      <c r="A974" s="15" t="s">
        <v>3041</v>
      </c>
      <c r="B974" s="22">
        <v>1</v>
      </c>
      <c r="C974" s="23">
        <v>17000000</v>
      </c>
    </row>
    <row r="975" spans="1:3" x14ac:dyDescent="0.2">
      <c r="A975" s="15" t="s">
        <v>1601</v>
      </c>
      <c r="B975" s="22">
        <v>1</v>
      </c>
      <c r="C975" s="23">
        <v>65000000</v>
      </c>
    </row>
    <row r="976" spans="1:3" x14ac:dyDescent="0.2">
      <c r="A976" s="15" t="s">
        <v>4381</v>
      </c>
      <c r="B976" s="22">
        <v>0</v>
      </c>
      <c r="C976" s="23">
        <v>0</v>
      </c>
    </row>
    <row r="977" spans="1:3" x14ac:dyDescent="0.2">
      <c r="A977" s="15" t="s">
        <v>4443</v>
      </c>
      <c r="B977" s="22">
        <v>1</v>
      </c>
      <c r="C977" s="23">
        <v>3500000</v>
      </c>
    </row>
    <row r="978" spans="1:3" x14ac:dyDescent="0.2">
      <c r="A978" s="15" t="s">
        <v>677</v>
      </c>
      <c r="B978" s="22">
        <v>0</v>
      </c>
      <c r="C978" s="23">
        <v>0</v>
      </c>
    </row>
    <row r="979" spans="1:3" x14ac:dyDescent="0.2">
      <c r="A979" s="15" t="s">
        <v>4511</v>
      </c>
      <c r="B979" s="22">
        <v>1</v>
      </c>
      <c r="C979" s="23">
        <v>200000</v>
      </c>
    </row>
    <row r="980" spans="1:3" x14ac:dyDescent="0.2">
      <c r="A980" s="15" t="s">
        <v>176</v>
      </c>
      <c r="B980" s="22">
        <v>1</v>
      </c>
      <c r="C980" s="23">
        <v>20000000</v>
      </c>
    </row>
    <row r="981" spans="1:3" x14ac:dyDescent="0.2">
      <c r="A981" s="15" t="s">
        <v>3890</v>
      </c>
      <c r="B981" s="22">
        <v>1</v>
      </c>
      <c r="C981" s="23">
        <v>7000000</v>
      </c>
    </row>
    <row r="982" spans="1:3" x14ac:dyDescent="0.2">
      <c r="A982" s="15" t="s">
        <v>252</v>
      </c>
      <c r="B982" s="22">
        <v>1</v>
      </c>
      <c r="C982" s="23">
        <v>15000000</v>
      </c>
    </row>
    <row r="983" spans="1:3" x14ac:dyDescent="0.2">
      <c r="A983" s="15" t="s">
        <v>606</v>
      </c>
      <c r="B983" s="22">
        <v>0</v>
      </c>
      <c r="C983" s="23">
        <v>0</v>
      </c>
    </row>
    <row r="984" spans="1:3" x14ac:dyDescent="0.2">
      <c r="A984" s="15" t="s">
        <v>550</v>
      </c>
      <c r="B984" s="22">
        <v>0</v>
      </c>
      <c r="C984" s="23">
        <v>0</v>
      </c>
    </row>
    <row r="985" spans="1:3" x14ac:dyDescent="0.2">
      <c r="A985" s="15" t="s">
        <v>4092</v>
      </c>
      <c r="B985" s="22">
        <v>1</v>
      </c>
      <c r="C985" s="23">
        <v>1500000</v>
      </c>
    </row>
    <row r="986" spans="1:3" x14ac:dyDescent="0.2">
      <c r="A986" s="15" t="s">
        <v>2617</v>
      </c>
      <c r="B986" s="22">
        <v>1</v>
      </c>
      <c r="C986" s="23">
        <v>400000</v>
      </c>
    </row>
    <row r="987" spans="1:3" x14ac:dyDescent="0.2">
      <c r="A987" s="15" t="s">
        <v>3432</v>
      </c>
      <c r="B987" s="22">
        <v>1</v>
      </c>
      <c r="C987" s="23">
        <v>4000000</v>
      </c>
    </row>
    <row r="988" spans="1:3" x14ac:dyDescent="0.2">
      <c r="A988" s="15" t="s">
        <v>2936</v>
      </c>
      <c r="B988" s="22">
        <v>0</v>
      </c>
      <c r="C988" s="23">
        <v>0</v>
      </c>
    </row>
    <row r="989" spans="1:3" x14ac:dyDescent="0.2">
      <c r="A989" s="15" t="s">
        <v>4428</v>
      </c>
      <c r="B989" s="22">
        <v>1</v>
      </c>
      <c r="C989" s="23">
        <v>6000000</v>
      </c>
    </row>
    <row r="990" spans="1:3" x14ac:dyDescent="0.2">
      <c r="A990" s="15" t="s">
        <v>3456</v>
      </c>
      <c r="B990" s="22">
        <v>1</v>
      </c>
      <c r="C990" s="23">
        <v>225000</v>
      </c>
    </row>
    <row r="991" spans="1:3" x14ac:dyDescent="0.2">
      <c r="A991" s="15" t="s">
        <v>3157</v>
      </c>
      <c r="B991" s="22">
        <v>1</v>
      </c>
      <c r="C991" s="23">
        <v>3800000</v>
      </c>
    </row>
    <row r="992" spans="1:3" x14ac:dyDescent="0.2">
      <c r="A992" s="15" t="s">
        <v>4356</v>
      </c>
      <c r="B992" s="22">
        <v>0</v>
      </c>
      <c r="C992" s="23">
        <v>0</v>
      </c>
    </row>
    <row r="993" spans="1:3" x14ac:dyDescent="0.2">
      <c r="A993" s="15" t="s">
        <v>2621</v>
      </c>
      <c r="B993" s="22">
        <v>1</v>
      </c>
      <c r="C993" s="23">
        <v>400000</v>
      </c>
    </row>
    <row r="994" spans="1:3" x14ac:dyDescent="0.2">
      <c r="A994" s="15" t="s">
        <v>4484</v>
      </c>
      <c r="B994" s="22">
        <v>1</v>
      </c>
      <c r="C994" s="23">
        <v>1000000</v>
      </c>
    </row>
    <row r="995" spans="1:3" x14ac:dyDescent="0.2">
      <c r="A995" s="15" t="s">
        <v>3507</v>
      </c>
      <c r="B995" s="22">
        <v>0</v>
      </c>
      <c r="C995" s="23">
        <v>0</v>
      </c>
    </row>
    <row r="996" spans="1:3" x14ac:dyDescent="0.2">
      <c r="A996" s="15" t="s">
        <v>2337</v>
      </c>
      <c r="B996" s="22">
        <v>1</v>
      </c>
      <c r="C996" s="23">
        <v>1900000</v>
      </c>
    </row>
    <row r="997" spans="1:3" x14ac:dyDescent="0.2">
      <c r="A997" s="15" t="s">
        <v>304</v>
      </c>
      <c r="B997" s="22">
        <v>0</v>
      </c>
      <c r="C997" s="23">
        <v>0</v>
      </c>
    </row>
    <row r="998" spans="1:3" x14ac:dyDescent="0.2">
      <c r="A998" s="15" t="s">
        <v>3807</v>
      </c>
      <c r="B998" s="22">
        <v>2</v>
      </c>
      <c r="C998" s="23">
        <v>160000000</v>
      </c>
    </row>
    <row r="999" spans="1:3" x14ac:dyDescent="0.2">
      <c r="A999" s="15" t="s">
        <v>1236</v>
      </c>
      <c r="B999" s="22">
        <v>0</v>
      </c>
      <c r="C999" s="23">
        <v>0</v>
      </c>
    </row>
    <row r="1000" spans="1:3" x14ac:dyDescent="0.2">
      <c r="A1000" s="15" t="s">
        <v>1641</v>
      </c>
      <c r="B1000" s="22">
        <v>1</v>
      </c>
      <c r="C1000" s="23">
        <v>50000000</v>
      </c>
    </row>
    <row r="1001" spans="1:3" x14ac:dyDescent="0.2">
      <c r="A1001" s="15" t="s">
        <v>1256</v>
      </c>
      <c r="B1001" s="22">
        <v>2</v>
      </c>
      <c r="C1001" s="23">
        <v>750000000</v>
      </c>
    </row>
    <row r="1002" spans="1:3" x14ac:dyDescent="0.2">
      <c r="A1002" s="15" t="s">
        <v>1349</v>
      </c>
      <c r="B1002" s="22">
        <v>0</v>
      </c>
      <c r="C1002" s="23">
        <v>0</v>
      </c>
    </row>
    <row r="1003" spans="1:3" x14ac:dyDescent="0.2">
      <c r="A1003" s="15" t="s">
        <v>4542</v>
      </c>
      <c r="B1003" s="22">
        <v>0</v>
      </c>
      <c r="C1003" s="23">
        <v>0</v>
      </c>
    </row>
    <row r="1004" spans="1:3" x14ac:dyDescent="0.2">
      <c r="A1004" s="15" t="s">
        <v>2769</v>
      </c>
      <c r="B1004" s="22">
        <v>1</v>
      </c>
      <c r="C1004" s="23">
        <v>5000000</v>
      </c>
    </row>
    <row r="1005" spans="1:3" x14ac:dyDescent="0.2">
      <c r="A1005" s="15" t="s">
        <v>1233</v>
      </c>
      <c r="B1005" s="22">
        <v>0</v>
      </c>
      <c r="C1005" s="23">
        <v>0</v>
      </c>
    </row>
    <row r="1006" spans="1:3" x14ac:dyDescent="0.2">
      <c r="A1006" s="15" t="s">
        <v>3786</v>
      </c>
      <c r="B1006" s="22">
        <v>1</v>
      </c>
      <c r="C1006" s="23">
        <v>40000000</v>
      </c>
    </row>
    <row r="1007" spans="1:3" x14ac:dyDescent="0.2">
      <c r="A1007" s="15" t="s">
        <v>1563</v>
      </c>
      <c r="B1007" s="22">
        <v>1</v>
      </c>
      <c r="C1007" s="23">
        <v>92000000</v>
      </c>
    </row>
    <row r="1008" spans="1:3" x14ac:dyDescent="0.2">
      <c r="A1008" s="15" t="s">
        <v>4408</v>
      </c>
      <c r="B1008" s="22">
        <v>2</v>
      </c>
      <c r="C1008" s="23">
        <v>64000000</v>
      </c>
    </row>
    <row r="1009" spans="1:3" x14ac:dyDescent="0.2">
      <c r="A1009" s="15" t="s">
        <v>1241</v>
      </c>
      <c r="B1009" s="22">
        <v>0</v>
      </c>
      <c r="C1009" s="23">
        <v>0</v>
      </c>
    </row>
    <row r="1010" spans="1:3" x14ac:dyDescent="0.2">
      <c r="A1010" s="15" t="s">
        <v>592</v>
      </c>
      <c r="B1010" s="22">
        <v>0</v>
      </c>
      <c r="C1010" s="23">
        <v>0</v>
      </c>
    </row>
    <row r="1011" spans="1:3" x14ac:dyDescent="0.2">
      <c r="A1011" s="15" t="s">
        <v>1450</v>
      </c>
      <c r="B1011" s="22">
        <v>1</v>
      </c>
      <c r="C1011" s="23">
        <v>30000000</v>
      </c>
    </row>
    <row r="1012" spans="1:3" x14ac:dyDescent="0.2">
      <c r="A1012" s="15" t="s">
        <v>3094</v>
      </c>
      <c r="B1012" s="22">
        <v>1</v>
      </c>
      <c r="C1012" s="23">
        <v>7000000</v>
      </c>
    </row>
    <row r="1013" spans="1:3" ht="15.75" customHeight="1" x14ac:dyDescent="0.2">
      <c r="A1013" s="17" t="s">
        <v>4611</v>
      </c>
      <c r="B1013" s="24">
        <v>702</v>
      </c>
      <c r="C1013" s="25">
        <v>19717568000</v>
      </c>
    </row>
  </sheetData>
  <hyperlinks>
    <hyperlink ref="A43" r:id="rId2" display="http://apna.co/" xr:uid="{00000000-0004-0000-0300-000000000000}"/>
    <hyperlink ref="A86" r:id="rId3" display="http://betterhalf.ai/" xr:uid="{00000000-0004-0000-0300-000001000000}"/>
    <hyperlink ref="A171" r:id="rId4" display="http://coffeemug.ai/" xr:uid="{00000000-0004-0000-0300-000002000000}"/>
    <hyperlink ref="A265" r:id="rId5" display="http://enthu.ai/" xr:uid="{00000000-0004-0000-0300-000003000000}"/>
    <hyperlink ref="A290" r:id="rId6" display="http://factors.ai/" xr:uid="{00000000-0004-0000-0300-000004000000}"/>
    <hyperlink ref="A455" r:id="rId7" display="http://karkhana.io/" xr:uid="{00000000-0004-0000-0300-000005000000}"/>
    <hyperlink ref="A501" r:id="rId8" display="http://legalwiz.in/" xr:uid="{00000000-0004-0000-0300-000006000000}"/>
    <hyperlink ref="A517" r:id="rId9" display="http://locale.ai/" xr:uid="{00000000-0004-0000-0300-000007000000}"/>
    <hyperlink ref="A576" r:id="rId10" display="http://murf.ai/" xr:uid="{00000000-0004-0000-0300-000008000000}"/>
    <hyperlink ref="A601" r:id="rId11" display="http://neuropixel.ai/" xr:uid="{00000000-0004-0000-0300-000009000000}"/>
    <hyperlink ref="A609" r:id="rId12" display="http://nimblebox.ai/" xr:uid="{00000000-0004-0000-0300-00000A000000}"/>
    <hyperlink ref="A617" r:id="rId13" display="http://nobroker.com/" xr:uid="{00000000-0004-0000-0300-00000B000000}"/>
    <hyperlink ref="A653" r:id="rId14" display="http://pathfndr.io/" xr:uid="{00000000-0004-0000-0300-00000C000000}"/>
    <hyperlink ref="A671" r:id="rId15" display="http://phool.co/" xr:uid="{00000000-0004-0000-0300-00000D000000}"/>
    <hyperlink ref="A742" r:id="rId16" display="http://rezo.ai/" xr:uid="{00000000-0004-0000-0300-00000E000000}"/>
    <hyperlink ref="A754" r:id="rId17" display="http://saarthi.ai/" xr:uid="{00000000-0004-0000-0300-00000F000000}"/>
    <hyperlink ref="A842" r:id="rId18" display="http://superops.ai/" xr:uid="{00000000-0004-0000-0300-000010000000}"/>
    <hyperlink ref="A844" r:id="rId19" display="http://superpro.ai/" xr:uid="{00000000-0004-0000-0300-000011000000}"/>
    <hyperlink ref="A884" r:id="rId20" display="http://toch.ai/" xr:uid="{00000000-0004-0000-0300-000012000000}"/>
    <hyperlink ref="A952" r:id="rId21" display="http://vitra.ai/" xr:uid="{00000000-0004-0000-0300-000013000000}"/>
    <hyperlink ref="A967" r:id="rId22" display="http://wherehouse.io/" xr:uid="{00000000-0004-0000-0300-000014000000}"/>
    <hyperlink ref="A970" r:id="rId23" display="http://wiggles.in/" xr:uid="{00000000-0004-0000-0300-00001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14"/>
  <sheetViews>
    <sheetView workbookViewId="0">
      <selection activeCell="C4" sqref="C4"/>
    </sheetView>
  </sheetViews>
  <sheetFormatPr defaultColWidth="12.5703125" defaultRowHeight="15.75" customHeight="1" x14ac:dyDescent="0.2"/>
  <sheetData>
    <row r="1" spans="1:17" x14ac:dyDescent="0.2">
      <c r="A1" s="2"/>
      <c r="B1" s="2"/>
      <c r="C1" s="2"/>
    </row>
    <row r="2" spans="1:17" x14ac:dyDescent="0.2">
      <c r="A2" s="5" t="s">
        <v>4613</v>
      </c>
      <c r="B2" s="5" t="s">
        <v>4614</v>
      </c>
      <c r="C2" s="5" t="s">
        <v>4615</v>
      </c>
      <c r="D2" s="12"/>
      <c r="E2" s="11" t="s">
        <v>4621</v>
      </c>
      <c r="F2" s="18"/>
      <c r="H2" s="2" t="s">
        <v>4617</v>
      </c>
      <c r="I2" s="2" t="s">
        <v>10</v>
      </c>
      <c r="J2" s="2" t="s">
        <v>4614</v>
      </c>
      <c r="K2" s="9" t="s">
        <v>4607</v>
      </c>
      <c r="O2" s="11" t="s">
        <v>2</v>
      </c>
      <c r="P2" s="11" t="s">
        <v>8</v>
      </c>
      <c r="Q2" s="9" t="s">
        <v>4606</v>
      </c>
    </row>
    <row r="3" spans="1:17" x14ac:dyDescent="0.2">
      <c r="D3" s="11" t="s">
        <v>0</v>
      </c>
      <c r="E3" s="12" t="s">
        <v>4616</v>
      </c>
      <c r="F3" s="19" t="s">
        <v>4607</v>
      </c>
      <c r="K3" s="10">
        <v>19717568000</v>
      </c>
      <c r="O3" s="12" t="s">
        <v>3359</v>
      </c>
      <c r="P3" s="12">
        <v>1000000</v>
      </c>
      <c r="Q3" s="13" t="e">
        <v>#DIV/0!</v>
      </c>
    </row>
    <row r="4" spans="1:17" x14ac:dyDescent="0.2">
      <c r="D4" s="12" t="s">
        <v>2224</v>
      </c>
      <c r="E4" s="20">
        <v>1</v>
      </c>
      <c r="F4" s="21">
        <v>2500000</v>
      </c>
      <c r="O4" s="14"/>
      <c r="P4" s="15" t="s">
        <v>210</v>
      </c>
      <c r="Q4" s="16">
        <v>1000000</v>
      </c>
    </row>
    <row r="5" spans="1:17" x14ac:dyDescent="0.2">
      <c r="D5" s="15" t="s">
        <v>3098</v>
      </c>
      <c r="E5" s="22">
        <v>1</v>
      </c>
      <c r="F5" s="23">
        <v>7000000</v>
      </c>
      <c r="O5" s="14"/>
      <c r="P5" s="15" t="s">
        <v>4620</v>
      </c>
      <c r="Q5" s="16">
        <v>300000</v>
      </c>
    </row>
    <row r="6" spans="1:17" x14ac:dyDescent="0.2">
      <c r="D6" s="15" t="s">
        <v>3916</v>
      </c>
      <c r="E6" s="22">
        <v>1</v>
      </c>
      <c r="F6" s="23">
        <v>5000000</v>
      </c>
      <c r="O6" s="12" t="s">
        <v>2815</v>
      </c>
      <c r="P6" s="12" t="s">
        <v>210</v>
      </c>
      <c r="Q6" s="13">
        <v>1250000</v>
      </c>
    </row>
    <row r="7" spans="1:17" x14ac:dyDescent="0.2">
      <c r="D7" s="15" t="s">
        <v>3045</v>
      </c>
      <c r="E7" s="22">
        <v>1</v>
      </c>
      <c r="F7" s="23">
        <v>15000000</v>
      </c>
      <c r="O7" s="14"/>
      <c r="P7" s="15" t="s">
        <v>17</v>
      </c>
      <c r="Q7" s="16">
        <v>300000</v>
      </c>
    </row>
    <row r="8" spans="1:17" x14ac:dyDescent="0.2">
      <c r="D8" s="15" t="s">
        <v>1089</v>
      </c>
      <c r="E8" s="22">
        <v>1</v>
      </c>
      <c r="F8" s="23">
        <v>0</v>
      </c>
      <c r="O8" s="14"/>
      <c r="P8" s="15" t="s">
        <v>163</v>
      </c>
      <c r="Q8" s="16">
        <v>30000000</v>
      </c>
    </row>
    <row r="9" spans="1:17" x14ac:dyDescent="0.2">
      <c r="D9" s="15" t="s">
        <v>4134</v>
      </c>
      <c r="E9" s="22">
        <v>1</v>
      </c>
      <c r="F9" s="23">
        <v>1100000</v>
      </c>
      <c r="O9" s="14"/>
      <c r="P9" s="15" t="s">
        <v>115</v>
      </c>
      <c r="Q9" s="16">
        <v>125000000</v>
      </c>
    </row>
    <row r="10" spans="1:17" x14ac:dyDescent="0.2">
      <c r="D10" s="15" t="s">
        <v>1276</v>
      </c>
      <c r="E10" s="22">
        <v>1</v>
      </c>
      <c r="F10" s="23">
        <v>0</v>
      </c>
      <c r="O10" s="14"/>
      <c r="P10" s="15" t="s">
        <v>4620</v>
      </c>
      <c r="Q10" s="16">
        <v>9925000</v>
      </c>
    </row>
    <row r="11" spans="1:17" x14ac:dyDescent="0.2">
      <c r="D11" s="15" t="s">
        <v>2179</v>
      </c>
      <c r="E11" s="22">
        <v>1</v>
      </c>
      <c r="F11" s="23">
        <v>3000000</v>
      </c>
      <c r="O11" s="12" t="s">
        <v>3521</v>
      </c>
      <c r="P11" s="12" t="s">
        <v>4620</v>
      </c>
      <c r="Q11" s="13">
        <v>200000</v>
      </c>
    </row>
    <row r="12" spans="1:17" x14ac:dyDescent="0.2">
      <c r="D12" s="15" t="s">
        <v>1626</v>
      </c>
      <c r="E12" s="22">
        <v>1</v>
      </c>
      <c r="F12" s="23">
        <v>50000000</v>
      </c>
      <c r="O12" s="12" t="s">
        <v>3447</v>
      </c>
      <c r="P12" s="12" t="s">
        <v>210</v>
      </c>
      <c r="Q12" s="13">
        <v>1000000</v>
      </c>
    </row>
    <row r="13" spans="1:17" x14ac:dyDescent="0.2">
      <c r="D13" s="15" t="s">
        <v>2091</v>
      </c>
      <c r="E13" s="22">
        <v>1</v>
      </c>
      <c r="F13" s="23">
        <v>5000000</v>
      </c>
      <c r="O13" s="12" t="s">
        <v>19</v>
      </c>
      <c r="P13" s="12" t="s">
        <v>66</v>
      </c>
      <c r="Q13" s="13">
        <v>26750000</v>
      </c>
    </row>
    <row r="14" spans="1:17" x14ac:dyDescent="0.2">
      <c r="D14" s="15" t="s">
        <v>772</v>
      </c>
      <c r="E14" s="22">
        <v>1</v>
      </c>
      <c r="F14" s="23">
        <v>0</v>
      </c>
      <c r="O14" s="14"/>
      <c r="P14" s="15" t="s">
        <v>3561</v>
      </c>
      <c r="Q14" s="16" t="e">
        <v>#DIV/0!</v>
      </c>
    </row>
    <row r="15" spans="1:17" x14ac:dyDescent="0.2">
      <c r="D15" s="15" t="s">
        <v>3565</v>
      </c>
      <c r="E15" s="22">
        <v>1</v>
      </c>
      <c r="F15" s="23">
        <v>0</v>
      </c>
      <c r="O15" s="14"/>
      <c r="P15" s="15" t="s">
        <v>422</v>
      </c>
      <c r="Q15" s="16">
        <v>393500</v>
      </c>
    </row>
    <row r="16" spans="1:17" x14ac:dyDescent="0.2">
      <c r="D16" s="15" t="s">
        <v>4096</v>
      </c>
      <c r="E16" s="22">
        <v>1</v>
      </c>
      <c r="F16" s="23">
        <v>1500000</v>
      </c>
      <c r="O16" s="14"/>
      <c r="P16" s="15" t="s">
        <v>1783</v>
      </c>
      <c r="Q16" s="16">
        <v>21000000</v>
      </c>
    </row>
    <row r="17" spans="4:17" x14ac:dyDescent="0.2">
      <c r="D17" s="15" t="s">
        <v>1480</v>
      </c>
      <c r="E17" s="22">
        <v>1</v>
      </c>
      <c r="F17" s="23">
        <v>255000000</v>
      </c>
      <c r="O17" s="14"/>
      <c r="P17" s="15" t="s">
        <v>210</v>
      </c>
      <c r="Q17" s="16">
        <v>4364285.7142857146</v>
      </c>
    </row>
    <row r="18" spans="4:17" x14ac:dyDescent="0.2">
      <c r="D18" s="15" t="s">
        <v>3034</v>
      </c>
      <c r="E18" s="22">
        <v>1</v>
      </c>
      <c r="F18" s="23">
        <v>20000000</v>
      </c>
      <c r="O18" s="14"/>
      <c r="P18" s="15" t="s">
        <v>952</v>
      </c>
      <c r="Q18" s="16">
        <v>16000000</v>
      </c>
    </row>
    <row r="19" spans="4:17" x14ac:dyDescent="0.2">
      <c r="D19" s="15" t="s">
        <v>620</v>
      </c>
      <c r="E19" s="22">
        <v>1</v>
      </c>
      <c r="F19" s="23">
        <v>0</v>
      </c>
      <c r="O19" s="14"/>
      <c r="P19" s="15" t="s">
        <v>17</v>
      </c>
      <c r="Q19" s="16">
        <v>1785000</v>
      </c>
    </row>
    <row r="20" spans="4:17" x14ac:dyDescent="0.2">
      <c r="D20" s="15" t="s">
        <v>2349</v>
      </c>
      <c r="E20" s="22">
        <v>3</v>
      </c>
      <c r="F20" s="23">
        <v>6700000</v>
      </c>
      <c r="O20" s="14"/>
      <c r="P20" s="15" t="s">
        <v>163</v>
      </c>
      <c r="Q20" s="16">
        <v>13544117.647058824</v>
      </c>
    </row>
    <row r="21" spans="4:17" x14ac:dyDescent="0.2">
      <c r="D21" s="15" t="s">
        <v>2192</v>
      </c>
      <c r="E21" s="22">
        <v>1</v>
      </c>
      <c r="F21" s="23">
        <v>3000000</v>
      </c>
      <c r="O21" s="14"/>
      <c r="P21" s="15" t="s">
        <v>1931</v>
      </c>
      <c r="Q21" s="16">
        <v>8500000</v>
      </c>
    </row>
    <row r="22" spans="4:17" x14ac:dyDescent="0.2">
      <c r="D22" s="15" t="s">
        <v>3420</v>
      </c>
      <c r="E22" s="22">
        <v>1</v>
      </c>
      <c r="F22" s="23">
        <v>21000000</v>
      </c>
      <c r="O22" s="14"/>
      <c r="P22" s="15" t="s">
        <v>1830</v>
      </c>
      <c r="Q22" s="16">
        <v>15000000</v>
      </c>
    </row>
    <row r="23" spans="4:17" x14ac:dyDescent="0.2">
      <c r="D23" s="15" t="s">
        <v>2915</v>
      </c>
      <c r="E23" s="22">
        <v>1</v>
      </c>
      <c r="F23" s="23">
        <v>0</v>
      </c>
      <c r="O23" s="14"/>
      <c r="P23" s="15" t="s">
        <v>115</v>
      </c>
      <c r="Q23" s="16">
        <v>59153846.153846152</v>
      </c>
    </row>
    <row r="24" spans="4:17" x14ac:dyDescent="0.2">
      <c r="D24" s="15" t="s">
        <v>611</v>
      </c>
      <c r="E24" s="22">
        <v>1</v>
      </c>
      <c r="F24" s="23">
        <v>0</v>
      </c>
      <c r="O24" s="14"/>
      <c r="P24" s="15" t="s">
        <v>1379</v>
      </c>
      <c r="Q24" s="16" t="e">
        <v>#DIV/0!</v>
      </c>
    </row>
    <row r="25" spans="4:17" x14ac:dyDescent="0.2">
      <c r="D25" s="15" t="s">
        <v>1587</v>
      </c>
      <c r="E25" s="22">
        <v>1</v>
      </c>
      <c r="F25" s="23">
        <v>70000000</v>
      </c>
      <c r="O25" s="14"/>
      <c r="P25" s="15" t="s">
        <v>257</v>
      </c>
      <c r="Q25" s="16">
        <v>81500000</v>
      </c>
    </row>
    <row r="26" spans="4:17" x14ac:dyDescent="0.2">
      <c r="D26" s="15" t="s">
        <v>3118</v>
      </c>
      <c r="E26" s="22">
        <v>1</v>
      </c>
      <c r="F26" s="23">
        <v>5200000</v>
      </c>
      <c r="O26" s="14"/>
      <c r="P26" s="15" t="s">
        <v>666</v>
      </c>
      <c r="Q26" s="16">
        <v>131500000</v>
      </c>
    </row>
    <row r="27" spans="4:17" x14ac:dyDescent="0.2">
      <c r="D27" s="15" t="s">
        <v>575</v>
      </c>
      <c r="E27" s="22">
        <v>1</v>
      </c>
      <c r="F27" s="23">
        <v>0</v>
      </c>
      <c r="O27" s="14"/>
      <c r="P27" s="15" t="s">
        <v>175</v>
      </c>
      <c r="Q27" s="16">
        <v>121137500</v>
      </c>
    </row>
    <row r="28" spans="4:17" x14ac:dyDescent="0.2">
      <c r="D28" s="15" t="s">
        <v>3542</v>
      </c>
      <c r="E28" s="22">
        <v>2</v>
      </c>
      <c r="F28" s="23">
        <v>4200000</v>
      </c>
      <c r="O28" s="14"/>
      <c r="P28" s="15" t="s">
        <v>86</v>
      </c>
      <c r="Q28" s="16">
        <v>192000000</v>
      </c>
    </row>
    <row r="29" spans="4:17" x14ac:dyDescent="0.2">
      <c r="D29" s="15" t="s">
        <v>4332</v>
      </c>
      <c r="E29" s="22">
        <v>1</v>
      </c>
      <c r="F29" s="23">
        <v>0</v>
      </c>
      <c r="O29" s="14"/>
      <c r="P29" s="15" t="s">
        <v>1477</v>
      </c>
      <c r="Q29" s="16">
        <v>159000000</v>
      </c>
    </row>
    <row r="30" spans="4:17" x14ac:dyDescent="0.2">
      <c r="D30" s="15" t="s">
        <v>4123</v>
      </c>
      <c r="E30" s="22">
        <v>1</v>
      </c>
      <c r="F30" s="23">
        <v>1200000</v>
      </c>
      <c r="O30" s="14"/>
      <c r="P30" s="15" t="s">
        <v>153</v>
      </c>
      <c r="Q30" s="16" t="e">
        <v>#DIV/0!</v>
      </c>
    </row>
    <row r="31" spans="4:17" x14ac:dyDescent="0.2">
      <c r="D31" s="15" t="s">
        <v>1370</v>
      </c>
      <c r="E31" s="22">
        <v>1</v>
      </c>
      <c r="F31" s="23">
        <v>0</v>
      </c>
      <c r="O31" s="14"/>
      <c r="P31" s="15" t="s">
        <v>4620</v>
      </c>
      <c r="Q31" s="16">
        <v>57331337.209302329</v>
      </c>
    </row>
    <row r="32" spans="4:17" x14ac:dyDescent="0.2">
      <c r="D32" s="15" t="s">
        <v>2855</v>
      </c>
      <c r="E32" s="22">
        <v>1</v>
      </c>
      <c r="F32" s="23">
        <v>0</v>
      </c>
      <c r="O32" s="12" t="s">
        <v>3489</v>
      </c>
      <c r="P32" s="12" t="s">
        <v>4620</v>
      </c>
      <c r="Q32" s="13" t="e">
        <v>#DIV/0!</v>
      </c>
    </row>
    <row r="33" spans="4:17" x14ac:dyDescent="0.2">
      <c r="D33" s="15" t="s">
        <v>2010</v>
      </c>
      <c r="E33" s="22">
        <v>1</v>
      </c>
      <c r="F33" s="23">
        <v>6200000</v>
      </c>
      <c r="O33" s="12" t="s">
        <v>3425</v>
      </c>
      <c r="P33" s="12" t="s">
        <v>257</v>
      </c>
      <c r="Q33" s="13">
        <v>8000000</v>
      </c>
    </row>
    <row r="34" spans="4:17" x14ac:dyDescent="0.2">
      <c r="D34" s="15" t="s">
        <v>3608</v>
      </c>
      <c r="E34" s="22">
        <v>1</v>
      </c>
      <c r="F34" s="23">
        <v>0</v>
      </c>
      <c r="O34" s="12" t="s">
        <v>291</v>
      </c>
      <c r="P34" s="12" t="s">
        <v>4620</v>
      </c>
      <c r="Q34" s="13" t="e">
        <v>#DIV/0!</v>
      </c>
    </row>
    <row r="35" spans="4:17" x14ac:dyDescent="0.2">
      <c r="D35" s="15" t="s">
        <v>2416</v>
      </c>
      <c r="E35" s="22">
        <v>1</v>
      </c>
      <c r="F35" s="23">
        <v>1000000</v>
      </c>
      <c r="O35" s="12" t="s">
        <v>3421</v>
      </c>
      <c r="P35" s="12" t="s">
        <v>17</v>
      </c>
      <c r="Q35" s="13">
        <v>2500000</v>
      </c>
    </row>
    <row r="36" spans="4:17" x14ac:dyDescent="0.2">
      <c r="D36" s="15" t="s">
        <v>930</v>
      </c>
      <c r="E36" s="22">
        <v>1</v>
      </c>
      <c r="F36" s="23">
        <v>0</v>
      </c>
      <c r="O36" s="14"/>
      <c r="P36" s="15" t="s">
        <v>163</v>
      </c>
      <c r="Q36" s="16">
        <v>21000000</v>
      </c>
    </row>
    <row r="37" spans="4:17" x14ac:dyDescent="0.2">
      <c r="D37" s="15" t="s">
        <v>290</v>
      </c>
      <c r="E37" s="22">
        <v>1</v>
      </c>
      <c r="F37" s="23">
        <v>0</v>
      </c>
      <c r="O37" s="14"/>
      <c r="P37" s="15" t="s">
        <v>4620</v>
      </c>
      <c r="Q37" s="16" t="e">
        <v>#DIV/0!</v>
      </c>
    </row>
    <row r="38" spans="4:17" x14ac:dyDescent="0.2">
      <c r="D38" s="15" t="s">
        <v>3200</v>
      </c>
      <c r="E38" s="22">
        <v>1</v>
      </c>
      <c r="F38" s="23">
        <v>2200000</v>
      </c>
      <c r="O38" s="12" t="s">
        <v>37</v>
      </c>
      <c r="P38" s="12" t="s">
        <v>66</v>
      </c>
      <c r="Q38" s="13" t="e">
        <v>#DIV/0!</v>
      </c>
    </row>
    <row r="39" spans="4:17" x14ac:dyDescent="0.2">
      <c r="D39" s="15" t="s">
        <v>140</v>
      </c>
      <c r="E39" s="22">
        <v>1</v>
      </c>
      <c r="F39" s="23">
        <v>0</v>
      </c>
      <c r="O39" s="14"/>
      <c r="P39" s="15" t="s">
        <v>422</v>
      </c>
      <c r="Q39" s="16" t="e">
        <v>#DIV/0!</v>
      </c>
    </row>
    <row r="40" spans="4:17" x14ac:dyDescent="0.2">
      <c r="D40" s="15" t="s">
        <v>454</v>
      </c>
      <c r="E40" s="22">
        <v>1</v>
      </c>
      <c r="F40" s="23">
        <v>0</v>
      </c>
      <c r="O40" s="14"/>
      <c r="P40" s="15" t="s">
        <v>210</v>
      </c>
      <c r="Q40" s="16">
        <v>2800000</v>
      </c>
    </row>
    <row r="41" spans="4:17" x14ac:dyDescent="0.2">
      <c r="D41" s="15" t="s">
        <v>523</v>
      </c>
      <c r="E41" s="22">
        <v>1</v>
      </c>
      <c r="F41" s="23">
        <v>0</v>
      </c>
      <c r="O41" s="14"/>
      <c r="P41" s="15" t="s">
        <v>17</v>
      </c>
      <c r="Q41" s="16">
        <v>1516666.6666666667</v>
      </c>
    </row>
    <row r="42" spans="4:17" x14ac:dyDescent="0.2">
      <c r="D42" s="15" t="s">
        <v>2553</v>
      </c>
      <c r="E42" s="22">
        <v>1</v>
      </c>
      <c r="F42" s="23">
        <v>500000</v>
      </c>
      <c r="O42" s="14"/>
      <c r="P42" s="15" t="s">
        <v>163</v>
      </c>
      <c r="Q42" s="16">
        <v>35000000</v>
      </c>
    </row>
    <row r="43" spans="4:17" x14ac:dyDescent="0.2">
      <c r="D43" s="15" t="s">
        <v>4471</v>
      </c>
      <c r="E43" s="22">
        <v>1</v>
      </c>
      <c r="F43" s="23">
        <v>1500000</v>
      </c>
      <c r="O43" s="14"/>
      <c r="P43" s="15" t="s">
        <v>115</v>
      </c>
      <c r="Q43" s="16" t="e">
        <v>#DIV/0!</v>
      </c>
    </row>
    <row r="44" spans="4:17" x14ac:dyDescent="0.2">
      <c r="D44" s="15" t="s">
        <v>1552</v>
      </c>
      <c r="E44" s="22">
        <v>2</v>
      </c>
      <c r="F44" s="23">
        <v>170000000</v>
      </c>
      <c r="O44" s="14"/>
      <c r="P44" s="15" t="s">
        <v>257</v>
      </c>
      <c r="Q44" s="16">
        <v>87500000</v>
      </c>
    </row>
    <row r="45" spans="4:17" x14ac:dyDescent="0.2">
      <c r="D45" s="15" t="s">
        <v>1400</v>
      </c>
      <c r="E45" s="22">
        <v>1</v>
      </c>
      <c r="F45" s="23">
        <v>0</v>
      </c>
      <c r="O45" s="14"/>
      <c r="P45" s="15" t="s">
        <v>4620</v>
      </c>
      <c r="Q45" s="16">
        <v>5116666.666666667</v>
      </c>
    </row>
    <row r="46" spans="4:17" x14ac:dyDescent="0.2">
      <c r="D46" s="15" t="s">
        <v>3583</v>
      </c>
      <c r="E46" s="22">
        <v>2</v>
      </c>
      <c r="F46" s="23">
        <v>3500000</v>
      </c>
      <c r="O46" s="12" t="s">
        <v>3316</v>
      </c>
      <c r="P46" s="12" t="s">
        <v>210</v>
      </c>
      <c r="Q46" s="13">
        <v>200000</v>
      </c>
    </row>
    <row r="47" spans="4:17" x14ac:dyDescent="0.2">
      <c r="D47" s="15" t="s">
        <v>3011</v>
      </c>
      <c r="E47" s="22">
        <v>1</v>
      </c>
      <c r="F47" s="23">
        <v>30000000</v>
      </c>
      <c r="O47" s="14"/>
      <c r="P47" s="15" t="s">
        <v>4620</v>
      </c>
      <c r="Q47" s="16">
        <v>200000</v>
      </c>
    </row>
    <row r="48" spans="4:17" x14ac:dyDescent="0.2">
      <c r="D48" s="15" t="s">
        <v>3879</v>
      </c>
      <c r="E48" s="22">
        <v>2</v>
      </c>
      <c r="F48" s="23">
        <v>14000000</v>
      </c>
      <c r="O48" s="12" t="s">
        <v>3349</v>
      </c>
      <c r="P48" s="12" t="s">
        <v>17</v>
      </c>
      <c r="Q48" s="13">
        <v>100000</v>
      </c>
    </row>
    <row r="49" spans="4:17" x14ac:dyDescent="0.2">
      <c r="D49" s="15" t="s">
        <v>3268</v>
      </c>
      <c r="E49" s="22">
        <v>1</v>
      </c>
      <c r="F49" s="23">
        <v>700000</v>
      </c>
      <c r="O49" s="14"/>
      <c r="P49" s="15" t="s">
        <v>163</v>
      </c>
      <c r="Q49" s="16" t="e">
        <v>#DIV/0!</v>
      </c>
    </row>
    <row r="50" spans="4:17" x14ac:dyDescent="0.2">
      <c r="D50" s="15" t="s">
        <v>3152</v>
      </c>
      <c r="E50" s="22">
        <v>1</v>
      </c>
      <c r="F50" s="23">
        <v>4000000</v>
      </c>
      <c r="O50" s="14"/>
      <c r="P50" s="15" t="s">
        <v>4620</v>
      </c>
      <c r="Q50" s="16" t="e">
        <v>#DIV/0!</v>
      </c>
    </row>
    <row r="51" spans="4:17" x14ac:dyDescent="0.2">
      <c r="D51" s="15" t="s">
        <v>322</v>
      </c>
      <c r="E51" s="22">
        <v>1</v>
      </c>
      <c r="F51" s="23">
        <v>0</v>
      </c>
      <c r="O51" s="12" t="s">
        <v>2642</v>
      </c>
      <c r="P51" s="12">
        <v>1200000</v>
      </c>
      <c r="Q51" s="13" t="e">
        <v>#DIV/0!</v>
      </c>
    </row>
    <row r="52" spans="4:17" x14ac:dyDescent="0.2">
      <c r="D52" s="15" t="s">
        <v>4583</v>
      </c>
      <c r="E52" s="22">
        <v>1</v>
      </c>
      <c r="F52" s="23">
        <v>0</v>
      </c>
      <c r="O52" s="12" t="s">
        <v>275</v>
      </c>
      <c r="P52" s="12" t="s">
        <v>4620</v>
      </c>
      <c r="Q52" s="13">
        <v>220000000</v>
      </c>
    </row>
    <row r="53" spans="4:17" x14ac:dyDescent="0.2">
      <c r="D53" s="15" t="s">
        <v>2235</v>
      </c>
      <c r="E53" s="22">
        <v>2</v>
      </c>
      <c r="F53" s="23">
        <v>2670000</v>
      </c>
      <c r="O53" s="12" t="s">
        <v>3363</v>
      </c>
      <c r="P53" s="12" t="s">
        <v>17</v>
      </c>
      <c r="Q53" s="13" t="e">
        <v>#DIV/0!</v>
      </c>
    </row>
    <row r="54" spans="4:17" x14ac:dyDescent="0.2">
      <c r="D54" s="15" t="s">
        <v>403</v>
      </c>
      <c r="E54" s="22">
        <v>1</v>
      </c>
      <c r="F54" s="23">
        <v>0</v>
      </c>
      <c r="O54" s="14"/>
      <c r="P54" s="15" t="s">
        <v>4620</v>
      </c>
      <c r="Q54" s="16" t="e">
        <v>#DIV/0!</v>
      </c>
    </row>
    <row r="55" spans="4:17" x14ac:dyDescent="0.2">
      <c r="D55" s="15" t="s">
        <v>3754</v>
      </c>
      <c r="E55" s="22">
        <v>1</v>
      </c>
      <c r="F55" s="23">
        <v>0</v>
      </c>
      <c r="O55" s="12" t="s">
        <v>94</v>
      </c>
      <c r="P55" s="12" t="s">
        <v>17</v>
      </c>
      <c r="Q55" s="13">
        <v>461000</v>
      </c>
    </row>
    <row r="56" spans="4:17" x14ac:dyDescent="0.2">
      <c r="D56" s="15" t="s">
        <v>4168</v>
      </c>
      <c r="E56" s="22">
        <v>1</v>
      </c>
      <c r="F56" s="23">
        <v>750000</v>
      </c>
      <c r="O56" s="12" t="s">
        <v>3466</v>
      </c>
      <c r="P56" s="12" t="s">
        <v>17</v>
      </c>
      <c r="Q56" s="13">
        <v>200000</v>
      </c>
    </row>
    <row r="57" spans="4:17" x14ac:dyDescent="0.2">
      <c r="D57" s="15" t="s">
        <v>228</v>
      </c>
      <c r="E57" s="22">
        <v>1</v>
      </c>
      <c r="F57" s="23">
        <v>0</v>
      </c>
      <c r="O57" s="12" t="s">
        <v>3148</v>
      </c>
      <c r="P57" s="12" t="s">
        <v>210</v>
      </c>
      <c r="Q57" s="13">
        <v>4000000</v>
      </c>
    </row>
    <row r="58" spans="4:17" x14ac:dyDescent="0.2">
      <c r="D58" s="15" t="s">
        <v>2404</v>
      </c>
      <c r="E58" s="22">
        <v>2</v>
      </c>
      <c r="F58" s="23">
        <v>2000000</v>
      </c>
      <c r="O58" s="14"/>
      <c r="P58" s="15" t="s">
        <v>4620</v>
      </c>
      <c r="Q58" s="16" t="e">
        <v>#DIV/0!</v>
      </c>
    </row>
    <row r="59" spans="4:17" x14ac:dyDescent="0.2">
      <c r="D59" s="15" t="s">
        <v>1710</v>
      </c>
      <c r="E59" s="22">
        <v>1</v>
      </c>
      <c r="F59" s="23">
        <v>35000000</v>
      </c>
      <c r="O59" s="12" t="s">
        <v>3384</v>
      </c>
      <c r="P59" s="12" t="s">
        <v>422</v>
      </c>
      <c r="Q59" s="13">
        <v>400000</v>
      </c>
    </row>
    <row r="60" spans="4:17" x14ac:dyDescent="0.2">
      <c r="D60" s="15" t="s">
        <v>1784</v>
      </c>
      <c r="E60" s="22">
        <v>1</v>
      </c>
      <c r="F60" s="23">
        <v>20000000</v>
      </c>
      <c r="O60" s="14"/>
      <c r="P60" s="15" t="s">
        <v>4620</v>
      </c>
      <c r="Q60" s="16" t="e">
        <v>#DIV/0!</v>
      </c>
    </row>
    <row r="61" spans="4:17" x14ac:dyDescent="0.2">
      <c r="D61" s="15" t="s">
        <v>340</v>
      </c>
      <c r="E61" s="22">
        <v>1</v>
      </c>
      <c r="F61" s="23">
        <v>0</v>
      </c>
      <c r="O61" s="12" t="s">
        <v>88</v>
      </c>
      <c r="P61" s="12" t="s">
        <v>66</v>
      </c>
      <c r="Q61" s="13" t="e">
        <v>#DIV/0!</v>
      </c>
    </row>
    <row r="62" spans="4:17" x14ac:dyDescent="0.2">
      <c r="D62" s="15" t="s">
        <v>2609</v>
      </c>
      <c r="E62" s="22">
        <v>1</v>
      </c>
      <c r="F62" s="23">
        <v>400000</v>
      </c>
      <c r="O62" s="14"/>
      <c r="P62" s="15" t="s">
        <v>422</v>
      </c>
      <c r="Q62" s="16" t="e">
        <v>#DIV/0!</v>
      </c>
    </row>
    <row r="63" spans="4:17" x14ac:dyDescent="0.2">
      <c r="D63" s="15" t="s">
        <v>2334</v>
      </c>
      <c r="E63" s="22">
        <v>1</v>
      </c>
      <c r="F63" s="23">
        <v>2000000</v>
      </c>
      <c r="O63" s="14"/>
      <c r="P63" s="15" t="s">
        <v>17</v>
      </c>
      <c r="Q63" s="16" t="e">
        <v>#DIV/0!</v>
      </c>
    </row>
    <row r="64" spans="4:17" x14ac:dyDescent="0.2">
      <c r="D64" s="15" t="s">
        <v>3388</v>
      </c>
      <c r="E64" s="22">
        <v>1</v>
      </c>
      <c r="F64" s="23">
        <v>0</v>
      </c>
      <c r="O64" s="12" t="s">
        <v>703</v>
      </c>
      <c r="P64" s="12" t="s">
        <v>210</v>
      </c>
      <c r="Q64" s="13" t="e">
        <v>#DIV/0!</v>
      </c>
    </row>
    <row r="65" spans="4:17" x14ac:dyDescent="0.2">
      <c r="D65" s="15" t="s">
        <v>2579</v>
      </c>
      <c r="E65" s="22">
        <v>1</v>
      </c>
      <c r="F65" s="23">
        <v>500000</v>
      </c>
      <c r="O65" s="14"/>
      <c r="P65" s="15" t="s">
        <v>17</v>
      </c>
      <c r="Q65" s="16" t="e">
        <v>#DIV/0!</v>
      </c>
    </row>
    <row r="66" spans="4:17" x14ac:dyDescent="0.2">
      <c r="D66" s="15" t="s">
        <v>963</v>
      </c>
      <c r="E66" s="22">
        <v>1</v>
      </c>
      <c r="F66" s="23">
        <v>0</v>
      </c>
      <c r="O66" s="14"/>
      <c r="P66" s="15" t="s">
        <v>115</v>
      </c>
      <c r="Q66" s="16">
        <v>35000000</v>
      </c>
    </row>
    <row r="67" spans="4:17" x14ac:dyDescent="0.2">
      <c r="D67" s="15" t="s">
        <v>499</v>
      </c>
      <c r="E67" s="22">
        <v>1</v>
      </c>
      <c r="F67" s="23">
        <v>0</v>
      </c>
      <c r="O67" s="14"/>
      <c r="P67" s="15" t="s">
        <v>708</v>
      </c>
      <c r="Q67" s="16" t="e">
        <v>#DIV/0!</v>
      </c>
    </row>
    <row r="68" spans="4:17" x14ac:dyDescent="0.2">
      <c r="D68" s="15" t="s">
        <v>1118</v>
      </c>
      <c r="E68" s="22">
        <v>2</v>
      </c>
      <c r="F68" s="23">
        <v>15000000</v>
      </c>
      <c r="O68" s="14"/>
      <c r="P68" s="15" t="s">
        <v>4620</v>
      </c>
      <c r="Q68" s="16" t="e">
        <v>#DIV/0!</v>
      </c>
    </row>
    <row r="69" spans="4:17" x14ac:dyDescent="0.2">
      <c r="D69" s="15" t="s">
        <v>1328</v>
      </c>
      <c r="E69" s="22">
        <v>1</v>
      </c>
      <c r="F69" s="23">
        <v>0</v>
      </c>
      <c r="O69" s="12" t="s">
        <v>44</v>
      </c>
      <c r="P69" s="12" t="s">
        <v>2569</v>
      </c>
      <c r="Q69" s="13">
        <v>500000</v>
      </c>
    </row>
    <row r="70" spans="4:17" x14ac:dyDescent="0.2">
      <c r="D70" s="15" t="s">
        <v>1302</v>
      </c>
      <c r="E70" s="22">
        <v>1</v>
      </c>
      <c r="F70" s="23">
        <v>0</v>
      </c>
      <c r="O70" s="14"/>
      <c r="P70" s="15" t="s">
        <v>66</v>
      </c>
      <c r="Q70" s="16" t="e">
        <v>#DIV/0!</v>
      </c>
    </row>
    <row r="71" spans="4:17" x14ac:dyDescent="0.2">
      <c r="D71" s="15" t="s">
        <v>3424</v>
      </c>
      <c r="E71" s="22">
        <v>1</v>
      </c>
      <c r="F71" s="23">
        <v>8000000</v>
      </c>
      <c r="O71" s="14"/>
      <c r="P71" s="15" t="s">
        <v>422</v>
      </c>
      <c r="Q71" s="16">
        <v>1076666.6666666667</v>
      </c>
    </row>
    <row r="72" spans="4:17" x14ac:dyDescent="0.2">
      <c r="D72" s="15" t="s">
        <v>2529</v>
      </c>
      <c r="E72" s="22">
        <v>1</v>
      </c>
      <c r="F72" s="23">
        <v>600000</v>
      </c>
      <c r="O72" s="14"/>
      <c r="P72" s="15" t="s">
        <v>210</v>
      </c>
      <c r="Q72" s="16">
        <v>1847333.3333333333</v>
      </c>
    </row>
    <row r="73" spans="4:17" x14ac:dyDescent="0.2">
      <c r="D73" s="15" t="s">
        <v>4048</v>
      </c>
      <c r="E73" s="22">
        <v>1</v>
      </c>
      <c r="F73" s="23">
        <v>2000000</v>
      </c>
      <c r="O73" s="14"/>
      <c r="P73" s="15" t="s">
        <v>952</v>
      </c>
      <c r="Q73" s="16">
        <v>4000000</v>
      </c>
    </row>
    <row r="74" spans="4:17" x14ac:dyDescent="0.2">
      <c r="D74" s="15" t="s">
        <v>2006</v>
      </c>
      <c r="E74" s="22">
        <v>1</v>
      </c>
      <c r="F74" s="23">
        <v>6300000</v>
      </c>
      <c r="O74" s="14"/>
      <c r="P74" s="15" t="s">
        <v>17</v>
      </c>
      <c r="Q74" s="16">
        <v>5933333.333333333</v>
      </c>
    </row>
    <row r="75" spans="4:17" x14ac:dyDescent="0.2">
      <c r="D75" s="15" t="s">
        <v>377</v>
      </c>
      <c r="E75" s="22">
        <v>1</v>
      </c>
      <c r="F75" s="23">
        <v>0</v>
      </c>
      <c r="O75" s="14"/>
      <c r="P75" s="15" t="s">
        <v>163</v>
      </c>
      <c r="Q75" s="16">
        <v>8710000</v>
      </c>
    </row>
    <row r="76" spans="4:17" x14ac:dyDescent="0.2">
      <c r="D76" s="15" t="s">
        <v>4228</v>
      </c>
      <c r="E76" s="22">
        <v>1</v>
      </c>
      <c r="F76" s="23">
        <v>500000</v>
      </c>
      <c r="O76" s="14"/>
      <c r="P76" s="15" t="s">
        <v>115</v>
      </c>
      <c r="Q76" s="16">
        <v>20666666.666666668</v>
      </c>
    </row>
    <row r="77" spans="4:17" x14ac:dyDescent="0.2">
      <c r="D77" s="15" t="s">
        <v>4492</v>
      </c>
      <c r="E77" s="22">
        <v>1</v>
      </c>
      <c r="F77" s="23">
        <v>1000000</v>
      </c>
      <c r="O77" s="14"/>
      <c r="P77" s="15" t="s">
        <v>257</v>
      </c>
      <c r="Q77" s="16">
        <v>32333333.333333332</v>
      </c>
    </row>
    <row r="78" spans="4:17" x14ac:dyDescent="0.2">
      <c r="D78" s="15" t="s">
        <v>1133</v>
      </c>
      <c r="E78" s="22">
        <v>2</v>
      </c>
      <c r="F78" s="23">
        <v>500000</v>
      </c>
      <c r="O78" s="14"/>
      <c r="P78" s="15" t="s">
        <v>666</v>
      </c>
      <c r="Q78" s="16">
        <v>111500000</v>
      </c>
    </row>
    <row r="79" spans="4:17" x14ac:dyDescent="0.2">
      <c r="D79" s="15" t="s">
        <v>4439</v>
      </c>
      <c r="E79" s="22">
        <v>1</v>
      </c>
      <c r="F79" s="23">
        <v>3500000</v>
      </c>
      <c r="O79" s="14"/>
      <c r="P79" s="15" t="s">
        <v>175</v>
      </c>
      <c r="Q79" s="16">
        <v>172000000</v>
      </c>
    </row>
    <row r="80" spans="4:17" x14ac:dyDescent="0.2">
      <c r="D80" s="15" t="s">
        <v>567</v>
      </c>
      <c r="E80" s="22">
        <v>2</v>
      </c>
      <c r="F80" s="23">
        <v>7000000</v>
      </c>
      <c r="O80" s="14"/>
      <c r="P80" s="15" t="s">
        <v>86</v>
      </c>
      <c r="Q80" s="16">
        <v>450000000</v>
      </c>
    </row>
    <row r="81" spans="4:17" x14ac:dyDescent="0.2">
      <c r="D81" s="15" t="s">
        <v>368</v>
      </c>
      <c r="E81" s="22">
        <v>1</v>
      </c>
      <c r="F81" s="23">
        <v>0</v>
      </c>
      <c r="O81" s="14"/>
      <c r="P81" s="15" t="s">
        <v>3131</v>
      </c>
      <c r="Q81" s="16">
        <v>5000000</v>
      </c>
    </row>
    <row r="82" spans="4:17" x14ac:dyDescent="0.2">
      <c r="D82" s="15" t="s">
        <v>2099</v>
      </c>
      <c r="E82" s="22">
        <v>1</v>
      </c>
      <c r="F82" s="23">
        <v>5000000</v>
      </c>
      <c r="O82" s="14"/>
      <c r="P82" s="15" t="s">
        <v>153</v>
      </c>
      <c r="Q82" s="16">
        <v>270000000</v>
      </c>
    </row>
    <row r="83" spans="4:17" x14ac:dyDescent="0.2">
      <c r="D83" s="15" t="s">
        <v>2583</v>
      </c>
      <c r="E83" s="22">
        <v>1</v>
      </c>
      <c r="F83" s="23">
        <v>500000</v>
      </c>
      <c r="O83" s="14"/>
      <c r="P83" s="15" t="s">
        <v>2987</v>
      </c>
      <c r="Q83" s="16">
        <v>76000000</v>
      </c>
    </row>
    <row r="84" spans="4:17" x14ac:dyDescent="0.2">
      <c r="D84" s="15" t="s">
        <v>4008</v>
      </c>
      <c r="E84" s="22">
        <v>1</v>
      </c>
      <c r="F84" s="23">
        <v>3000000</v>
      </c>
      <c r="O84" s="14"/>
      <c r="P84" s="15" t="s">
        <v>4620</v>
      </c>
      <c r="Q84" s="16">
        <v>66396000</v>
      </c>
    </row>
    <row r="85" spans="4:17" x14ac:dyDescent="0.2">
      <c r="D85" s="15" t="s">
        <v>681</v>
      </c>
      <c r="E85" s="22">
        <v>1</v>
      </c>
      <c r="F85" s="23">
        <v>0</v>
      </c>
      <c r="O85" s="12" t="s">
        <v>4532</v>
      </c>
      <c r="P85" s="12" t="s">
        <v>4620</v>
      </c>
      <c r="Q85" s="13" t="e">
        <v>#DIV/0!</v>
      </c>
    </row>
    <row r="86" spans="4:17" x14ac:dyDescent="0.2">
      <c r="D86" s="15" t="s">
        <v>3087</v>
      </c>
      <c r="E86" s="22">
        <v>1</v>
      </c>
      <c r="F86" s="23">
        <v>10000000</v>
      </c>
      <c r="O86" s="12" t="s">
        <v>2727</v>
      </c>
      <c r="P86" s="12" t="s">
        <v>210</v>
      </c>
      <c r="Q86" s="13" t="e">
        <v>#DIV/0!</v>
      </c>
    </row>
    <row r="87" spans="4:17" x14ac:dyDescent="0.2">
      <c r="D87" s="15" t="s">
        <v>280</v>
      </c>
      <c r="E87" s="22">
        <v>1</v>
      </c>
      <c r="F87" s="23">
        <v>15000000</v>
      </c>
      <c r="O87" s="12" t="s">
        <v>2770</v>
      </c>
      <c r="P87" s="12" t="s">
        <v>210</v>
      </c>
      <c r="Q87" s="13" t="e">
        <v>#DIV/0!</v>
      </c>
    </row>
    <row r="88" spans="4:17" x14ac:dyDescent="0.2">
      <c r="D88" s="15" t="s">
        <v>958</v>
      </c>
      <c r="E88" s="22">
        <v>1</v>
      </c>
      <c r="F88" s="23">
        <v>0</v>
      </c>
      <c r="O88" s="14"/>
      <c r="P88" s="15" t="s">
        <v>17</v>
      </c>
      <c r="Q88" s="16">
        <v>4750000</v>
      </c>
    </row>
    <row r="89" spans="4:17" x14ac:dyDescent="0.2">
      <c r="D89" s="15" t="s">
        <v>1767</v>
      </c>
      <c r="E89" s="22">
        <v>1</v>
      </c>
      <c r="F89" s="23">
        <v>24000000</v>
      </c>
      <c r="O89" s="12" t="s">
        <v>170</v>
      </c>
      <c r="P89" s="12" t="s">
        <v>422</v>
      </c>
      <c r="Q89" s="13">
        <v>330000</v>
      </c>
    </row>
    <row r="90" spans="4:17" x14ac:dyDescent="0.2">
      <c r="D90" s="15" t="s">
        <v>872</v>
      </c>
      <c r="E90" s="22">
        <v>3</v>
      </c>
      <c r="F90" s="23">
        <v>16000000</v>
      </c>
      <c r="O90" s="14"/>
      <c r="P90" s="15" t="s">
        <v>210</v>
      </c>
      <c r="Q90" s="16">
        <v>900000</v>
      </c>
    </row>
    <row r="91" spans="4:17" x14ac:dyDescent="0.2">
      <c r="D91" s="15" t="s">
        <v>3711</v>
      </c>
      <c r="E91" s="22">
        <v>1</v>
      </c>
      <c r="F91" s="23">
        <v>0</v>
      </c>
      <c r="O91" s="14"/>
      <c r="P91" s="15" t="s">
        <v>17</v>
      </c>
      <c r="Q91" s="16">
        <v>1225000</v>
      </c>
    </row>
    <row r="92" spans="4:17" x14ac:dyDescent="0.2">
      <c r="D92" s="15" t="s">
        <v>1998</v>
      </c>
      <c r="E92" s="22">
        <v>1</v>
      </c>
      <c r="F92" s="23">
        <v>6500000</v>
      </c>
      <c r="O92" s="14"/>
      <c r="P92" s="15" t="s">
        <v>2376</v>
      </c>
      <c r="Q92" s="16">
        <v>1300000</v>
      </c>
    </row>
    <row r="93" spans="4:17" x14ac:dyDescent="0.2">
      <c r="D93" s="15" t="s">
        <v>639</v>
      </c>
      <c r="E93" s="22">
        <v>8</v>
      </c>
      <c r="F93" s="23">
        <v>400000000</v>
      </c>
      <c r="O93" s="14"/>
      <c r="P93" s="15" t="s">
        <v>163</v>
      </c>
      <c r="Q93" s="16">
        <v>6000000</v>
      </c>
    </row>
    <row r="94" spans="4:17" x14ac:dyDescent="0.2">
      <c r="D94" s="15" t="s">
        <v>3624</v>
      </c>
      <c r="E94" s="22">
        <v>1</v>
      </c>
      <c r="F94" s="23">
        <v>0</v>
      </c>
      <c r="O94" s="14"/>
      <c r="P94" s="15" t="s">
        <v>175</v>
      </c>
      <c r="Q94" s="16">
        <v>24000000</v>
      </c>
    </row>
    <row r="95" spans="4:17" x14ac:dyDescent="0.2">
      <c r="D95" s="15" t="s">
        <v>1216</v>
      </c>
      <c r="E95" s="22">
        <v>2</v>
      </c>
      <c r="F95" s="23">
        <v>9000000</v>
      </c>
      <c r="O95" s="14"/>
      <c r="P95" s="15" t="s">
        <v>4620</v>
      </c>
      <c r="Q95" s="16">
        <v>17562500</v>
      </c>
    </row>
    <row r="96" spans="4:17" x14ac:dyDescent="0.2">
      <c r="D96" s="15" t="s">
        <v>2267</v>
      </c>
      <c r="E96" s="22">
        <v>1</v>
      </c>
      <c r="F96" s="23">
        <v>2000000</v>
      </c>
      <c r="O96" s="12" t="s">
        <v>3075</v>
      </c>
      <c r="P96" s="12" t="s">
        <v>17</v>
      </c>
      <c r="Q96" s="13" t="e">
        <v>#DIV/0!</v>
      </c>
    </row>
    <row r="97" spans="4:17" x14ac:dyDescent="0.2">
      <c r="D97" s="15" t="s">
        <v>2533</v>
      </c>
      <c r="E97" s="22">
        <v>1</v>
      </c>
      <c r="F97" s="23">
        <v>600000</v>
      </c>
      <c r="O97" s="14"/>
      <c r="P97" s="15" t="s">
        <v>4620</v>
      </c>
      <c r="Q97" s="16">
        <v>10000000</v>
      </c>
    </row>
    <row r="98" spans="4:17" x14ac:dyDescent="0.2">
      <c r="D98" s="15" t="s">
        <v>557</v>
      </c>
      <c r="E98" s="22">
        <v>2</v>
      </c>
      <c r="F98" s="23">
        <v>30000000</v>
      </c>
      <c r="O98" s="12" t="s">
        <v>69</v>
      </c>
      <c r="P98" s="12" t="s">
        <v>257</v>
      </c>
      <c r="Q98" s="13">
        <v>75000000</v>
      </c>
    </row>
    <row r="99" spans="4:17" x14ac:dyDescent="0.2">
      <c r="D99" s="15" t="s">
        <v>1896</v>
      </c>
      <c r="E99" s="22">
        <v>1</v>
      </c>
      <c r="F99" s="23">
        <v>10000000</v>
      </c>
      <c r="O99" s="12" t="s">
        <v>81</v>
      </c>
      <c r="P99" s="12" t="s">
        <v>66</v>
      </c>
      <c r="Q99" s="13" t="e">
        <v>#DIV/0!</v>
      </c>
    </row>
    <row r="100" spans="4:17" x14ac:dyDescent="0.2">
      <c r="D100" s="15" t="s">
        <v>2377</v>
      </c>
      <c r="E100" s="22">
        <v>1</v>
      </c>
      <c r="F100" s="23">
        <v>1300000</v>
      </c>
      <c r="O100" s="14"/>
      <c r="P100" s="15" t="s">
        <v>210</v>
      </c>
      <c r="Q100" s="16">
        <v>700000</v>
      </c>
    </row>
    <row r="101" spans="4:17" x14ac:dyDescent="0.2">
      <c r="D101" s="15" t="s">
        <v>4232</v>
      </c>
      <c r="E101" s="22">
        <v>1</v>
      </c>
      <c r="F101" s="23">
        <v>500000</v>
      </c>
      <c r="O101" s="14"/>
      <c r="P101" s="15" t="s">
        <v>17</v>
      </c>
      <c r="Q101" s="16">
        <v>1000000</v>
      </c>
    </row>
    <row r="102" spans="4:17" x14ac:dyDescent="0.2">
      <c r="D102" s="15" t="s">
        <v>3649</v>
      </c>
      <c r="E102" s="22">
        <v>2</v>
      </c>
      <c r="F102" s="23">
        <v>2500000</v>
      </c>
      <c r="O102" s="14"/>
      <c r="P102" s="15" t="s">
        <v>163</v>
      </c>
      <c r="Q102" s="16">
        <v>10000000</v>
      </c>
    </row>
    <row r="103" spans="4:17" x14ac:dyDescent="0.2">
      <c r="D103" s="15" t="s">
        <v>24</v>
      </c>
      <c r="E103" s="22">
        <v>1</v>
      </c>
      <c r="F103" s="23">
        <v>0</v>
      </c>
      <c r="O103" s="14"/>
      <c r="P103" s="15" t="s">
        <v>175</v>
      </c>
      <c r="Q103" s="16">
        <v>250000000</v>
      </c>
    </row>
    <row r="104" spans="4:17" x14ac:dyDescent="0.2">
      <c r="D104" s="15" t="s">
        <v>417</v>
      </c>
      <c r="E104" s="22">
        <v>1</v>
      </c>
      <c r="F104" s="23">
        <v>0</v>
      </c>
      <c r="O104" s="14"/>
      <c r="P104" s="15" t="s">
        <v>86</v>
      </c>
      <c r="Q104" s="16">
        <v>53000000</v>
      </c>
    </row>
    <row r="105" spans="4:17" x14ac:dyDescent="0.2">
      <c r="D105" s="15" t="s">
        <v>4495</v>
      </c>
      <c r="E105" s="22">
        <v>1</v>
      </c>
      <c r="F105" s="23">
        <v>700000</v>
      </c>
      <c r="O105" s="14"/>
      <c r="P105" s="15" t="s">
        <v>4620</v>
      </c>
      <c r="Q105" s="16">
        <v>800000</v>
      </c>
    </row>
    <row r="106" spans="4:17" x14ac:dyDescent="0.2">
      <c r="D106" s="15" t="s">
        <v>818</v>
      </c>
      <c r="E106" s="22">
        <v>3</v>
      </c>
      <c r="F106" s="23">
        <v>200000000</v>
      </c>
      <c r="O106" s="12" t="s">
        <v>4523</v>
      </c>
      <c r="P106" s="12" t="s">
        <v>4620</v>
      </c>
      <c r="Q106" s="13" t="e">
        <v>#DIV/0!</v>
      </c>
    </row>
    <row r="107" spans="4:17" x14ac:dyDescent="0.2">
      <c r="D107" s="15" t="s">
        <v>1597</v>
      </c>
      <c r="E107" s="22">
        <v>1</v>
      </c>
      <c r="F107" s="23">
        <v>67000000</v>
      </c>
      <c r="O107" s="12" t="s">
        <v>4554</v>
      </c>
      <c r="P107" s="12" t="s">
        <v>17</v>
      </c>
      <c r="Q107" s="13" t="e">
        <v>#DIV/0!</v>
      </c>
    </row>
    <row r="108" spans="4:17" x14ac:dyDescent="0.2">
      <c r="D108" s="15" t="s">
        <v>261</v>
      </c>
      <c r="E108" s="22">
        <v>1</v>
      </c>
      <c r="F108" s="23">
        <v>0</v>
      </c>
      <c r="O108" s="12" t="s">
        <v>2718</v>
      </c>
      <c r="P108" s="12" t="s">
        <v>4620</v>
      </c>
      <c r="Q108" s="13" t="e">
        <v>#DIV/0!</v>
      </c>
    </row>
    <row r="109" spans="4:17" x14ac:dyDescent="0.2">
      <c r="D109" s="15" t="s">
        <v>980</v>
      </c>
      <c r="E109" s="22">
        <v>1</v>
      </c>
      <c r="F109" s="23">
        <v>0</v>
      </c>
      <c r="O109" s="12" t="s">
        <v>3260</v>
      </c>
      <c r="P109" s="12" t="s">
        <v>210</v>
      </c>
      <c r="Q109" s="13">
        <v>800000</v>
      </c>
    </row>
    <row r="110" spans="4:17" x14ac:dyDescent="0.2">
      <c r="D110" s="15" t="s">
        <v>3301</v>
      </c>
      <c r="E110" s="22">
        <v>1</v>
      </c>
      <c r="F110" s="23">
        <v>300000</v>
      </c>
      <c r="O110" s="12" t="s">
        <v>253</v>
      </c>
      <c r="P110" s="12" t="s">
        <v>3195</v>
      </c>
      <c r="Q110" s="13">
        <v>3000000</v>
      </c>
    </row>
    <row r="111" spans="4:17" x14ac:dyDescent="0.2">
      <c r="D111" s="15" t="s">
        <v>3691</v>
      </c>
      <c r="E111" s="22">
        <v>1</v>
      </c>
      <c r="F111" s="23">
        <v>0</v>
      </c>
      <c r="O111" s="14"/>
      <c r="P111" s="15" t="s">
        <v>163</v>
      </c>
      <c r="Q111" s="16">
        <v>4000000</v>
      </c>
    </row>
    <row r="112" spans="4:17" x14ac:dyDescent="0.2">
      <c r="D112" s="15" t="s">
        <v>266</v>
      </c>
      <c r="E112" s="22">
        <v>1</v>
      </c>
      <c r="F112" s="23">
        <v>0</v>
      </c>
      <c r="O112" s="14"/>
      <c r="P112" s="15" t="s">
        <v>257</v>
      </c>
      <c r="Q112" s="16">
        <v>15000000</v>
      </c>
    </row>
    <row r="113" spans="4:17" x14ac:dyDescent="0.2">
      <c r="D113" s="15" t="s">
        <v>2298</v>
      </c>
      <c r="E113" s="22">
        <v>1</v>
      </c>
      <c r="F113" s="23">
        <v>2000000</v>
      </c>
      <c r="O113" s="14"/>
      <c r="P113" s="15" t="s">
        <v>4620</v>
      </c>
      <c r="Q113" s="16">
        <v>3000000</v>
      </c>
    </row>
    <row r="114" spans="4:17" x14ac:dyDescent="0.2">
      <c r="D114" s="15" t="s">
        <v>4561</v>
      </c>
      <c r="E114" s="22">
        <v>1</v>
      </c>
      <c r="F114" s="23">
        <v>400000</v>
      </c>
      <c r="O114" s="12" t="s">
        <v>3508</v>
      </c>
      <c r="P114" s="12" t="s">
        <v>4620</v>
      </c>
      <c r="Q114" s="13" t="e">
        <v>#DIV/0!</v>
      </c>
    </row>
    <row r="115" spans="4:17" x14ac:dyDescent="0.2">
      <c r="D115" s="15" t="s">
        <v>4296</v>
      </c>
      <c r="E115" s="22">
        <v>1</v>
      </c>
      <c r="F115" s="23">
        <v>200000</v>
      </c>
      <c r="O115" s="12" t="s">
        <v>3517</v>
      </c>
      <c r="P115" s="12" t="s">
        <v>17</v>
      </c>
      <c r="Q115" s="13">
        <v>1200000</v>
      </c>
    </row>
    <row r="116" spans="4:17" x14ac:dyDescent="0.2">
      <c r="D116" s="15" t="s">
        <v>933</v>
      </c>
      <c r="E116" s="22">
        <v>1</v>
      </c>
      <c r="F116" s="23">
        <v>0</v>
      </c>
      <c r="O116" s="12" t="s">
        <v>2749</v>
      </c>
      <c r="P116" s="12" t="s">
        <v>210</v>
      </c>
      <c r="Q116" s="13" t="e">
        <v>#DIV/0!</v>
      </c>
    </row>
    <row r="117" spans="4:17" x14ac:dyDescent="0.2">
      <c r="D117" s="15" t="s">
        <v>744</v>
      </c>
      <c r="E117" s="22">
        <v>2</v>
      </c>
      <c r="F117" s="23">
        <v>0</v>
      </c>
      <c r="O117" s="14"/>
      <c r="P117" s="15" t="s">
        <v>4620</v>
      </c>
      <c r="Q117" s="16">
        <v>150000</v>
      </c>
    </row>
    <row r="118" spans="4:17" x14ac:dyDescent="0.2">
      <c r="D118" s="15" t="s">
        <v>3305</v>
      </c>
      <c r="E118" s="22">
        <v>1</v>
      </c>
      <c r="F118" s="23">
        <v>200000</v>
      </c>
      <c r="O118" s="12" t="s">
        <v>3354</v>
      </c>
      <c r="P118" s="12" t="s">
        <v>4620</v>
      </c>
      <c r="Q118" s="13" t="e">
        <v>#DIV/0!</v>
      </c>
    </row>
    <row r="119" spans="4:17" x14ac:dyDescent="0.2">
      <c r="D119" s="15" t="s">
        <v>601</v>
      </c>
      <c r="E119" s="22">
        <v>1</v>
      </c>
      <c r="F119" s="23">
        <v>0</v>
      </c>
      <c r="O119" s="12" t="s">
        <v>4584</v>
      </c>
      <c r="P119" s="12" t="s">
        <v>4620</v>
      </c>
      <c r="Q119" s="13" t="e">
        <v>#DIV/0!</v>
      </c>
    </row>
    <row r="120" spans="4:17" x14ac:dyDescent="0.2">
      <c r="D120" s="15" t="s">
        <v>2257</v>
      </c>
      <c r="E120" s="22">
        <v>1</v>
      </c>
      <c r="F120" s="23">
        <v>2000000</v>
      </c>
      <c r="O120" s="12" t="s">
        <v>12</v>
      </c>
      <c r="P120" s="12">
        <v>300000</v>
      </c>
      <c r="Q120" s="13" t="e">
        <v>#DIV/0!</v>
      </c>
    </row>
    <row r="121" spans="4:17" x14ac:dyDescent="0.2">
      <c r="D121" s="15" t="s">
        <v>757</v>
      </c>
      <c r="E121" s="22">
        <v>2</v>
      </c>
      <c r="F121" s="23">
        <v>0</v>
      </c>
      <c r="O121" s="14"/>
      <c r="P121" s="15">
        <v>6000000</v>
      </c>
      <c r="Q121" s="16"/>
    </row>
    <row r="122" spans="4:17" x14ac:dyDescent="0.2">
      <c r="D122" s="15" t="s">
        <v>3219</v>
      </c>
      <c r="E122" s="22">
        <v>1</v>
      </c>
      <c r="F122" s="23">
        <v>1200000</v>
      </c>
      <c r="O122" s="14"/>
      <c r="P122" s="15" t="s">
        <v>66</v>
      </c>
      <c r="Q122" s="16" t="e">
        <v>#DIV/0!</v>
      </c>
    </row>
    <row r="123" spans="4:17" x14ac:dyDescent="0.2">
      <c r="D123" s="15" t="s">
        <v>1887</v>
      </c>
      <c r="E123" s="22">
        <v>1</v>
      </c>
      <c r="F123" s="23">
        <v>10000000</v>
      </c>
      <c r="O123" s="14"/>
      <c r="P123" s="15" t="s">
        <v>1335</v>
      </c>
      <c r="Q123" s="16" t="e">
        <v>#DIV/0!</v>
      </c>
    </row>
    <row r="124" spans="4:17" x14ac:dyDescent="0.2">
      <c r="D124" s="15" t="s">
        <v>1677</v>
      </c>
      <c r="E124" s="22">
        <v>1</v>
      </c>
      <c r="F124" s="23">
        <v>40000000</v>
      </c>
      <c r="O124" s="14"/>
      <c r="P124" s="15" t="s">
        <v>422</v>
      </c>
      <c r="Q124" s="16">
        <v>413333.33333333331</v>
      </c>
    </row>
    <row r="125" spans="4:17" x14ac:dyDescent="0.2">
      <c r="D125" s="15" t="s">
        <v>3320</v>
      </c>
      <c r="E125" s="22">
        <v>1</v>
      </c>
      <c r="F125" s="23">
        <v>200000</v>
      </c>
      <c r="O125" s="14"/>
      <c r="P125" s="15" t="s">
        <v>1783</v>
      </c>
      <c r="Q125" s="16">
        <v>8000000</v>
      </c>
    </row>
    <row r="126" spans="4:17" x14ac:dyDescent="0.2">
      <c r="D126" s="15" t="s">
        <v>2477</v>
      </c>
      <c r="E126" s="22">
        <v>2</v>
      </c>
      <c r="F126" s="23">
        <v>6500000</v>
      </c>
      <c r="O126" s="14"/>
      <c r="P126" s="15" t="s">
        <v>210</v>
      </c>
      <c r="Q126" s="16">
        <v>1681250</v>
      </c>
    </row>
    <row r="127" spans="4:17" x14ac:dyDescent="0.2">
      <c r="D127" s="15" t="s">
        <v>1006</v>
      </c>
      <c r="E127" s="22">
        <v>1</v>
      </c>
      <c r="F127" s="23">
        <v>0</v>
      </c>
      <c r="O127" s="14"/>
      <c r="P127" s="15" t="s">
        <v>1435</v>
      </c>
      <c r="Q127" s="16">
        <v>300000</v>
      </c>
    </row>
    <row r="128" spans="4:17" x14ac:dyDescent="0.2">
      <c r="D128" s="15" t="s">
        <v>1510</v>
      </c>
      <c r="E128" s="22">
        <v>1</v>
      </c>
      <c r="F128" s="23">
        <v>200000000</v>
      </c>
      <c r="O128" s="14"/>
      <c r="P128" s="15" t="s">
        <v>952</v>
      </c>
      <c r="Q128" s="16">
        <v>10000000</v>
      </c>
    </row>
    <row r="129" spans="4:17" x14ac:dyDescent="0.2">
      <c r="D129" s="15" t="s">
        <v>3187</v>
      </c>
      <c r="E129" s="22">
        <v>1</v>
      </c>
      <c r="F129" s="23">
        <v>3000000</v>
      </c>
      <c r="O129" s="14"/>
      <c r="P129" s="15" t="s">
        <v>17</v>
      </c>
      <c r="Q129" s="16">
        <v>2143857.1428571427</v>
      </c>
    </row>
    <row r="130" spans="4:17" x14ac:dyDescent="0.2">
      <c r="D130" s="15" t="s">
        <v>4570</v>
      </c>
      <c r="E130" s="22">
        <v>1</v>
      </c>
      <c r="F130" s="23">
        <v>100000</v>
      </c>
      <c r="O130" s="14"/>
      <c r="P130" s="15" t="s">
        <v>163</v>
      </c>
      <c r="Q130" s="16">
        <v>8446153.846153846</v>
      </c>
    </row>
    <row r="131" spans="4:17" x14ac:dyDescent="0.2">
      <c r="D131" s="15" t="s">
        <v>1654</v>
      </c>
      <c r="E131" s="22">
        <v>1</v>
      </c>
      <c r="F131" s="23">
        <v>50000000</v>
      </c>
      <c r="O131" s="14"/>
      <c r="P131" s="15" t="s">
        <v>115</v>
      </c>
      <c r="Q131" s="16">
        <v>52428571.428571425</v>
      </c>
    </row>
    <row r="132" spans="4:17" x14ac:dyDescent="0.2">
      <c r="D132" s="15" t="s">
        <v>853</v>
      </c>
      <c r="E132" s="22">
        <v>4</v>
      </c>
      <c r="F132" s="23">
        <v>650000000</v>
      </c>
      <c r="O132" s="14"/>
      <c r="P132" s="15" t="s">
        <v>257</v>
      </c>
      <c r="Q132" s="16">
        <v>57500000</v>
      </c>
    </row>
    <row r="133" spans="4:17" x14ac:dyDescent="0.2">
      <c r="D133" s="15" t="s">
        <v>3887</v>
      </c>
      <c r="E133" s="22">
        <v>1</v>
      </c>
      <c r="F133" s="23">
        <v>9500000</v>
      </c>
      <c r="O133" s="14"/>
      <c r="P133" s="15" t="s">
        <v>666</v>
      </c>
      <c r="Q133" s="16">
        <v>70000000</v>
      </c>
    </row>
    <row r="134" spans="4:17" x14ac:dyDescent="0.2">
      <c r="D134" s="15" t="s">
        <v>2682</v>
      </c>
      <c r="E134" s="22">
        <v>1</v>
      </c>
      <c r="F134" s="23">
        <v>200000</v>
      </c>
      <c r="O134" s="14"/>
      <c r="P134" s="15" t="s">
        <v>175</v>
      </c>
      <c r="Q134" s="16" t="e">
        <v>#DIV/0!</v>
      </c>
    </row>
    <row r="135" spans="4:17" x14ac:dyDescent="0.2">
      <c r="D135" s="15" t="s">
        <v>3056</v>
      </c>
      <c r="E135" s="22">
        <v>2</v>
      </c>
      <c r="F135" s="23">
        <v>24000000</v>
      </c>
      <c r="O135" s="14"/>
      <c r="P135" s="15" t="s">
        <v>86</v>
      </c>
      <c r="Q135" s="16">
        <v>175000000</v>
      </c>
    </row>
    <row r="136" spans="4:17" x14ac:dyDescent="0.2">
      <c r="D136" s="15" t="s">
        <v>3498</v>
      </c>
      <c r="E136" s="22">
        <v>1</v>
      </c>
      <c r="F136" s="23">
        <v>0</v>
      </c>
      <c r="O136" s="14"/>
      <c r="P136" s="15" t="s">
        <v>4620</v>
      </c>
      <c r="Q136" s="16">
        <v>33768333.333333336</v>
      </c>
    </row>
    <row r="137" spans="4:17" x14ac:dyDescent="0.2">
      <c r="D137" s="15" t="s">
        <v>2209</v>
      </c>
      <c r="E137" s="22">
        <v>1</v>
      </c>
      <c r="F137" s="23">
        <v>3000000</v>
      </c>
      <c r="O137" s="12" t="s">
        <v>4357</v>
      </c>
      <c r="P137" s="12" t="s">
        <v>422</v>
      </c>
      <c r="Q137" s="13" t="e">
        <v>#DIV/0!</v>
      </c>
    </row>
    <row r="138" spans="4:17" x14ac:dyDescent="0.2">
      <c r="D138" s="15" t="s">
        <v>413</v>
      </c>
      <c r="E138" s="22">
        <v>1</v>
      </c>
      <c r="F138" s="23">
        <v>0</v>
      </c>
      <c r="O138" s="12" t="s">
        <v>49</v>
      </c>
      <c r="P138" s="12">
        <v>300000</v>
      </c>
      <c r="Q138" s="13" t="e">
        <v>#DIV/0!</v>
      </c>
    </row>
    <row r="139" spans="4:17" x14ac:dyDescent="0.2">
      <c r="D139" s="15" t="s">
        <v>1637</v>
      </c>
      <c r="E139" s="22">
        <v>2</v>
      </c>
      <c r="F139" s="23">
        <v>56000000</v>
      </c>
      <c r="O139" s="14"/>
      <c r="P139" s="15" t="s">
        <v>2569</v>
      </c>
      <c r="Q139" s="16">
        <v>500000</v>
      </c>
    </row>
    <row r="140" spans="4:17" x14ac:dyDescent="0.2">
      <c r="D140" s="15" t="s">
        <v>983</v>
      </c>
      <c r="E140" s="22">
        <v>3</v>
      </c>
      <c r="F140" s="23">
        <v>52000000</v>
      </c>
      <c r="O140" s="14"/>
      <c r="P140" s="15" t="s">
        <v>66</v>
      </c>
      <c r="Q140" s="16">
        <v>11000000</v>
      </c>
    </row>
    <row r="141" spans="4:17" x14ac:dyDescent="0.2">
      <c r="D141" s="15" t="s">
        <v>238</v>
      </c>
      <c r="E141" s="22">
        <v>1</v>
      </c>
      <c r="F141" s="23">
        <v>250000000</v>
      </c>
      <c r="O141" s="14"/>
      <c r="P141" s="15" t="s">
        <v>422</v>
      </c>
      <c r="Q141" s="16">
        <v>460000</v>
      </c>
    </row>
    <row r="142" spans="4:17" x14ac:dyDescent="0.2">
      <c r="D142" s="15" t="s">
        <v>1066</v>
      </c>
      <c r="E142" s="22">
        <v>1</v>
      </c>
      <c r="F142" s="23">
        <v>0</v>
      </c>
      <c r="O142" s="14"/>
      <c r="P142" s="15" t="s">
        <v>210</v>
      </c>
      <c r="Q142" s="16">
        <v>1976315.7894736843</v>
      </c>
    </row>
    <row r="143" spans="4:17" x14ac:dyDescent="0.2">
      <c r="D143" s="15" t="s">
        <v>391</v>
      </c>
      <c r="E143" s="22">
        <v>1</v>
      </c>
      <c r="F143" s="23">
        <v>0</v>
      </c>
      <c r="O143" s="14"/>
      <c r="P143" s="15" t="s">
        <v>952</v>
      </c>
      <c r="Q143" s="16">
        <v>3500000</v>
      </c>
    </row>
    <row r="144" spans="4:17" x14ac:dyDescent="0.2">
      <c r="D144" s="15" t="s">
        <v>2950</v>
      </c>
      <c r="E144" s="22">
        <v>1</v>
      </c>
      <c r="F144" s="23">
        <v>450000000</v>
      </c>
      <c r="O144" s="14"/>
      <c r="P144" s="15" t="s">
        <v>17</v>
      </c>
      <c r="Q144" s="16">
        <v>998333.33333333337</v>
      </c>
    </row>
    <row r="145" spans="4:17" x14ac:dyDescent="0.2">
      <c r="D145" s="15" t="s">
        <v>4454</v>
      </c>
      <c r="E145" s="22">
        <v>1</v>
      </c>
      <c r="F145" s="23">
        <v>2300000</v>
      </c>
      <c r="O145" s="14"/>
      <c r="P145" s="15" t="s">
        <v>163</v>
      </c>
      <c r="Q145" s="16">
        <v>27388888.888888888</v>
      </c>
    </row>
    <row r="146" spans="4:17" x14ac:dyDescent="0.2">
      <c r="D146" s="15" t="s">
        <v>437</v>
      </c>
      <c r="E146" s="22">
        <v>1</v>
      </c>
      <c r="F146" s="23">
        <v>0</v>
      </c>
      <c r="O146" s="14"/>
      <c r="P146" s="15" t="s">
        <v>115</v>
      </c>
      <c r="Q146" s="16">
        <v>27500000</v>
      </c>
    </row>
    <row r="147" spans="4:17" x14ac:dyDescent="0.2">
      <c r="D147" s="15" t="s">
        <v>232</v>
      </c>
      <c r="E147" s="22">
        <v>1</v>
      </c>
      <c r="F147" s="23">
        <v>0</v>
      </c>
      <c r="O147" s="14"/>
      <c r="P147" s="15" t="s">
        <v>257</v>
      </c>
      <c r="Q147" s="16">
        <v>28750000</v>
      </c>
    </row>
    <row r="148" spans="4:17" x14ac:dyDescent="0.2">
      <c r="D148" s="15" t="s">
        <v>3598</v>
      </c>
      <c r="E148" s="22">
        <v>2</v>
      </c>
      <c r="F148" s="23">
        <v>500000</v>
      </c>
      <c r="O148" s="14"/>
      <c r="P148" s="15" t="s">
        <v>666</v>
      </c>
      <c r="Q148" s="16">
        <v>20000000</v>
      </c>
    </row>
    <row r="149" spans="4:17" x14ac:dyDescent="0.2">
      <c r="D149" s="15" t="s">
        <v>2330</v>
      </c>
      <c r="E149" s="22">
        <v>1</v>
      </c>
      <c r="F149" s="23">
        <v>2000000</v>
      </c>
      <c r="O149" s="14"/>
      <c r="P149" s="15" t="s">
        <v>1676</v>
      </c>
      <c r="Q149" s="16">
        <v>41000000</v>
      </c>
    </row>
    <row r="150" spans="4:17" x14ac:dyDescent="0.2">
      <c r="D150" s="15" t="s">
        <v>824</v>
      </c>
      <c r="E150" s="22">
        <v>1</v>
      </c>
      <c r="F150" s="23">
        <v>0</v>
      </c>
      <c r="O150" s="14"/>
      <c r="P150" s="15" t="s">
        <v>175</v>
      </c>
      <c r="Q150" s="16">
        <v>370000000</v>
      </c>
    </row>
    <row r="151" spans="4:17" x14ac:dyDescent="0.2">
      <c r="D151" s="15" t="s">
        <v>3275</v>
      </c>
      <c r="E151" s="22">
        <v>1</v>
      </c>
      <c r="F151" s="23">
        <v>600000</v>
      </c>
      <c r="O151" s="14"/>
      <c r="P151" s="15" t="s">
        <v>86</v>
      </c>
      <c r="Q151" s="16">
        <v>250000000</v>
      </c>
    </row>
    <row r="152" spans="4:17" x14ac:dyDescent="0.2">
      <c r="D152" s="15" t="s">
        <v>698</v>
      </c>
      <c r="E152" s="22">
        <v>2</v>
      </c>
      <c r="F152" s="23">
        <v>40000000</v>
      </c>
      <c r="O152" s="14"/>
      <c r="P152" s="15" t="s">
        <v>4620</v>
      </c>
      <c r="Q152" s="16">
        <v>4479166.666666667</v>
      </c>
    </row>
    <row r="153" spans="4:17" x14ac:dyDescent="0.2">
      <c r="D153" s="15" t="s">
        <v>655</v>
      </c>
      <c r="E153" s="22">
        <v>1</v>
      </c>
      <c r="F153" s="23">
        <v>0</v>
      </c>
      <c r="O153" s="12" t="s">
        <v>4592</v>
      </c>
      <c r="P153" s="12" t="s">
        <v>4620</v>
      </c>
      <c r="Q153" s="13">
        <v>3000000</v>
      </c>
    </row>
    <row r="154" spans="4:17" x14ac:dyDescent="0.2">
      <c r="D154" s="15" t="s">
        <v>3069</v>
      </c>
      <c r="E154" s="22">
        <v>1</v>
      </c>
      <c r="F154" s="23">
        <v>10000000</v>
      </c>
      <c r="O154" s="12" t="s">
        <v>68</v>
      </c>
      <c r="P154" s="12" t="s">
        <v>422</v>
      </c>
      <c r="Q154" s="13">
        <v>5000000</v>
      </c>
    </row>
    <row r="155" spans="4:17" x14ac:dyDescent="0.2">
      <c r="D155" s="15" t="s">
        <v>484</v>
      </c>
      <c r="E155" s="22">
        <v>1</v>
      </c>
      <c r="F155" s="23">
        <v>0</v>
      </c>
      <c r="O155" s="14"/>
      <c r="P155" s="15" t="s">
        <v>210</v>
      </c>
      <c r="Q155" s="16">
        <v>2020000</v>
      </c>
    </row>
    <row r="156" spans="4:17" x14ac:dyDescent="0.2">
      <c r="D156" s="15" t="s">
        <v>4503</v>
      </c>
      <c r="E156" s="22">
        <v>1</v>
      </c>
      <c r="F156" s="23">
        <v>300000</v>
      </c>
      <c r="O156" s="14"/>
      <c r="P156" s="15" t="s">
        <v>17</v>
      </c>
      <c r="Q156" s="16">
        <v>3525000</v>
      </c>
    </row>
    <row r="157" spans="4:17" x14ac:dyDescent="0.2">
      <c r="D157" s="15" t="s">
        <v>1385</v>
      </c>
      <c r="E157" s="22">
        <v>2</v>
      </c>
      <c r="F157" s="23">
        <v>19000000</v>
      </c>
      <c r="O157" s="14"/>
      <c r="P157" s="15" t="s">
        <v>163</v>
      </c>
      <c r="Q157" s="16">
        <v>15750000</v>
      </c>
    </row>
    <row r="158" spans="4:17" x14ac:dyDescent="0.2">
      <c r="D158" s="15" t="s">
        <v>3677</v>
      </c>
      <c r="E158" s="22">
        <v>1</v>
      </c>
      <c r="F158" s="23">
        <v>0</v>
      </c>
      <c r="O158" s="14"/>
      <c r="P158" s="15" t="s">
        <v>257</v>
      </c>
      <c r="Q158" s="16">
        <v>65000000</v>
      </c>
    </row>
    <row r="159" spans="4:17" x14ac:dyDescent="0.2">
      <c r="D159" s="15" t="s">
        <v>2489</v>
      </c>
      <c r="E159" s="22">
        <v>2</v>
      </c>
      <c r="F159" s="23">
        <v>6000000</v>
      </c>
      <c r="O159" s="14"/>
      <c r="P159" s="15" t="s">
        <v>4620</v>
      </c>
      <c r="Q159" s="16">
        <v>20562500</v>
      </c>
    </row>
    <row r="160" spans="4:17" x14ac:dyDescent="0.2">
      <c r="D160" s="15" t="s">
        <v>2400</v>
      </c>
      <c r="E160" s="22">
        <v>1</v>
      </c>
      <c r="F160" s="23">
        <v>1100000</v>
      </c>
      <c r="O160" s="12" t="s">
        <v>4602</v>
      </c>
      <c r="P160" s="12" t="s">
        <v>4620</v>
      </c>
      <c r="Q160" s="13"/>
    </row>
    <row r="161" spans="4:17" x14ac:dyDescent="0.2">
      <c r="D161" s="15" t="s">
        <v>2919</v>
      </c>
      <c r="E161" s="22">
        <v>2</v>
      </c>
      <c r="F161" s="23">
        <v>22000000</v>
      </c>
      <c r="O161" s="12" t="s">
        <v>3380</v>
      </c>
      <c r="P161" s="12" t="s">
        <v>210</v>
      </c>
      <c r="Q161" s="13" t="e">
        <v>#DIV/0!</v>
      </c>
    </row>
    <row r="162" spans="4:17" x14ac:dyDescent="0.2">
      <c r="D162" s="15" t="s">
        <v>837</v>
      </c>
      <c r="E162" s="22">
        <v>1</v>
      </c>
      <c r="F162" s="23">
        <v>0</v>
      </c>
      <c r="O162" s="12" t="s">
        <v>267</v>
      </c>
      <c r="P162" s="12" t="s">
        <v>210</v>
      </c>
      <c r="Q162" s="13" t="e">
        <v>#DIV/0!</v>
      </c>
    </row>
    <row r="163" spans="4:17" x14ac:dyDescent="0.2">
      <c r="D163" s="15" t="s">
        <v>1605</v>
      </c>
      <c r="E163" s="22">
        <v>1</v>
      </c>
      <c r="F163" s="23">
        <v>65000000</v>
      </c>
      <c r="O163" s="12" t="s">
        <v>3470</v>
      </c>
      <c r="P163" s="12" t="s">
        <v>17</v>
      </c>
      <c r="Q163" s="13">
        <v>100000</v>
      </c>
    </row>
    <row r="164" spans="4:17" x14ac:dyDescent="0.2">
      <c r="D164" s="15" t="s">
        <v>1574</v>
      </c>
      <c r="E164" s="22">
        <v>1</v>
      </c>
      <c r="F164" s="23">
        <v>75000000</v>
      </c>
      <c r="O164" s="12" t="s">
        <v>3397</v>
      </c>
      <c r="P164" s="12" t="s">
        <v>257</v>
      </c>
      <c r="Q164" s="13" t="e">
        <v>#DIV/0!</v>
      </c>
    </row>
    <row r="165" spans="4:17" x14ac:dyDescent="0.2">
      <c r="D165" s="15" t="s">
        <v>3147</v>
      </c>
      <c r="E165" s="22">
        <v>1</v>
      </c>
      <c r="F165" s="23">
        <v>4000000</v>
      </c>
      <c r="O165" s="12" t="s">
        <v>286</v>
      </c>
      <c r="P165" s="12" t="s">
        <v>4620</v>
      </c>
      <c r="Q165" s="13" t="e">
        <v>#DIV/0!</v>
      </c>
    </row>
    <row r="166" spans="4:17" x14ac:dyDescent="0.2">
      <c r="D166" s="15" t="s">
        <v>762</v>
      </c>
      <c r="E166" s="22">
        <v>1</v>
      </c>
      <c r="F166" s="23">
        <v>0</v>
      </c>
      <c r="O166" s="12" t="s">
        <v>3389</v>
      </c>
      <c r="P166" s="12" t="s">
        <v>17</v>
      </c>
      <c r="Q166" s="13" t="e">
        <v>#DIV/0!</v>
      </c>
    </row>
    <row r="167" spans="4:17" x14ac:dyDescent="0.2">
      <c r="D167" s="15" t="s">
        <v>2126</v>
      </c>
      <c r="E167" s="22">
        <v>1</v>
      </c>
      <c r="F167" s="23">
        <v>4000000</v>
      </c>
      <c r="O167" s="12" t="s">
        <v>369</v>
      </c>
      <c r="P167" s="12" t="s">
        <v>422</v>
      </c>
      <c r="Q167" s="13">
        <v>1100000</v>
      </c>
    </row>
    <row r="168" spans="4:17" x14ac:dyDescent="0.2">
      <c r="D168" s="15" t="s">
        <v>4268</v>
      </c>
      <c r="E168" s="22">
        <v>1</v>
      </c>
      <c r="F168" s="23">
        <v>300000</v>
      </c>
      <c r="O168" s="14"/>
      <c r="P168" s="15" t="s">
        <v>210</v>
      </c>
      <c r="Q168" s="16">
        <v>3000000</v>
      </c>
    </row>
    <row r="169" spans="4:17" x14ac:dyDescent="0.2">
      <c r="D169" s="15" t="s">
        <v>2132</v>
      </c>
      <c r="E169" s="22">
        <v>1</v>
      </c>
      <c r="F169" s="23">
        <v>4000000</v>
      </c>
      <c r="O169" s="14"/>
      <c r="P169" s="15" t="s">
        <v>1435</v>
      </c>
      <c r="Q169" s="16">
        <v>1200000</v>
      </c>
    </row>
    <row r="170" spans="4:17" x14ac:dyDescent="0.2">
      <c r="D170" s="15" t="s">
        <v>1955</v>
      </c>
      <c r="E170" s="22">
        <v>1</v>
      </c>
      <c r="F170" s="23">
        <v>7000000</v>
      </c>
      <c r="O170" s="14"/>
      <c r="P170" s="15" t="s">
        <v>17</v>
      </c>
      <c r="Q170" s="16">
        <v>1844000</v>
      </c>
    </row>
    <row r="171" spans="4:17" x14ac:dyDescent="0.2">
      <c r="D171" s="15" t="s">
        <v>3562</v>
      </c>
      <c r="E171" s="22">
        <v>1</v>
      </c>
      <c r="F171" s="23">
        <v>0</v>
      </c>
      <c r="O171" s="14"/>
      <c r="P171" s="15" t="s">
        <v>163</v>
      </c>
      <c r="Q171" s="16">
        <v>6680000</v>
      </c>
    </row>
    <row r="172" spans="4:17" x14ac:dyDescent="0.2">
      <c r="D172" s="15" t="s">
        <v>3611</v>
      </c>
      <c r="E172" s="22">
        <v>2</v>
      </c>
      <c r="F172" s="23">
        <v>1200000</v>
      </c>
      <c r="O172" s="14"/>
      <c r="P172" s="15" t="s">
        <v>115</v>
      </c>
      <c r="Q172" s="16">
        <v>20000000</v>
      </c>
    </row>
    <row r="173" spans="4:17" x14ac:dyDescent="0.2">
      <c r="D173" s="15" t="s">
        <v>4186</v>
      </c>
      <c r="E173" s="22">
        <v>1</v>
      </c>
      <c r="F173" s="23">
        <v>620000</v>
      </c>
      <c r="O173" s="14"/>
      <c r="P173" s="15" t="s">
        <v>257</v>
      </c>
      <c r="Q173" s="16">
        <v>30000000</v>
      </c>
    </row>
    <row r="174" spans="4:17" x14ac:dyDescent="0.2">
      <c r="D174" s="15" t="s">
        <v>2280</v>
      </c>
      <c r="E174" s="22">
        <v>1</v>
      </c>
      <c r="F174" s="23">
        <v>2000000</v>
      </c>
      <c r="O174" s="14"/>
      <c r="P174" s="15" t="s">
        <v>666</v>
      </c>
      <c r="Q174" s="16">
        <v>110000000</v>
      </c>
    </row>
    <row r="175" spans="4:17" x14ac:dyDescent="0.2">
      <c r="D175" s="15" t="s">
        <v>4557</v>
      </c>
      <c r="E175" s="22">
        <v>1</v>
      </c>
      <c r="F175" s="23">
        <v>2500000</v>
      </c>
      <c r="O175" s="14"/>
      <c r="P175" s="15" t="s">
        <v>4620</v>
      </c>
      <c r="Q175" s="16">
        <v>2577777.777777778</v>
      </c>
    </row>
    <row r="176" spans="4:17" x14ac:dyDescent="0.2">
      <c r="D176" s="15" t="s">
        <v>1122</v>
      </c>
      <c r="E176" s="22">
        <v>3</v>
      </c>
      <c r="F176" s="23">
        <v>260000000</v>
      </c>
      <c r="O176" s="12" t="s">
        <v>3494</v>
      </c>
      <c r="P176" s="12" t="s">
        <v>4620</v>
      </c>
      <c r="Q176" s="13" t="e">
        <v>#DIV/0!</v>
      </c>
    </row>
    <row r="177" spans="4:17" x14ac:dyDescent="0.2">
      <c r="D177" s="15" t="s">
        <v>1702</v>
      </c>
      <c r="E177" s="22">
        <v>2</v>
      </c>
      <c r="F177" s="23">
        <v>61000000</v>
      </c>
      <c r="O177" s="12" t="s">
        <v>2924</v>
      </c>
      <c r="P177" s="12" t="s">
        <v>17</v>
      </c>
      <c r="Q177" s="13" t="e">
        <v>#DIV/0!</v>
      </c>
    </row>
    <row r="178" spans="4:17" x14ac:dyDescent="0.2">
      <c r="D178" s="15" t="s">
        <v>181</v>
      </c>
      <c r="E178" s="22">
        <v>1</v>
      </c>
      <c r="F178" s="23">
        <v>10000000</v>
      </c>
      <c r="O178" s="12" t="s">
        <v>3345</v>
      </c>
      <c r="P178" s="12" t="s">
        <v>17</v>
      </c>
      <c r="Q178" s="13" t="e">
        <v>#DIV/0!</v>
      </c>
    </row>
    <row r="179" spans="4:17" x14ac:dyDescent="0.2">
      <c r="D179" s="15" t="s">
        <v>2740</v>
      </c>
      <c r="E179" s="22">
        <v>1</v>
      </c>
      <c r="F179" s="23">
        <v>0</v>
      </c>
      <c r="O179" s="12" t="s">
        <v>3393</v>
      </c>
      <c r="P179" s="12" t="s">
        <v>163</v>
      </c>
      <c r="Q179" s="13" t="e">
        <v>#DIV/0!</v>
      </c>
    </row>
    <row r="180" spans="4:17" x14ac:dyDescent="0.2">
      <c r="D180" s="15" t="s">
        <v>1150</v>
      </c>
      <c r="E180" s="22">
        <v>2</v>
      </c>
      <c r="F180" s="23">
        <v>0</v>
      </c>
      <c r="O180" s="12" t="s">
        <v>281</v>
      </c>
      <c r="P180" s="12" t="s">
        <v>4620</v>
      </c>
      <c r="Q180" s="13">
        <v>15000000</v>
      </c>
    </row>
    <row r="181" spans="4:17" x14ac:dyDescent="0.2">
      <c r="D181" s="15" t="s">
        <v>3196</v>
      </c>
      <c r="E181" s="22">
        <v>1</v>
      </c>
      <c r="F181" s="23">
        <v>2300000</v>
      </c>
      <c r="O181" s="12" t="s">
        <v>3413</v>
      </c>
      <c r="P181" s="12" t="s">
        <v>4620</v>
      </c>
      <c r="Q181" s="13" t="e">
        <v>#DIV/0!</v>
      </c>
    </row>
    <row r="182" spans="4:17" x14ac:dyDescent="0.2">
      <c r="D182" s="15" t="s">
        <v>2077</v>
      </c>
      <c r="E182" s="22">
        <v>1</v>
      </c>
      <c r="F182" s="23">
        <v>5000000</v>
      </c>
      <c r="O182" s="12" t="s">
        <v>3438</v>
      </c>
      <c r="P182" s="12" t="s">
        <v>17</v>
      </c>
      <c r="Q182" s="13">
        <v>1000000</v>
      </c>
    </row>
    <row r="183" spans="4:17" x14ac:dyDescent="0.2">
      <c r="D183" s="15" t="s">
        <v>1011</v>
      </c>
      <c r="E183" s="22">
        <v>1</v>
      </c>
      <c r="F183" s="23">
        <v>0</v>
      </c>
      <c r="O183" s="12" t="s">
        <v>3477</v>
      </c>
      <c r="P183" s="12" t="s">
        <v>17</v>
      </c>
      <c r="Q183" s="13" t="e">
        <v>#DIV/0!</v>
      </c>
    </row>
    <row r="184" spans="4:17" x14ac:dyDescent="0.2">
      <c r="D184" s="15" t="s">
        <v>1918</v>
      </c>
      <c r="E184" s="22">
        <v>1</v>
      </c>
      <c r="F184" s="23">
        <v>9000000</v>
      </c>
      <c r="O184" s="12" t="s">
        <v>3433</v>
      </c>
      <c r="P184" s="12" t="s">
        <v>422</v>
      </c>
      <c r="Q184" s="13">
        <v>100000</v>
      </c>
    </row>
    <row r="185" spans="4:17" x14ac:dyDescent="0.2">
      <c r="D185" s="15" t="s">
        <v>3569</v>
      </c>
      <c r="E185" s="22">
        <v>2</v>
      </c>
      <c r="F185" s="23">
        <v>600000</v>
      </c>
      <c r="O185" s="14"/>
      <c r="P185" s="15" t="s">
        <v>163</v>
      </c>
      <c r="Q185" s="16">
        <v>4000000</v>
      </c>
    </row>
    <row r="186" spans="4:17" x14ac:dyDescent="0.2">
      <c r="D186" s="15" t="s">
        <v>409</v>
      </c>
      <c r="E186" s="22">
        <v>1</v>
      </c>
      <c r="F186" s="23">
        <v>0</v>
      </c>
      <c r="O186" s="12" t="s">
        <v>3481</v>
      </c>
      <c r="P186" s="12" t="s">
        <v>952</v>
      </c>
      <c r="Q186" s="13" t="e">
        <v>#DIV/0!</v>
      </c>
    </row>
    <row r="187" spans="4:17" x14ac:dyDescent="0.2">
      <c r="D187" s="15" t="s">
        <v>1939</v>
      </c>
      <c r="E187" s="22">
        <v>1</v>
      </c>
      <c r="F187" s="23">
        <v>8000000</v>
      </c>
      <c r="O187" s="12" t="s">
        <v>3499</v>
      </c>
      <c r="P187" s="12" t="s">
        <v>210</v>
      </c>
      <c r="Q187" s="13" t="e">
        <v>#DIV/0!</v>
      </c>
    </row>
    <row r="188" spans="4:17" x14ac:dyDescent="0.2">
      <c r="D188" s="15" t="s">
        <v>4179</v>
      </c>
      <c r="E188" s="22">
        <v>1</v>
      </c>
      <c r="F188" s="23">
        <v>700000</v>
      </c>
      <c r="O188" s="12" t="s">
        <v>3335</v>
      </c>
      <c r="P188" s="12" t="s">
        <v>66</v>
      </c>
      <c r="Q188" s="13" t="e">
        <v>#DIV/0!</v>
      </c>
    </row>
    <row r="189" spans="4:17" x14ac:dyDescent="0.2">
      <c r="D189" s="15" t="s">
        <v>2295</v>
      </c>
      <c r="E189" s="22">
        <v>1</v>
      </c>
      <c r="F189" s="23">
        <v>2000000</v>
      </c>
      <c r="O189" s="14"/>
      <c r="P189" s="15" t="s">
        <v>422</v>
      </c>
      <c r="Q189" s="16">
        <v>225000</v>
      </c>
    </row>
    <row r="190" spans="4:17" x14ac:dyDescent="0.2">
      <c r="D190" s="15" t="s">
        <v>667</v>
      </c>
      <c r="E190" s="22">
        <v>3</v>
      </c>
      <c r="F190" s="23">
        <v>250000000</v>
      </c>
      <c r="O190" s="14"/>
      <c r="P190" s="15" t="s">
        <v>17</v>
      </c>
      <c r="Q190" s="16" t="e">
        <v>#DIV/0!</v>
      </c>
    </row>
    <row r="191" spans="4:17" x14ac:dyDescent="0.2">
      <c r="D191" s="15" t="s">
        <v>1726</v>
      </c>
      <c r="E191" s="22">
        <v>1</v>
      </c>
      <c r="F191" s="23">
        <v>30000000</v>
      </c>
      <c r="O191" s="14"/>
      <c r="P191" s="15" t="s">
        <v>163</v>
      </c>
      <c r="Q191" s="16">
        <v>5000000</v>
      </c>
    </row>
    <row r="192" spans="4:17" x14ac:dyDescent="0.2">
      <c r="D192" s="15" t="s">
        <v>2982</v>
      </c>
      <c r="E192" s="22">
        <v>1</v>
      </c>
      <c r="F192" s="23">
        <v>90000000</v>
      </c>
      <c r="O192" s="14"/>
      <c r="P192" s="15" t="s">
        <v>257</v>
      </c>
      <c r="Q192" s="16" t="e">
        <v>#DIV/0!</v>
      </c>
    </row>
    <row r="193" spans="4:17" x14ac:dyDescent="0.2">
      <c r="D193" s="15" t="s">
        <v>1754</v>
      </c>
      <c r="E193" s="22">
        <v>1</v>
      </c>
      <c r="F193" s="23">
        <v>25000000</v>
      </c>
      <c r="O193" s="14"/>
      <c r="P193" s="15" t="s">
        <v>666</v>
      </c>
      <c r="Q193" s="16">
        <v>125000000</v>
      </c>
    </row>
    <row r="194" spans="4:17" x14ac:dyDescent="0.2">
      <c r="D194" s="15" t="s">
        <v>3696</v>
      </c>
      <c r="E194" s="22">
        <v>1</v>
      </c>
      <c r="F194" s="23">
        <v>0</v>
      </c>
      <c r="O194" s="14"/>
      <c r="P194" s="15" t="s">
        <v>4620</v>
      </c>
      <c r="Q194" s="16" t="e">
        <v>#DIV/0!</v>
      </c>
    </row>
    <row r="195" spans="4:17" x14ac:dyDescent="0.2">
      <c r="D195" s="15" t="s">
        <v>1750</v>
      </c>
      <c r="E195" s="22">
        <v>1</v>
      </c>
      <c r="F195" s="23">
        <v>25000000</v>
      </c>
      <c r="O195" s="12" t="s">
        <v>3461</v>
      </c>
      <c r="P195" s="12" t="s">
        <v>17</v>
      </c>
      <c r="Q195" s="13">
        <v>200000</v>
      </c>
    </row>
    <row r="196" spans="4:17" x14ac:dyDescent="0.2">
      <c r="D196" s="15" t="s">
        <v>2002</v>
      </c>
      <c r="E196" s="22">
        <v>1</v>
      </c>
      <c r="F196" s="23">
        <v>6500000</v>
      </c>
      <c r="O196" s="12" t="s">
        <v>3340</v>
      </c>
      <c r="P196" s="12" t="s">
        <v>210</v>
      </c>
      <c r="Q196" s="13" t="e">
        <v>#DIV/0!</v>
      </c>
    </row>
    <row r="197" spans="4:17" x14ac:dyDescent="0.2">
      <c r="D197" s="15" t="s">
        <v>2217</v>
      </c>
      <c r="E197" s="22">
        <v>1</v>
      </c>
      <c r="F197" s="23">
        <v>2700000</v>
      </c>
      <c r="O197" s="12" t="s">
        <v>4566</v>
      </c>
      <c r="P197" s="12" t="s">
        <v>17</v>
      </c>
      <c r="Q197" s="13">
        <v>300000</v>
      </c>
    </row>
    <row r="198" spans="4:17" x14ac:dyDescent="0.2">
      <c r="D198" s="15" t="s">
        <v>4012</v>
      </c>
      <c r="E198" s="22">
        <v>1</v>
      </c>
      <c r="F198" s="23">
        <v>3000000</v>
      </c>
      <c r="O198" s="12" t="s">
        <v>3070</v>
      </c>
      <c r="P198" s="12" t="s">
        <v>4620</v>
      </c>
      <c r="Q198" s="13">
        <v>10000000</v>
      </c>
    </row>
    <row r="199" spans="4:17" x14ac:dyDescent="0.2">
      <c r="D199" s="15" t="s">
        <v>1176</v>
      </c>
      <c r="E199" s="22">
        <v>1</v>
      </c>
      <c r="F199" s="23">
        <v>0</v>
      </c>
      <c r="O199" s="12" t="s">
        <v>3504</v>
      </c>
      <c r="P199" s="12" t="s">
        <v>4620</v>
      </c>
      <c r="Q199" s="13" t="e">
        <v>#DIV/0!</v>
      </c>
    </row>
    <row r="200" spans="4:17" x14ac:dyDescent="0.2">
      <c r="D200" s="15" t="s">
        <v>1525</v>
      </c>
      <c r="E200" s="22">
        <v>1</v>
      </c>
      <c r="F200" s="23">
        <v>145000000</v>
      </c>
      <c r="O200" s="17" t="s">
        <v>4620</v>
      </c>
      <c r="P200" s="17" t="s">
        <v>17</v>
      </c>
      <c r="Q200" s="10" t="e">
        <v>#DIV/0!</v>
      </c>
    </row>
    <row r="201" spans="4:17" x14ac:dyDescent="0.2">
      <c r="D201" s="15" t="s">
        <v>3861</v>
      </c>
      <c r="E201" s="22">
        <v>2</v>
      </c>
      <c r="F201" s="23">
        <v>26000000</v>
      </c>
    </row>
    <row r="202" spans="4:17" x14ac:dyDescent="0.2">
      <c r="D202" s="15" t="s">
        <v>4488</v>
      </c>
      <c r="E202" s="22">
        <v>1</v>
      </c>
      <c r="F202" s="23">
        <v>1000000</v>
      </c>
    </row>
    <row r="203" spans="4:17" x14ac:dyDescent="0.2">
      <c r="D203" s="15" t="s">
        <v>2703</v>
      </c>
      <c r="E203" s="22">
        <v>1</v>
      </c>
      <c r="F203" s="23">
        <v>100000</v>
      </c>
    </row>
    <row r="204" spans="4:17" x14ac:dyDescent="0.2">
      <c r="D204" s="15" t="s">
        <v>2645</v>
      </c>
      <c r="E204" s="22">
        <v>1</v>
      </c>
      <c r="F204" s="23">
        <v>320000</v>
      </c>
    </row>
    <row r="205" spans="4:17" x14ac:dyDescent="0.2">
      <c r="D205" s="15" t="s">
        <v>3728</v>
      </c>
      <c r="E205" s="22">
        <v>1</v>
      </c>
      <c r="F205" s="23">
        <v>0</v>
      </c>
    </row>
    <row r="206" spans="4:17" x14ac:dyDescent="0.2">
      <c r="D206" s="15" t="s">
        <v>4199</v>
      </c>
      <c r="E206" s="22">
        <v>1</v>
      </c>
      <c r="F206" s="23">
        <v>570000</v>
      </c>
    </row>
    <row r="207" spans="4:17" x14ac:dyDescent="0.2">
      <c r="D207" s="15" t="s">
        <v>1362</v>
      </c>
      <c r="E207" s="22">
        <v>1</v>
      </c>
      <c r="F207" s="23">
        <v>0</v>
      </c>
    </row>
    <row r="208" spans="4:17" x14ac:dyDescent="0.2">
      <c r="D208" s="15" t="s">
        <v>3653</v>
      </c>
      <c r="E208" s="22">
        <v>1</v>
      </c>
      <c r="F208" s="23">
        <v>0</v>
      </c>
    </row>
    <row r="209" spans="4:6" x14ac:dyDescent="0.2">
      <c r="D209" s="15" t="s">
        <v>1529</v>
      </c>
      <c r="E209" s="22">
        <v>3</v>
      </c>
      <c r="F209" s="23">
        <v>144000000</v>
      </c>
    </row>
    <row r="210" spans="4:6" x14ac:dyDescent="0.2">
      <c r="D210" s="15" t="s">
        <v>2675</v>
      </c>
      <c r="E210" s="22">
        <v>1</v>
      </c>
      <c r="F210" s="23">
        <v>200000</v>
      </c>
    </row>
    <row r="211" spans="4:6" x14ac:dyDescent="0.2">
      <c r="D211" s="15" t="s">
        <v>3904</v>
      </c>
      <c r="E211" s="22">
        <v>1</v>
      </c>
      <c r="F211" s="23">
        <v>5500000</v>
      </c>
    </row>
    <row r="212" spans="4:6" x14ac:dyDescent="0.2">
      <c r="D212" s="15" t="s">
        <v>2975</v>
      </c>
      <c r="E212" s="22">
        <v>2</v>
      </c>
      <c r="F212" s="23">
        <v>115000000</v>
      </c>
    </row>
    <row r="213" spans="4:6" x14ac:dyDescent="0.2">
      <c r="D213" s="15" t="s">
        <v>2957</v>
      </c>
      <c r="E213" s="22">
        <v>3</v>
      </c>
      <c r="F213" s="23">
        <v>471000000</v>
      </c>
    </row>
    <row r="214" spans="4:6" x14ac:dyDescent="0.2">
      <c r="D214" s="15" t="s">
        <v>1742</v>
      </c>
      <c r="E214" s="22">
        <v>1</v>
      </c>
      <c r="F214" s="23">
        <v>25000000</v>
      </c>
    </row>
    <row r="215" spans="4:6" x14ac:dyDescent="0.2">
      <c r="D215" s="15" t="s">
        <v>3064</v>
      </c>
      <c r="E215" s="22">
        <v>1</v>
      </c>
      <c r="F215" s="23">
        <v>12000000</v>
      </c>
    </row>
    <row r="216" spans="4:6" x14ac:dyDescent="0.2">
      <c r="D216" s="15" t="s">
        <v>1324</v>
      </c>
      <c r="E216" s="22">
        <v>1</v>
      </c>
      <c r="F216" s="23">
        <v>0</v>
      </c>
    </row>
    <row r="217" spans="4:6" x14ac:dyDescent="0.2">
      <c r="D217" s="15" t="s">
        <v>2520</v>
      </c>
      <c r="E217" s="22">
        <v>1</v>
      </c>
      <c r="F217" s="23">
        <v>600000</v>
      </c>
    </row>
    <row r="218" spans="4:6" x14ac:dyDescent="0.2">
      <c r="D218" s="15" t="s">
        <v>3895</v>
      </c>
      <c r="E218" s="22">
        <v>1</v>
      </c>
      <c r="F218" s="23">
        <v>7000000</v>
      </c>
    </row>
    <row r="219" spans="4:6" x14ac:dyDescent="0.2">
      <c r="D219" s="15" t="s">
        <v>2175</v>
      </c>
      <c r="E219" s="22">
        <v>1</v>
      </c>
      <c r="F219" s="23">
        <v>3000000</v>
      </c>
    </row>
    <row r="220" spans="4:6" x14ac:dyDescent="0.2">
      <c r="D220" s="15" t="s">
        <v>2232</v>
      </c>
      <c r="E220" s="22">
        <v>1</v>
      </c>
      <c r="F220" s="23">
        <v>2500000</v>
      </c>
    </row>
    <row r="221" spans="4:6" x14ac:dyDescent="0.2">
      <c r="D221" s="15" t="s">
        <v>3579</v>
      </c>
      <c r="E221" s="22">
        <v>1</v>
      </c>
      <c r="F221" s="23">
        <v>0</v>
      </c>
    </row>
    <row r="222" spans="4:6" x14ac:dyDescent="0.2">
      <c r="D222" s="15" t="s">
        <v>597</v>
      </c>
      <c r="E222" s="22">
        <v>2</v>
      </c>
      <c r="F222" s="23">
        <v>200000000</v>
      </c>
    </row>
    <row r="223" spans="4:6" x14ac:dyDescent="0.2">
      <c r="D223" s="15" t="s">
        <v>1833</v>
      </c>
      <c r="E223" s="22">
        <v>1</v>
      </c>
      <c r="F223" s="23">
        <v>13000000</v>
      </c>
    </row>
    <row r="224" spans="4:6" x14ac:dyDescent="0.2">
      <c r="D224" s="15" t="s">
        <v>4545</v>
      </c>
      <c r="E224" s="22">
        <v>1</v>
      </c>
      <c r="F224" s="23">
        <v>0</v>
      </c>
    </row>
    <row r="225" spans="4:6" x14ac:dyDescent="0.2">
      <c r="D225" s="15" t="s">
        <v>2382</v>
      </c>
      <c r="E225" s="22">
        <v>1</v>
      </c>
      <c r="F225" s="23">
        <v>1200000</v>
      </c>
    </row>
    <row r="226" spans="4:6" x14ac:dyDescent="0.2">
      <c r="D226" s="15" t="s">
        <v>2879</v>
      </c>
      <c r="E226" s="22">
        <v>1</v>
      </c>
      <c r="F226" s="23">
        <v>0</v>
      </c>
    </row>
    <row r="227" spans="4:6" x14ac:dyDescent="0.2">
      <c r="D227" s="15" t="s">
        <v>1967</v>
      </c>
      <c r="E227" s="22">
        <v>1</v>
      </c>
      <c r="F227" s="23">
        <v>7000000</v>
      </c>
    </row>
    <row r="228" spans="4:6" x14ac:dyDescent="0.2">
      <c r="D228" s="15" t="s">
        <v>4591</v>
      </c>
      <c r="E228" s="22">
        <v>1</v>
      </c>
      <c r="F228" s="23">
        <v>3000000</v>
      </c>
    </row>
    <row r="229" spans="4:6" x14ac:dyDescent="0.2">
      <c r="D229" s="15" t="s">
        <v>2784</v>
      </c>
      <c r="E229" s="22">
        <v>2</v>
      </c>
      <c r="F229" s="23">
        <v>0</v>
      </c>
    </row>
    <row r="230" spans="4:6" x14ac:dyDescent="0.2">
      <c r="D230" s="15" t="s">
        <v>2837</v>
      </c>
      <c r="E230" s="22">
        <v>1</v>
      </c>
      <c r="F230" s="23">
        <v>0</v>
      </c>
    </row>
    <row r="231" spans="4:6" x14ac:dyDescent="0.2">
      <c r="D231" s="15" t="s">
        <v>2095</v>
      </c>
      <c r="E231" s="22">
        <v>1</v>
      </c>
      <c r="F231" s="23">
        <v>5000000</v>
      </c>
    </row>
    <row r="232" spans="4:6" x14ac:dyDescent="0.2">
      <c r="D232" s="15" t="s">
        <v>104</v>
      </c>
      <c r="E232" s="22">
        <v>2</v>
      </c>
      <c r="F232" s="23">
        <v>840000000</v>
      </c>
    </row>
    <row r="233" spans="4:6" x14ac:dyDescent="0.2">
      <c r="D233" s="15" t="s">
        <v>2445</v>
      </c>
      <c r="E233" s="22">
        <v>1</v>
      </c>
      <c r="F233" s="23">
        <v>1000000</v>
      </c>
    </row>
    <row r="234" spans="4:6" x14ac:dyDescent="0.2">
      <c r="D234" s="15" t="s">
        <v>2964</v>
      </c>
      <c r="E234" s="22">
        <v>1</v>
      </c>
      <c r="F234" s="23">
        <v>200000000</v>
      </c>
    </row>
    <row r="235" spans="4:6" x14ac:dyDescent="0.2">
      <c r="D235" s="15" t="s">
        <v>2493</v>
      </c>
      <c r="E235" s="22">
        <v>1</v>
      </c>
      <c r="F235" s="23">
        <v>1000000</v>
      </c>
    </row>
    <row r="236" spans="4:6" x14ac:dyDescent="0.2">
      <c r="D236" s="15" t="s">
        <v>3869</v>
      </c>
      <c r="E236" s="22">
        <v>1</v>
      </c>
      <c r="F236" s="23">
        <v>11000000</v>
      </c>
    </row>
    <row r="237" spans="4:6" x14ac:dyDescent="0.2">
      <c r="D237" s="15" t="s">
        <v>937</v>
      </c>
      <c r="E237" s="22">
        <v>1</v>
      </c>
      <c r="F237" s="23">
        <v>0</v>
      </c>
    </row>
    <row r="238" spans="4:6" x14ac:dyDescent="0.2">
      <c r="D238" s="15" t="s">
        <v>18</v>
      </c>
      <c r="E238" s="22">
        <v>1</v>
      </c>
      <c r="F238" s="23">
        <v>60000000</v>
      </c>
    </row>
    <row r="239" spans="4:6" x14ac:dyDescent="0.2">
      <c r="D239" s="15" t="s">
        <v>1260</v>
      </c>
      <c r="E239" s="22">
        <v>1</v>
      </c>
      <c r="F239" s="23">
        <v>0</v>
      </c>
    </row>
    <row r="240" spans="4:6" x14ac:dyDescent="0.2">
      <c r="D240" s="15" t="s">
        <v>1423</v>
      </c>
      <c r="E240" s="22">
        <v>1</v>
      </c>
      <c r="F240" s="23">
        <v>0</v>
      </c>
    </row>
    <row r="241" spans="4:6" x14ac:dyDescent="0.2">
      <c r="D241" s="15" t="s">
        <v>2058</v>
      </c>
      <c r="E241" s="22">
        <v>1</v>
      </c>
      <c r="F241" s="23">
        <v>5400000</v>
      </c>
    </row>
    <row r="242" spans="4:6" x14ac:dyDescent="0.2">
      <c r="D242" s="15" t="s">
        <v>2545</v>
      </c>
      <c r="E242" s="22">
        <v>1</v>
      </c>
      <c r="F242" s="23">
        <v>500000</v>
      </c>
    </row>
    <row r="243" spans="4:6" x14ac:dyDescent="0.2">
      <c r="D243" s="15" t="s">
        <v>4474</v>
      </c>
      <c r="E243" s="22">
        <v>1</v>
      </c>
      <c r="F243" s="23">
        <v>1200000</v>
      </c>
    </row>
    <row r="244" spans="4:6" x14ac:dyDescent="0.2">
      <c r="D244" s="15" t="s">
        <v>868</v>
      </c>
      <c r="E244" s="22">
        <v>1</v>
      </c>
      <c r="F244" s="23">
        <v>0</v>
      </c>
    </row>
    <row r="245" spans="4:6" x14ac:dyDescent="0.2">
      <c r="D245" s="15" t="s">
        <v>4144</v>
      </c>
      <c r="E245" s="22">
        <v>1</v>
      </c>
      <c r="F245" s="23">
        <v>1000000</v>
      </c>
    </row>
    <row r="246" spans="4:6" x14ac:dyDescent="0.2">
      <c r="D246" s="15" t="s">
        <v>4225</v>
      </c>
      <c r="E246" s="22">
        <v>1</v>
      </c>
      <c r="F246" s="23">
        <v>500000</v>
      </c>
    </row>
    <row r="247" spans="4:6" x14ac:dyDescent="0.2">
      <c r="D247" s="15" t="s">
        <v>1168</v>
      </c>
      <c r="E247" s="22">
        <v>1</v>
      </c>
      <c r="F247" s="23">
        <v>0</v>
      </c>
    </row>
    <row r="248" spans="4:6" x14ac:dyDescent="0.2">
      <c r="D248" s="15" t="s">
        <v>2663</v>
      </c>
      <c r="E248" s="22">
        <v>1</v>
      </c>
      <c r="F248" s="23">
        <v>300000</v>
      </c>
    </row>
    <row r="249" spans="4:6" x14ac:dyDescent="0.2">
      <c r="D249" s="15" t="s">
        <v>4587</v>
      </c>
      <c r="E249" s="22">
        <v>1</v>
      </c>
      <c r="F249" s="23">
        <v>0</v>
      </c>
    </row>
    <row r="250" spans="4:6" x14ac:dyDescent="0.2">
      <c r="D250" s="15" t="s">
        <v>4063</v>
      </c>
      <c r="E250" s="22">
        <v>1</v>
      </c>
      <c r="F250" s="23">
        <v>2000000</v>
      </c>
    </row>
    <row r="251" spans="4:6" x14ac:dyDescent="0.2">
      <c r="D251" s="15" t="s">
        <v>1446</v>
      </c>
      <c r="E251" s="22">
        <v>1</v>
      </c>
      <c r="F251" s="23">
        <v>0</v>
      </c>
    </row>
    <row r="252" spans="4:6" x14ac:dyDescent="0.2">
      <c r="D252" s="15" t="s">
        <v>2463</v>
      </c>
      <c r="E252" s="22">
        <v>1</v>
      </c>
      <c r="F252" s="23">
        <v>1000000</v>
      </c>
    </row>
    <row r="253" spans="4:6" x14ac:dyDescent="0.2">
      <c r="D253" s="15" t="s">
        <v>3493</v>
      </c>
      <c r="E253" s="22">
        <v>1</v>
      </c>
      <c r="F253" s="23">
        <v>0</v>
      </c>
    </row>
    <row r="254" spans="4:6" x14ac:dyDescent="0.2">
      <c r="D254" s="15" t="s">
        <v>3161</v>
      </c>
      <c r="E254" s="22">
        <v>1</v>
      </c>
      <c r="F254" s="23">
        <v>3500000</v>
      </c>
    </row>
    <row r="255" spans="4:6" x14ac:dyDescent="0.2">
      <c r="D255" s="15" t="s">
        <v>3951</v>
      </c>
      <c r="E255" s="22">
        <v>1</v>
      </c>
      <c r="F255" s="23">
        <v>4500000</v>
      </c>
    </row>
    <row r="256" spans="4:6" x14ac:dyDescent="0.2">
      <c r="D256" s="15" t="s">
        <v>709</v>
      </c>
      <c r="E256" s="22">
        <v>1</v>
      </c>
      <c r="F256" s="23">
        <v>0</v>
      </c>
    </row>
    <row r="257" spans="4:6" x14ac:dyDescent="0.2">
      <c r="D257" s="15" t="s">
        <v>4104</v>
      </c>
      <c r="E257" s="22">
        <v>2</v>
      </c>
      <c r="F257" s="23">
        <v>3000000</v>
      </c>
    </row>
    <row r="258" spans="4:6" x14ac:dyDescent="0.2">
      <c r="D258" s="15" t="s">
        <v>3990</v>
      </c>
      <c r="E258" s="22">
        <v>1</v>
      </c>
      <c r="F258" s="23">
        <v>3000000</v>
      </c>
    </row>
    <row r="259" spans="4:6" x14ac:dyDescent="0.2">
      <c r="D259" s="15" t="s">
        <v>2284</v>
      </c>
      <c r="E259" s="22">
        <v>1</v>
      </c>
      <c r="F259" s="23">
        <v>2000000</v>
      </c>
    </row>
    <row r="260" spans="4:6" x14ac:dyDescent="0.2">
      <c r="D260" s="15" t="s">
        <v>2434</v>
      </c>
      <c r="E260" s="22">
        <v>1</v>
      </c>
      <c r="F260" s="23">
        <v>1000000</v>
      </c>
    </row>
    <row r="261" spans="4:6" x14ac:dyDescent="0.2">
      <c r="D261" s="15" t="s">
        <v>2309</v>
      </c>
      <c r="E261" s="22">
        <v>1</v>
      </c>
      <c r="F261" s="23">
        <v>2000000</v>
      </c>
    </row>
    <row r="262" spans="4:6" x14ac:dyDescent="0.2">
      <c r="D262" s="15" t="s">
        <v>804</v>
      </c>
      <c r="E262" s="22">
        <v>1</v>
      </c>
      <c r="F262" s="23">
        <v>0</v>
      </c>
    </row>
    <row r="263" spans="4:6" x14ac:dyDescent="0.2">
      <c r="D263" s="15" t="s">
        <v>2650</v>
      </c>
      <c r="E263" s="22">
        <v>1</v>
      </c>
      <c r="F263" s="23">
        <v>300000</v>
      </c>
    </row>
    <row r="264" spans="4:6" x14ac:dyDescent="0.2">
      <c r="D264" s="15" t="s">
        <v>3308</v>
      </c>
      <c r="E264" s="22">
        <v>1</v>
      </c>
      <c r="F264" s="23">
        <v>200000</v>
      </c>
    </row>
    <row r="265" spans="4:6" x14ac:dyDescent="0.2">
      <c r="D265" s="15" t="s">
        <v>382</v>
      </c>
      <c r="E265" s="22">
        <v>1</v>
      </c>
      <c r="F265" s="23">
        <v>0</v>
      </c>
    </row>
    <row r="266" spans="4:6" x14ac:dyDescent="0.2">
      <c r="D266" s="15" t="s">
        <v>2369</v>
      </c>
      <c r="E266" s="22">
        <v>2</v>
      </c>
      <c r="F266" s="23">
        <v>2600000</v>
      </c>
    </row>
    <row r="267" spans="4:6" x14ac:dyDescent="0.2">
      <c r="D267" s="15" t="s">
        <v>4549</v>
      </c>
      <c r="E267" s="22">
        <v>1</v>
      </c>
      <c r="F267" s="23">
        <v>0</v>
      </c>
    </row>
    <row r="268" spans="4:6" x14ac:dyDescent="0.2">
      <c r="D268" s="15" t="s">
        <v>1875</v>
      </c>
      <c r="E268" s="22">
        <v>1</v>
      </c>
      <c r="F268" s="23">
        <v>10000000</v>
      </c>
    </row>
    <row r="269" spans="4:6" x14ac:dyDescent="0.2">
      <c r="D269" s="15" t="s">
        <v>3392</v>
      </c>
      <c r="E269" s="22">
        <v>1</v>
      </c>
      <c r="F269" s="23">
        <v>0</v>
      </c>
    </row>
    <row r="270" spans="4:6" x14ac:dyDescent="0.2">
      <c r="D270" s="15" t="s">
        <v>2512</v>
      </c>
      <c r="E270" s="22">
        <v>1</v>
      </c>
      <c r="F270" s="23">
        <v>700000</v>
      </c>
    </row>
    <row r="271" spans="4:6" x14ac:dyDescent="0.2">
      <c r="D271" s="15" t="s">
        <v>877</v>
      </c>
      <c r="E271" s="22">
        <v>2</v>
      </c>
      <c r="F271" s="23">
        <v>0</v>
      </c>
    </row>
    <row r="272" spans="4:6" x14ac:dyDescent="0.2">
      <c r="D272" s="15" t="s">
        <v>726</v>
      </c>
      <c r="E272" s="22">
        <v>1</v>
      </c>
      <c r="F272" s="23">
        <v>0</v>
      </c>
    </row>
    <row r="273" spans="4:6" x14ac:dyDescent="0.2">
      <c r="D273" s="15" t="s">
        <v>881</v>
      </c>
      <c r="E273" s="22">
        <v>1</v>
      </c>
      <c r="F273" s="23">
        <v>0</v>
      </c>
    </row>
    <row r="274" spans="4:6" x14ac:dyDescent="0.2">
      <c r="D274" s="15" t="s">
        <v>1884</v>
      </c>
      <c r="E274" s="22">
        <v>1</v>
      </c>
      <c r="F274" s="23">
        <v>10000000</v>
      </c>
    </row>
    <row r="275" spans="4:6" x14ac:dyDescent="0.2">
      <c r="D275" s="15" t="s">
        <v>4519</v>
      </c>
      <c r="E275" s="22">
        <v>1</v>
      </c>
      <c r="F275" s="23">
        <v>150000</v>
      </c>
    </row>
    <row r="276" spans="4:6" x14ac:dyDescent="0.2">
      <c r="D276" s="15" t="s">
        <v>3930</v>
      </c>
      <c r="E276" s="22">
        <v>1</v>
      </c>
      <c r="F276" s="23">
        <v>5000000</v>
      </c>
    </row>
    <row r="277" spans="4:6" x14ac:dyDescent="0.2">
      <c r="D277" s="15" t="s">
        <v>4206</v>
      </c>
      <c r="E277" s="22">
        <v>2</v>
      </c>
      <c r="F277" s="23">
        <v>1000000</v>
      </c>
    </row>
    <row r="278" spans="4:6" x14ac:dyDescent="0.2">
      <c r="D278" s="15" t="s">
        <v>2710</v>
      </c>
      <c r="E278" s="22">
        <v>1</v>
      </c>
      <c r="F278" s="23"/>
    </row>
    <row r="279" spans="4:6" x14ac:dyDescent="0.2">
      <c r="D279" s="15" t="s">
        <v>2777</v>
      </c>
      <c r="E279" s="22">
        <v>1</v>
      </c>
      <c r="F279" s="23">
        <v>0</v>
      </c>
    </row>
    <row r="280" spans="4:6" x14ac:dyDescent="0.2">
      <c r="D280" s="15" t="s">
        <v>1706</v>
      </c>
      <c r="E280" s="22">
        <v>1</v>
      </c>
      <c r="F280" s="23">
        <v>35000000</v>
      </c>
    </row>
    <row r="281" spans="4:6" x14ac:dyDescent="0.2">
      <c r="D281" s="15" t="s">
        <v>330</v>
      </c>
      <c r="E281" s="22">
        <v>2</v>
      </c>
      <c r="F281" s="23">
        <v>2300000</v>
      </c>
    </row>
    <row r="282" spans="4:6" x14ac:dyDescent="0.2">
      <c r="D282" s="15" t="s">
        <v>3912</v>
      </c>
      <c r="E282" s="22">
        <v>1</v>
      </c>
      <c r="F282" s="23">
        <v>5000000</v>
      </c>
    </row>
    <row r="283" spans="4:6" x14ac:dyDescent="0.2">
      <c r="D283" s="15" t="s">
        <v>2896</v>
      </c>
      <c r="E283" s="22">
        <v>1</v>
      </c>
      <c r="F283" s="23">
        <v>0</v>
      </c>
    </row>
    <row r="284" spans="4:6" x14ac:dyDescent="0.2">
      <c r="D284" s="15" t="s">
        <v>1288</v>
      </c>
      <c r="E284" s="22">
        <v>1</v>
      </c>
      <c r="F284" s="23">
        <v>0</v>
      </c>
    </row>
    <row r="285" spans="4:6" x14ac:dyDescent="0.2">
      <c r="D285" s="15" t="s">
        <v>4458</v>
      </c>
      <c r="E285" s="22">
        <v>1</v>
      </c>
      <c r="F285" s="23">
        <v>2000000</v>
      </c>
    </row>
    <row r="286" spans="4:6" x14ac:dyDescent="0.2">
      <c r="D286" s="15" t="s">
        <v>921</v>
      </c>
      <c r="E286" s="22">
        <v>1</v>
      </c>
      <c r="F286" s="23">
        <v>0</v>
      </c>
    </row>
    <row r="287" spans="4:6" x14ac:dyDescent="0.2">
      <c r="D287" s="15" t="s">
        <v>2516</v>
      </c>
      <c r="E287" s="22">
        <v>2</v>
      </c>
      <c r="F287" s="23">
        <v>900000</v>
      </c>
    </row>
    <row r="288" spans="4:6" x14ac:dyDescent="0.2">
      <c r="D288" s="15" t="s">
        <v>4060</v>
      </c>
      <c r="E288" s="22">
        <v>1</v>
      </c>
      <c r="F288" s="23">
        <v>2000000</v>
      </c>
    </row>
    <row r="289" spans="4:6" x14ac:dyDescent="0.2">
      <c r="D289" s="15" t="s">
        <v>2744</v>
      </c>
      <c r="E289" s="22">
        <v>1</v>
      </c>
      <c r="F289" s="23">
        <v>0</v>
      </c>
    </row>
    <row r="290" spans="4:6" x14ac:dyDescent="0.2">
      <c r="D290" s="15" t="s">
        <v>433</v>
      </c>
      <c r="E290" s="22">
        <v>1</v>
      </c>
      <c r="F290" s="23">
        <v>0</v>
      </c>
    </row>
    <row r="291" spans="4:6" x14ac:dyDescent="0.2">
      <c r="D291" s="15" t="s">
        <v>3264</v>
      </c>
      <c r="E291" s="22">
        <v>1</v>
      </c>
      <c r="F291" s="23">
        <v>700000</v>
      </c>
    </row>
    <row r="292" spans="4:6" x14ac:dyDescent="0.2">
      <c r="D292" s="15" t="s">
        <v>4052</v>
      </c>
      <c r="E292" s="22">
        <v>1</v>
      </c>
      <c r="F292" s="23">
        <v>2000000</v>
      </c>
    </row>
    <row r="293" spans="4:6" x14ac:dyDescent="0.2">
      <c r="D293" s="15" t="s">
        <v>1698</v>
      </c>
      <c r="E293" s="22">
        <v>1</v>
      </c>
      <c r="F293" s="23">
        <v>38000000</v>
      </c>
    </row>
    <row r="294" spans="4:6" x14ac:dyDescent="0.2">
      <c r="D294" s="15" t="s">
        <v>3524</v>
      </c>
      <c r="E294" s="22">
        <v>2</v>
      </c>
      <c r="F294" s="23">
        <v>0</v>
      </c>
    </row>
    <row r="295" spans="4:6" x14ac:dyDescent="0.2">
      <c r="D295" s="15" t="s">
        <v>846</v>
      </c>
      <c r="E295" s="22">
        <v>1</v>
      </c>
      <c r="F295" s="23">
        <v>0</v>
      </c>
    </row>
    <row r="296" spans="4:6" x14ac:dyDescent="0.2">
      <c r="D296" s="15" t="s">
        <v>4578</v>
      </c>
      <c r="E296" s="22">
        <v>2</v>
      </c>
      <c r="F296" s="23">
        <v>0</v>
      </c>
    </row>
    <row r="297" spans="4:6" x14ac:dyDescent="0.2">
      <c r="D297" s="15" t="s">
        <v>4347</v>
      </c>
      <c r="E297" s="22">
        <v>2</v>
      </c>
      <c r="F297" s="23">
        <v>2000000</v>
      </c>
    </row>
    <row r="298" spans="4:6" x14ac:dyDescent="0.2">
      <c r="D298" s="15" t="s">
        <v>2846</v>
      </c>
      <c r="E298" s="22">
        <v>2</v>
      </c>
      <c r="F298" s="23">
        <v>10000000</v>
      </c>
    </row>
    <row r="299" spans="4:6" x14ac:dyDescent="0.2">
      <c r="D299" s="15" t="s">
        <v>3259</v>
      </c>
      <c r="E299" s="22">
        <v>1</v>
      </c>
      <c r="F299" s="23">
        <v>800000</v>
      </c>
    </row>
    <row r="300" spans="4:6" x14ac:dyDescent="0.2">
      <c r="D300" s="15" t="s">
        <v>3687</v>
      </c>
      <c r="E300" s="22">
        <v>2</v>
      </c>
      <c r="F300" s="23">
        <v>20000000</v>
      </c>
    </row>
    <row r="301" spans="4:6" x14ac:dyDescent="0.2">
      <c r="D301" s="15" t="s">
        <v>1629</v>
      </c>
      <c r="E301" s="22">
        <v>1</v>
      </c>
      <c r="F301" s="23">
        <v>50000000</v>
      </c>
    </row>
    <row r="302" spans="4:6" x14ac:dyDescent="0.2">
      <c r="D302" s="15" t="s">
        <v>3311</v>
      </c>
      <c r="E302" s="22">
        <v>1</v>
      </c>
      <c r="F302" s="23">
        <v>200000</v>
      </c>
    </row>
    <row r="303" spans="4:6" x14ac:dyDescent="0.2">
      <c r="D303" s="15" t="s">
        <v>3715</v>
      </c>
      <c r="E303" s="22">
        <v>1</v>
      </c>
      <c r="F303" s="23">
        <v>0</v>
      </c>
    </row>
    <row r="304" spans="4:6" x14ac:dyDescent="0.2">
      <c r="D304" s="15" t="s">
        <v>1029</v>
      </c>
      <c r="E304" s="22">
        <v>1</v>
      </c>
      <c r="F304" s="23">
        <v>0</v>
      </c>
    </row>
    <row r="305" spans="4:6" x14ac:dyDescent="0.2">
      <c r="D305" s="15" t="s">
        <v>554</v>
      </c>
      <c r="E305" s="22">
        <v>1</v>
      </c>
      <c r="F305" s="23">
        <v>0</v>
      </c>
    </row>
    <row r="306" spans="4:6" x14ac:dyDescent="0.2">
      <c r="D306" s="15" t="s">
        <v>4264</v>
      </c>
      <c r="E306" s="22">
        <v>1</v>
      </c>
      <c r="F306" s="23">
        <v>300000</v>
      </c>
    </row>
    <row r="307" spans="4:6" x14ac:dyDescent="0.2">
      <c r="D307" s="15" t="s">
        <v>967</v>
      </c>
      <c r="E307" s="22">
        <v>1</v>
      </c>
      <c r="F307" s="23">
        <v>0</v>
      </c>
    </row>
    <row r="308" spans="4:6" x14ac:dyDescent="0.2">
      <c r="D308" s="15" t="s">
        <v>1851</v>
      </c>
      <c r="E308" s="22">
        <v>1</v>
      </c>
      <c r="F308" s="23">
        <v>11000000</v>
      </c>
    </row>
    <row r="309" spans="4:6" x14ac:dyDescent="0.2">
      <c r="D309" s="15" t="s">
        <v>36</v>
      </c>
      <c r="E309" s="22">
        <v>1</v>
      </c>
      <c r="F309" s="23">
        <v>0</v>
      </c>
    </row>
    <row r="310" spans="4:6" x14ac:dyDescent="0.2">
      <c r="D310" s="15" t="s">
        <v>3240</v>
      </c>
      <c r="E310" s="22">
        <v>1</v>
      </c>
      <c r="F310" s="23">
        <v>1000000</v>
      </c>
    </row>
    <row r="311" spans="4:6" x14ac:dyDescent="0.2">
      <c r="D311" s="15" t="s">
        <v>4218</v>
      </c>
      <c r="E311" s="22">
        <v>1</v>
      </c>
      <c r="F311" s="23">
        <v>500000</v>
      </c>
    </row>
    <row r="312" spans="4:6" x14ac:dyDescent="0.2">
      <c r="D312" s="15" t="s">
        <v>428</v>
      </c>
      <c r="E312" s="22">
        <v>2</v>
      </c>
      <c r="F312" s="23">
        <v>1000000</v>
      </c>
    </row>
    <row r="313" spans="4:6" x14ac:dyDescent="0.2">
      <c r="D313" s="15" t="s">
        <v>4151</v>
      </c>
      <c r="E313" s="22">
        <v>1</v>
      </c>
      <c r="F313" s="23">
        <v>1000000</v>
      </c>
    </row>
    <row r="314" spans="4:6" x14ac:dyDescent="0.2">
      <c r="D314" s="15" t="s">
        <v>2111</v>
      </c>
      <c r="E314" s="22">
        <v>1</v>
      </c>
      <c r="F314" s="23">
        <v>4800000</v>
      </c>
    </row>
    <row r="315" spans="4:6" x14ac:dyDescent="0.2">
      <c r="D315" s="15" t="s">
        <v>2271</v>
      </c>
      <c r="E315" s="22">
        <v>1</v>
      </c>
      <c r="F315" s="23">
        <v>2000000</v>
      </c>
    </row>
    <row r="316" spans="4:6" x14ac:dyDescent="0.2">
      <c r="D316" s="15" t="s">
        <v>2591</v>
      </c>
      <c r="E316" s="22">
        <v>1</v>
      </c>
      <c r="F316" s="23">
        <v>400000</v>
      </c>
    </row>
    <row r="317" spans="4:6" x14ac:dyDescent="0.2">
      <c r="D317" s="15" t="s">
        <v>1439</v>
      </c>
      <c r="E317" s="22">
        <v>2</v>
      </c>
      <c r="F317" s="23">
        <v>31000000</v>
      </c>
    </row>
    <row r="318" spans="4:6" x14ac:dyDescent="0.2">
      <c r="D318" s="15" t="s">
        <v>2041</v>
      </c>
      <c r="E318" s="22">
        <v>1</v>
      </c>
      <c r="F318" s="23">
        <v>5700000</v>
      </c>
    </row>
    <row r="319" spans="4:6" x14ac:dyDescent="0.2">
      <c r="D319" s="15" t="s">
        <v>2602</v>
      </c>
      <c r="E319" s="22">
        <v>1</v>
      </c>
      <c r="F319" s="23">
        <v>400000</v>
      </c>
    </row>
    <row r="320" spans="4:6" x14ac:dyDescent="0.2">
      <c r="D320" s="15" t="s">
        <v>2341</v>
      </c>
      <c r="E320" s="22">
        <v>1</v>
      </c>
      <c r="F320" s="23">
        <v>1900000</v>
      </c>
    </row>
    <row r="321" spans="4:6" x14ac:dyDescent="0.2">
      <c r="D321" s="15" t="s">
        <v>1532</v>
      </c>
      <c r="E321" s="22">
        <v>1</v>
      </c>
      <c r="F321" s="23">
        <v>125000000</v>
      </c>
    </row>
    <row r="322" spans="4:6" x14ac:dyDescent="0.2">
      <c r="D322" s="15" t="s">
        <v>3820</v>
      </c>
      <c r="E322" s="22">
        <v>2</v>
      </c>
      <c r="F322" s="23">
        <v>61000000</v>
      </c>
    </row>
    <row r="323" spans="4:6" x14ac:dyDescent="0.2">
      <c r="D323" s="15" t="s">
        <v>1418</v>
      </c>
      <c r="E323" s="22">
        <v>1</v>
      </c>
      <c r="F323" s="23">
        <v>0</v>
      </c>
    </row>
    <row r="324" spans="4:6" x14ac:dyDescent="0.2">
      <c r="D324" s="15" t="s">
        <v>3535</v>
      </c>
      <c r="E324" s="22">
        <v>1</v>
      </c>
      <c r="F324" s="23">
        <v>0</v>
      </c>
    </row>
    <row r="325" spans="4:6" x14ac:dyDescent="0.2">
      <c r="D325" s="15" t="s">
        <v>1079</v>
      </c>
      <c r="E325" s="22">
        <v>1</v>
      </c>
      <c r="F325" s="23">
        <v>0</v>
      </c>
    </row>
    <row r="326" spans="4:6" x14ac:dyDescent="0.2">
      <c r="D326" s="15" t="s">
        <v>1993</v>
      </c>
      <c r="E326" s="22">
        <v>1</v>
      </c>
      <c r="F326" s="23">
        <v>6500000</v>
      </c>
    </row>
    <row r="327" spans="4:6" x14ac:dyDescent="0.2">
      <c r="D327" s="15" t="s">
        <v>3857</v>
      </c>
      <c r="E327" s="22">
        <v>1</v>
      </c>
      <c r="F327" s="23">
        <v>14000000</v>
      </c>
    </row>
    <row r="328" spans="4:6" x14ac:dyDescent="0.2">
      <c r="D328" s="15" t="s">
        <v>1283</v>
      </c>
      <c r="E328" s="22">
        <v>1</v>
      </c>
      <c r="F328" s="23">
        <v>0</v>
      </c>
    </row>
    <row r="329" spans="4:6" x14ac:dyDescent="0.2">
      <c r="D329" s="15" t="s">
        <v>285</v>
      </c>
      <c r="E329" s="22">
        <v>2</v>
      </c>
      <c r="F329" s="23">
        <v>0</v>
      </c>
    </row>
    <row r="330" spans="4:6" x14ac:dyDescent="0.2">
      <c r="D330" s="15" t="s">
        <v>1101</v>
      </c>
      <c r="E330" s="22">
        <v>2</v>
      </c>
      <c r="F330" s="23">
        <v>100000000</v>
      </c>
    </row>
    <row r="331" spans="4:6" x14ac:dyDescent="0.2">
      <c r="D331" s="15" t="s">
        <v>2629</v>
      </c>
      <c r="E331" s="22">
        <v>1</v>
      </c>
      <c r="F331" s="23">
        <v>400000</v>
      </c>
    </row>
    <row r="332" spans="4:6" x14ac:dyDescent="0.2">
      <c r="D332" s="15" t="s">
        <v>4361</v>
      </c>
      <c r="E332" s="22">
        <v>1</v>
      </c>
      <c r="F332" s="23">
        <v>0</v>
      </c>
    </row>
    <row r="333" spans="4:6" x14ac:dyDescent="0.2">
      <c r="D333" s="15" t="s">
        <v>3825</v>
      </c>
      <c r="E333" s="22">
        <v>1</v>
      </c>
      <c r="F333" s="23">
        <v>36000000</v>
      </c>
    </row>
    <row r="334" spans="4:6" x14ac:dyDescent="0.2">
      <c r="D334" s="15" t="s">
        <v>4336</v>
      </c>
      <c r="E334" s="22">
        <v>1</v>
      </c>
      <c r="F334" s="23">
        <v>0</v>
      </c>
    </row>
    <row r="335" spans="4:6" x14ac:dyDescent="0.2">
      <c r="D335" s="15" t="s">
        <v>3287</v>
      </c>
      <c r="E335" s="22">
        <v>1</v>
      </c>
      <c r="F335" s="23">
        <v>450000</v>
      </c>
    </row>
    <row r="336" spans="4:6" x14ac:dyDescent="0.2">
      <c r="D336" s="15" t="s">
        <v>2641</v>
      </c>
      <c r="E336" s="22">
        <v>1</v>
      </c>
      <c r="F336" s="23">
        <v>320000</v>
      </c>
    </row>
    <row r="337" spans="4:6" x14ac:dyDescent="0.2">
      <c r="D337" s="15" t="s">
        <v>345</v>
      </c>
      <c r="E337" s="22">
        <v>1</v>
      </c>
      <c r="F337" s="23">
        <v>0</v>
      </c>
    </row>
    <row r="338" spans="4:6" x14ac:dyDescent="0.2">
      <c r="D338" s="15" t="s">
        <v>4464</v>
      </c>
      <c r="E338" s="22">
        <v>1</v>
      </c>
      <c r="F338" s="23">
        <v>2000000</v>
      </c>
    </row>
    <row r="339" spans="4:6" x14ac:dyDescent="0.2">
      <c r="D339" s="15" t="s">
        <v>4421</v>
      </c>
      <c r="E339" s="22">
        <v>1</v>
      </c>
      <c r="F339" s="23">
        <v>8000000</v>
      </c>
    </row>
    <row r="340" spans="4:6" x14ac:dyDescent="0.2">
      <c r="D340" s="15" t="s">
        <v>2320</v>
      </c>
      <c r="E340" s="22">
        <v>1</v>
      </c>
      <c r="F340" s="23">
        <v>2000000</v>
      </c>
    </row>
    <row r="341" spans="4:6" x14ac:dyDescent="0.2">
      <c r="D341" s="15" t="s">
        <v>730</v>
      </c>
      <c r="E341" s="22">
        <v>1</v>
      </c>
      <c r="F341" s="23">
        <v>0</v>
      </c>
    </row>
    <row r="342" spans="4:6" x14ac:dyDescent="0.2">
      <c r="D342" s="15" t="s">
        <v>2851</v>
      </c>
      <c r="E342" s="22">
        <v>1</v>
      </c>
      <c r="F342" s="23">
        <v>0</v>
      </c>
    </row>
    <row r="343" spans="4:6" x14ac:dyDescent="0.2">
      <c r="D343" s="15" t="s">
        <v>3171</v>
      </c>
      <c r="E343" s="22">
        <v>1</v>
      </c>
      <c r="F343" s="23">
        <v>3000000</v>
      </c>
    </row>
    <row r="344" spans="4:6" x14ac:dyDescent="0.2">
      <c r="D344" s="15" t="s">
        <v>3725</v>
      </c>
      <c r="E344" s="22">
        <v>1</v>
      </c>
      <c r="F344" s="23">
        <v>0</v>
      </c>
    </row>
    <row r="345" spans="4:6" x14ac:dyDescent="0.2">
      <c r="D345" s="15" t="s">
        <v>2184</v>
      </c>
      <c r="E345" s="22">
        <v>1</v>
      </c>
      <c r="F345" s="23">
        <v>3000000</v>
      </c>
    </row>
    <row r="346" spans="4:6" x14ac:dyDescent="0.2">
      <c r="D346" s="15" t="s">
        <v>3800</v>
      </c>
      <c r="E346" s="22">
        <v>1</v>
      </c>
      <c r="F346" s="23">
        <v>150000000</v>
      </c>
    </row>
    <row r="347" spans="4:6" x14ac:dyDescent="0.2">
      <c r="D347" s="15" t="s">
        <v>4365</v>
      </c>
      <c r="E347" s="22">
        <v>1</v>
      </c>
      <c r="F347" s="23">
        <v>0</v>
      </c>
    </row>
    <row r="348" spans="4:6" x14ac:dyDescent="0.2">
      <c r="D348" s="15" t="s">
        <v>2313</v>
      </c>
      <c r="E348" s="22">
        <v>1</v>
      </c>
      <c r="F348" s="23">
        <v>2000000</v>
      </c>
    </row>
    <row r="349" spans="4:6" x14ac:dyDescent="0.2">
      <c r="D349" s="15" t="s">
        <v>3247</v>
      </c>
      <c r="E349" s="22">
        <v>1</v>
      </c>
      <c r="F349" s="23">
        <v>900000</v>
      </c>
    </row>
    <row r="350" spans="4:6" x14ac:dyDescent="0.2">
      <c r="D350" s="15" t="s">
        <v>4016</v>
      </c>
      <c r="E350" s="22">
        <v>1</v>
      </c>
      <c r="F350" s="23">
        <v>2900000</v>
      </c>
    </row>
    <row r="351" spans="4:6" x14ac:dyDescent="0.2">
      <c r="D351" s="15" t="s">
        <v>3037</v>
      </c>
      <c r="E351" s="22">
        <v>1</v>
      </c>
      <c r="F351" s="23">
        <v>20000000</v>
      </c>
    </row>
    <row r="352" spans="4:6" x14ac:dyDescent="0.2">
      <c r="D352" s="15" t="s">
        <v>615</v>
      </c>
      <c r="E352" s="22">
        <v>1</v>
      </c>
      <c r="F352" s="23">
        <v>0</v>
      </c>
    </row>
    <row r="353" spans="4:6" x14ac:dyDescent="0.2">
      <c r="D353" s="15" t="s">
        <v>3550</v>
      </c>
      <c r="E353" s="22">
        <v>1</v>
      </c>
      <c r="F353" s="23">
        <v>0</v>
      </c>
    </row>
    <row r="354" spans="4:6" x14ac:dyDescent="0.2">
      <c r="D354" s="15" t="s">
        <v>2292</v>
      </c>
      <c r="E354" s="22">
        <v>1</v>
      </c>
      <c r="F354" s="23">
        <v>2000000</v>
      </c>
    </row>
    <row r="355" spans="4:6" x14ac:dyDescent="0.2">
      <c r="D355" s="15" t="s">
        <v>3854</v>
      </c>
      <c r="E355" s="22">
        <v>2</v>
      </c>
      <c r="F355" s="23">
        <v>20000000</v>
      </c>
    </row>
    <row r="356" spans="4:6" x14ac:dyDescent="0.2">
      <c r="D356" s="15" t="s">
        <v>2996</v>
      </c>
      <c r="E356" s="22">
        <v>1</v>
      </c>
      <c r="F356" s="23">
        <v>42000000</v>
      </c>
    </row>
    <row r="357" spans="4:6" x14ac:dyDescent="0.2">
      <c r="D357" s="15" t="s">
        <v>3937</v>
      </c>
      <c r="E357" s="22">
        <v>1</v>
      </c>
      <c r="F357" s="23">
        <v>5000000</v>
      </c>
    </row>
    <row r="358" spans="4:6" x14ac:dyDescent="0.2">
      <c r="D358" s="15" t="s">
        <v>4085</v>
      </c>
      <c r="E358" s="22">
        <v>1</v>
      </c>
      <c r="F358" s="23">
        <v>1700000</v>
      </c>
    </row>
    <row r="359" spans="4:6" x14ac:dyDescent="0.2">
      <c r="D359" s="15" t="s">
        <v>2430</v>
      </c>
      <c r="E359" s="22">
        <v>1</v>
      </c>
      <c r="F359" s="23">
        <v>1000000</v>
      </c>
    </row>
    <row r="360" spans="4:6" x14ac:dyDescent="0.2">
      <c r="D360" s="15" t="s">
        <v>4182</v>
      </c>
      <c r="E360" s="22">
        <v>1</v>
      </c>
      <c r="F360" s="23">
        <v>700000</v>
      </c>
    </row>
    <row r="361" spans="4:6" x14ac:dyDescent="0.2">
      <c r="D361" s="15" t="s">
        <v>2473</v>
      </c>
      <c r="E361" s="22">
        <v>1</v>
      </c>
      <c r="F361" s="23">
        <v>1000000</v>
      </c>
    </row>
    <row r="362" spans="4:6" x14ac:dyDescent="0.2">
      <c r="D362" s="15" t="s">
        <v>4395</v>
      </c>
      <c r="E362" s="22">
        <v>1</v>
      </c>
      <c r="F362" s="23">
        <v>0</v>
      </c>
    </row>
    <row r="363" spans="4:6" x14ac:dyDescent="0.2">
      <c r="D363" s="15" t="s">
        <v>2200</v>
      </c>
      <c r="E363" s="22">
        <v>1</v>
      </c>
      <c r="F363" s="23">
        <v>3000000</v>
      </c>
    </row>
    <row r="364" spans="4:6" x14ac:dyDescent="0.2">
      <c r="D364" s="15" t="s">
        <v>1981</v>
      </c>
      <c r="E364" s="22">
        <v>1</v>
      </c>
      <c r="F364" s="23">
        <v>7000000</v>
      </c>
    </row>
    <row r="365" spans="4:6" x14ac:dyDescent="0.2">
      <c r="D365" s="15" t="s">
        <v>3074</v>
      </c>
      <c r="E365" s="22">
        <v>1</v>
      </c>
      <c r="F365" s="23">
        <v>10000000</v>
      </c>
    </row>
    <row r="366" spans="4:6" x14ac:dyDescent="0.2">
      <c r="D366" s="15" t="s">
        <v>463</v>
      </c>
      <c r="E366" s="22">
        <v>1</v>
      </c>
      <c r="F366" s="23">
        <v>0</v>
      </c>
    </row>
    <row r="367" spans="4:6" x14ac:dyDescent="0.2">
      <c r="D367" s="15" t="s">
        <v>3520</v>
      </c>
      <c r="E367" s="22">
        <v>1</v>
      </c>
      <c r="F367" s="23">
        <v>200000</v>
      </c>
    </row>
    <row r="368" spans="4:6" x14ac:dyDescent="0.2">
      <c r="D368" s="15" t="s">
        <v>2119</v>
      </c>
      <c r="E368" s="22">
        <v>1</v>
      </c>
      <c r="F368" s="23">
        <v>4500000</v>
      </c>
    </row>
    <row r="369" spans="4:6" x14ac:dyDescent="0.2">
      <c r="D369" s="15" t="s">
        <v>3207</v>
      </c>
      <c r="E369" s="22">
        <v>1</v>
      </c>
      <c r="F369" s="23">
        <v>2000000</v>
      </c>
    </row>
    <row r="370" spans="4:6" x14ac:dyDescent="0.2">
      <c r="D370" s="15" t="s">
        <v>4450</v>
      </c>
      <c r="E370" s="22">
        <v>1</v>
      </c>
      <c r="F370" s="23">
        <v>3000000</v>
      </c>
    </row>
    <row r="371" spans="4:6" x14ac:dyDescent="0.2">
      <c r="D371" s="15" t="s">
        <v>3707</v>
      </c>
      <c r="E371" s="22">
        <v>1</v>
      </c>
      <c r="F371" s="23">
        <v>0</v>
      </c>
    </row>
    <row r="372" spans="4:6" x14ac:dyDescent="0.2">
      <c r="D372" s="15" t="s">
        <v>661</v>
      </c>
      <c r="E372" s="22">
        <v>2</v>
      </c>
      <c r="F372" s="23">
        <v>250000000</v>
      </c>
    </row>
    <row r="373" spans="4:6" x14ac:dyDescent="0.2">
      <c r="D373" s="15" t="s">
        <v>4045</v>
      </c>
      <c r="E373" s="22">
        <v>1</v>
      </c>
      <c r="F373" s="23">
        <v>2000000</v>
      </c>
    </row>
    <row r="374" spans="4:6" x14ac:dyDescent="0.2">
      <c r="D374" s="15" t="s">
        <v>3053</v>
      </c>
      <c r="E374" s="22">
        <v>1</v>
      </c>
      <c r="F374" s="23">
        <v>12000000</v>
      </c>
    </row>
    <row r="375" spans="4:6" x14ac:dyDescent="0.2">
      <c r="D375" s="15" t="s">
        <v>2362</v>
      </c>
      <c r="E375" s="22">
        <v>1</v>
      </c>
      <c r="F375" s="23">
        <v>1600000</v>
      </c>
    </row>
    <row r="376" spans="4:6" x14ac:dyDescent="0.2">
      <c r="D376" s="15" t="s">
        <v>2667</v>
      </c>
      <c r="E376" s="22">
        <v>1</v>
      </c>
      <c r="F376" s="23">
        <v>250000</v>
      </c>
    </row>
    <row r="377" spans="4:6" x14ac:dyDescent="0.2">
      <c r="D377" s="15" t="s">
        <v>4260</v>
      </c>
      <c r="E377" s="22">
        <v>1</v>
      </c>
      <c r="F377" s="23">
        <v>320000</v>
      </c>
    </row>
    <row r="378" spans="4:6" x14ac:dyDescent="0.2">
      <c r="D378" s="15" t="s">
        <v>1791</v>
      </c>
      <c r="E378" s="22">
        <v>1</v>
      </c>
      <c r="F378" s="23">
        <v>20000000</v>
      </c>
    </row>
    <row r="379" spans="4:6" x14ac:dyDescent="0.2">
      <c r="D379" s="15" t="s">
        <v>917</v>
      </c>
      <c r="E379" s="22">
        <v>1</v>
      </c>
      <c r="F379" s="23">
        <v>0</v>
      </c>
    </row>
    <row r="380" spans="4:6" x14ac:dyDescent="0.2">
      <c r="D380" s="15" t="s">
        <v>4193</v>
      </c>
      <c r="E380" s="22">
        <v>1</v>
      </c>
      <c r="F380" s="23">
        <v>600000</v>
      </c>
    </row>
    <row r="381" spans="4:6" x14ac:dyDescent="0.2">
      <c r="D381" s="15" t="s">
        <v>2788</v>
      </c>
      <c r="E381" s="22">
        <v>1</v>
      </c>
      <c r="F381" s="23">
        <v>0</v>
      </c>
    </row>
    <row r="382" spans="4:6" x14ac:dyDescent="0.2">
      <c r="D382" s="15" t="s">
        <v>3975</v>
      </c>
      <c r="E382" s="22">
        <v>1</v>
      </c>
      <c r="F382" s="23">
        <v>3500000</v>
      </c>
    </row>
    <row r="383" spans="4:6" x14ac:dyDescent="0.2">
      <c r="D383" s="15" t="s">
        <v>1989</v>
      </c>
      <c r="E383" s="22">
        <v>1</v>
      </c>
      <c r="F383" s="23">
        <v>6700000</v>
      </c>
    </row>
    <row r="384" spans="4:6" x14ac:dyDescent="0.2">
      <c r="D384" s="15" t="s">
        <v>988</v>
      </c>
      <c r="E384" s="22">
        <v>1</v>
      </c>
      <c r="F384" s="23">
        <v>0</v>
      </c>
    </row>
    <row r="385" spans="4:6" x14ac:dyDescent="0.2">
      <c r="D385" s="15" t="s">
        <v>158</v>
      </c>
      <c r="E385" s="22">
        <v>1</v>
      </c>
      <c r="F385" s="23">
        <v>37000000</v>
      </c>
    </row>
    <row r="386" spans="4:6" x14ac:dyDescent="0.2">
      <c r="D386" s="15" t="s">
        <v>2017</v>
      </c>
      <c r="E386" s="22">
        <v>1</v>
      </c>
      <c r="F386" s="23">
        <v>6000000</v>
      </c>
    </row>
    <row r="387" spans="4:6" x14ac:dyDescent="0.2">
      <c r="D387" s="15" t="s">
        <v>1583</v>
      </c>
      <c r="E387" s="22">
        <v>1</v>
      </c>
      <c r="F387" s="23">
        <v>75000000</v>
      </c>
    </row>
    <row r="388" spans="4:6" x14ac:dyDescent="0.2">
      <c r="D388" s="15" t="s">
        <v>1380</v>
      </c>
      <c r="E388" s="22">
        <v>1</v>
      </c>
      <c r="F388" s="23">
        <v>0</v>
      </c>
    </row>
    <row r="389" spans="4:6" x14ac:dyDescent="0.2">
      <c r="D389" s="15" t="s">
        <v>1158</v>
      </c>
      <c r="E389" s="22">
        <v>1</v>
      </c>
      <c r="F389" s="23">
        <v>0</v>
      </c>
    </row>
    <row r="390" spans="4:6" x14ac:dyDescent="0.2">
      <c r="D390" s="15" t="s">
        <v>4071</v>
      </c>
      <c r="E390" s="22">
        <v>1</v>
      </c>
      <c r="F390" s="23">
        <v>2000000</v>
      </c>
    </row>
    <row r="391" spans="4:6" x14ac:dyDescent="0.2">
      <c r="D391" s="15" t="s">
        <v>2115</v>
      </c>
      <c r="E391" s="22">
        <v>1</v>
      </c>
      <c r="F391" s="23">
        <v>4500000</v>
      </c>
    </row>
    <row r="392" spans="4:6" x14ac:dyDescent="0.2">
      <c r="D392" s="15" t="s">
        <v>360</v>
      </c>
      <c r="E392" s="22">
        <v>1</v>
      </c>
      <c r="F392" s="23">
        <v>0</v>
      </c>
    </row>
    <row r="393" spans="4:6" x14ac:dyDescent="0.2">
      <c r="D393" s="15" t="s">
        <v>1431</v>
      </c>
      <c r="E393" s="22">
        <v>1</v>
      </c>
      <c r="F393" s="23">
        <v>0</v>
      </c>
    </row>
    <row r="394" spans="4:6" x14ac:dyDescent="0.2">
      <c r="D394" s="15" t="s">
        <v>200</v>
      </c>
      <c r="E394" s="22">
        <v>1</v>
      </c>
      <c r="F394" s="23">
        <v>3000000</v>
      </c>
    </row>
    <row r="395" spans="4:6" x14ac:dyDescent="0.2">
      <c r="D395" s="15" t="s">
        <v>1645</v>
      </c>
      <c r="E395" s="22">
        <v>1</v>
      </c>
      <c r="F395" s="23">
        <v>50000000</v>
      </c>
    </row>
    <row r="396" spans="4:6" x14ac:dyDescent="0.2">
      <c r="D396" s="15" t="s">
        <v>1985</v>
      </c>
      <c r="E396" s="22">
        <v>1</v>
      </c>
      <c r="F396" s="23">
        <v>7000000</v>
      </c>
    </row>
    <row r="397" spans="4:6" x14ac:dyDescent="0.2">
      <c r="D397" s="15" t="s">
        <v>540</v>
      </c>
      <c r="E397" s="22">
        <v>1</v>
      </c>
      <c r="F397" s="23">
        <v>0</v>
      </c>
    </row>
    <row r="398" spans="4:6" x14ac:dyDescent="0.2">
      <c r="D398" s="15" t="s">
        <v>2905</v>
      </c>
      <c r="E398" s="22">
        <v>1</v>
      </c>
      <c r="F398" s="23">
        <v>0</v>
      </c>
    </row>
    <row r="399" spans="4:6" x14ac:dyDescent="0.2">
      <c r="D399" s="15" t="s">
        <v>1831</v>
      </c>
      <c r="E399" s="22">
        <v>1</v>
      </c>
      <c r="F399" s="23">
        <v>15000000</v>
      </c>
    </row>
    <row r="400" spans="4:6" x14ac:dyDescent="0.2">
      <c r="D400" s="15" t="s">
        <v>562</v>
      </c>
      <c r="E400" s="22">
        <v>1</v>
      </c>
      <c r="F400" s="23">
        <v>0</v>
      </c>
    </row>
    <row r="401" spans="4:6" x14ac:dyDescent="0.2">
      <c r="D401" s="15" t="s">
        <v>4402</v>
      </c>
      <c r="E401" s="22">
        <v>1</v>
      </c>
      <c r="F401" s="23">
        <v>125000000</v>
      </c>
    </row>
    <row r="402" spans="4:6" x14ac:dyDescent="0.2">
      <c r="D402" s="15" t="s">
        <v>3587</v>
      </c>
      <c r="E402" s="22">
        <v>1</v>
      </c>
      <c r="F402" s="23">
        <v>0</v>
      </c>
    </row>
    <row r="403" spans="4:6" x14ac:dyDescent="0.2">
      <c r="D403" s="15" t="s">
        <v>3615</v>
      </c>
      <c r="E403" s="22">
        <v>1</v>
      </c>
      <c r="F403" s="23">
        <v>0</v>
      </c>
    </row>
    <row r="404" spans="4:6" x14ac:dyDescent="0.2">
      <c r="D404" s="15" t="s">
        <v>4111</v>
      </c>
      <c r="E404" s="22">
        <v>1</v>
      </c>
      <c r="F404" s="23">
        <v>1300000</v>
      </c>
    </row>
    <row r="405" spans="4:6" x14ac:dyDescent="0.2">
      <c r="D405" s="15" t="s">
        <v>3168</v>
      </c>
      <c r="E405" s="22">
        <v>1</v>
      </c>
      <c r="F405" s="23">
        <v>3000000</v>
      </c>
    </row>
    <row r="406" spans="4:6" x14ac:dyDescent="0.2">
      <c r="D406" s="15" t="s">
        <v>3339</v>
      </c>
      <c r="E406" s="22">
        <v>1</v>
      </c>
      <c r="F406" s="23">
        <v>0</v>
      </c>
    </row>
    <row r="407" spans="4:6" x14ac:dyDescent="0.2">
      <c r="D407" s="15" t="s">
        <v>3965</v>
      </c>
      <c r="E407" s="22">
        <v>1</v>
      </c>
      <c r="F407" s="23">
        <v>4000000</v>
      </c>
    </row>
    <row r="408" spans="4:6" x14ac:dyDescent="0.2">
      <c r="D408" s="15" t="s">
        <v>207</v>
      </c>
      <c r="E408" s="22">
        <v>1</v>
      </c>
      <c r="F408" s="23">
        <v>1000000</v>
      </c>
    </row>
    <row r="409" spans="4:6" x14ac:dyDescent="0.2">
      <c r="D409" s="15" t="s">
        <v>1127</v>
      </c>
      <c r="E409" s="22">
        <v>1</v>
      </c>
      <c r="F409" s="23">
        <v>0</v>
      </c>
    </row>
    <row r="410" spans="4:6" x14ac:dyDescent="0.2">
      <c r="D410" s="15" t="s">
        <v>125</v>
      </c>
      <c r="E410" s="22">
        <v>1</v>
      </c>
      <c r="F410" s="23">
        <v>0</v>
      </c>
    </row>
    <row r="411" spans="4:6" x14ac:dyDescent="0.2">
      <c r="D411" s="15" t="s">
        <v>1870</v>
      </c>
      <c r="E411" s="22">
        <v>1</v>
      </c>
      <c r="F411" s="23">
        <v>10000000</v>
      </c>
    </row>
    <row r="412" spans="4:6" x14ac:dyDescent="0.2">
      <c r="D412" s="15" t="s">
        <v>833</v>
      </c>
      <c r="E412" s="22">
        <v>1</v>
      </c>
      <c r="F412" s="23">
        <v>0</v>
      </c>
    </row>
    <row r="413" spans="4:6" x14ac:dyDescent="0.2">
      <c r="D413" s="15" t="s">
        <v>357</v>
      </c>
      <c r="E413" s="22">
        <v>2</v>
      </c>
      <c r="F413" s="23">
        <v>500000</v>
      </c>
    </row>
    <row r="414" spans="4:6" x14ac:dyDescent="0.2">
      <c r="D414" s="15" t="s">
        <v>1208</v>
      </c>
      <c r="E414" s="22">
        <v>1</v>
      </c>
      <c r="F414" s="23">
        <v>0</v>
      </c>
    </row>
    <row r="415" spans="4:6" x14ac:dyDescent="0.2">
      <c r="D415" s="15" t="s">
        <v>4147</v>
      </c>
      <c r="E415" s="22">
        <v>1</v>
      </c>
      <c r="F415" s="23">
        <v>1000000</v>
      </c>
    </row>
    <row r="416" spans="4:6" x14ac:dyDescent="0.2">
      <c r="D416" s="15" t="s">
        <v>1034</v>
      </c>
      <c r="E416" s="22">
        <v>1</v>
      </c>
      <c r="F416" s="23">
        <v>0</v>
      </c>
    </row>
    <row r="417" spans="4:6" x14ac:dyDescent="0.2">
      <c r="D417" s="15" t="s">
        <v>3344</v>
      </c>
      <c r="E417" s="22">
        <v>1</v>
      </c>
      <c r="F417" s="23">
        <v>0</v>
      </c>
    </row>
    <row r="418" spans="4:6" x14ac:dyDescent="0.2">
      <c r="D418" s="15" t="s">
        <v>1608</v>
      </c>
      <c r="E418" s="22">
        <v>1</v>
      </c>
      <c r="F418" s="23">
        <v>64000000</v>
      </c>
    </row>
    <row r="419" spans="4:6" x14ac:dyDescent="0.2">
      <c r="D419" s="15" t="s">
        <v>781</v>
      </c>
      <c r="E419" s="22">
        <v>1</v>
      </c>
      <c r="F419" s="23">
        <v>0</v>
      </c>
    </row>
    <row r="420" spans="4:6" x14ac:dyDescent="0.2">
      <c r="D420" s="15" t="s">
        <v>1020</v>
      </c>
      <c r="E420" s="22">
        <v>1</v>
      </c>
      <c r="F420" s="23">
        <v>0</v>
      </c>
    </row>
    <row r="421" spans="4:6" x14ac:dyDescent="0.2">
      <c r="D421" s="15" t="s">
        <v>2801</v>
      </c>
      <c r="E421" s="22">
        <v>2</v>
      </c>
      <c r="F421" s="23">
        <v>40000000</v>
      </c>
    </row>
    <row r="422" spans="4:6" x14ac:dyDescent="0.2">
      <c r="D422" s="15" t="s">
        <v>634</v>
      </c>
      <c r="E422" s="22">
        <v>1</v>
      </c>
      <c r="F422" s="23">
        <v>0</v>
      </c>
    </row>
    <row r="423" spans="4:6" x14ac:dyDescent="0.2">
      <c r="D423" s="15" t="s">
        <v>3375</v>
      </c>
      <c r="E423" s="22">
        <v>3</v>
      </c>
      <c r="F423" s="23">
        <v>125000000</v>
      </c>
    </row>
    <row r="424" spans="4:6" x14ac:dyDescent="0.2">
      <c r="D424" s="15" t="s">
        <v>3465</v>
      </c>
      <c r="E424" s="22">
        <v>1</v>
      </c>
      <c r="F424" s="23">
        <v>200000</v>
      </c>
    </row>
    <row r="425" spans="4:6" x14ac:dyDescent="0.2">
      <c r="D425" s="15" t="s">
        <v>512</v>
      </c>
      <c r="E425" s="22">
        <v>1</v>
      </c>
      <c r="F425" s="23">
        <v>0</v>
      </c>
    </row>
    <row r="426" spans="4:6" x14ac:dyDescent="0.2">
      <c r="D426" s="15" t="s">
        <v>776</v>
      </c>
      <c r="E426" s="22">
        <v>1</v>
      </c>
      <c r="F426" s="23">
        <v>0</v>
      </c>
    </row>
    <row r="427" spans="4:6" x14ac:dyDescent="0.2">
      <c r="D427" s="15" t="s">
        <v>4165</v>
      </c>
      <c r="E427" s="22">
        <v>1</v>
      </c>
      <c r="F427" s="23">
        <v>800000</v>
      </c>
    </row>
    <row r="428" spans="4:6" x14ac:dyDescent="0.2">
      <c r="D428" s="15" t="s">
        <v>925</v>
      </c>
      <c r="E428" s="22">
        <v>2</v>
      </c>
      <c r="F428" s="23">
        <v>60000000</v>
      </c>
    </row>
    <row r="429" spans="4:6" x14ac:dyDescent="0.2">
      <c r="D429" s="15" t="s">
        <v>2689</v>
      </c>
      <c r="E429" s="22">
        <v>1</v>
      </c>
      <c r="F429" s="23">
        <v>200000</v>
      </c>
    </row>
    <row r="430" spans="4:6" x14ac:dyDescent="0.2">
      <c r="D430" s="15" t="s">
        <v>535</v>
      </c>
      <c r="E430" s="22">
        <v>2</v>
      </c>
      <c r="F430" s="23">
        <v>8000000</v>
      </c>
    </row>
    <row r="431" spans="4:6" x14ac:dyDescent="0.2">
      <c r="D431" s="15" t="s">
        <v>2505</v>
      </c>
      <c r="E431" s="22">
        <v>2</v>
      </c>
      <c r="F431" s="23">
        <v>1450000</v>
      </c>
    </row>
    <row r="432" spans="4:6" x14ac:dyDescent="0.2">
      <c r="D432" s="15" t="s">
        <v>3469</v>
      </c>
      <c r="E432" s="22">
        <v>1</v>
      </c>
      <c r="F432" s="23">
        <v>100000</v>
      </c>
    </row>
    <row r="433" spans="4:6" x14ac:dyDescent="0.2">
      <c r="D433" s="15" t="s">
        <v>3591</v>
      </c>
      <c r="E433" s="22">
        <v>1</v>
      </c>
      <c r="F433" s="23">
        <v>0</v>
      </c>
    </row>
    <row r="434" spans="4:6" x14ac:dyDescent="0.2">
      <c r="D434" s="15" t="s">
        <v>4565</v>
      </c>
      <c r="E434" s="22">
        <v>1</v>
      </c>
      <c r="F434" s="23">
        <v>300000</v>
      </c>
    </row>
    <row r="435" spans="4:6" x14ac:dyDescent="0.2">
      <c r="D435" s="15" t="s">
        <v>2163</v>
      </c>
      <c r="E435" s="22">
        <v>1</v>
      </c>
      <c r="F435" s="23">
        <v>3600000</v>
      </c>
    </row>
    <row r="436" spans="4:6" x14ac:dyDescent="0.2">
      <c r="D436" s="15" t="s">
        <v>3315</v>
      </c>
      <c r="E436" s="22">
        <v>2</v>
      </c>
      <c r="F436" s="23">
        <v>400000</v>
      </c>
    </row>
    <row r="437" spans="4:6" x14ac:dyDescent="0.2">
      <c r="D437" s="15" t="s">
        <v>3229</v>
      </c>
      <c r="E437" s="22">
        <v>1</v>
      </c>
      <c r="F437" s="23">
        <v>1000000</v>
      </c>
    </row>
    <row r="438" spans="4:6" x14ac:dyDescent="0.2">
      <c r="D438" s="15" t="s">
        <v>1016</v>
      </c>
      <c r="E438" s="22">
        <v>1</v>
      </c>
      <c r="F438" s="23">
        <v>0</v>
      </c>
    </row>
    <row r="439" spans="4:6" x14ac:dyDescent="0.2">
      <c r="D439" s="15" t="s">
        <v>242</v>
      </c>
      <c r="E439" s="22">
        <v>1</v>
      </c>
      <c r="F439" s="23">
        <v>53000000</v>
      </c>
    </row>
    <row r="440" spans="4:6" x14ac:dyDescent="0.2">
      <c r="D440" s="15" t="s">
        <v>1038</v>
      </c>
      <c r="E440" s="22">
        <v>1</v>
      </c>
      <c r="F440" s="23">
        <v>0</v>
      </c>
    </row>
    <row r="441" spans="4:6" x14ac:dyDescent="0.2">
      <c r="D441" s="15" t="s">
        <v>3746</v>
      </c>
      <c r="E441" s="22">
        <v>1</v>
      </c>
      <c r="F441" s="23">
        <v>0</v>
      </c>
    </row>
    <row r="442" spans="4:6" x14ac:dyDescent="0.2">
      <c r="D442" s="15" t="s">
        <v>3758</v>
      </c>
      <c r="E442" s="22">
        <v>1</v>
      </c>
      <c r="F442" s="23">
        <v>0</v>
      </c>
    </row>
    <row r="443" spans="4:6" x14ac:dyDescent="0.2">
      <c r="D443" s="15" t="s">
        <v>3947</v>
      </c>
      <c r="E443" s="22">
        <v>1</v>
      </c>
      <c r="F443" s="23">
        <v>4500000</v>
      </c>
    </row>
    <row r="444" spans="4:6" x14ac:dyDescent="0.2">
      <c r="D444" s="15" t="s">
        <v>3740</v>
      </c>
      <c r="E444" s="22">
        <v>1</v>
      </c>
      <c r="F444" s="23">
        <v>0</v>
      </c>
    </row>
    <row r="445" spans="4:6" x14ac:dyDescent="0.2">
      <c r="D445" s="15" t="s">
        <v>2305</v>
      </c>
      <c r="E445" s="22">
        <v>1</v>
      </c>
      <c r="F445" s="23">
        <v>2000000</v>
      </c>
    </row>
    <row r="446" spans="4:6" x14ac:dyDescent="0.2">
      <c r="D446" s="15" t="s">
        <v>2832</v>
      </c>
      <c r="E446" s="22">
        <v>1</v>
      </c>
      <c r="F446" s="23">
        <v>0</v>
      </c>
    </row>
    <row r="447" spans="4:6" x14ac:dyDescent="0.2">
      <c r="D447" s="15" t="s">
        <v>4304</v>
      </c>
      <c r="E447" s="22">
        <v>1</v>
      </c>
      <c r="F447" s="23">
        <v>140000</v>
      </c>
    </row>
    <row r="448" spans="4:6" x14ac:dyDescent="0.2">
      <c r="D448" s="15" t="s">
        <v>3348</v>
      </c>
      <c r="E448" s="22">
        <v>2</v>
      </c>
      <c r="F448" s="23">
        <v>0</v>
      </c>
    </row>
    <row r="449" spans="4:6" x14ac:dyDescent="0.2">
      <c r="D449" s="15" t="s">
        <v>1374</v>
      </c>
      <c r="E449" s="22">
        <v>3</v>
      </c>
      <c r="F449" s="23">
        <v>89000000</v>
      </c>
    </row>
    <row r="450" spans="4:6" x14ac:dyDescent="0.2">
      <c r="D450" s="15" t="s">
        <v>3776</v>
      </c>
      <c r="E450" s="22">
        <v>2</v>
      </c>
      <c r="F450" s="23">
        <v>600000</v>
      </c>
    </row>
    <row r="451" spans="4:6" x14ac:dyDescent="0.2">
      <c r="D451" s="15" t="s">
        <v>1667</v>
      </c>
      <c r="E451" s="22">
        <v>1</v>
      </c>
      <c r="F451" s="23">
        <v>44000000</v>
      </c>
    </row>
    <row r="452" spans="4:6" x14ac:dyDescent="0.2">
      <c r="D452" s="15" t="s">
        <v>1612</v>
      </c>
      <c r="E452" s="22">
        <v>1</v>
      </c>
      <c r="F452" s="23">
        <v>60000000</v>
      </c>
    </row>
    <row r="453" spans="4:6" x14ac:dyDescent="0.2">
      <c r="D453" s="15" t="s">
        <v>258</v>
      </c>
      <c r="E453" s="22">
        <v>1</v>
      </c>
      <c r="F453" s="23">
        <v>4000000</v>
      </c>
    </row>
    <row r="454" spans="4:6" x14ac:dyDescent="0.2">
      <c r="D454" s="15" t="s">
        <v>4115</v>
      </c>
      <c r="E454" s="22">
        <v>1</v>
      </c>
      <c r="F454" s="23">
        <v>1300000</v>
      </c>
    </row>
    <row r="455" spans="4:6" x14ac:dyDescent="0.2">
      <c r="D455" s="15" t="s">
        <v>3428</v>
      </c>
      <c r="E455" s="22">
        <v>1</v>
      </c>
      <c r="F455" s="23">
        <v>5000000</v>
      </c>
    </row>
    <row r="456" spans="4:6" x14ac:dyDescent="0.2">
      <c r="D456" s="15" t="s">
        <v>353</v>
      </c>
      <c r="E456" s="22">
        <v>3</v>
      </c>
      <c r="F456" s="23">
        <v>12000000</v>
      </c>
    </row>
    <row r="457" spans="4:6" x14ac:dyDescent="0.2">
      <c r="D457" s="15" t="s">
        <v>1220</v>
      </c>
      <c r="E457" s="22">
        <v>1</v>
      </c>
      <c r="F457" s="23">
        <v>0</v>
      </c>
    </row>
    <row r="458" spans="4:6" x14ac:dyDescent="0.2">
      <c r="D458" s="15" t="s">
        <v>1057</v>
      </c>
      <c r="E458" s="22">
        <v>1</v>
      </c>
      <c r="F458" s="23">
        <v>0</v>
      </c>
    </row>
    <row r="459" spans="4:6" x14ac:dyDescent="0.2">
      <c r="D459" s="15" t="s">
        <v>4155</v>
      </c>
      <c r="E459" s="22">
        <v>1</v>
      </c>
      <c r="F459" s="23">
        <v>900000</v>
      </c>
    </row>
    <row r="460" spans="4:6" x14ac:dyDescent="0.2">
      <c r="D460" s="15" t="s">
        <v>2748</v>
      </c>
      <c r="E460" s="22">
        <v>1</v>
      </c>
      <c r="F460" s="23">
        <v>0</v>
      </c>
    </row>
    <row r="461" spans="4:6" x14ac:dyDescent="0.2">
      <c r="D461" s="15" t="s">
        <v>492</v>
      </c>
      <c r="E461" s="22">
        <v>1</v>
      </c>
      <c r="F461" s="23">
        <v>0</v>
      </c>
    </row>
    <row r="462" spans="4:6" x14ac:dyDescent="0.2">
      <c r="D462" s="15" t="s">
        <v>2358</v>
      </c>
      <c r="E462" s="22">
        <v>1</v>
      </c>
      <c r="F462" s="23">
        <v>1600000</v>
      </c>
    </row>
    <row r="463" spans="4:6" x14ac:dyDescent="0.2">
      <c r="D463" s="15" t="s">
        <v>2354</v>
      </c>
      <c r="E463" s="22">
        <v>1</v>
      </c>
      <c r="F463" s="23">
        <v>1700000</v>
      </c>
    </row>
    <row r="464" spans="4:6" x14ac:dyDescent="0.2">
      <c r="D464" s="15" t="s">
        <v>3204</v>
      </c>
      <c r="E464" s="22">
        <v>1</v>
      </c>
      <c r="F464" s="23">
        <v>2000000</v>
      </c>
    </row>
    <row r="465" spans="4:6" x14ac:dyDescent="0.2">
      <c r="D465" s="15" t="s">
        <v>1554</v>
      </c>
      <c r="E465" s="22">
        <v>1</v>
      </c>
      <c r="F465" s="23">
        <v>100000000</v>
      </c>
    </row>
    <row r="466" spans="4:6" x14ac:dyDescent="0.2">
      <c r="D466" s="15" t="s">
        <v>4477</v>
      </c>
      <c r="E466" s="22">
        <v>1</v>
      </c>
      <c r="F466" s="23">
        <v>1000000</v>
      </c>
    </row>
    <row r="467" spans="4:6" x14ac:dyDescent="0.2">
      <c r="D467" s="15" t="s">
        <v>3620</v>
      </c>
      <c r="E467" s="22">
        <v>1</v>
      </c>
      <c r="F467" s="23">
        <v>0</v>
      </c>
    </row>
    <row r="468" spans="4:6" x14ac:dyDescent="0.2">
      <c r="D468" s="15" t="s">
        <v>748</v>
      </c>
      <c r="E468" s="22">
        <v>1</v>
      </c>
      <c r="F468" s="23">
        <v>0</v>
      </c>
    </row>
    <row r="469" spans="4:6" x14ac:dyDescent="0.2">
      <c r="D469" s="15" t="s">
        <v>2438</v>
      </c>
      <c r="E469" s="22">
        <v>2</v>
      </c>
      <c r="F469" s="23">
        <v>2000000</v>
      </c>
    </row>
    <row r="470" spans="4:6" x14ac:dyDescent="0.2">
      <c r="D470" s="15" t="s">
        <v>3637</v>
      </c>
      <c r="E470" s="22">
        <v>1</v>
      </c>
      <c r="F470" s="23">
        <v>0</v>
      </c>
    </row>
    <row r="471" spans="4:6" x14ac:dyDescent="0.2">
      <c r="D471" s="15" t="s">
        <v>4522</v>
      </c>
      <c r="E471" s="22">
        <v>1</v>
      </c>
      <c r="F471" s="23">
        <v>0</v>
      </c>
    </row>
    <row r="472" spans="4:6" x14ac:dyDescent="0.2">
      <c r="D472" s="15" t="s">
        <v>3719</v>
      </c>
      <c r="E472" s="22">
        <v>1</v>
      </c>
      <c r="F472" s="23">
        <v>0</v>
      </c>
    </row>
    <row r="473" spans="4:6" x14ac:dyDescent="0.2">
      <c r="D473" s="15" t="s">
        <v>1142</v>
      </c>
      <c r="E473" s="22">
        <v>1</v>
      </c>
      <c r="F473" s="23">
        <v>0</v>
      </c>
    </row>
    <row r="474" spans="4:6" x14ac:dyDescent="0.2">
      <c r="D474" s="15" t="s">
        <v>97</v>
      </c>
      <c r="E474" s="22">
        <v>2</v>
      </c>
      <c r="F474" s="23">
        <v>22000000</v>
      </c>
    </row>
    <row r="475" spans="4:6" x14ac:dyDescent="0.2">
      <c r="D475" s="15" t="s">
        <v>2706</v>
      </c>
      <c r="E475" s="22">
        <v>1</v>
      </c>
      <c r="F475" s="23">
        <v>100000</v>
      </c>
    </row>
    <row r="476" spans="4:6" x14ac:dyDescent="0.2">
      <c r="D476" s="15" t="s">
        <v>2859</v>
      </c>
      <c r="E476" s="22">
        <v>2</v>
      </c>
      <c r="F476" s="23">
        <v>150000</v>
      </c>
    </row>
    <row r="477" spans="4:6" x14ac:dyDescent="0.2">
      <c r="D477" s="15" t="s">
        <v>3243</v>
      </c>
      <c r="E477" s="22">
        <v>1</v>
      </c>
      <c r="F477" s="23">
        <v>1000000</v>
      </c>
    </row>
    <row r="478" spans="4:6" x14ac:dyDescent="0.2">
      <c r="D478" s="15" t="s">
        <v>644</v>
      </c>
      <c r="E478" s="22">
        <v>1</v>
      </c>
      <c r="F478" s="23">
        <v>0</v>
      </c>
    </row>
    <row r="479" spans="4:6" x14ac:dyDescent="0.2">
      <c r="D479" s="15" t="s">
        <v>2671</v>
      </c>
      <c r="E479" s="22">
        <v>1</v>
      </c>
      <c r="F479" s="23">
        <v>235000</v>
      </c>
    </row>
    <row r="480" spans="4:6" x14ac:dyDescent="0.2">
      <c r="D480" s="15" t="s">
        <v>1192</v>
      </c>
      <c r="E480" s="22">
        <v>1</v>
      </c>
      <c r="F480" s="23">
        <v>0</v>
      </c>
    </row>
    <row r="481" spans="4:6" x14ac:dyDescent="0.2">
      <c r="D481" s="15" t="s">
        <v>4203</v>
      </c>
      <c r="E481" s="22">
        <v>1</v>
      </c>
      <c r="F481" s="23">
        <v>550000</v>
      </c>
    </row>
    <row r="482" spans="4:6" x14ac:dyDescent="0.2">
      <c r="D482" s="15" t="s">
        <v>3662</v>
      </c>
      <c r="E482" s="22">
        <v>2</v>
      </c>
      <c r="F482" s="23">
        <v>0</v>
      </c>
    </row>
    <row r="483" spans="4:6" x14ac:dyDescent="0.2">
      <c r="D483" s="15" t="s">
        <v>4175</v>
      </c>
      <c r="E483" s="22">
        <v>1</v>
      </c>
      <c r="F483" s="23">
        <v>700000</v>
      </c>
    </row>
    <row r="484" spans="4:6" x14ac:dyDescent="0.2">
      <c r="D484" s="15" t="s">
        <v>262</v>
      </c>
      <c r="E484" s="22">
        <v>1</v>
      </c>
      <c r="F484" s="23">
        <v>1000000</v>
      </c>
    </row>
    <row r="485" spans="4:6" x14ac:dyDescent="0.2">
      <c r="D485" s="15" t="s">
        <v>713</v>
      </c>
      <c r="E485" s="22">
        <v>3</v>
      </c>
      <c r="F485" s="23">
        <v>8000000</v>
      </c>
    </row>
    <row r="486" spans="4:6" x14ac:dyDescent="0.2">
      <c r="D486" s="15" t="s">
        <v>531</v>
      </c>
      <c r="E486" s="22">
        <v>1</v>
      </c>
      <c r="F486" s="23">
        <v>0</v>
      </c>
    </row>
    <row r="487" spans="4:6" x14ac:dyDescent="0.2">
      <c r="D487" s="15" t="s">
        <v>1093</v>
      </c>
      <c r="E487" s="22">
        <v>1</v>
      </c>
      <c r="F487" s="23">
        <v>0</v>
      </c>
    </row>
    <row r="488" spans="4:6" x14ac:dyDescent="0.2">
      <c r="D488" s="15" t="s">
        <v>3832</v>
      </c>
      <c r="E488" s="22">
        <v>1</v>
      </c>
      <c r="F488" s="23">
        <v>26000000</v>
      </c>
    </row>
    <row r="489" spans="4:6" x14ac:dyDescent="0.2">
      <c r="D489" s="15" t="s">
        <v>4041</v>
      </c>
      <c r="E489" s="22">
        <v>1</v>
      </c>
      <c r="F489" s="23">
        <v>2000000</v>
      </c>
    </row>
    <row r="490" spans="4:6" x14ac:dyDescent="0.2">
      <c r="D490" s="15" t="s">
        <v>4339</v>
      </c>
      <c r="E490" s="22">
        <v>1</v>
      </c>
      <c r="F490" s="23">
        <v>0</v>
      </c>
    </row>
    <row r="491" spans="4:6" x14ac:dyDescent="0.2">
      <c r="D491" s="15" t="s">
        <v>3646</v>
      </c>
      <c r="E491" s="22">
        <v>1</v>
      </c>
      <c r="F491" s="23">
        <v>0</v>
      </c>
    </row>
    <row r="492" spans="4:6" x14ac:dyDescent="0.2">
      <c r="D492" s="15" t="s">
        <v>471</v>
      </c>
      <c r="E492" s="22">
        <v>1</v>
      </c>
      <c r="F492" s="23">
        <v>0</v>
      </c>
    </row>
    <row r="493" spans="4:6" x14ac:dyDescent="0.2">
      <c r="D493" s="15" t="s">
        <v>1042</v>
      </c>
      <c r="E493" s="22">
        <v>1</v>
      </c>
      <c r="F493" s="23">
        <v>0</v>
      </c>
    </row>
    <row r="494" spans="4:6" x14ac:dyDescent="0.2">
      <c r="D494" s="15" t="s">
        <v>308</v>
      </c>
      <c r="E494" s="22">
        <v>1</v>
      </c>
      <c r="F494" s="23">
        <v>0</v>
      </c>
    </row>
    <row r="495" spans="4:6" x14ac:dyDescent="0.2">
      <c r="D495" s="15" t="s">
        <v>1341</v>
      </c>
      <c r="E495" s="22">
        <v>2</v>
      </c>
      <c r="F495" s="23">
        <v>55000000</v>
      </c>
    </row>
    <row r="496" spans="4:6" x14ac:dyDescent="0.2">
      <c r="D496" s="15" t="s">
        <v>1862</v>
      </c>
      <c r="E496" s="22">
        <v>1</v>
      </c>
      <c r="F496" s="23">
        <v>10000000</v>
      </c>
    </row>
    <row r="497" spans="4:6" x14ac:dyDescent="0.2">
      <c r="D497" s="15" t="s">
        <v>3251</v>
      </c>
      <c r="E497" s="22">
        <v>1</v>
      </c>
      <c r="F497" s="23">
        <v>810000</v>
      </c>
    </row>
    <row r="498" spans="4:6" x14ac:dyDescent="0.2">
      <c r="D498" s="15" t="s">
        <v>4320</v>
      </c>
      <c r="E498" s="22">
        <v>1</v>
      </c>
      <c r="F498" s="23">
        <v>0</v>
      </c>
    </row>
    <row r="499" spans="4:6" x14ac:dyDescent="0.2">
      <c r="D499" s="15" t="s">
        <v>3406</v>
      </c>
      <c r="E499" s="22">
        <v>1</v>
      </c>
      <c r="F499" s="23">
        <v>0</v>
      </c>
    </row>
    <row r="500" spans="4:6" x14ac:dyDescent="0.2">
      <c r="D500" s="15" t="s">
        <v>2756</v>
      </c>
      <c r="E500" s="22">
        <v>1</v>
      </c>
      <c r="F500" s="23">
        <v>0</v>
      </c>
    </row>
    <row r="501" spans="4:6" x14ac:dyDescent="0.2">
      <c r="D501" s="15" t="s">
        <v>3017</v>
      </c>
      <c r="E501" s="22">
        <v>1</v>
      </c>
      <c r="F501" s="23">
        <v>30000000</v>
      </c>
    </row>
    <row r="502" spans="4:6" x14ac:dyDescent="0.2">
      <c r="D502" s="15" t="s">
        <v>467</v>
      </c>
      <c r="E502" s="22">
        <v>2</v>
      </c>
      <c r="F502" s="23">
        <v>0</v>
      </c>
    </row>
    <row r="503" spans="4:6" x14ac:dyDescent="0.2">
      <c r="D503" s="15" t="s">
        <v>2814</v>
      </c>
      <c r="E503" s="22">
        <v>1</v>
      </c>
      <c r="F503" s="23">
        <v>0</v>
      </c>
    </row>
    <row r="504" spans="4:6" x14ac:dyDescent="0.2">
      <c r="D504" s="15" t="s">
        <v>767</v>
      </c>
      <c r="E504" s="22">
        <v>1</v>
      </c>
      <c r="F504" s="23">
        <v>0</v>
      </c>
    </row>
    <row r="505" spans="4:6" x14ac:dyDescent="0.2">
      <c r="D505" s="15" t="s">
        <v>1855</v>
      </c>
      <c r="E505" s="22">
        <v>1</v>
      </c>
      <c r="F505" s="23">
        <v>10000000</v>
      </c>
    </row>
    <row r="506" spans="4:6" x14ac:dyDescent="0.2">
      <c r="D506" s="15" t="s">
        <v>87</v>
      </c>
      <c r="E506" s="22">
        <v>1</v>
      </c>
      <c r="F506" s="23">
        <v>0</v>
      </c>
    </row>
    <row r="507" spans="4:6" x14ac:dyDescent="0.2">
      <c r="D507" s="15" t="s">
        <v>274</v>
      </c>
      <c r="E507" s="22">
        <v>2</v>
      </c>
      <c r="F507" s="23">
        <v>220000000</v>
      </c>
    </row>
    <row r="508" spans="4:6" x14ac:dyDescent="0.2">
      <c r="D508" s="15" t="s">
        <v>3297</v>
      </c>
      <c r="E508" s="22">
        <v>1</v>
      </c>
      <c r="F508" s="23">
        <v>300000</v>
      </c>
    </row>
    <row r="509" spans="4:6" x14ac:dyDescent="0.2">
      <c r="D509" s="15" t="s">
        <v>335</v>
      </c>
      <c r="E509" s="22">
        <v>2</v>
      </c>
      <c r="F509" s="23">
        <v>2000000</v>
      </c>
    </row>
    <row r="510" spans="4:6" x14ac:dyDescent="0.2">
      <c r="D510" s="15" t="s">
        <v>1514</v>
      </c>
      <c r="E510" s="22">
        <v>2</v>
      </c>
      <c r="F510" s="23">
        <v>244000000</v>
      </c>
    </row>
    <row r="511" spans="4:6" x14ac:dyDescent="0.2">
      <c r="D511" s="15" t="s">
        <v>1892</v>
      </c>
      <c r="E511" s="22">
        <v>1</v>
      </c>
      <c r="F511" s="23">
        <v>10000000</v>
      </c>
    </row>
    <row r="512" spans="4:6" x14ac:dyDescent="0.2">
      <c r="D512" s="15" t="s">
        <v>247</v>
      </c>
      <c r="E512" s="22">
        <v>1</v>
      </c>
      <c r="F512" s="23">
        <v>30000000</v>
      </c>
    </row>
    <row r="513" spans="4:6" x14ac:dyDescent="0.2">
      <c r="D513" s="15" t="s">
        <v>4536</v>
      </c>
      <c r="E513" s="22">
        <v>1</v>
      </c>
      <c r="F513" s="23">
        <v>0</v>
      </c>
    </row>
    <row r="514" spans="4:6" x14ac:dyDescent="0.2">
      <c r="D514" s="15" t="s">
        <v>3920</v>
      </c>
      <c r="E514" s="22">
        <v>1</v>
      </c>
      <c r="F514" s="23">
        <v>5000000</v>
      </c>
    </row>
    <row r="515" spans="4:6" x14ac:dyDescent="0.2">
      <c r="D515" s="15" t="s">
        <v>3629</v>
      </c>
      <c r="E515" s="22">
        <v>1</v>
      </c>
      <c r="F515" s="23">
        <v>0</v>
      </c>
    </row>
    <row r="516" spans="4:6" x14ac:dyDescent="0.2">
      <c r="D516" s="15" t="s">
        <v>2140</v>
      </c>
      <c r="E516" s="22">
        <v>1</v>
      </c>
      <c r="F516" s="23">
        <v>4000000</v>
      </c>
    </row>
    <row r="517" spans="4:6" x14ac:dyDescent="0.2">
      <c r="D517" s="15" t="s">
        <v>791</v>
      </c>
      <c r="E517" s="22">
        <v>1</v>
      </c>
      <c r="F517" s="23">
        <v>0</v>
      </c>
    </row>
    <row r="518" spans="4:6" x14ac:dyDescent="0.2">
      <c r="D518" s="15" t="s">
        <v>2389</v>
      </c>
      <c r="E518" s="22">
        <v>1</v>
      </c>
      <c r="F518" s="23">
        <v>1200000</v>
      </c>
    </row>
    <row r="519" spans="4:6" x14ac:dyDescent="0.2">
      <c r="D519" s="15" t="s">
        <v>2454</v>
      </c>
      <c r="E519" s="22">
        <v>1</v>
      </c>
      <c r="F519" s="23">
        <v>1000000</v>
      </c>
    </row>
    <row r="520" spans="4:6" x14ac:dyDescent="0.2">
      <c r="D520" s="15" t="s">
        <v>1922</v>
      </c>
      <c r="E520" s="22">
        <v>1</v>
      </c>
      <c r="F520" s="23">
        <v>9000000</v>
      </c>
    </row>
    <row r="521" spans="4:6" x14ac:dyDescent="0.2">
      <c r="D521" s="15" t="s">
        <v>863</v>
      </c>
      <c r="E521" s="22">
        <v>1</v>
      </c>
      <c r="F521" s="23">
        <v>0</v>
      </c>
    </row>
    <row r="522" spans="4:6" x14ac:dyDescent="0.2">
      <c r="D522" s="15" t="s">
        <v>1650</v>
      </c>
      <c r="E522" s="22">
        <v>1</v>
      </c>
      <c r="F522" s="23">
        <v>50000000</v>
      </c>
    </row>
    <row r="523" spans="4:6" x14ac:dyDescent="0.2">
      <c r="D523" s="15" t="s">
        <v>1926</v>
      </c>
      <c r="E523" s="22">
        <v>2</v>
      </c>
      <c r="F523" s="23">
        <v>10500000</v>
      </c>
    </row>
    <row r="524" spans="4:6" x14ac:dyDescent="0.2">
      <c r="D524" s="15" t="s">
        <v>692</v>
      </c>
      <c r="E524" s="22">
        <v>1</v>
      </c>
      <c r="F524" s="23">
        <v>0</v>
      </c>
    </row>
    <row r="525" spans="4:6" x14ac:dyDescent="0.2">
      <c r="D525" s="15" t="s">
        <v>1841</v>
      </c>
      <c r="E525" s="22">
        <v>1</v>
      </c>
      <c r="F525" s="23">
        <v>12000000</v>
      </c>
    </row>
    <row r="526" spans="4:6" x14ac:dyDescent="0.2">
      <c r="D526" s="15" t="s">
        <v>1814</v>
      </c>
      <c r="E526" s="22">
        <v>1</v>
      </c>
      <c r="F526" s="23">
        <v>18000000</v>
      </c>
    </row>
    <row r="527" spans="4:6" x14ac:dyDescent="0.2">
      <c r="D527" s="15" t="s">
        <v>2288</v>
      </c>
      <c r="E527" s="22">
        <v>1</v>
      </c>
      <c r="F527" s="23">
        <v>2000000</v>
      </c>
    </row>
    <row r="528" spans="4:6" x14ac:dyDescent="0.2">
      <c r="D528" s="15" t="s">
        <v>3985</v>
      </c>
      <c r="E528" s="22">
        <v>1</v>
      </c>
      <c r="F528" s="23">
        <v>3000000</v>
      </c>
    </row>
    <row r="529" spans="4:6" x14ac:dyDescent="0.2">
      <c r="D529" s="15" t="s">
        <v>2929</v>
      </c>
      <c r="E529" s="22">
        <v>1</v>
      </c>
      <c r="F529" s="23">
        <v>0</v>
      </c>
    </row>
    <row r="530" spans="4:6" x14ac:dyDescent="0.2">
      <c r="D530" s="15" t="s">
        <v>2143</v>
      </c>
      <c r="E530" s="22">
        <v>1</v>
      </c>
      <c r="F530" s="23">
        <v>35000000</v>
      </c>
    </row>
    <row r="531" spans="4:6" x14ac:dyDescent="0.2">
      <c r="D531" s="15" t="s">
        <v>1354</v>
      </c>
      <c r="E531" s="22">
        <v>1</v>
      </c>
      <c r="F531" s="23">
        <v>0</v>
      </c>
    </row>
    <row r="532" spans="4:6" x14ac:dyDescent="0.2">
      <c r="D532" s="15" t="s">
        <v>4067</v>
      </c>
      <c r="E532" s="22">
        <v>1</v>
      </c>
      <c r="F532" s="23">
        <v>2000000</v>
      </c>
    </row>
    <row r="533" spans="4:6" x14ac:dyDescent="0.2">
      <c r="D533" s="15" t="s">
        <v>623</v>
      </c>
      <c r="E533" s="22">
        <v>1</v>
      </c>
      <c r="F533" s="23">
        <v>0</v>
      </c>
    </row>
    <row r="534" spans="4:6" x14ac:dyDescent="0.2">
      <c r="D534" s="15" t="s">
        <v>2988</v>
      </c>
      <c r="E534" s="22">
        <v>1</v>
      </c>
      <c r="F534" s="23">
        <v>50000000</v>
      </c>
    </row>
    <row r="535" spans="4:6" x14ac:dyDescent="0.2">
      <c r="D535" s="15" t="s">
        <v>2424</v>
      </c>
      <c r="E535" s="22">
        <v>1</v>
      </c>
      <c r="F535" s="23">
        <v>1000000</v>
      </c>
    </row>
    <row r="536" spans="4:6" x14ac:dyDescent="0.2">
      <c r="D536" s="15" t="s">
        <v>2046</v>
      </c>
      <c r="E536" s="22">
        <v>1</v>
      </c>
      <c r="F536" s="23">
        <v>5500000</v>
      </c>
    </row>
    <row r="537" spans="4:6" x14ac:dyDescent="0.2">
      <c r="D537" s="15" t="s">
        <v>942</v>
      </c>
      <c r="E537" s="22">
        <v>1</v>
      </c>
      <c r="F537" s="23">
        <v>0</v>
      </c>
    </row>
    <row r="538" spans="4:6" x14ac:dyDescent="0.2">
      <c r="D538" s="15" t="s">
        <v>787</v>
      </c>
      <c r="E538" s="22">
        <v>1</v>
      </c>
      <c r="F538" s="23">
        <v>0</v>
      </c>
    </row>
    <row r="539" spans="4:6" x14ac:dyDescent="0.2">
      <c r="D539" s="15" t="s">
        <v>4596</v>
      </c>
      <c r="E539" s="22">
        <v>2</v>
      </c>
      <c r="F539" s="23">
        <v>922000</v>
      </c>
    </row>
    <row r="540" spans="4:6" x14ac:dyDescent="0.2">
      <c r="D540" s="15" t="s">
        <v>3503</v>
      </c>
      <c r="E540" s="22">
        <v>1</v>
      </c>
      <c r="F540" s="23">
        <v>0</v>
      </c>
    </row>
    <row r="541" spans="4:6" x14ac:dyDescent="0.2">
      <c r="D541" s="15" t="s">
        <v>135</v>
      </c>
      <c r="E541" s="22">
        <v>1</v>
      </c>
      <c r="F541" s="23">
        <v>0</v>
      </c>
    </row>
    <row r="542" spans="4:6" x14ac:dyDescent="0.2">
      <c r="D542" s="15" t="s">
        <v>1071</v>
      </c>
      <c r="E542" s="22">
        <v>1</v>
      </c>
      <c r="F542" s="23">
        <v>0</v>
      </c>
    </row>
    <row r="543" spans="4:6" x14ac:dyDescent="0.2">
      <c r="D543" s="15" t="s">
        <v>997</v>
      </c>
      <c r="E543" s="22">
        <v>2</v>
      </c>
      <c r="F543" s="23">
        <v>6000000</v>
      </c>
    </row>
    <row r="544" spans="4:6" x14ac:dyDescent="0.2">
      <c r="D544" s="15" t="s">
        <v>110</v>
      </c>
      <c r="E544" s="22">
        <v>3</v>
      </c>
      <c r="F544" s="23">
        <v>3000000</v>
      </c>
    </row>
    <row r="545" spans="4:6" x14ac:dyDescent="0.2">
      <c r="D545" s="15" t="s">
        <v>1578</v>
      </c>
      <c r="E545" s="22">
        <v>1</v>
      </c>
      <c r="F545" s="23">
        <v>75000000</v>
      </c>
    </row>
    <row r="546" spans="4:6" x14ac:dyDescent="0.2">
      <c r="D546" s="15" t="s">
        <v>4130</v>
      </c>
      <c r="E546" s="22">
        <v>1</v>
      </c>
      <c r="F546" s="23">
        <v>1200000</v>
      </c>
    </row>
    <row r="547" spans="4:6" x14ac:dyDescent="0.2">
      <c r="D547" s="15" t="s">
        <v>4140</v>
      </c>
      <c r="E547" s="22">
        <v>1</v>
      </c>
      <c r="F547" s="23">
        <v>1000000</v>
      </c>
    </row>
    <row r="548" spans="4:6" x14ac:dyDescent="0.2">
      <c r="D548" s="15" t="s">
        <v>3334</v>
      </c>
      <c r="E548" s="22">
        <v>1</v>
      </c>
      <c r="F548" s="23">
        <v>0</v>
      </c>
    </row>
    <row r="549" spans="4:6" x14ac:dyDescent="0.2">
      <c r="D549" s="15" t="s">
        <v>3379</v>
      </c>
      <c r="E549" s="22">
        <v>1</v>
      </c>
      <c r="F549" s="23">
        <v>0</v>
      </c>
    </row>
    <row r="550" spans="4:6" x14ac:dyDescent="0.2">
      <c r="D550" s="15" t="s">
        <v>1001</v>
      </c>
      <c r="E550" s="22">
        <v>2</v>
      </c>
      <c r="F550" s="23">
        <v>570000000</v>
      </c>
    </row>
    <row r="551" spans="4:6" x14ac:dyDescent="0.2">
      <c r="D551" s="15" t="s">
        <v>1762</v>
      </c>
      <c r="E551" s="22">
        <v>1</v>
      </c>
      <c r="F551" s="23">
        <v>24000000</v>
      </c>
    </row>
    <row r="552" spans="4:6" x14ac:dyDescent="0.2">
      <c r="D552" s="15" t="s">
        <v>3805</v>
      </c>
      <c r="E552" s="22">
        <v>1</v>
      </c>
      <c r="F552" s="23">
        <v>135000000</v>
      </c>
    </row>
    <row r="553" spans="4:6" x14ac:dyDescent="0.2">
      <c r="D553" s="15" t="s">
        <v>3657</v>
      </c>
      <c r="E553" s="22">
        <v>1</v>
      </c>
      <c r="F553" s="23">
        <v>0</v>
      </c>
    </row>
    <row r="554" spans="4:6" x14ac:dyDescent="0.2">
      <c r="D554" s="15" t="s">
        <v>1138</v>
      </c>
      <c r="E554" s="22">
        <v>1</v>
      </c>
      <c r="F554" s="23">
        <v>0</v>
      </c>
    </row>
    <row r="555" spans="4:6" x14ac:dyDescent="0.2">
      <c r="D555" s="15" t="s">
        <v>2696</v>
      </c>
      <c r="E555" s="22">
        <v>1</v>
      </c>
      <c r="F555" s="23">
        <v>150000</v>
      </c>
    </row>
    <row r="556" spans="4:6" x14ac:dyDescent="0.2">
      <c r="D556" s="15" t="s">
        <v>4246</v>
      </c>
      <c r="E556" s="22">
        <v>1</v>
      </c>
      <c r="F556" s="23">
        <v>400000</v>
      </c>
    </row>
    <row r="557" spans="4:6" x14ac:dyDescent="0.2">
      <c r="D557" s="15" t="s">
        <v>2548</v>
      </c>
      <c r="E557" s="22">
        <v>1</v>
      </c>
      <c r="F557" s="23">
        <v>500000</v>
      </c>
    </row>
    <row r="558" spans="4:6" x14ac:dyDescent="0.2">
      <c r="D558" s="15" t="s">
        <v>2700</v>
      </c>
      <c r="E558" s="22">
        <v>1</v>
      </c>
      <c r="F558" s="23">
        <v>100000</v>
      </c>
    </row>
    <row r="559" spans="4:6" x14ac:dyDescent="0.2">
      <c r="D559" s="15" t="s">
        <v>2122</v>
      </c>
      <c r="E559" s="22">
        <v>1</v>
      </c>
      <c r="F559" s="23">
        <v>4000000</v>
      </c>
    </row>
    <row r="560" spans="4:6" x14ac:dyDescent="0.2">
      <c r="D560" s="15" t="s">
        <v>3703</v>
      </c>
      <c r="E560" s="22">
        <v>1</v>
      </c>
      <c r="F560" s="23">
        <v>0</v>
      </c>
    </row>
    <row r="561" spans="4:6" x14ac:dyDescent="0.2">
      <c r="D561" s="15" t="s">
        <v>3547</v>
      </c>
      <c r="E561" s="22">
        <v>1</v>
      </c>
      <c r="F561" s="23">
        <v>0</v>
      </c>
    </row>
    <row r="562" spans="4:6" x14ac:dyDescent="0.2">
      <c r="D562" s="15" t="s">
        <v>1344</v>
      </c>
      <c r="E562" s="22">
        <v>2</v>
      </c>
      <c r="F562" s="23">
        <v>48000000</v>
      </c>
    </row>
    <row r="563" spans="4:6" x14ac:dyDescent="0.2">
      <c r="D563" s="15" t="s">
        <v>3528</v>
      </c>
      <c r="E563" s="22">
        <v>1</v>
      </c>
      <c r="F563" s="23">
        <v>0</v>
      </c>
    </row>
    <row r="564" spans="4:6" x14ac:dyDescent="0.2">
      <c r="D564" s="15" t="s">
        <v>3353</v>
      </c>
      <c r="E564" s="22">
        <v>1</v>
      </c>
      <c r="F564" s="23">
        <v>0</v>
      </c>
    </row>
    <row r="565" spans="4:6" x14ac:dyDescent="0.2">
      <c r="D565" s="15" t="s">
        <v>739</v>
      </c>
      <c r="E565" s="22">
        <v>2</v>
      </c>
      <c r="F565" s="23">
        <v>28000000</v>
      </c>
    </row>
    <row r="566" spans="4:6" x14ac:dyDescent="0.2">
      <c r="D566" s="15" t="s">
        <v>3102</v>
      </c>
      <c r="E566" s="22">
        <v>1</v>
      </c>
      <c r="F566" s="23">
        <v>6000000</v>
      </c>
    </row>
    <row r="567" spans="4:6" x14ac:dyDescent="0.2">
      <c r="D567" s="15" t="s">
        <v>1310</v>
      </c>
      <c r="E567" s="22">
        <v>1</v>
      </c>
      <c r="F567" s="23">
        <v>0</v>
      </c>
    </row>
    <row r="568" spans="4:6" x14ac:dyDescent="0.2">
      <c r="D568" s="15" t="s">
        <v>4418</v>
      </c>
      <c r="E568" s="22">
        <v>1</v>
      </c>
      <c r="F568" s="23">
        <v>10000000</v>
      </c>
    </row>
    <row r="569" spans="4:6" x14ac:dyDescent="0.2">
      <c r="D569" s="15" t="s">
        <v>196</v>
      </c>
      <c r="E569" s="22">
        <v>1</v>
      </c>
      <c r="F569" s="23">
        <v>4700000</v>
      </c>
    </row>
    <row r="570" spans="4:6" x14ac:dyDescent="0.2">
      <c r="D570" s="15" t="s">
        <v>1716</v>
      </c>
      <c r="E570" s="22">
        <v>1</v>
      </c>
      <c r="F570" s="23">
        <v>30000000</v>
      </c>
    </row>
    <row r="571" spans="4:6" x14ac:dyDescent="0.2">
      <c r="D571" s="15" t="s">
        <v>4378</v>
      </c>
      <c r="E571" s="22">
        <v>2</v>
      </c>
      <c r="F571" s="23">
        <v>0</v>
      </c>
    </row>
    <row r="572" spans="4:6" x14ac:dyDescent="0.2">
      <c r="D572" s="15" t="s">
        <v>1472</v>
      </c>
      <c r="E572" s="22">
        <v>1</v>
      </c>
      <c r="F572" s="23">
        <v>266000000</v>
      </c>
    </row>
    <row r="573" spans="4:6" x14ac:dyDescent="0.2">
      <c r="D573" s="15" t="s">
        <v>61</v>
      </c>
      <c r="E573" s="22">
        <v>1</v>
      </c>
      <c r="F573" s="23">
        <v>0</v>
      </c>
    </row>
    <row r="574" spans="4:6" x14ac:dyDescent="0.2">
      <c r="D574" s="15" t="s">
        <v>3516</v>
      </c>
      <c r="E574" s="22">
        <v>1</v>
      </c>
      <c r="F574" s="23">
        <v>1200000</v>
      </c>
    </row>
    <row r="575" spans="4:6" x14ac:dyDescent="0.2">
      <c r="D575" s="15" t="s">
        <v>1758</v>
      </c>
      <c r="E575" s="22">
        <v>1</v>
      </c>
      <c r="F575" s="23">
        <v>24000000</v>
      </c>
    </row>
    <row r="576" spans="4:6" x14ac:dyDescent="0.2">
      <c r="D576" s="15" t="s">
        <v>629</v>
      </c>
      <c r="E576" s="22">
        <v>3</v>
      </c>
      <c r="F576" s="23">
        <v>0</v>
      </c>
    </row>
    <row r="577" spans="4:6" x14ac:dyDescent="0.2">
      <c r="D577" s="15" t="s">
        <v>3446</v>
      </c>
      <c r="E577" s="22">
        <v>1</v>
      </c>
      <c r="F577" s="23">
        <v>1000000</v>
      </c>
    </row>
    <row r="578" spans="4:6" x14ac:dyDescent="0.2">
      <c r="D578" s="15" t="s">
        <v>4108</v>
      </c>
      <c r="E578" s="22">
        <v>1</v>
      </c>
      <c r="F578" s="23">
        <v>1500000</v>
      </c>
    </row>
    <row r="579" spans="4:6" x14ac:dyDescent="0.2">
      <c r="D579" s="15" t="s">
        <v>3762</v>
      </c>
      <c r="E579" s="22">
        <v>1</v>
      </c>
      <c r="F579" s="23">
        <v>0</v>
      </c>
    </row>
    <row r="580" spans="4:6" x14ac:dyDescent="0.2">
      <c r="D580" s="15" t="s">
        <v>2726</v>
      </c>
      <c r="E580" s="22">
        <v>1</v>
      </c>
      <c r="F580" s="23">
        <v>0</v>
      </c>
    </row>
    <row r="581" spans="4:6" x14ac:dyDescent="0.2">
      <c r="D581" s="15" t="s">
        <v>3442</v>
      </c>
      <c r="E581" s="22">
        <v>1</v>
      </c>
      <c r="F581" s="23">
        <v>1000000</v>
      </c>
    </row>
    <row r="582" spans="4:6" x14ac:dyDescent="0.2">
      <c r="D582" s="15" t="s">
        <v>720</v>
      </c>
      <c r="E582" s="22">
        <v>1</v>
      </c>
      <c r="F582" s="23">
        <v>0</v>
      </c>
    </row>
    <row r="583" spans="4:6" x14ac:dyDescent="0.2">
      <c r="D583" s="15" t="s">
        <v>1272</v>
      </c>
      <c r="E583" s="22">
        <v>1</v>
      </c>
      <c r="F583" s="23">
        <v>0</v>
      </c>
    </row>
    <row r="584" spans="4:6" x14ac:dyDescent="0.2">
      <c r="D584" s="15" t="s">
        <v>3437</v>
      </c>
      <c r="E584" s="22">
        <v>1</v>
      </c>
      <c r="F584" s="23">
        <v>1000000</v>
      </c>
    </row>
    <row r="585" spans="4:6" x14ac:dyDescent="0.2">
      <c r="D585" s="15" t="s">
        <v>1163</v>
      </c>
      <c r="E585" s="22">
        <v>2</v>
      </c>
      <c r="F585" s="23">
        <v>40000000</v>
      </c>
    </row>
    <row r="586" spans="4:6" x14ac:dyDescent="0.2">
      <c r="D586" s="15" t="s">
        <v>2365</v>
      </c>
      <c r="E586" s="22">
        <v>1</v>
      </c>
      <c r="F586" s="23">
        <v>1400000</v>
      </c>
    </row>
    <row r="587" spans="4:6" x14ac:dyDescent="0.2">
      <c r="D587" s="15" t="s">
        <v>2147</v>
      </c>
      <c r="E587" s="22">
        <v>1</v>
      </c>
      <c r="F587" s="23">
        <v>4000000</v>
      </c>
    </row>
    <row r="588" spans="4:6" x14ac:dyDescent="0.2">
      <c r="D588" s="15" t="s">
        <v>4312</v>
      </c>
      <c r="E588" s="22">
        <v>1</v>
      </c>
      <c r="F588" s="23"/>
    </row>
    <row r="589" spans="4:6" x14ac:dyDescent="0.2">
      <c r="D589" s="15" t="s">
        <v>2316</v>
      </c>
      <c r="E589" s="22">
        <v>1</v>
      </c>
      <c r="F589" s="23">
        <v>2000000</v>
      </c>
    </row>
    <row r="590" spans="4:6" x14ac:dyDescent="0.2">
      <c r="D590" s="15" t="s">
        <v>3135</v>
      </c>
      <c r="E590" s="22">
        <v>1</v>
      </c>
      <c r="F590" s="23">
        <v>5000000</v>
      </c>
    </row>
    <row r="591" spans="4:6" x14ac:dyDescent="0.2">
      <c r="D591" s="15" t="s">
        <v>1106</v>
      </c>
      <c r="E591" s="22">
        <v>1</v>
      </c>
      <c r="F591" s="23">
        <v>0</v>
      </c>
    </row>
    <row r="592" spans="4:6" x14ac:dyDescent="0.2">
      <c r="D592" s="15" t="s">
        <v>2679</v>
      </c>
      <c r="E592" s="22">
        <v>1</v>
      </c>
      <c r="F592" s="23">
        <v>200000</v>
      </c>
    </row>
    <row r="593" spans="4:6" x14ac:dyDescent="0.2">
      <c r="D593" s="15" t="s">
        <v>476</v>
      </c>
      <c r="E593" s="22">
        <v>1</v>
      </c>
      <c r="F593" s="23">
        <v>0</v>
      </c>
    </row>
    <row r="594" spans="4:6" x14ac:dyDescent="0.2">
      <c r="D594" s="15" t="s">
        <v>2449</v>
      </c>
      <c r="E594" s="22">
        <v>1</v>
      </c>
      <c r="F594" s="23">
        <v>1000000</v>
      </c>
    </row>
    <row r="595" spans="4:6" x14ac:dyDescent="0.2">
      <c r="D595" s="15" t="s">
        <v>120</v>
      </c>
      <c r="E595" s="22">
        <v>2</v>
      </c>
      <c r="F595" s="23">
        <v>0</v>
      </c>
    </row>
    <row r="596" spans="4:6" x14ac:dyDescent="0.2">
      <c r="D596" s="15" t="s">
        <v>2302</v>
      </c>
      <c r="E596" s="22">
        <v>1</v>
      </c>
      <c r="F596" s="23">
        <v>2000000</v>
      </c>
    </row>
    <row r="597" spans="4:6" x14ac:dyDescent="0.2">
      <c r="D597" s="15" t="s">
        <v>3538</v>
      </c>
      <c r="E597" s="22">
        <v>2</v>
      </c>
      <c r="F597" s="23">
        <v>0</v>
      </c>
    </row>
    <row r="598" spans="4:6" x14ac:dyDescent="0.2">
      <c r="D598" s="15" t="s">
        <v>4399</v>
      </c>
      <c r="E598" s="22">
        <v>1</v>
      </c>
      <c r="F598" s="23">
        <v>0</v>
      </c>
    </row>
    <row r="599" spans="4:6" x14ac:dyDescent="0.2">
      <c r="D599" s="15" t="s">
        <v>2557</v>
      </c>
      <c r="E599" s="22">
        <v>1</v>
      </c>
      <c r="F599" s="23">
        <v>500000</v>
      </c>
    </row>
    <row r="600" spans="4:6" x14ac:dyDescent="0.2">
      <c r="D600" s="15" t="s">
        <v>169</v>
      </c>
      <c r="E600" s="22">
        <v>2</v>
      </c>
      <c r="F600" s="23">
        <v>48000000</v>
      </c>
    </row>
    <row r="601" spans="4:6" x14ac:dyDescent="0.2">
      <c r="D601" s="15" t="s">
        <v>3143</v>
      </c>
      <c r="E601" s="22">
        <v>1</v>
      </c>
      <c r="F601" s="23">
        <v>4000000</v>
      </c>
    </row>
    <row r="602" spans="4:6" x14ac:dyDescent="0.2">
      <c r="D602" s="15" t="s">
        <v>3331</v>
      </c>
      <c r="E602" s="22">
        <v>1</v>
      </c>
      <c r="F602" s="23">
        <v>100000</v>
      </c>
    </row>
    <row r="603" spans="4:6" x14ac:dyDescent="0.2">
      <c r="D603" s="15" t="s">
        <v>4158</v>
      </c>
      <c r="E603" s="22">
        <v>1</v>
      </c>
      <c r="F603" s="23">
        <v>800000</v>
      </c>
    </row>
    <row r="604" spans="4:6" x14ac:dyDescent="0.2">
      <c r="D604" s="15" t="s">
        <v>2635</v>
      </c>
      <c r="E604" s="22">
        <v>1</v>
      </c>
      <c r="F604" s="23">
        <v>370000</v>
      </c>
    </row>
    <row r="605" spans="4:6" x14ac:dyDescent="0.2">
      <c r="D605" s="15" t="s">
        <v>3488</v>
      </c>
      <c r="E605" s="22">
        <v>1</v>
      </c>
      <c r="F605" s="23">
        <v>0</v>
      </c>
    </row>
    <row r="606" spans="4:6" x14ac:dyDescent="0.2">
      <c r="D606" s="15" t="s">
        <v>3294</v>
      </c>
      <c r="E606" s="22">
        <v>1</v>
      </c>
      <c r="F606" s="23">
        <v>300000</v>
      </c>
    </row>
    <row r="607" spans="4:6" x14ac:dyDescent="0.2">
      <c r="D607" s="15" t="s">
        <v>800</v>
      </c>
      <c r="E607" s="22">
        <v>1</v>
      </c>
      <c r="F607" s="23">
        <v>0</v>
      </c>
    </row>
    <row r="608" spans="4:6" x14ac:dyDescent="0.2">
      <c r="D608" s="15" t="s">
        <v>3700</v>
      </c>
      <c r="E608" s="22">
        <v>1</v>
      </c>
      <c r="F608" s="23">
        <v>0</v>
      </c>
    </row>
    <row r="609" spans="4:6" x14ac:dyDescent="0.2">
      <c r="D609" s="15" t="s">
        <v>4323</v>
      </c>
      <c r="E609" s="22">
        <v>2</v>
      </c>
      <c r="F609" s="23">
        <v>1000000</v>
      </c>
    </row>
    <row r="610" spans="4:6" x14ac:dyDescent="0.2">
      <c r="D610" s="15" t="s">
        <v>326</v>
      </c>
      <c r="E610" s="22">
        <v>1</v>
      </c>
      <c r="F610" s="23">
        <v>0</v>
      </c>
    </row>
    <row r="611" spans="4:6" x14ac:dyDescent="0.2">
      <c r="D611" s="15" t="s">
        <v>3236</v>
      </c>
      <c r="E611" s="22">
        <v>1</v>
      </c>
      <c r="F611" s="23">
        <v>1000000</v>
      </c>
    </row>
    <row r="612" spans="4:6" x14ac:dyDescent="0.2">
      <c r="D612" s="15" t="s">
        <v>3005</v>
      </c>
      <c r="E612" s="22">
        <v>1</v>
      </c>
      <c r="F612" s="23">
        <v>30000000</v>
      </c>
    </row>
    <row r="613" spans="4:6" x14ac:dyDescent="0.2">
      <c r="D613" s="15" t="s">
        <v>480</v>
      </c>
      <c r="E613" s="22">
        <v>1</v>
      </c>
      <c r="F613" s="23">
        <v>0</v>
      </c>
    </row>
    <row r="614" spans="4:6" x14ac:dyDescent="0.2">
      <c r="D614" s="15" t="s">
        <v>3972</v>
      </c>
      <c r="E614" s="22">
        <v>1</v>
      </c>
      <c r="F614" s="23">
        <v>3500000</v>
      </c>
    </row>
    <row r="615" spans="4:6" x14ac:dyDescent="0.2">
      <c r="D615" s="15" t="s">
        <v>2752</v>
      </c>
      <c r="E615" s="22">
        <v>1</v>
      </c>
      <c r="F615" s="23">
        <v>0</v>
      </c>
    </row>
    <row r="616" spans="4:6" x14ac:dyDescent="0.2">
      <c r="D616" s="15" t="s">
        <v>2228</v>
      </c>
      <c r="E616" s="22">
        <v>1</v>
      </c>
      <c r="F616" s="23">
        <v>2500000</v>
      </c>
    </row>
    <row r="617" spans="4:6" x14ac:dyDescent="0.2">
      <c r="D617" s="15" t="s">
        <v>1198</v>
      </c>
      <c r="E617" s="22">
        <v>1</v>
      </c>
      <c r="F617" s="23">
        <v>0</v>
      </c>
    </row>
    <row r="618" spans="4:6" x14ac:dyDescent="0.2">
      <c r="D618" s="15" t="s">
        <v>73</v>
      </c>
      <c r="E618" s="22">
        <v>1</v>
      </c>
      <c r="F618" s="23">
        <v>60000000</v>
      </c>
    </row>
    <row r="619" spans="4:6" x14ac:dyDescent="0.2">
      <c r="D619" s="15" t="s">
        <v>2246</v>
      </c>
      <c r="E619" s="22">
        <v>1</v>
      </c>
      <c r="F619" s="23">
        <v>2100000</v>
      </c>
    </row>
    <row r="620" spans="4:6" x14ac:dyDescent="0.2">
      <c r="D620" s="15" t="s">
        <v>2866</v>
      </c>
      <c r="E620" s="22">
        <v>1</v>
      </c>
      <c r="F620" s="23">
        <v>0</v>
      </c>
    </row>
    <row r="621" spans="4:6" x14ac:dyDescent="0.2">
      <c r="D621" s="15" t="s">
        <v>221</v>
      </c>
      <c r="E621" s="22">
        <v>3</v>
      </c>
      <c r="F621" s="23">
        <v>0</v>
      </c>
    </row>
    <row r="622" spans="4:6" x14ac:dyDescent="0.2">
      <c r="D622" s="15" t="s">
        <v>2561</v>
      </c>
      <c r="E622" s="22">
        <v>1</v>
      </c>
      <c r="F622" s="23">
        <v>500000</v>
      </c>
    </row>
    <row r="623" spans="4:6" x14ac:dyDescent="0.2">
      <c r="D623" s="15" t="s">
        <v>3875</v>
      </c>
      <c r="E623" s="22">
        <v>1</v>
      </c>
      <c r="F623" s="23">
        <v>10000000</v>
      </c>
    </row>
    <row r="624" spans="4:6" x14ac:dyDescent="0.2">
      <c r="D624" s="15" t="s">
        <v>2481</v>
      </c>
      <c r="E624" s="22">
        <v>1</v>
      </c>
      <c r="F624" s="23">
        <v>1000000</v>
      </c>
    </row>
    <row r="625" spans="4:6" x14ac:dyDescent="0.2">
      <c r="D625" s="15" t="s">
        <v>2613</v>
      </c>
      <c r="E625" s="22">
        <v>1</v>
      </c>
      <c r="F625" s="23">
        <v>400000</v>
      </c>
    </row>
    <row r="626" spans="4:6" x14ac:dyDescent="0.2">
      <c r="D626" s="15" t="s">
        <v>3106</v>
      </c>
      <c r="E626" s="22">
        <v>1</v>
      </c>
      <c r="F626" s="23">
        <v>6000000</v>
      </c>
    </row>
    <row r="627" spans="4:6" x14ac:dyDescent="0.2">
      <c r="D627" s="15" t="s">
        <v>2736</v>
      </c>
      <c r="E627" s="22">
        <v>1</v>
      </c>
      <c r="F627" s="23">
        <v>0</v>
      </c>
    </row>
    <row r="628" spans="4:6" x14ac:dyDescent="0.2">
      <c r="D628" s="15" t="s">
        <v>2883</v>
      </c>
      <c r="E628" s="22">
        <v>2</v>
      </c>
      <c r="F628" s="23">
        <v>325000000</v>
      </c>
    </row>
    <row r="629" spans="4:6" x14ac:dyDescent="0.2">
      <c r="D629" s="15" t="s">
        <v>1461</v>
      </c>
      <c r="E629" s="22">
        <v>1</v>
      </c>
      <c r="F629" s="23">
        <v>500000000</v>
      </c>
    </row>
    <row r="630" spans="4:6" x14ac:dyDescent="0.2">
      <c r="D630" s="15" t="s">
        <v>1504</v>
      </c>
      <c r="E630" s="22">
        <v>3</v>
      </c>
      <c r="F630" s="23">
        <v>500000000</v>
      </c>
    </row>
    <row r="631" spans="4:6" x14ac:dyDescent="0.2">
      <c r="D631" s="15" t="s">
        <v>2196</v>
      </c>
      <c r="E631" s="22">
        <v>1</v>
      </c>
      <c r="F631" s="23">
        <v>3000000</v>
      </c>
    </row>
    <row r="632" spans="4:6" x14ac:dyDescent="0.2">
      <c r="D632" s="15" t="s">
        <v>4033</v>
      </c>
      <c r="E632" s="22">
        <v>1</v>
      </c>
      <c r="F632" s="23">
        <v>2200000</v>
      </c>
    </row>
    <row r="633" spans="4:6" x14ac:dyDescent="0.2">
      <c r="D633" s="15" t="s">
        <v>3933</v>
      </c>
      <c r="E633" s="22">
        <v>1</v>
      </c>
      <c r="F633" s="23">
        <v>5000000</v>
      </c>
    </row>
    <row r="634" spans="4:6" x14ac:dyDescent="0.2">
      <c r="D634" s="15" t="s">
        <v>4527</v>
      </c>
      <c r="E634" s="22">
        <v>1</v>
      </c>
      <c r="F634" s="23">
        <v>0</v>
      </c>
    </row>
    <row r="635" spans="4:6" x14ac:dyDescent="0.2">
      <c r="D635" s="15" t="s">
        <v>572</v>
      </c>
      <c r="E635" s="22">
        <v>1</v>
      </c>
      <c r="F635" s="23">
        <v>0</v>
      </c>
    </row>
    <row r="636" spans="4:6" x14ac:dyDescent="0.2">
      <c r="D636" s="15" t="s">
        <v>423</v>
      </c>
      <c r="E636" s="22">
        <v>1</v>
      </c>
      <c r="F636" s="23">
        <v>0</v>
      </c>
    </row>
    <row r="637" spans="4:6" x14ac:dyDescent="0.2">
      <c r="D637" s="15" t="s">
        <v>3850</v>
      </c>
      <c r="E637" s="22">
        <v>2</v>
      </c>
      <c r="F637" s="23">
        <v>16000000</v>
      </c>
    </row>
    <row r="638" spans="4:6" x14ac:dyDescent="0.2">
      <c r="D638" s="15" t="s">
        <v>1567</v>
      </c>
      <c r="E638" s="22">
        <v>1</v>
      </c>
      <c r="F638" s="23">
        <v>90000000</v>
      </c>
    </row>
    <row r="639" spans="4:6" x14ac:dyDescent="0.2">
      <c r="D639" s="15" t="s">
        <v>3401</v>
      </c>
      <c r="E639" s="22">
        <v>1</v>
      </c>
      <c r="F639" s="23">
        <v>0</v>
      </c>
    </row>
    <row r="640" spans="4:6" x14ac:dyDescent="0.2">
      <c r="D640" s="15" t="s">
        <v>3667</v>
      </c>
      <c r="E640" s="22">
        <v>1</v>
      </c>
      <c r="F640" s="23">
        <v>0</v>
      </c>
    </row>
    <row r="641" spans="4:6" x14ac:dyDescent="0.2">
      <c r="D641" s="15" t="s">
        <v>2940</v>
      </c>
      <c r="E641" s="22">
        <v>1</v>
      </c>
      <c r="F641" s="23">
        <v>0</v>
      </c>
    </row>
    <row r="642" spans="4:6" x14ac:dyDescent="0.2">
      <c r="D642" s="15" t="s">
        <v>4414</v>
      </c>
      <c r="E642" s="22">
        <v>1</v>
      </c>
      <c r="F642" s="23">
        <v>10200000</v>
      </c>
    </row>
    <row r="643" spans="4:6" x14ac:dyDescent="0.2">
      <c r="D643" s="15" t="s">
        <v>2022</v>
      </c>
      <c r="E643" s="22">
        <v>1</v>
      </c>
      <c r="F643" s="23">
        <v>6000000</v>
      </c>
    </row>
    <row r="644" spans="4:6" x14ac:dyDescent="0.2">
      <c r="D644" s="15" t="s">
        <v>4280</v>
      </c>
      <c r="E644" s="22">
        <v>1</v>
      </c>
      <c r="F644" s="23">
        <v>300000</v>
      </c>
    </row>
    <row r="645" spans="4:6" x14ac:dyDescent="0.2">
      <c r="D645" s="15" t="s">
        <v>4375</v>
      </c>
      <c r="E645" s="22">
        <v>1</v>
      </c>
      <c r="F645" s="23">
        <v>0</v>
      </c>
    </row>
    <row r="646" spans="4:6" x14ac:dyDescent="0.2">
      <c r="D646" s="15" t="s">
        <v>2827</v>
      </c>
      <c r="E646" s="22">
        <v>1</v>
      </c>
      <c r="F646" s="23">
        <v>0</v>
      </c>
    </row>
    <row r="647" spans="4:6" x14ac:dyDescent="0.2">
      <c r="D647" s="15" t="s">
        <v>702</v>
      </c>
      <c r="E647" s="22">
        <v>4</v>
      </c>
      <c r="F647" s="23">
        <v>665000000</v>
      </c>
    </row>
    <row r="648" spans="4:6" x14ac:dyDescent="0.2">
      <c r="D648" s="15" t="s">
        <v>1405</v>
      </c>
      <c r="E648" s="22">
        <v>1</v>
      </c>
      <c r="F648" s="23">
        <v>0</v>
      </c>
    </row>
    <row r="649" spans="4:6" x14ac:dyDescent="0.2">
      <c r="D649" s="15" t="s">
        <v>191</v>
      </c>
      <c r="E649" s="22">
        <v>1</v>
      </c>
      <c r="F649" s="23">
        <v>5000000</v>
      </c>
    </row>
    <row r="650" spans="4:6" x14ac:dyDescent="0.2">
      <c r="D650" s="15" t="s">
        <v>2166</v>
      </c>
      <c r="E650" s="22">
        <v>1</v>
      </c>
      <c r="F650" s="23">
        <v>3200000</v>
      </c>
    </row>
    <row r="651" spans="4:6" x14ac:dyDescent="0.2">
      <c r="D651" s="15" t="s">
        <v>1414</v>
      </c>
      <c r="E651" s="22">
        <v>1</v>
      </c>
      <c r="F651" s="23">
        <v>0</v>
      </c>
    </row>
    <row r="652" spans="4:6" x14ac:dyDescent="0.2">
      <c r="D652" s="15" t="s">
        <v>1097</v>
      </c>
      <c r="E652" s="22">
        <v>2</v>
      </c>
      <c r="F652" s="23">
        <v>0</v>
      </c>
    </row>
    <row r="653" spans="4:6" x14ac:dyDescent="0.2">
      <c r="D653" s="15" t="s">
        <v>1737</v>
      </c>
      <c r="E653" s="22">
        <v>1</v>
      </c>
      <c r="F653" s="23">
        <v>25000000</v>
      </c>
    </row>
    <row r="654" spans="4:6" x14ac:dyDescent="0.2">
      <c r="D654" s="15" t="s">
        <v>488</v>
      </c>
      <c r="E654" s="22">
        <v>1</v>
      </c>
      <c r="F654" s="23">
        <v>0</v>
      </c>
    </row>
    <row r="655" spans="4:6" x14ac:dyDescent="0.2">
      <c r="D655" s="15" t="s">
        <v>458</v>
      </c>
      <c r="E655" s="22">
        <v>1</v>
      </c>
      <c r="F655" s="23">
        <v>0</v>
      </c>
    </row>
    <row r="656" spans="4:6" x14ac:dyDescent="0.2">
      <c r="D656" s="15" t="s">
        <v>3531</v>
      </c>
      <c r="E656" s="22">
        <v>1</v>
      </c>
      <c r="F656" s="23">
        <v>0</v>
      </c>
    </row>
    <row r="657" spans="4:6" x14ac:dyDescent="0.2">
      <c r="D657" s="15" t="s">
        <v>3940</v>
      </c>
      <c r="E657" s="22">
        <v>1</v>
      </c>
      <c r="F657" s="23">
        <v>4900000</v>
      </c>
    </row>
    <row r="658" spans="4:6" x14ac:dyDescent="0.2">
      <c r="D658" s="15" t="s">
        <v>4100</v>
      </c>
      <c r="E658" s="22">
        <v>1</v>
      </c>
      <c r="F658" s="23">
        <v>1500000</v>
      </c>
    </row>
    <row r="659" spans="4:6" x14ac:dyDescent="0.2">
      <c r="D659" s="15" t="s">
        <v>3575</v>
      </c>
      <c r="E659" s="22">
        <v>2</v>
      </c>
      <c r="F659" s="23">
        <v>3500000</v>
      </c>
    </row>
    <row r="660" spans="4:6" x14ac:dyDescent="0.2">
      <c r="D660" s="15" t="s">
        <v>3512</v>
      </c>
      <c r="E660" s="22">
        <v>1</v>
      </c>
      <c r="F660" s="23">
        <v>75000000</v>
      </c>
    </row>
    <row r="661" spans="4:6" x14ac:dyDescent="0.2">
      <c r="D661" s="15" t="s">
        <v>3557</v>
      </c>
      <c r="E661" s="22">
        <v>1</v>
      </c>
      <c r="F661" s="23">
        <v>0</v>
      </c>
    </row>
    <row r="662" spans="4:6" x14ac:dyDescent="0.2">
      <c r="D662" s="15" t="s">
        <v>2657</v>
      </c>
      <c r="E662" s="22">
        <v>1</v>
      </c>
      <c r="F662" s="23">
        <v>300000</v>
      </c>
    </row>
    <row r="663" spans="4:6" x14ac:dyDescent="0.2">
      <c r="D663" s="15" t="s">
        <v>3183</v>
      </c>
      <c r="E663" s="22">
        <v>1</v>
      </c>
      <c r="F663" s="23">
        <v>3000000</v>
      </c>
    </row>
    <row r="664" spans="4:6" x14ac:dyDescent="0.2">
      <c r="D664" s="15" t="s">
        <v>1293</v>
      </c>
      <c r="E664" s="22">
        <v>1</v>
      </c>
      <c r="F664" s="23">
        <v>0</v>
      </c>
    </row>
    <row r="665" spans="4:6" x14ac:dyDescent="0.2">
      <c r="D665" s="15" t="s">
        <v>2638</v>
      </c>
      <c r="E665" s="22">
        <v>1</v>
      </c>
      <c r="F665" s="23">
        <v>330000</v>
      </c>
    </row>
    <row r="666" spans="4:6" x14ac:dyDescent="0.2">
      <c r="D666" s="15" t="s">
        <v>1046</v>
      </c>
      <c r="E666" s="22">
        <v>1</v>
      </c>
      <c r="F666" s="23">
        <v>0</v>
      </c>
    </row>
    <row r="667" spans="4:6" x14ac:dyDescent="0.2">
      <c r="D667" s="15" t="s">
        <v>2525</v>
      </c>
      <c r="E667" s="22">
        <v>1</v>
      </c>
      <c r="F667" s="23">
        <v>600000</v>
      </c>
    </row>
    <row r="668" spans="4:6" x14ac:dyDescent="0.2">
      <c r="D668" s="15" t="s">
        <v>4507</v>
      </c>
      <c r="E668" s="22">
        <v>1</v>
      </c>
      <c r="F668" s="23">
        <v>260000</v>
      </c>
    </row>
    <row r="669" spans="4:6" x14ac:dyDescent="0.2">
      <c r="D669" s="15" t="s">
        <v>3139</v>
      </c>
      <c r="E669" s="22">
        <v>1</v>
      </c>
      <c r="F669" s="23">
        <v>4500000</v>
      </c>
    </row>
    <row r="670" spans="4:6" x14ac:dyDescent="0.2">
      <c r="D670" s="15" t="s">
        <v>1410</v>
      </c>
      <c r="E670" s="22">
        <v>1</v>
      </c>
      <c r="F670" s="23">
        <v>0</v>
      </c>
    </row>
    <row r="671" spans="4:6" x14ac:dyDescent="0.2">
      <c r="D671" s="15" t="s">
        <v>953</v>
      </c>
      <c r="E671" s="22">
        <v>1</v>
      </c>
      <c r="F671" s="23">
        <v>0</v>
      </c>
    </row>
    <row r="672" spans="4:6" x14ac:dyDescent="0.2">
      <c r="D672" s="15" t="s">
        <v>889</v>
      </c>
      <c r="E672" s="22">
        <v>1</v>
      </c>
      <c r="F672" s="23">
        <v>0</v>
      </c>
    </row>
    <row r="673" spans="4:6" x14ac:dyDescent="0.2">
      <c r="D673" s="15" t="s">
        <v>2717</v>
      </c>
      <c r="E673" s="22">
        <v>1</v>
      </c>
      <c r="F673" s="23">
        <v>0</v>
      </c>
    </row>
    <row r="674" spans="4:6" x14ac:dyDescent="0.2">
      <c r="D674" s="15" t="s">
        <v>1146</v>
      </c>
      <c r="E674" s="22">
        <v>1</v>
      </c>
      <c r="F674" s="23">
        <v>0</v>
      </c>
    </row>
    <row r="675" spans="4:6" x14ac:dyDescent="0.2">
      <c r="D675" s="15" t="s">
        <v>3060</v>
      </c>
      <c r="E675" s="22">
        <v>1</v>
      </c>
      <c r="F675" s="23">
        <v>12000000</v>
      </c>
    </row>
    <row r="676" spans="4:6" x14ac:dyDescent="0.2">
      <c r="D676" s="15" t="s">
        <v>67</v>
      </c>
      <c r="E676" s="22">
        <v>2</v>
      </c>
      <c r="F676" s="23">
        <v>100600000</v>
      </c>
    </row>
    <row r="677" spans="4:6" x14ac:dyDescent="0.2">
      <c r="D677" s="15" t="s">
        <v>4287</v>
      </c>
      <c r="E677" s="22">
        <v>2</v>
      </c>
      <c r="F677" s="23">
        <v>400000</v>
      </c>
    </row>
    <row r="678" spans="4:6" x14ac:dyDescent="0.2">
      <c r="D678" s="15" t="s">
        <v>947</v>
      </c>
      <c r="E678" s="22">
        <v>1</v>
      </c>
      <c r="F678" s="23">
        <v>0</v>
      </c>
    </row>
    <row r="679" spans="4:6" x14ac:dyDescent="0.2">
      <c r="D679" s="15" t="s">
        <v>2459</v>
      </c>
      <c r="E679" s="22">
        <v>1</v>
      </c>
      <c r="F679" s="23">
        <v>1000000</v>
      </c>
    </row>
    <row r="680" spans="4:6" x14ac:dyDescent="0.2">
      <c r="D680" s="15" t="s">
        <v>686</v>
      </c>
      <c r="E680" s="22">
        <v>1</v>
      </c>
      <c r="F680" s="23">
        <v>0</v>
      </c>
    </row>
    <row r="681" spans="4:6" x14ac:dyDescent="0.2">
      <c r="D681" s="15" t="s">
        <v>3049</v>
      </c>
      <c r="E681" s="22">
        <v>1</v>
      </c>
      <c r="F681" s="23">
        <v>13000000</v>
      </c>
    </row>
    <row r="682" spans="4:6" x14ac:dyDescent="0.2">
      <c r="D682" s="15" t="s">
        <v>3210</v>
      </c>
      <c r="E682" s="22">
        <v>1</v>
      </c>
      <c r="F682" s="23">
        <v>1600000</v>
      </c>
    </row>
    <row r="683" spans="4:6" x14ac:dyDescent="0.2">
      <c r="D683" s="15" t="s">
        <v>2570</v>
      </c>
      <c r="E683" s="22">
        <v>1</v>
      </c>
      <c r="F683" s="23">
        <v>500000</v>
      </c>
    </row>
    <row r="684" spans="4:6" x14ac:dyDescent="0.2">
      <c r="D684" s="15" t="s">
        <v>1336</v>
      </c>
      <c r="E684" s="22">
        <v>1</v>
      </c>
      <c r="F684" s="23">
        <v>0</v>
      </c>
    </row>
    <row r="685" spans="4:6" x14ac:dyDescent="0.2">
      <c r="D685" s="15" t="s">
        <v>4213</v>
      </c>
      <c r="E685" s="22">
        <v>1</v>
      </c>
      <c r="F685" s="23">
        <v>500000</v>
      </c>
    </row>
    <row r="686" spans="4:6" x14ac:dyDescent="0.2">
      <c r="D686" s="15" t="s">
        <v>2062</v>
      </c>
      <c r="E686" s="22">
        <v>1</v>
      </c>
      <c r="F686" s="23">
        <v>5000000</v>
      </c>
    </row>
    <row r="687" spans="4:6" x14ac:dyDescent="0.2">
      <c r="D687" s="15" t="s">
        <v>1358</v>
      </c>
      <c r="E687" s="22">
        <v>1</v>
      </c>
      <c r="F687" s="23">
        <v>0</v>
      </c>
    </row>
    <row r="688" spans="4:6" x14ac:dyDescent="0.2">
      <c r="D688" s="15" t="s">
        <v>3451</v>
      </c>
      <c r="E688" s="22">
        <v>1</v>
      </c>
      <c r="F688" s="23">
        <v>300000</v>
      </c>
    </row>
    <row r="689" spans="4:6" x14ac:dyDescent="0.2">
      <c r="D689" s="15" t="s">
        <v>1110</v>
      </c>
      <c r="E689" s="22">
        <v>1</v>
      </c>
      <c r="F689" s="23">
        <v>0</v>
      </c>
    </row>
    <row r="690" spans="4:6" x14ac:dyDescent="0.2">
      <c r="D690" s="15" t="s">
        <v>1775</v>
      </c>
      <c r="E690" s="22">
        <v>1</v>
      </c>
      <c r="F690" s="23">
        <v>22000000</v>
      </c>
    </row>
    <row r="691" spans="4:6" x14ac:dyDescent="0.2">
      <c r="D691" s="15" t="s">
        <v>406</v>
      </c>
      <c r="E691" s="22">
        <v>1</v>
      </c>
      <c r="F691" s="23">
        <v>0</v>
      </c>
    </row>
    <row r="692" spans="4:6" x14ac:dyDescent="0.2">
      <c r="D692" s="15" t="s">
        <v>216</v>
      </c>
      <c r="E692" s="22">
        <v>1</v>
      </c>
      <c r="F692" s="23">
        <v>0</v>
      </c>
    </row>
    <row r="693" spans="4:6" x14ac:dyDescent="0.2">
      <c r="D693" s="15" t="s">
        <v>507</v>
      </c>
      <c r="E693" s="22">
        <v>1</v>
      </c>
      <c r="F693" s="23">
        <v>0</v>
      </c>
    </row>
    <row r="694" spans="4:6" x14ac:dyDescent="0.2">
      <c r="D694" s="15" t="s">
        <v>1544</v>
      </c>
      <c r="E694" s="22">
        <v>1</v>
      </c>
      <c r="F694" s="23">
        <v>100000000</v>
      </c>
    </row>
    <row r="695" spans="4:6" x14ac:dyDescent="0.2">
      <c r="D695" s="15" t="s">
        <v>1492</v>
      </c>
      <c r="E695" s="22">
        <v>1</v>
      </c>
      <c r="F695" s="23">
        <v>225000000</v>
      </c>
    </row>
    <row r="696" spans="4:6" x14ac:dyDescent="0.2">
      <c r="D696" s="15" t="s">
        <v>2496</v>
      </c>
      <c r="E696" s="22">
        <v>1</v>
      </c>
      <c r="F696" s="23">
        <v>1000000</v>
      </c>
    </row>
    <row r="697" spans="4:6" x14ac:dyDescent="0.2">
      <c r="D697" s="15" t="s">
        <v>4342</v>
      </c>
      <c r="E697" s="22">
        <v>1</v>
      </c>
      <c r="F697" s="23">
        <v>0</v>
      </c>
    </row>
    <row r="698" spans="4:6" x14ac:dyDescent="0.2">
      <c r="D698" s="15" t="s">
        <v>3908</v>
      </c>
      <c r="E698" s="22">
        <v>1</v>
      </c>
      <c r="F698" s="23">
        <v>5200000</v>
      </c>
    </row>
    <row r="699" spans="4:6" x14ac:dyDescent="0.2">
      <c r="D699" s="15" t="s">
        <v>2066</v>
      </c>
      <c r="E699" s="22">
        <v>2</v>
      </c>
      <c r="F699" s="23">
        <v>5000000</v>
      </c>
    </row>
    <row r="700" spans="4:6" x14ac:dyDescent="0.2">
      <c r="D700" s="15" t="s">
        <v>1659</v>
      </c>
      <c r="E700" s="22">
        <v>1</v>
      </c>
      <c r="F700" s="23">
        <v>48000000</v>
      </c>
    </row>
    <row r="701" spans="4:6" x14ac:dyDescent="0.2">
      <c r="D701" s="15" t="s">
        <v>4467</v>
      </c>
      <c r="E701" s="22">
        <v>1</v>
      </c>
      <c r="F701" s="23">
        <v>1500000</v>
      </c>
    </row>
    <row r="702" spans="4:6" x14ac:dyDescent="0.2">
      <c r="D702" s="15" t="s">
        <v>2773</v>
      </c>
      <c r="E702" s="22">
        <v>1</v>
      </c>
      <c r="F702" s="23">
        <v>0</v>
      </c>
    </row>
    <row r="703" spans="4:6" x14ac:dyDescent="0.2">
      <c r="D703" s="15" t="s">
        <v>3485</v>
      </c>
      <c r="E703" s="22">
        <v>1</v>
      </c>
      <c r="F703" s="23">
        <v>0</v>
      </c>
    </row>
    <row r="704" spans="4:6" x14ac:dyDescent="0.2">
      <c r="D704" s="15" t="s">
        <v>2805</v>
      </c>
      <c r="E704" s="22">
        <v>2</v>
      </c>
      <c r="F704" s="23">
        <v>96000000</v>
      </c>
    </row>
    <row r="705" spans="4:6" x14ac:dyDescent="0.2">
      <c r="D705" s="15" t="s">
        <v>2565</v>
      </c>
      <c r="E705" s="22">
        <v>1</v>
      </c>
      <c r="F705" s="23">
        <v>500000</v>
      </c>
    </row>
    <row r="706" spans="4:6" x14ac:dyDescent="0.2">
      <c r="D706" s="15" t="s">
        <v>186</v>
      </c>
      <c r="E706" s="22">
        <v>1</v>
      </c>
      <c r="F706" s="23">
        <v>6700000</v>
      </c>
    </row>
    <row r="707" spans="4:6" x14ac:dyDescent="0.2">
      <c r="D707" s="15" t="s">
        <v>4271</v>
      </c>
      <c r="E707" s="22">
        <v>1</v>
      </c>
      <c r="F707" s="23">
        <v>300000</v>
      </c>
    </row>
    <row r="708" spans="4:6" x14ac:dyDescent="0.2">
      <c r="D708" s="15" t="s">
        <v>2275</v>
      </c>
      <c r="E708" s="22">
        <v>1</v>
      </c>
      <c r="F708" s="23">
        <v>2000000</v>
      </c>
    </row>
    <row r="709" spans="4:6" x14ac:dyDescent="0.2">
      <c r="D709" s="15" t="s">
        <v>4000</v>
      </c>
      <c r="E709" s="22">
        <v>1</v>
      </c>
      <c r="F709" s="23">
        <v>3000000</v>
      </c>
    </row>
    <row r="710" spans="4:6" x14ac:dyDescent="0.2">
      <c r="D710" s="15" t="s">
        <v>1298</v>
      </c>
      <c r="E710" s="22">
        <v>2</v>
      </c>
      <c r="F710" s="23">
        <v>30000000</v>
      </c>
    </row>
    <row r="711" spans="4:6" x14ac:dyDescent="0.2">
      <c r="D711" s="15" t="s">
        <v>3460</v>
      </c>
      <c r="E711" s="22">
        <v>1</v>
      </c>
      <c r="F711" s="23">
        <v>200000</v>
      </c>
    </row>
    <row r="712" spans="4:6" x14ac:dyDescent="0.2">
      <c r="D712" s="15" t="s">
        <v>4119</v>
      </c>
      <c r="E712" s="22">
        <v>1</v>
      </c>
      <c r="F712" s="23">
        <v>1200000</v>
      </c>
    </row>
    <row r="713" spans="4:6" x14ac:dyDescent="0.2">
      <c r="D713" s="15" t="s">
        <v>2722</v>
      </c>
      <c r="E713" s="22">
        <v>2</v>
      </c>
      <c r="F713" s="23">
        <v>0</v>
      </c>
    </row>
    <row r="714" spans="4:6" x14ac:dyDescent="0.2">
      <c r="D714" s="15" t="s">
        <v>2923</v>
      </c>
      <c r="E714" s="22">
        <v>1</v>
      </c>
      <c r="F714" s="23">
        <v>0</v>
      </c>
    </row>
    <row r="715" spans="4:6" x14ac:dyDescent="0.2">
      <c r="D715" s="15" t="s">
        <v>1025</v>
      </c>
      <c r="E715" s="22">
        <v>1</v>
      </c>
      <c r="F715" s="23">
        <v>0</v>
      </c>
    </row>
    <row r="716" spans="4:6" x14ac:dyDescent="0.2">
      <c r="D716" s="15" t="s">
        <v>901</v>
      </c>
      <c r="E716" s="22">
        <v>2</v>
      </c>
      <c r="F716" s="23">
        <v>70000000</v>
      </c>
    </row>
    <row r="717" spans="4:6" x14ac:dyDescent="0.2">
      <c r="D717" s="15" t="s">
        <v>580</v>
      </c>
      <c r="E717" s="22">
        <v>1</v>
      </c>
      <c r="F717" s="23">
        <v>0</v>
      </c>
    </row>
    <row r="718" spans="4:6" x14ac:dyDescent="0.2">
      <c r="D718" s="15" t="s">
        <v>3633</v>
      </c>
      <c r="E718" s="22">
        <v>1</v>
      </c>
      <c r="F718" s="23">
        <v>0</v>
      </c>
    </row>
    <row r="719" spans="4:6" x14ac:dyDescent="0.2">
      <c r="D719" s="15" t="s">
        <v>583</v>
      </c>
      <c r="E719" s="22">
        <v>1</v>
      </c>
      <c r="F719" s="23">
        <v>0</v>
      </c>
    </row>
    <row r="720" spans="4:6" x14ac:dyDescent="0.2">
      <c r="D720" s="15" t="s">
        <v>516</v>
      </c>
      <c r="E720" s="22">
        <v>1</v>
      </c>
      <c r="F720" s="23">
        <v>0</v>
      </c>
    </row>
    <row r="721" spans="4:6" x14ac:dyDescent="0.2">
      <c r="D721" s="15" t="s">
        <v>4386</v>
      </c>
      <c r="E721" s="22">
        <v>2</v>
      </c>
      <c r="F721" s="23">
        <v>6750000</v>
      </c>
    </row>
    <row r="722" spans="4:6" x14ac:dyDescent="0.2">
      <c r="D722" s="15" t="s">
        <v>2324</v>
      </c>
      <c r="E722" s="22">
        <v>1</v>
      </c>
      <c r="F722" s="23">
        <v>2000000</v>
      </c>
    </row>
    <row r="723" spans="4:6" x14ac:dyDescent="0.2">
      <c r="D723" s="15" t="s">
        <v>2501</v>
      </c>
      <c r="E723" s="22">
        <v>1</v>
      </c>
      <c r="F723" s="23">
        <v>770000</v>
      </c>
    </row>
    <row r="724" spans="4:6" x14ac:dyDescent="0.2">
      <c r="D724" s="15" t="s">
        <v>1395</v>
      </c>
      <c r="E724" s="22">
        <v>1</v>
      </c>
      <c r="F724" s="23">
        <v>0</v>
      </c>
    </row>
    <row r="725" spans="4:6" x14ac:dyDescent="0.2">
      <c r="D725" s="15" t="s">
        <v>3122</v>
      </c>
      <c r="E725" s="22">
        <v>1</v>
      </c>
      <c r="F725" s="23">
        <v>5000000</v>
      </c>
    </row>
    <row r="726" spans="4:6" x14ac:dyDescent="0.2">
      <c r="D726" s="15" t="s">
        <v>2372</v>
      </c>
      <c r="E726" s="22">
        <v>1</v>
      </c>
      <c r="F726" s="23">
        <v>1300000</v>
      </c>
    </row>
    <row r="727" spans="4:6" x14ac:dyDescent="0.2">
      <c r="D727" s="15" t="s">
        <v>527</v>
      </c>
      <c r="E727" s="22">
        <v>2</v>
      </c>
      <c r="F727" s="23">
        <v>5000000</v>
      </c>
    </row>
    <row r="728" spans="4:6" x14ac:dyDescent="0.2">
      <c r="D728" s="15" t="s">
        <v>911</v>
      </c>
      <c r="E728" s="22">
        <v>2</v>
      </c>
      <c r="F728" s="23">
        <v>52000000</v>
      </c>
    </row>
    <row r="729" spans="4:6" x14ac:dyDescent="0.2">
      <c r="D729" s="15" t="s">
        <v>3272</v>
      </c>
      <c r="E729" s="22">
        <v>1</v>
      </c>
      <c r="F729" s="23">
        <v>700000</v>
      </c>
    </row>
    <row r="730" spans="4:6" x14ac:dyDescent="0.2">
      <c r="D730" s="15" t="s">
        <v>1203</v>
      </c>
      <c r="E730" s="22">
        <v>1</v>
      </c>
      <c r="F730" s="23">
        <v>0</v>
      </c>
    </row>
    <row r="731" spans="4:6" x14ac:dyDescent="0.2">
      <c r="D731" s="15" t="s">
        <v>1319</v>
      </c>
      <c r="E731" s="22">
        <v>1</v>
      </c>
      <c r="F731" s="23">
        <v>0</v>
      </c>
    </row>
    <row r="732" spans="4:6" x14ac:dyDescent="0.2">
      <c r="D732" s="15" t="s">
        <v>1518</v>
      </c>
      <c r="E732" s="22">
        <v>1</v>
      </c>
      <c r="F732" s="23">
        <v>175000000</v>
      </c>
    </row>
    <row r="733" spans="4:6" x14ac:dyDescent="0.2">
      <c r="D733" s="15" t="s">
        <v>2820</v>
      </c>
      <c r="E733" s="22">
        <v>1</v>
      </c>
      <c r="F733" s="23">
        <v>0</v>
      </c>
    </row>
    <row r="734" spans="4:6" x14ac:dyDescent="0.2">
      <c r="D734" s="15" t="s">
        <v>2598</v>
      </c>
      <c r="E734" s="22">
        <v>1</v>
      </c>
      <c r="F734" s="23">
        <v>400000</v>
      </c>
    </row>
    <row r="735" spans="4:6" x14ac:dyDescent="0.2">
      <c r="D735" s="15" t="s">
        <v>2653</v>
      </c>
      <c r="E735" s="22">
        <v>1</v>
      </c>
      <c r="F735" s="23">
        <v>300000</v>
      </c>
    </row>
    <row r="736" spans="4:6" x14ac:dyDescent="0.2">
      <c r="D736" s="15" t="s">
        <v>3842</v>
      </c>
      <c r="E736" s="22">
        <v>1</v>
      </c>
      <c r="F736" s="23">
        <v>20000000</v>
      </c>
    </row>
    <row r="737" spans="4:6" x14ac:dyDescent="0.2">
      <c r="D737" s="15" t="s">
        <v>842</v>
      </c>
      <c r="E737" s="22">
        <v>1</v>
      </c>
      <c r="F737" s="23">
        <v>0</v>
      </c>
    </row>
    <row r="738" spans="4:6" x14ac:dyDescent="0.2">
      <c r="D738" s="15" t="s">
        <v>3215</v>
      </c>
      <c r="E738" s="22">
        <v>1</v>
      </c>
      <c r="F738" s="23">
        <v>1500000</v>
      </c>
    </row>
    <row r="739" spans="4:6" x14ac:dyDescent="0.2">
      <c r="D739" s="15" t="s">
        <v>2992</v>
      </c>
      <c r="E739" s="22">
        <v>2</v>
      </c>
      <c r="F739" s="23">
        <v>55000000</v>
      </c>
    </row>
    <row r="740" spans="4:6" x14ac:dyDescent="0.2">
      <c r="D740" s="15" t="s">
        <v>1865</v>
      </c>
      <c r="E740" s="22">
        <v>1</v>
      </c>
      <c r="F740" s="23">
        <v>10000000</v>
      </c>
    </row>
    <row r="741" spans="4:6" x14ac:dyDescent="0.2">
      <c r="D741" s="15" t="s">
        <v>3732</v>
      </c>
      <c r="E741" s="22">
        <v>2</v>
      </c>
      <c r="F741" s="23">
        <v>30000000</v>
      </c>
    </row>
    <row r="742" spans="4:6" x14ac:dyDescent="0.2">
      <c r="D742" s="15" t="s">
        <v>588</v>
      </c>
      <c r="E742" s="22">
        <v>2</v>
      </c>
      <c r="F742" s="23">
        <v>4000000</v>
      </c>
    </row>
    <row r="743" spans="4:6" x14ac:dyDescent="0.2">
      <c r="D743" s="15" t="s">
        <v>2144</v>
      </c>
      <c r="E743" s="22">
        <v>1</v>
      </c>
      <c r="F743" s="23">
        <v>4000000</v>
      </c>
    </row>
    <row r="744" spans="4:6" x14ac:dyDescent="0.2">
      <c r="D744" s="15" t="s">
        <v>503</v>
      </c>
      <c r="E744" s="22">
        <v>1</v>
      </c>
      <c r="F744" s="23">
        <v>0</v>
      </c>
    </row>
    <row r="745" spans="4:6" x14ac:dyDescent="0.2">
      <c r="D745" s="15" t="s">
        <v>1837</v>
      </c>
      <c r="E745" s="22">
        <v>1</v>
      </c>
      <c r="F745" s="23">
        <v>12000000</v>
      </c>
    </row>
    <row r="746" spans="4:6" x14ac:dyDescent="0.2">
      <c r="D746" s="15" t="s">
        <v>2575</v>
      </c>
      <c r="E746" s="22">
        <v>1</v>
      </c>
      <c r="F746" s="23">
        <v>500000</v>
      </c>
    </row>
    <row r="747" spans="4:6" x14ac:dyDescent="0.2">
      <c r="D747" s="15" t="s">
        <v>795</v>
      </c>
      <c r="E747" s="22">
        <v>1</v>
      </c>
      <c r="F747" s="23">
        <v>0</v>
      </c>
    </row>
    <row r="748" spans="4:6" x14ac:dyDescent="0.2">
      <c r="D748" s="15" t="s">
        <v>2469</v>
      </c>
      <c r="E748" s="22">
        <v>1</v>
      </c>
      <c r="F748" s="23">
        <v>1000000</v>
      </c>
    </row>
    <row r="749" spans="4:6" x14ac:dyDescent="0.2">
      <c r="D749" s="15" t="s">
        <v>4515</v>
      </c>
      <c r="E749" s="22">
        <v>1</v>
      </c>
      <c r="F749" s="23">
        <v>200000</v>
      </c>
    </row>
    <row r="750" spans="4:6" x14ac:dyDescent="0.2">
      <c r="D750" s="15" t="s">
        <v>672</v>
      </c>
      <c r="E750" s="22">
        <v>1</v>
      </c>
      <c r="F750" s="23">
        <v>0</v>
      </c>
    </row>
    <row r="751" spans="4:6" x14ac:dyDescent="0.2">
      <c r="D751" s="15" t="s">
        <v>1268</v>
      </c>
      <c r="E751" s="22">
        <v>2</v>
      </c>
      <c r="F751" s="23">
        <v>2500000</v>
      </c>
    </row>
    <row r="752" spans="4:6" x14ac:dyDescent="0.2">
      <c r="D752" s="15" t="s">
        <v>858</v>
      </c>
      <c r="E752" s="22">
        <v>2</v>
      </c>
      <c r="F752" s="23">
        <v>1000000</v>
      </c>
    </row>
    <row r="753" spans="4:6" x14ac:dyDescent="0.2">
      <c r="D753" s="15" t="s">
        <v>3790</v>
      </c>
      <c r="E753" s="22">
        <v>3</v>
      </c>
      <c r="F753" s="23">
        <v>2000000</v>
      </c>
    </row>
    <row r="754" spans="4:6" x14ac:dyDescent="0.2">
      <c r="D754" s="15" t="s">
        <v>4037</v>
      </c>
      <c r="E754" s="22">
        <v>1</v>
      </c>
      <c r="F754" s="23">
        <v>2000000</v>
      </c>
    </row>
    <row r="755" spans="4:6" x14ac:dyDescent="0.2">
      <c r="D755" s="15" t="s">
        <v>3358</v>
      </c>
      <c r="E755" s="22">
        <v>1</v>
      </c>
      <c r="F755" s="23">
        <v>0</v>
      </c>
    </row>
    <row r="756" spans="4:6" x14ac:dyDescent="0.2">
      <c r="D756" s="15" t="s">
        <v>449</v>
      </c>
      <c r="E756" s="22">
        <v>1</v>
      </c>
      <c r="F756" s="23">
        <v>0</v>
      </c>
    </row>
    <row r="757" spans="4:6" x14ac:dyDescent="0.2">
      <c r="D757" s="15" t="s">
        <v>1818</v>
      </c>
      <c r="E757" s="22">
        <v>1</v>
      </c>
      <c r="F757" s="23">
        <v>17000000</v>
      </c>
    </row>
    <row r="758" spans="4:6" x14ac:dyDescent="0.2">
      <c r="D758" s="15" t="s">
        <v>48</v>
      </c>
      <c r="E758" s="22">
        <v>1</v>
      </c>
      <c r="F758" s="23">
        <v>0</v>
      </c>
    </row>
    <row r="759" spans="4:6" x14ac:dyDescent="0.2">
      <c r="D759" s="15" t="s">
        <v>3371</v>
      </c>
      <c r="E759" s="22">
        <v>1</v>
      </c>
      <c r="F759" s="23">
        <v>0</v>
      </c>
    </row>
    <row r="760" spans="4:6" x14ac:dyDescent="0.2">
      <c r="D760" s="15" t="s">
        <v>4435</v>
      </c>
      <c r="E760" s="22">
        <v>1</v>
      </c>
      <c r="F760" s="23">
        <v>4000000</v>
      </c>
    </row>
    <row r="761" spans="4:6" x14ac:dyDescent="0.2">
      <c r="D761" s="15" t="s">
        <v>2541</v>
      </c>
      <c r="E761" s="22">
        <v>1</v>
      </c>
      <c r="F761" s="23">
        <v>500000</v>
      </c>
    </row>
    <row r="762" spans="4:6" x14ac:dyDescent="0.2">
      <c r="D762" s="15" t="s">
        <v>4308</v>
      </c>
      <c r="E762" s="22">
        <v>1</v>
      </c>
      <c r="F762" s="23">
        <v>125000</v>
      </c>
    </row>
    <row r="763" spans="4:6" x14ac:dyDescent="0.2">
      <c r="D763" s="15" t="s">
        <v>2944</v>
      </c>
      <c r="E763" s="22">
        <v>1</v>
      </c>
      <c r="F763" s="23">
        <v>0</v>
      </c>
    </row>
    <row r="764" spans="4:6" x14ac:dyDescent="0.2">
      <c r="D764" s="15" t="s">
        <v>1879</v>
      </c>
      <c r="E764" s="22">
        <v>1</v>
      </c>
      <c r="F764" s="23">
        <v>10000000</v>
      </c>
    </row>
    <row r="765" spans="4:6" x14ac:dyDescent="0.2">
      <c r="D765" s="15" t="s">
        <v>2420</v>
      </c>
      <c r="E765" s="22">
        <v>1</v>
      </c>
      <c r="F765" s="23">
        <v>1000000</v>
      </c>
    </row>
    <row r="766" spans="4:6" x14ac:dyDescent="0.2">
      <c r="D766" s="15" t="s">
        <v>349</v>
      </c>
      <c r="E766" s="22">
        <v>2</v>
      </c>
      <c r="F766" s="23">
        <v>150000</v>
      </c>
    </row>
    <row r="767" spans="4:6" x14ac:dyDescent="0.2">
      <c r="D767" s="15" t="s">
        <v>4553</v>
      </c>
      <c r="E767" s="22">
        <v>1</v>
      </c>
      <c r="F767" s="23">
        <v>0</v>
      </c>
    </row>
    <row r="768" spans="4:6" x14ac:dyDescent="0.2">
      <c r="D768" s="15" t="s">
        <v>1443</v>
      </c>
      <c r="E768" s="22">
        <v>1</v>
      </c>
      <c r="F768" s="23">
        <v>0</v>
      </c>
    </row>
    <row r="769" spans="4:6" x14ac:dyDescent="0.2">
      <c r="D769" s="15" t="s">
        <v>299</v>
      </c>
      <c r="E769" s="22">
        <v>1</v>
      </c>
      <c r="F769" s="23">
        <v>0</v>
      </c>
    </row>
    <row r="770" spans="4:6" x14ac:dyDescent="0.2">
      <c r="D770" s="15" t="s">
        <v>1172</v>
      </c>
      <c r="E770" s="22">
        <v>2</v>
      </c>
      <c r="F770" s="23">
        <v>10000000</v>
      </c>
    </row>
    <row r="771" spans="4:6" x14ac:dyDescent="0.2">
      <c r="D771" s="15" t="s">
        <v>885</v>
      </c>
      <c r="E771" s="22">
        <v>1</v>
      </c>
      <c r="F771" s="23">
        <v>0</v>
      </c>
    </row>
    <row r="772" spans="4:6" x14ac:dyDescent="0.2">
      <c r="D772" s="15" t="s">
        <v>3765</v>
      </c>
      <c r="E772" s="22">
        <v>1</v>
      </c>
      <c r="F772" s="23">
        <v>0</v>
      </c>
    </row>
    <row r="773" spans="4:6" x14ac:dyDescent="0.2">
      <c r="D773" s="15" t="s">
        <v>752</v>
      </c>
      <c r="E773" s="22">
        <v>1</v>
      </c>
      <c r="F773" s="23">
        <v>0</v>
      </c>
    </row>
    <row r="774" spans="4:6" x14ac:dyDescent="0.2">
      <c r="D774" s="15" t="s">
        <v>1914</v>
      </c>
      <c r="E774" s="22">
        <v>1</v>
      </c>
      <c r="F774" s="23">
        <v>9000000</v>
      </c>
    </row>
    <row r="775" spans="4:6" x14ac:dyDescent="0.2">
      <c r="D775" s="15" t="s">
        <v>3772</v>
      </c>
      <c r="E775" s="22">
        <v>1</v>
      </c>
      <c r="F775" s="23">
        <v>0</v>
      </c>
    </row>
    <row r="776" spans="4:6" x14ac:dyDescent="0.2">
      <c r="D776" s="15" t="s">
        <v>4209</v>
      </c>
      <c r="E776" s="22">
        <v>1</v>
      </c>
      <c r="F776" s="23">
        <v>500000</v>
      </c>
    </row>
    <row r="777" spans="4:6" x14ac:dyDescent="0.2">
      <c r="D777" s="15" t="s">
        <v>545</v>
      </c>
      <c r="E777" s="22">
        <v>1</v>
      </c>
      <c r="F777" s="23">
        <v>0</v>
      </c>
    </row>
    <row r="778" spans="4:6" x14ac:dyDescent="0.2">
      <c r="D778" s="15" t="s">
        <v>2686</v>
      </c>
      <c r="E778" s="22">
        <v>1</v>
      </c>
      <c r="F778" s="23">
        <v>200000</v>
      </c>
    </row>
    <row r="779" spans="4:6" x14ac:dyDescent="0.2">
      <c r="D779" s="15" t="s">
        <v>812</v>
      </c>
      <c r="E779" s="22">
        <v>1</v>
      </c>
      <c r="F779" s="23">
        <v>0</v>
      </c>
    </row>
    <row r="780" spans="4:6" x14ac:dyDescent="0.2">
      <c r="D780" s="15" t="s">
        <v>1672</v>
      </c>
      <c r="E780" s="22">
        <v>1</v>
      </c>
      <c r="F780" s="23">
        <v>41000000</v>
      </c>
    </row>
    <row r="781" spans="4:6" x14ac:dyDescent="0.2">
      <c r="D781" s="15" t="s">
        <v>4291</v>
      </c>
      <c r="E781" s="22">
        <v>1</v>
      </c>
      <c r="F781" s="23">
        <v>200000</v>
      </c>
    </row>
    <row r="782" spans="4:6" x14ac:dyDescent="0.2">
      <c r="D782" s="15" t="s">
        <v>3641</v>
      </c>
      <c r="E782" s="22">
        <v>1</v>
      </c>
      <c r="F782" s="23">
        <v>0</v>
      </c>
    </row>
    <row r="783" spans="4:6" x14ac:dyDescent="0.2">
      <c r="D783" s="15" t="s">
        <v>312</v>
      </c>
      <c r="E783" s="22">
        <v>1</v>
      </c>
      <c r="F783" s="23">
        <v>0</v>
      </c>
    </row>
    <row r="784" spans="4:6" x14ac:dyDescent="0.2">
      <c r="D784" s="15" t="s">
        <v>2485</v>
      </c>
      <c r="E784" s="22">
        <v>1</v>
      </c>
      <c r="F784" s="23">
        <v>1000000</v>
      </c>
    </row>
    <row r="785" spans="4:6" x14ac:dyDescent="0.2">
      <c r="D785" s="15" t="s">
        <v>1680</v>
      </c>
      <c r="E785" s="22">
        <v>1</v>
      </c>
      <c r="F785" s="23">
        <v>40000000</v>
      </c>
    </row>
    <row r="786" spans="4:6" x14ac:dyDescent="0.2">
      <c r="D786" s="15" t="s">
        <v>1780</v>
      </c>
      <c r="E786" s="22">
        <v>1</v>
      </c>
      <c r="F786" s="23">
        <v>21000000</v>
      </c>
    </row>
    <row r="787" spans="4:6" x14ac:dyDescent="0.2">
      <c r="D787" s="15" t="s">
        <v>4082</v>
      </c>
      <c r="E787" s="22">
        <v>1</v>
      </c>
      <c r="F787" s="23">
        <v>1800000</v>
      </c>
    </row>
    <row r="788" spans="4:6" x14ac:dyDescent="0.2">
      <c r="D788" s="15" t="s">
        <v>3769</v>
      </c>
      <c r="E788" s="22">
        <v>3</v>
      </c>
      <c r="F788" s="23">
        <v>3200000</v>
      </c>
    </row>
    <row r="789" spans="4:6" x14ac:dyDescent="0.2">
      <c r="D789" s="15" t="s">
        <v>971</v>
      </c>
      <c r="E789" s="22">
        <v>2</v>
      </c>
      <c r="F789" s="23">
        <v>10000000</v>
      </c>
    </row>
    <row r="790" spans="4:6" x14ac:dyDescent="0.2">
      <c r="D790" s="15" t="s">
        <v>80</v>
      </c>
      <c r="E790" s="22">
        <v>1</v>
      </c>
      <c r="F790" s="23">
        <v>53000000</v>
      </c>
    </row>
    <row r="791" spans="4:6" x14ac:dyDescent="0.2">
      <c r="D791" s="15" t="s">
        <v>3090</v>
      </c>
      <c r="E791" s="22">
        <v>1</v>
      </c>
      <c r="F791" s="23">
        <v>9500000</v>
      </c>
    </row>
    <row r="792" spans="4:6" x14ac:dyDescent="0.2">
      <c r="D792" s="15" t="s">
        <v>2038</v>
      </c>
      <c r="E792" s="22">
        <v>1</v>
      </c>
      <c r="F792" s="23">
        <v>6000000</v>
      </c>
    </row>
    <row r="793" spans="4:6" x14ac:dyDescent="0.2">
      <c r="D793" s="15" t="s">
        <v>3674</v>
      </c>
      <c r="E793" s="22">
        <v>1</v>
      </c>
      <c r="F793" s="23">
        <v>0</v>
      </c>
    </row>
    <row r="794" spans="4:6" x14ac:dyDescent="0.2">
      <c r="D794" s="15" t="s">
        <v>1771</v>
      </c>
      <c r="E794" s="22">
        <v>1</v>
      </c>
      <c r="F794" s="23">
        <v>23000000</v>
      </c>
    </row>
    <row r="795" spans="4:6" x14ac:dyDescent="0.2">
      <c r="D795" s="15" t="s">
        <v>2204</v>
      </c>
      <c r="E795" s="22">
        <v>1</v>
      </c>
      <c r="F795" s="23">
        <v>3000000</v>
      </c>
    </row>
    <row r="796" spans="4:6" x14ac:dyDescent="0.2">
      <c r="D796" s="15" t="s">
        <v>211</v>
      </c>
      <c r="E796" s="22">
        <v>1</v>
      </c>
      <c r="F796" s="23">
        <v>1000000</v>
      </c>
    </row>
    <row r="797" spans="4:6" x14ac:dyDescent="0.2">
      <c r="D797" s="15" t="s">
        <v>395</v>
      </c>
      <c r="E797" s="22">
        <v>1</v>
      </c>
      <c r="F797" s="23">
        <v>0</v>
      </c>
    </row>
    <row r="798" spans="4:6" x14ac:dyDescent="0.2">
      <c r="D798" s="15" t="s">
        <v>2156</v>
      </c>
      <c r="E798" s="22">
        <v>1</v>
      </c>
      <c r="F798" s="23">
        <v>3800000</v>
      </c>
    </row>
    <row r="799" spans="4:6" x14ac:dyDescent="0.2">
      <c r="D799" s="15" t="s">
        <v>1500</v>
      </c>
      <c r="E799" s="22">
        <v>3</v>
      </c>
      <c r="F799" s="23">
        <v>250000000</v>
      </c>
    </row>
    <row r="800" spans="4:6" x14ac:dyDescent="0.2">
      <c r="D800" s="15" t="s">
        <v>1690</v>
      </c>
      <c r="E800" s="22">
        <v>1</v>
      </c>
      <c r="F800" s="23">
        <v>40000000</v>
      </c>
    </row>
    <row r="801" spans="4:6" x14ac:dyDescent="0.2">
      <c r="D801" s="15" t="s">
        <v>11</v>
      </c>
      <c r="E801" s="22">
        <v>1</v>
      </c>
      <c r="F801" s="23">
        <v>1000</v>
      </c>
    </row>
    <row r="802" spans="4:6" x14ac:dyDescent="0.2">
      <c r="D802" s="15" t="s">
        <v>896</v>
      </c>
      <c r="E802" s="22">
        <v>1</v>
      </c>
      <c r="F802" s="23">
        <v>0</v>
      </c>
    </row>
    <row r="803" spans="4:6" x14ac:dyDescent="0.2">
      <c r="D803" s="15" t="s">
        <v>1906</v>
      </c>
      <c r="E803" s="22">
        <v>1</v>
      </c>
      <c r="F803" s="23">
        <v>10000000</v>
      </c>
    </row>
    <row r="804" spans="4:6" x14ac:dyDescent="0.2">
      <c r="D804" s="15" t="s">
        <v>3955</v>
      </c>
      <c r="E804" s="22">
        <v>1</v>
      </c>
      <c r="F804" s="23">
        <v>4300000</v>
      </c>
    </row>
    <row r="805" spans="4:6" x14ac:dyDescent="0.2">
      <c r="D805" s="15" t="s">
        <v>93</v>
      </c>
      <c r="E805" s="22">
        <v>1</v>
      </c>
      <c r="F805" s="23">
        <v>0</v>
      </c>
    </row>
    <row r="806" spans="4:6" x14ac:dyDescent="0.2">
      <c r="D806" s="15" t="s">
        <v>3110</v>
      </c>
      <c r="E806" s="22">
        <v>1</v>
      </c>
      <c r="F806" s="23">
        <v>6000000</v>
      </c>
    </row>
    <row r="807" spans="4:6" x14ac:dyDescent="0.2">
      <c r="D807" s="15" t="s">
        <v>364</v>
      </c>
      <c r="E807" s="22">
        <v>1</v>
      </c>
      <c r="F807" s="23">
        <v>0</v>
      </c>
    </row>
    <row r="808" spans="4:6" x14ac:dyDescent="0.2">
      <c r="D808" s="15" t="s">
        <v>4601</v>
      </c>
      <c r="E808" s="22">
        <v>1</v>
      </c>
      <c r="F808" s="23"/>
    </row>
    <row r="809" spans="4:6" x14ac:dyDescent="0.2">
      <c r="D809" s="15" t="s">
        <v>2888</v>
      </c>
      <c r="E809" s="22">
        <v>1</v>
      </c>
      <c r="F809" s="23">
        <v>0</v>
      </c>
    </row>
    <row r="810" spans="4:6" x14ac:dyDescent="0.2">
      <c r="D810" s="15" t="s">
        <v>1901</v>
      </c>
      <c r="E810" s="22">
        <v>1</v>
      </c>
      <c r="F810" s="23">
        <v>10000000</v>
      </c>
    </row>
    <row r="811" spans="4:6" x14ac:dyDescent="0.2">
      <c r="D811" s="15" t="s">
        <v>4446</v>
      </c>
      <c r="E811" s="22">
        <v>1</v>
      </c>
      <c r="F811" s="23">
        <v>3000000</v>
      </c>
    </row>
    <row r="812" spans="4:6" x14ac:dyDescent="0.2">
      <c r="D812" s="15" t="s">
        <v>3175</v>
      </c>
      <c r="E812" s="22">
        <v>1</v>
      </c>
      <c r="F812" s="23">
        <v>3000000</v>
      </c>
    </row>
    <row r="813" spans="4:6" x14ac:dyDescent="0.2">
      <c r="D813" s="15" t="s">
        <v>2626</v>
      </c>
      <c r="E813" s="22">
        <v>1</v>
      </c>
      <c r="F813" s="23">
        <v>400000</v>
      </c>
    </row>
    <row r="814" spans="4:6" x14ac:dyDescent="0.2">
      <c r="D814" s="15" t="s">
        <v>3595</v>
      </c>
      <c r="E814" s="22">
        <v>1</v>
      </c>
      <c r="F814" s="23">
        <v>0</v>
      </c>
    </row>
    <row r="815" spans="4:6" x14ac:dyDescent="0.2">
      <c r="D815" s="15" t="s">
        <v>1436</v>
      </c>
      <c r="E815" s="22">
        <v>1</v>
      </c>
      <c r="F815" s="23">
        <v>0</v>
      </c>
    </row>
    <row r="816" spans="4:6" x14ac:dyDescent="0.2">
      <c r="D816" s="15" t="s">
        <v>4284</v>
      </c>
      <c r="E816" s="22">
        <v>1</v>
      </c>
      <c r="F816" s="23">
        <v>300000</v>
      </c>
    </row>
    <row r="817" spans="4:6" x14ac:dyDescent="0.2">
      <c r="D817" s="15" t="s">
        <v>2796</v>
      </c>
      <c r="E817" s="22">
        <v>3</v>
      </c>
      <c r="F817" s="23">
        <v>356000000</v>
      </c>
    </row>
    <row r="818" spans="4:6" x14ac:dyDescent="0.2">
      <c r="D818" s="15" t="s">
        <v>3383</v>
      </c>
      <c r="E818" s="22">
        <v>1</v>
      </c>
      <c r="F818" s="23">
        <v>0</v>
      </c>
    </row>
    <row r="819" spans="4:6" x14ac:dyDescent="0.2">
      <c r="D819" s="15" t="s">
        <v>2900</v>
      </c>
      <c r="E819" s="22">
        <v>1</v>
      </c>
      <c r="F819" s="23">
        <v>0</v>
      </c>
    </row>
    <row r="820" spans="4:6" x14ac:dyDescent="0.2">
      <c r="D820" s="15" t="s">
        <v>4056</v>
      </c>
      <c r="E820" s="22">
        <v>2</v>
      </c>
      <c r="F820" s="23">
        <v>4000000</v>
      </c>
    </row>
    <row r="821" spans="4:6" x14ac:dyDescent="0.2">
      <c r="D821" s="15" t="s">
        <v>4242</v>
      </c>
      <c r="E821" s="22">
        <v>1</v>
      </c>
      <c r="F821" s="23">
        <v>400000</v>
      </c>
    </row>
    <row r="822" spans="4:6" x14ac:dyDescent="0.2">
      <c r="D822" s="15" t="s">
        <v>2605</v>
      </c>
      <c r="E822" s="22">
        <v>1</v>
      </c>
      <c r="F822" s="23">
        <v>400000</v>
      </c>
    </row>
    <row r="823" spans="4:6" x14ac:dyDescent="0.2">
      <c r="D823" s="15" t="s">
        <v>4088</v>
      </c>
      <c r="E823" s="22">
        <v>2</v>
      </c>
      <c r="F823" s="23">
        <v>3000000</v>
      </c>
    </row>
    <row r="824" spans="4:6" x14ac:dyDescent="0.2">
      <c r="D824" s="15" t="s">
        <v>3028</v>
      </c>
      <c r="E824" s="22">
        <v>1</v>
      </c>
      <c r="F824" s="23">
        <v>25000000</v>
      </c>
    </row>
    <row r="825" spans="4:6" x14ac:dyDescent="0.2">
      <c r="D825" s="15" t="s">
        <v>993</v>
      </c>
      <c r="E825" s="22">
        <v>1</v>
      </c>
      <c r="F825" s="23">
        <v>0</v>
      </c>
    </row>
    <row r="826" spans="4:6" x14ac:dyDescent="0.2">
      <c r="D826" s="15" t="s">
        <v>3943</v>
      </c>
      <c r="E826" s="22">
        <v>1</v>
      </c>
      <c r="F826" s="23">
        <v>4500000</v>
      </c>
    </row>
    <row r="827" spans="4:6" x14ac:dyDescent="0.2">
      <c r="D827" s="15" t="s">
        <v>2393</v>
      </c>
      <c r="E827" s="22">
        <v>1</v>
      </c>
      <c r="F827" s="23">
        <v>1200000</v>
      </c>
    </row>
    <row r="828" spans="4:6" x14ac:dyDescent="0.2">
      <c r="D828" s="15" t="s">
        <v>130</v>
      </c>
      <c r="E828" s="22">
        <v>1</v>
      </c>
      <c r="F828" s="23">
        <v>0</v>
      </c>
    </row>
    <row r="829" spans="4:6" x14ac:dyDescent="0.2">
      <c r="D829" s="15" t="s">
        <v>1496</v>
      </c>
      <c r="E829" s="22">
        <v>1</v>
      </c>
      <c r="F829" s="23">
        <v>225000000</v>
      </c>
    </row>
    <row r="830" spans="4:6" x14ac:dyDescent="0.2">
      <c r="D830" s="15" t="s">
        <v>3014</v>
      </c>
      <c r="E830" s="22">
        <v>1</v>
      </c>
      <c r="F830" s="23">
        <v>30000000</v>
      </c>
    </row>
    <row r="831" spans="4:6" x14ac:dyDescent="0.2">
      <c r="D831" s="15" t="s">
        <v>3926</v>
      </c>
      <c r="E831" s="22">
        <v>1</v>
      </c>
      <c r="F831" s="23">
        <v>5000000</v>
      </c>
    </row>
    <row r="832" spans="4:6" x14ac:dyDescent="0.2">
      <c r="D832" s="15" t="s">
        <v>2014</v>
      </c>
      <c r="E832" s="22">
        <v>1</v>
      </c>
      <c r="F832" s="23">
        <v>6000000</v>
      </c>
    </row>
    <row r="833" spans="4:6" x14ac:dyDescent="0.2">
      <c r="D833" s="15" t="s">
        <v>2026</v>
      </c>
      <c r="E833" s="22">
        <v>1</v>
      </c>
      <c r="F833" s="23">
        <v>6000000</v>
      </c>
    </row>
    <row r="834" spans="4:6" x14ac:dyDescent="0.2">
      <c r="D834" s="15" t="s">
        <v>4249</v>
      </c>
      <c r="E834" s="22">
        <v>1</v>
      </c>
      <c r="F834" s="23">
        <v>400000</v>
      </c>
    </row>
    <row r="835" spans="4:6" x14ac:dyDescent="0.2">
      <c r="D835" s="15" t="s">
        <v>4161</v>
      </c>
      <c r="E835" s="22">
        <v>1</v>
      </c>
      <c r="F835" s="23">
        <v>800000</v>
      </c>
    </row>
    <row r="836" spans="4:6" x14ac:dyDescent="0.2">
      <c r="D836" s="15" t="s">
        <v>2810</v>
      </c>
      <c r="E836" s="22">
        <v>1</v>
      </c>
      <c r="F836" s="23">
        <v>0</v>
      </c>
    </row>
    <row r="837" spans="4:6" x14ac:dyDescent="0.2">
      <c r="D837" s="15" t="s">
        <v>3883</v>
      </c>
      <c r="E837" s="22">
        <v>1</v>
      </c>
      <c r="F837" s="23">
        <v>10000000</v>
      </c>
    </row>
    <row r="838" spans="4:6" x14ac:dyDescent="0.2">
      <c r="D838" s="15" t="s">
        <v>1633</v>
      </c>
      <c r="E838" s="22">
        <v>1</v>
      </c>
      <c r="F838" s="23">
        <v>50000000</v>
      </c>
    </row>
    <row r="839" spans="4:6" x14ac:dyDescent="0.2">
      <c r="D839" s="15" t="s">
        <v>3023</v>
      </c>
      <c r="E839" s="22">
        <v>1</v>
      </c>
      <c r="F839" s="23">
        <v>28000000</v>
      </c>
    </row>
    <row r="840" spans="4:6" x14ac:dyDescent="0.2">
      <c r="D840" s="15" t="s">
        <v>386</v>
      </c>
      <c r="E840" s="22">
        <v>1</v>
      </c>
      <c r="F840" s="23">
        <v>0</v>
      </c>
    </row>
    <row r="841" spans="4:6" x14ac:dyDescent="0.2">
      <c r="D841" s="15" t="s">
        <v>2595</v>
      </c>
      <c r="E841" s="22">
        <v>1</v>
      </c>
      <c r="F841" s="23">
        <v>400000</v>
      </c>
    </row>
    <row r="842" spans="4:6" x14ac:dyDescent="0.2">
      <c r="D842" s="15" t="s">
        <v>2054</v>
      </c>
      <c r="E842" s="22">
        <v>2</v>
      </c>
      <c r="F842" s="23">
        <v>11000000</v>
      </c>
    </row>
    <row r="843" spans="4:6" x14ac:dyDescent="0.2">
      <c r="D843" s="15" t="s">
        <v>3476</v>
      </c>
      <c r="E843" s="22">
        <v>1</v>
      </c>
      <c r="F843" s="23">
        <v>0</v>
      </c>
    </row>
    <row r="844" spans="4:6" x14ac:dyDescent="0.2">
      <c r="D844" s="15" t="s">
        <v>4352</v>
      </c>
      <c r="E844" s="22">
        <v>1</v>
      </c>
      <c r="F844" s="23">
        <v>0</v>
      </c>
    </row>
    <row r="845" spans="4:6" x14ac:dyDescent="0.2">
      <c r="D845" s="15" t="s">
        <v>2160</v>
      </c>
      <c r="E845" s="22">
        <v>1</v>
      </c>
      <c r="F845" s="23">
        <v>3800000</v>
      </c>
    </row>
    <row r="846" spans="4:6" x14ac:dyDescent="0.2">
      <c r="D846" s="15" t="s">
        <v>975</v>
      </c>
      <c r="E846" s="22">
        <v>1</v>
      </c>
      <c r="F846" s="23">
        <v>0</v>
      </c>
    </row>
    <row r="847" spans="4:6" x14ac:dyDescent="0.2">
      <c r="D847" s="15" t="s">
        <v>4370</v>
      </c>
      <c r="E847" s="22">
        <v>1</v>
      </c>
      <c r="F847" s="23">
        <v>0</v>
      </c>
    </row>
    <row r="848" spans="4:6" x14ac:dyDescent="0.2">
      <c r="D848" s="15" t="s">
        <v>4020</v>
      </c>
      <c r="E848" s="22">
        <v>2</v>
      </c>
      <c r="F848" s="23">
        <v>3300000</v>
      </c>
    </row>
    <row r="849" spans="4:6" x14ac:dyDescent="0.2">
      <c r="D849" s="15" t="s">
        <v>2136</v>
      </c>
      <c r="E849" s="22">
        <v>1</v>
      </c>
      <c r="F849" s="23">
        <v>4000000</v>
      </c>
    </row>
    <row r="850" spans="4:6" x14ac:dyDescent="0.2">
      <c r="D850" s="15" t="s">
        <v>1427</v>
      </c>
      <c r="E850" s="22">
        <v>1</v>
      </c>
      <c r="F850" s="23">
        <v>0</v>
      </c>
    </row>
    <row r="851" spans="4:6" x14ac:dyDescent="0.2">
      <c r="D851" s="15" t="s">
        <v>2386</v>
      </c>
      <c r="E851" s="22">
        <v>1</v>
      </c>
      <c r="F851" s="23">
        <v>1200000</v>
      </c>
    </row>
    <row r="852" spans="4:6" x14ac:dyDescent="0.2">
      <c r="D852" s="15" t="s">
        <v>99</v>
      </c>
      <c r="E852" s="22">
        <v>1</v>
      </c>
      <c r="F852" s="23">
        <v>0</v>
      </c>
    </row>
    <row r="853" spans="4:6" x14ac:dyDescent="0.2">
      <c r="D853" s="15" t="s">
        <v>4499</v>
      </c>
      <c r="E853" s="22">
        <v>1</v>
      </c>
      <c r="F853" s="23">
        <v>400000</v>
      </c>
    </row>
    <row r="854" spans="4:6" x14ac:dyDescent="0.2">
      <c r="D854" s="15" t="s">
        <v>2870</v>
      </c>
      <c r="E854" s="22">
        <v>1</v>
      </c>
      <c r="F854" s="23">
        <v>0</v>
      </c>
    </row>
    <row r="855" spans="4:6" x14ac:dyDescent="0.2">
      <c r="D855" s="15" t="s">
        <v>3179</v>
      </c>
      <c r="E855" s="22">
        <v>1</v>
      </c>
      <c r="F855" s="23">
        <v>3000000</v>
      </c>
    </row>
    <row r="856" spans="4:6" x14ac:dyDescent="0.2">
      <c r="D856" s="15" t="s">
        <v>649</v>
      </c>
      <c r="E856" s="22">
        <v>1</v>
      </c>
      <c r="F856" s="23">
        <v>0</v>
      </c>
    </row>
    <row r="857" spans="4:6" x14ac:dyDescent="0.2">
      <c r="D857" s="15" t="s">
        <v>2152</v>
      </c>
      <c r="E857" s="22">
        <v>1</v>
      </c>
      <c r="F857" s="23">
        <v>4000000</v>
      </c>
    </row>
    <row r="858" spans="4:6" x14ac:dyDescent="0.2">
      <c r="D858" s="15" t="s">
        <v>2441</v>
      </c>
      <c r="E858" s="22">
        <v>1</v>
      </c>
      <c r="F858" s="23">
        <v>1000000</v>
      </c>
    </row>
    <row r="859" spans="4:6" x14ac:dyDescent="0.2">
      <c r="D859" s="15" t="s">
        <v>3191</v>
      </c>
      <c r="E859" s="22">
        <v>1</v>
      </c>
      <c r="F859" s="23">
        <v>3000000</v>
      </c>
    </row>
    <row r="860" spans="4:6" x14ac:dyDescent="0.2">
      <c r="D860" s="15" t="s">
        <v>829</v>
      </c>
      <c r="E860" s="22">
        <v>1</v>
      </c>
      <c r="F860" s="23">
        <v>0</v>
      </c>
    </row>
    <row r="861" spans="4:6" x14ac:dyDescent="0.2">
      <c r="D861" s="15" t="s">
        <v>1280</v>
      </c>
      <c r="E861" s="22">
        <v>1</v>
      </c>
      <c r="F861" s="23">
        <v>0</v>
      </c>
    </row>
    <row r="862" spans="4:6" x14ac:dyDescent="0.2">
      <c r="D862" s="15" t="s">
        <v>4004</v>
      </c>
      <c r="E862" s="22">
        <v>1</v>
      </c>
      <c r="F862" s="23">
        <v>3000000</v>
      </c>
    </row>
    <row r="863" spans="4:6" x14ac:dyDescent="0.2">
      <c r="D863" s="15" t="s">
        <v>2086</v>
      </c>
      <c r="E863" s="22">
        <v>2</v>
      </c>
      <c r="F863" s="23">
        <v>10000000</v>
      </c>
    </row>
    <row r="864" spans="4:6" x14ac:dyDescent="0.2">
      <c r="D864" s="15" t="s">
        <v>1227</v>
      </c>
      <c r="E864" s="22">
        <v>1</v>
      </c>
      <c r="F864" s="23">
        <v>0</v>
      </c>
    </row>
    <row r="865" spans="4:6" x14ac:dyDescent="0.2">
      <c r="D865" s="15" t="s">
        <v>3781</v>
      </c>
      <c r="E865" s="22">
        <v>3</v>
      </c>
      <c r="F865" s="23">
        <v>98000000</v>
      </c>
    </row>
    <row r="866" spans="4:6" x14ac:dyDescent="0.2">
      <c r="D866" s="15" t="s">
        <v>3282</v>
      </c>
      <c r="E866" s="22">
        <v>1</v>
      </c>
      <c r="F866" s="23">
        <v>500000</v>
      </c>
    </row>
    <row r="867" spans="4:6" x14ac:dyDescent="0.2">
      <c r="D867" s="15" t="s">
        <v>2875</v>
      </c>
      <c r="E867" s="22">
        <v>1</v>
      </c>
      <c r="F867" s="23">
        <v>0</v>
      </c>
    </row>
    <row r="868" spans="4:6" x14ac:dyDescent="0.2">
      <c r="D868" s="15" t="s">
        <v>2910</v>
      </c>
      <c r="E868" s="22">
        <v>1</v>
      </c>
      <c r="F868" s="23">
        <v>0</v>
      </c>
    </row>
    <row r="869" spans="4:6" x14ac:dyDescent="0.2">
      <c r="D869" s="15" t="s">
        <v>55</v>
      </c>
      <c r="E869" s="22">
        <v>1</v>
      </c>
      <c r="F869" s="23">
        <v>0</v>
      </c>
    </row>
    <row r="870" spans="4:6" x14ac:dyDescent="0.2">
      <c r="D870" s="15" t="s">
        <v>3412</v>
      </c>
      <c r="E870" s="22">
        <v>1</v>
      </c>
      <c r="F870" s="23">
        <v>0</v>
      </c>
    </row>
    <row r="871" spans="4:6" x14ac:dyDescent="0.2">
      <c r="D871" s="15" t="s">
        <v>4328</v>
      </c>
      <c r="E871" s="22">
        <v>1</v>
      </c>
      <c r="F871" s="23">
        <v>0</v>
      </c>
    </row>
    <row r="872" spans="4:6" x14ac:dyDescent="0.2">
      <c r="D872" s="15" t="s">
        <v>2892</v>
      </c>
      <c r="E872" s="22">
        <v>1</v>
      </c>
      <c r="F872" s="23">
        <v>0</v>
      </c>
    </row>
    <row r="873" spans="4:6" x14ac:dyDescent="0.2">
      <c r="D873" s="15" t="s">
        <v>1861</v>
      </c>
      <c r="E873" s="22">
        <v>1</v>
      </c>
      <c r="F873" s="23">
        <v>150000000</v>
      </c>
    </row>
    <row r="874" spans="4:6" x14ac:dyDescent="0.2">
      <c r="D874" s="15" t="s">
        <v>2412</v>
      </c>
      <c r="E874" s="22">
        <v>1</v>
      </c>
      <c r="F874" s="23">
        <v>1000000</v>
      </c>
    </row>
    <row r="875" spans="4:6" x14ac:dyDescent="0.2">
      <c r="D875" s="15" t="s">
        <v>3222</v>
      </c>
      <c r="E875" s="22">
        <v>1</v>
      </c>
      <c r="F875" s="23">
        <v>1100000</v>
      </c>
    </row>
    <row r="876" spans="4:6" x14ac:dyDescent="0.2">
      <c r="D876" s="15" t="s">
        <v>2345</v>
      </c>
      <c r="E876" s="22">
        <v>1</v>
      </c>
      <c r="F876" s="23">
        <v>1700000</v>
      </c>
    </row>
    <row r="877" spans="4:6" x14ac:dyDescent="0.2">
      <c r="D877" s="15" t="s">
        <v>2466</v>
      </c>
      <c r="E877" s="22">
        <v>1</v>
      </c>
      <c r="F877" s="23">
        <v>1000000</v>
      </c>
    </row>
    <row r="878" spans="4:6" x14ac:dyDescent="0.2">
      <c r="D878" s="15" t="s">
        <v>2761</v>
      </c>
      <c r="E878" s="22">
        <v>1</v>
      </c>
      <c r="F878" s="23">
        <v>0</v>
      </c>
    </row>
    <row r="879" spans="4:6" x14ac:dyDescent="0.2">
      <c r="D879" s="15" t="s">
        <v>2254</v>
      </c>
      <c r="E879" s="22">
        <v>1</v>
      </c>
      <c r="F879" s="23">
        <v>2000000</v>
      </c>
    </row>
    <row r="880" spans="4:6" x14ac:dyDescent="0.2">
      <c r="D880" s="15" t="s">
        <v>2031</v>
      </c>
      <c r="E880" s="22">
        <v>1</v>
      </c>
      <c r="F880" s="23">
        <v>6000000</v>
      </c>
    </row>
    <row r="881" spans="4:6" x14ac:dyDescent="0.2">
      <c r="D881" s="15" t="s">
        <v>2070</v>
      </c>
      <c r="E881" s="22">
        <v>1</v>
      </c>
      <c r="F881" s="23">
        <v>5000000</v>
      </c>
    </row>
    <row r="882" spans="4:6" x14ac:dyDescent="0.2">
      <c r="D882" s="15" t="s">
        <v>3749</v>
      </c>
      <c r="E882" s="22">
        <v>1</v>
      </c>
      <c r="F882" s="23">
        <v>0</v>
      </c>
    </row>
    <row r="883" spans="4:6" x14ac:dyDescent="0.2">
      <c r="D883" s="15" t="s">
        <v>2074</v>
      </c>
      <c r="E883" s="22">
        <v>1</v>
      </c>
      <c r="F883" s="23">
        <v>5000000</v>
      </c>
    </row>
    <row r="884" spans="4:6" x14ac:dyDescent="0.2">
      <c r="D884" s="15" t="s">
        <v>1390</v>
      </c>
      <c r="E884" s="22">
        <v>1</v>
      </c>
      <c r="F884" s="23">
        <v>0</v>
      </c>
    </row>
    <row r="885" spans="4:6" x14ac:dyDescent="0.2">
      <c r="D885" s="15" t="s">
        <v>3256</v>
      </c>
      <c r="E885" s="22">
        <v>1</v>
      </c>
      <c r="F885" s="23">
        <v>800000</v>
      </c>
    </row>
    <row r="886" spans="4:6" x14ac:dyDescent="0.2">
      <c r="D886" s="15" t="s">
        <v>1848</v>
      </c>
      <c r="E886" s="22">
        <v>1</v>
      </c>
      <c r="F886" s="23">
        <v>11000000</v>
      </c>
    </row>
    <row r="887" spans="4:6" x14ac:dyDescent="0.2">
      <c r="D887" s="15" t="s">
        <v>808</v>
      </c>
      <c r="E887" s="22">
        <v>2</v>
      </c>
      <c r="F887" s="23">
        <v>20000000</v>
      </c>
    </row>
    <row r="888" spans="4:6" x14ac:dyDescent="0.2">
      <c r="D888" s="15" t="s">
        <v>4024</v>
      </c>
      <c r="E888" s="22">
        <v>1</v>
      </c>
      <c r="F888" s="23">
        <v>2500000</v>
      </c>
    </row>
    <row r="889" spans="4:6" x14ac:dyDescent="0.2">
      <c r="D889" s="15" t="s">
        <v>3226</v>
      </c>
      <c r="E889" s="22">
        <v>1</v>
      </c>
      <c r="F889" s="23">
        <v>1000000</v>
      </c>
    </row>
    <row r="890" spans="4:6" x14ac:dyDescent="0.2">
      <c r="D890" s="15" t="s">
        <v>3232</v>
      </c>
      <c r="E890" s="22">
        <v>1</v>
      </c>
      <c r="F890" s="23">
        <v>1000000</v>
      </c>
    </row>
    <row r="891" spans="4:6" x14ac:dyDescent="0.2">
      <c r="D891" s="15" t="s">
        <v>1960</v>
      </c>
      <c r="E891" s="22">
        <v>1</v>
      </c>
      <c r="F891" s="23">
        <v>7000000</v>
      </c>
    </row>
    <row r="892" spans="4:6" x14ac:dyDescent="0.2">
      <c r="D892" s="15" t="s">
        <v>2241</v>
      </c>
      <c r="E892" s="22">
        <v>1</v>
      </c>
      <c r="F892" s="23">
        <v>2200000</v>
      </c>
    </row>
    <row r="893" spans="4:6" x14ac:dyDescent="0.2">
      <c r="D893" s="15" t="s">
        <v>4300</v>
      </c>
      <c r="E893" s="22">
        <v>1</v>
      </c>
      <c r="F893" s="23">
        <v>150000</v>
      </c>
    </row>
    <row r="894" spans="4:6" x14ac:dyDescent="0.2">
      <c r="D894" s="15" t="s">
        <v>1823</v>
      </c>
      <c r="E894" s="22">
        <v>1</v>
      </c>
      <c r="F894" s="23">
        <v>16000000</v>
      </c>
    </row>
    <row r="895" spans="4:6" x14ac:dyDescent="0.2">
      <c r="D895" s="15" t="s">
        <v>1540</v>
      </c>
      <c r="E895" s="22">
        <v>2</v>
      </c>
      <c r="F895" s="23">
        <v>145000000</v>
      </c>
    </row>
    <row r="896" spans="4:6" x14ac:dyDescent="0.2">
      <c r="D896" s="15" t="s">
        <v>3995</v>
      </c>
      <c r="E896" s="22">
        <v>1</v>
      </c>
      <c r="F896" s="23">
        <v>3000000</v>
      </c>
    </row>
    <row r="897" spans="4:6" x14ac:dyDescent="0.2">
      <c r="D897" s="15" t="s">
        <v>3899</v>
      </c>
      <c r="E897" s="22">
        <v>2</v>
      </c>
      <c r="F897" s="23">
        <v>13200000</v>
      </c>
    </row>
    <row r="898" spans="4:6" x14ac:dyDescent="0.2">
      <c r="D898" s="15" t="s">
        <v>1973</v>
      </c>
      <c r="E898" s="22">
        <v>1</v>
      </c>
      <c r="F898" s="23">
        <v>7000000</v>
      </c>
    </row>
    <row r="899" spans="4:6" x14ac:dyDescent="0.2">
      <c r="D899" s="15" t="s">
        <v>2932</v>
      </c>
      <c r="E899" s="22">
        <v>2</v>
      </c>
      <c r="F899" s="23">
        <v>30000000</v>
      </c>
    </row>
    <row r="900" spans="4:6" x14ac:dyDescent="0.2">
      <c r="D900" s="15" t="s">
        <v>1314</v>
      </c>
      <c r="E900" s="22">
        <v>1</v>
      </c>
      <c r="F900" s="23">
        <v>0</v>
      </c>
    </row>
    <row r="901" spans="4:6" x14ac:dyDescent="0.2">
      <c r="D901" s="15" t="s">
        <v>2107</v>
      </c>
      <c r="E901" s="22">
        <v>1</v>
      </c>
      <c r="F901" s="23">
        <v>5000000</v>
      </c>
    </row>
    <row r="902" spans="4:6" x14ac:dyDescent="0.2">
      <c r="D902" s="15" t="s">
        <v>1083</v>
      </c>
      <c r="E902" s="22">
        <v>1</v>
      </c>
      <c r="F902" s="23">
        <v>0</v>
      </c>
    </row>
    <row r="903" spans="4:6" x14ac:dyDescent="0.2">
      <c r="D903" s="15" t="s">
        <v>520</v>
      </c>
      <c r="E903" s="22">
        <v>1</v>
      </c>
      <c r="F903" s="23">
        <v>0</v>
      </c>
    </row>
    <row r="904" spans="4:6" x14ac:dyDescent="0.2">
      <c r="D904" s="15" t="s">
        <v>2537</v>
      </c>
      <c r="E904" s="22">
        <v>1</v>
      </c>
      <c r="F904" s="23">
        <v>540000</v>
      </c>
    </row>
    <row r="905" spans="4:6" x14ac:dyDescent="0.2">
      <c r="D905" s="15" t="s">
        <v>295</v>
      </c>
      <c r="E905" s="22">
        <v>1</v>
      </c>
      <c r="F905" s="23">
        <v>0</v>
      </c>
    </row>
    <row r="906" spans="4:6" x14ac:dyDescent="0.2">
      <c r="D906" s="15" t="s">
        <v>3737</v>
      </c>
      <c r="E906" s="22">
        <v>1</v>
      </c>
      <c r="F906" s="23">
        <v>0</v>
      </c>
    </row>
    <row r="907" spans="4:6" x14ac:dyDescent="0.2">
      <c r="D907" s="15" t="s">
        <v>907</v>
      </c>
      <c r="E907" s="22">
        <v>1</v>
      </c>
      <c r="F907" s="23">
        <v>0</v>
      </c>
    </row>
    <row r="908" spans="4:6" x14ac:dyDescent="0.2">
      <c r="D908" s="15" t="s">
        <v>3290</v>
      </c>
      <c r="E908" s="22">
        <v>1</v>
      </c>
      <c r="F908" s="23">
        <v>400000</v>
      </c>
    </row>
    <row r="909" spans="4:6" x14ac:dyDescent="0.2">
      <c r="D909" s="15" t="s">
        <v>4028</v>
      </c>
      <c r="E909" s="22">
        <v>1</v>
      </c>
      <c r="F909" s="23">
        <v>2500000</v>
      </c>
    </row>
    <row r="910" spans="4:6" x14ac:dyDescent="0.2">
      <c r="D910" s="15" t="s">
        <v>2968</v>
      </c>
      <c r="E910" s="22">
        <v>1</v>
      </c>
      <c r="F910" s="23">
        <v>140000000</v>
      </c>
    </row>
    <row r="911" spans="4:6" x14ac:dyDescent="0.2">
      <c r="D911" s="15" t="s">
        <v>3553</v>
      </c>
      <c r="E911" s="22">
        <v>1</v>
      </c>
      <c r="F911" s="23">
        <v>0</v>
      </c>
    </row>
    <row r="912" spans="4:6" x14ac:dyDescent="0.2">
      <c r="D912" s="15" t="s">
        <v>3604</v>
      </c>
      <c r="E912" s="22">
        <v>2</v>
      </c>
      <c r="F912" s="23">
        <v>0</v>
      </c>
    </row>
    <row r="913" spans="4:6" x14ac:dyDescent="0.2">
      <c r="D913" s="15" t="s">
        <v>1050</v>
      </c>
      <c r="E913" s="22">
        <v>1</v>
      </c>
      <c r="F913" s="23">
        <v>0</v>
      </c>
    </row>
    <row r="914" spans="4:6" x14ac:dyDescent="0.2">
      <c r="D914" s="15" t="s">
        <v>1062</v>
      </c>
      <c r="E914" s="22">
        <v>1</v>
      </c>
      <c r="F914" s="23">
        <v>0</v>
      </c>
    </row>
    <row r="915" spans="4:6" x14ac:dyDescent="0.2">
      <c r="D915" s="15" t="s">
        <v>3846</v>
      </c>
      <c r="E915" s="22">
        <v>1</v>
      </c>
      <c r="F915" s="23">
        <v>17500000</v>
      </c>
    </row>
    <row r="916" spans="4:6" x14ac:dyDescent="0.2">
      <c r="D916" s="15" t="s">
        <v>3793</v>
      </c>
      <c r="E916" s="22">
        <v>2</v>
      </c>
      <c r="F916" s="23">
        <v>300000000</v>
      </c>
    </row>
    <row r="917" spans="4:6" x14ac:dyDescent="0.2">
      <c r="D917" s="15" t="s">
        <v>373</v>
      </c>
      <c r="E917" s="22">
        <v>2</v>
      </c>
      <c r="F917" s="23">
        <v>0</v>
      </c>
    </row>
    <row r="918" spans="4:6" x14ac:dyDescent="0.2">
      <c r="D918" s="15" t="s">
        <v>1246</v>
      </c>
      <c r="E918" s="22">
        <v>2</v>
      </c>
      <c r="F918" s="23">
        <v>7000000</v>
      </c>
    </row>
    <row r="919" spans="4:6" x14ac:dyDescent="0.2">
      <c r="D919" s="15" t="s">
        <v>3814</v>
      </c>
      <c r="E919" s="22">
        <v>1</v>
      </c>
      <c r="F919" s="23">
        <v>70000000</v>
      </c>
    </row>
    <row r="920" spans="4:6" x14ac:dyDescent="0.2">
      <c r="D920" s="15" t="s">
        <v>4390</v>
      </c>
      <c r="E920" s="22">
        <v>1</v>
      </c>
      <c r="F920" s="23">
        <v>0</v>
      </c>
    </row>
    <row r="921" spans="4:6" x14ac:dyDescent="0.2">
      <c r="D921" s="15" t="s">
        <v>1977</v>
      </c>
      <c r="E921" s="22">
        <v>1</v>
      </c>
      <c r="F921" s="23">
        <v>7000000</v>
      </c>
    </row>
    <row r="922" spans="4:6" x14ac:dyDescent="0.2">
      <c r="D922" s="15" t="s">
        <v>4172</v>
      </c>
      <c r="E922" s="22">
        <v>2</v>
      </c>
      <c r="F922" s="23">
        <v>1400000</v>
      </c>
    </row>
    <row r="923" spans="4:6" x14ac:dyDescent="0.2">
      <c r="D923" s="15" t="s">
        <v>2731</v>
      </c>
      <c r="E923" s="22">
        <v>1</v>
      </c>
      <c r="F923" s="23">
        <v>0</v>
      </c>
    </row>
    <row r="924" spans="4:6" x14ac:dyDescent="0.2">
      <c r="D924" s="15" t="s">
        <v>1251</v>
      </c>
      <c r="E924" s="22">
        <v>2</v>
      </c>
      <c r="F924" s="23">
        <v>25000000</v>
      </c>
    </row>
    <row r="925" spans="4:6" x14ac:dyDescent="0.2">
      <c r="D925" s="15" t="s">
        <v>4405</v>
      </c>
      <c r="E925" s="22">
        <v>1</v>
      </c>
      <c r="F925" s="23">
        <v>42000000</v>
      </c>
    </row>
    <row r="926" spans="4:6" x14ac:dyDescent="0.2">
      <c r="D926" s="15" t="s">
        <v>2397</v>
      </c>
      <c r="E926" s="22">
        <v>1</v>
      </c>
      <c r="F926" s="23">
        <v>1200000</v>
      </c>
    </row>
    <row r="927" spans="4:6" x14ac:dyDescent="0.2">
      <c r="D927" s="15" t="s">
        <v>1212</v>
      </c>
      <c r="E927" s="22">
        <v>1</v>
      </c>
      <c r="F927" s="23">
        <v>0</v>
      </c>
    </row>
    <row r="928" spans="4:6" x14ac:dyDescent="0.2">
      <c r="D928" s="15" t="s">
        <v>1180</v>
      </c>
      <c r="E928" s="22">
        <v>2</v>
      </c>
      <c r="F928" s="23">
        <v>250000000</v>
      </c>
    </row>
    <row r="929" spans="4:6" x14ac:dyDescent="0.2">
      <c r="D929" s="15" t="s">
        <v>399</v>
      </c>
      <c r="E929" s="22">
        <v>1</v>
      </c>
      <c r="F929" s="23">
        <v>0</v>
      </c>
    </row>
    <row r="930" spans="4:6" x14ac:dyDescent="0.2">
      <c r="D930" s="15" t="s">
        <v>3327</v>
      </c>
      <c r="E930" s="22">
        <v>1</v>
      </c>
      <c r="F930" s="23">
        <v>100000</v>
      </c>
    </row>
    <row r="931" spans="4:6" x14ac:dyDescent="0.2">
      <c r="D931" s="15" t="s">
        <v>4257</v>
      </c>
      <c r="E931" s="22">
        <v>1</v>
      </c>
      <c r="F931" s="23">
        <v>330000</v>
      </c>
    </row>
    <row r="932" spans="4:6" x14ac:dyDescent="0.2">
      <c r="D932" s="15" t="s">
        <v>4078</v>
      </c>
      <c r="E932" s="22">
        <v>1</v>
      </c>
      <c r="F932" s="23">
        <v>1800000</v>
      </c>
    </row>
    <row r="933" spans="4:6" x14ac:dyDescent="0.2">
      <c r="D933" s="15" t="s">
        <v>2103</v>
      </c>
      <c r="E933" s="22">
        <v>1</v>
      </c>
      <c r="F933" s="23">
        <v>5000000</v>
      </c>
    </row>
    <row r="934" spans="4:6" x14ac:dyDescent="0.2">
      <c r="D934" s="15" t="s">
        <v>1935</v>
      </c>
      <c r="E934" s="22">
        <v>1</v>
      </c>
      <c r="F934" s="23">
        <v>8000000</v>
      </c>
    </row>
    <row r="935" spans="4:6" x14ac:dyDescent="0.2">
      <c r="D935" s="15" t="s">
        <v>1796</v>
      </c>
      <c r="E935" s="22">
        <v>1</v>
      </c>
      <c r="F935" s="23">
        <v>20000000</v>
      </c>
    </row>
    <row r="936" spans="4:6" x14ac:dyDescent="0.2">
      <c r="D936" s="15" t="s">
        <v>3079</v>
      </c>
      <c r="E936" s="22">
        <v>1</v>
      </c>
      <c r="F936" s="23">
        <v>10000000</v>
      </c>
    </row>
    <row r="937" spans="4:6" x14ac:dyDescent="0.2">
      <c r="D937" s="15" t="s">
        <v>4574</v>
      </c>
      <c r="E937" s="22">
        <v>1</v>
      </c>
      <c r="F937" s="23">
        <v>100000</v>
      </c>
    </row>
    <row r="938" spans="4:6" x14ac:dyDescent="0.2">
      <c r="D938" s="15" t="s">
        <v>2509</v>
      </c>
      <c r="E938" s="22">
        <v>2</v>
      </c>
      <c r="F938" s="23">
        <v>700000</v>
      </c>
    </row>
    <row r="939" spans="4:6" x14ac:dyDescent="0.2">
      <c r="D939" s="15" t="s">
        <v>1721</v>
      </c>
      <c r="E939" s="22">
        <v>1</v>
      </c>
      <c r="F939" s="23">
        <v>30000000</v>
      </c>
    </row>
    <row r="940" spans="4:6" x14ac:dyDescent="0.2">
      <c r="D940" s="15" t="s">
        <v>1548</v>
      </c>
      <c r="E940" s="22">
        <v>1</v>
      </c>
      <c r="F940" s="23">
        <v>100000000</v>
      </c>
    </row>
    <row r="941" spans="4:6" x14ac:dyDescent="0.2">
      <c r="D941" s="15" t="s">
        <v>164</v>
      </c>
      <c r="E941" s="22">
        <v>1</v>
      </c>
      <c r="F941" s="23">
        <v>32000000</v>
      </c>
    </row>
    <row r="942" spans="4:6" x14ac:dyDescent="0.2">
      <c r="D942" s="15" t="s">
        <v>2171</v>
      </c>
      <c r="E942" s="22">
        <v>1</v>
      </c>
      <c r="F942" s="23">
        <v>3000000</v>
      </c>
    </row>
    <row r="943" spans="4:6" x14ac:dyDescent="0.2">
      <c r="D943" s="15" t="s">
        <v>3865</v>
      </c>
      <c r="E943" s="22">
        <v>1</v>
      </c>
      <c r="F943" s="23">
        <v>13000000</v>
      </c>
    </row>
    <row r="944" spans="4:6" x14ac:dyDescent="0.2">
      <c r="D944" s="15" t="s">
        <v>321</v>
      </c>
      <c r="E944" s="22">
        <v>2</v>
      </c>
      <c r="F944" s="23">
        <v>20000000</v>
      </c>
    </row>
    <row r="945" spans="4:6" x14ac:dyDescent="0.2">
      <c r="D945" s="15" t="s">
        <v>3681</v>
      </c>
      <c r="E945" s="22">
        <v>1</v>
      </c>
      <c r="F945" s="23">
        <v>0</v>
      </c>
    </row>
    <row r="946" spans="4:6" x14ac:dyDescent="0.2">
      <c r="D946" s="15" t="s">
        <v>2408</v>
      </c>
      <c r="E946" s="22">
        <v>1</v>
      </c>
      <c r="F946" s="23">
        <v>1000000</v>
      </c>
    </row>
    <row r="947" spans="4:6" x14ac:dyDescent="0.2">
      <c r="D947" s="15" t="s">
        <v>147</v>
      </c>
      <c r="E947" s="22">
        <v>2</v>
      </c>
      <c r="F947" s="23">
        <v>450000000</v>
      </c>
    </row>
    <row r="948" spans="4:6" x14ac:dyDescent="0.2">
      <c r="D948" s="15" t="s">
        <v>3279</v>
      </c>
      <c r="E948" s="22">
        <v>2</v>
      </c>
      <c r="F948" s="23">
        <v>500000</v>
      </c>
    </row>
    <row r="949" spans="4:6" x14ac:dyDescent="0.2">
      <c r="D949" s="15" t="s">
        <v>2250</v>
      </c>
      <c r="E949" s="22">
        <v>1</v>
      </c>
      <c r="F949" s="23">
        <v>2000000</v>
      </c>
    </row>
    <row r="950" spans="4:6" x14ac:dyDescent="0.2">
      <c r="D950" s="15" t="s">
        <v>2765</v>
      </c>
      <c r="E950" s="22">
        <v>2</v>
      </c>
      <c r="F950" s="23">
        <v>0</v>
      </c>
    </row>
    <row r="951" spans="4:6" x14ac:dyDescent="0.2">
      <c r="D951" s="15" t="s">
        <v>1951</v>
      </c>
      <c r="E951" s="22">
        <v>1</v>
      </c>
      <c r="F951" s="23">
        <v>7500000</v>
      </c>
    </row>
    <row r="952" spans="4:6" x14ac:dyDescent="0.2">
      <c r="D952" s="15" t="s">
        <v>1306</v>
      </c>
      <c r="E952" s="22">
        <v>1</v>
      </c>
      <c r="F952" s="23">
        <v>0</v>
      </c>
    </row>
    <row r="953" spans="4:6" x14ac:dyDescent="0.2">
      <c r="D953" s="15" t="s">
        <v>2213</v>
      </c>
      <c r="E953" s="22">
        <v>1</v>
      </c>
      <c r="F953" s="23">
        <v>3000000</v>
      </c>
    </row>
    <row r="954" spans="4:6" x14ac:dyDescent="0.2">
      <c r="D954" s="15" t="s">
        <v>3601</v>
      </c>
      <c r="E954" s="22">
        <v>1</v>
      </c>
      <c r="F954" s="23">
        <v>0</v>
      </c>
    </row>
    <row r="955" spans="4:6" x14ac:dyDescent="0.2">
      <c r="D955" s="15" t="s">
        <v>43</v>
      </c>
      <c r="E955" s="22">
        <v>1</v>
      </c>
      <c r="F955" s="23">
        <v>4000000</v>
      </c>
    </row>
    <row r="956" spans="4:6" x14ac:dyDescent="0.2">
      <c r="D956" s="15" t="s">
        <v>1186</v>
      </c>
      <c r="E956" s="22">
        <v>1</v>
      </c>
      <c r="F956" s="23">
        <v>0</v>
      </c>
    </row>
    <row r="957" spans="4:6" x14ac:dyDescent="0.2">
      <c r="D957" s="15" t="s">
        <v>2082</v>
      </c>
      <c r="E957" s="22">
        <v>1</v>
      </c>
      <c r="F957" s="23">
        <v>5000000</v>
      </c>
    </row>
    <row r="958" spans="4:6" x14ac:dyDescent="0.2">
      <c r="D958" s="15" t="s">
        <v>2188</v>
      </c>
      <c r="E958" s="22">
        <v>1</v>
      </c>
      <c r="F958" s="23">
        <v>3000000</v>
      </c>
    </row>
    <row r="959" spans="4:6" x14ac:dyDescent="0.2">
      <c r="D959" s="15" t="s">
        <v>1787</v>
      </c>
      <c r="E959" s="22">
        <v>1</v>
      </c>
      <c r="F959" s="23">
        <v>20000000</v>
      </c>
    </row>
    <row r="960" spans="4:6" x14ac:dyDescent="0.2">
      <c r="D960" s="15" t="s">
        <v>317</v>
      </c>
      <c r="E960" s="22">
        <v>1</v>
      </c>
      <c r="F960" s="23">
        <v>0</v>
      </c>
    </row>
    <row r="961" spans="4:6" x14ac:dyDescent="0.2">
      <c r="D961" s="15" t="s">
        <v>4074</v>
      </c>
      <c r="E961" s="22">
        <v>1</v>
      </c>
      <c r="F961" s="23">
        <v>1800000</v>
      </c>
    </row>
    <row r="962" spans="4:6" x14ac:dyDescent="0.2">
      <c r="D962" s="15" t="s">
        <v>444</v>
      </c>
      <c r="E962" s="22">
        <v>1</v>
      </c>
      <c r="F962" s="23">
        <v>0</v>
      </c>
    </row>
    <row r="963" spans="4:6" x14ac:dyDescent="0.2">
      <c r="D963" s="15" t="s">
        <v>2625</v>
      </c>
      <c r="E963" s="22">
        <v>1</v>
      </c>
      <c r="F963" s="23">
        <v>0</v>
      </c>
    </row>
    <row r="964" spans="4:6" x14ac:dyDescent="0.2">
      <c r="D964" s="15" t="s">
        <v>441</v>
      </c>
      <c r="E964" s="22">
        <v>1</v>
      </c>
      <c r="F964" s="23">
        <v>0</v>
      </c>
    </row>
    <row r="965" spans="4:6" x14ac:dyDescent="0.2">
      <c r="D965" s="15" t="s">
        <v>1943</v>
      </c>
      <c r="E965" s="22">
        <v>1</v>
      </c>
      <c r="F965" s="23">
        <v>8000000</v>
      </c>
    </row>
    <row r="966" spans="4:6" x14ac:dyDescent="0.2">
      <c r="D966" s="15" t="s">
        <v>4431</v>
      </c>
      <c r="E966" s="22">
        <v>1</v>
      </c>
      <c r="F966" s="23">
        <v>4000000</v>
      </c>
    </row>
    <row r="967" spans="4:6" x14ac:dyDescent="0.2">
      <c r="D967" s="15" t="s">
        <v>30</v>
      </c>
      <c r="E967" s="22">
        <v>1</v>
      </c>
      <c r="F967" s="23">
        <v>0</v>
      </c>
    </row>
    <row r="968" spans="4:6" x14ac:dyDescent="0.2">
      <c r="D968" s="15" t="s">
        <v>1114</v>
      </c>
      <c r="E968" s="22">
        <v>1</v>
      </c>
      <c r="F968" s="23">
        <v>0</v>
      </c>
    </row>
    <row r="969" spans="4:6" x14ac:dyDescent="0.2">
      <c r="D969" s="15" t="s">
        <v>3572</v>
      </c>
      <c r="E969" s="22">
        <v>1</v>
      </c>
      <c r="F969" s="23">
        <v>0</v>
      </c>
    </row>
    <row r="970" spans="4:6" x14ac:dyDescent="0.2">
      <c r="D970" s="15" t="s">
        <v>4276</v>
      </c>
      <c r="E970" s="22">
        <v>1</v>
      </c>
      <c r="F970" s="23">
        <v>300000</v>
      </c>
    </row>
    <row r="971" spans="4:6" x14ac:dyDescent="0.2">
      <c r="D971" s="15" t="s">
        <v>4253</v>
      </c>
      <c r="E971" s="22">
        <v>1</v>
      </c>
      <c r="F971" s="23">
        <v>340000</v>
      </c>
    </row>
    <row r="972" spans="4:6" x14ac:dyDescent="0.2">
      <c r="D972" s="15" t="s">
        <v>2050</v>
      </c>
      <c r="E972" s="22">
        <v>1</v>
      </c>
      <c r="F972" s="23">
        <v>5500000</v>
      </c>
    </row>
    <row r="973" spans="4:6" x14ac:dyDescent="0.2">
      <c r="D973" s="15" t="s">
        <v>4239</v>
      </c>
      <c r="E973" s="22">
        <v>1</v>
      </c>
      <c r="F973" s="23">
        <v>400000</v>
      </c>
    </row>
    <row r="974" spans="4:6" x14ac:dyDescent="0.2">
      <c r="D974" s="15" t="s">
        <v>4236</v>
      </c>
      <c r="E974" s="22">
        <v>1</v>
      </c>
      <c r="F974" s="23">
        <v>500000</v>
      </c>
    </row>
    <row r="975" spans="4:6" x14ac:dyDescent="0.2">
      <c r="D975" s="15" t="s">
        <v>3041</v>
      </c>
      <c r="E975" s="22">
        <v>1</v>
      </c>
      <c r="F975" s="23">
        <v>17000000</v>
      </c>
    </row>
    <row r="976" spans="4:6" x14ac:dyDescent="0.2">
      <c r="D976" s="15" t="s">
        <v>1601</v>
      </c>
      <c r="E976" s="22">
        <v>1</v>
      </c>
      <c r="F976" s="23">
        <v>65000000</v>
      </c>
    </row>
    <row r="977" spans="4:6" x14ac:dyDescent="0.2">
      <c r="D977" s="15" t="s">
        <v>4381</v>
      </c>
      <c r="E977" s="22">
        <v>1</v>
      </c>
      <c r="F977" s="23">
        <v>0</v>
      </c>
    </row>
    <row r="978" spans="4:6" x14ac:dyDescent="0.2">
      <c r="D978" s="15" t="s">
        <v>4443</v>
      </c>
      <c r="E978" s="22">
        <v>1</v>
      </c>
      <c r="F978" s="23">
        <v>3500000</v>
      </c>
    </row>
    <row r="979" spans="4:6" x14ac:dyDescent="0.2">
      <c r="D979" s="15" t="s">
        <v>677</v>
      </c>
      <c r="E979" s="22">
        <v>1</v>
      </c>
      <c r="F979" s="23">
        <v>0</v>
      </c>
    </row>
    <row r="980" spans="4:6" x14ac:dyDescent="0.2">
      <c r="D980" s="15" t="s">
        <v>4511</v>
      </c>
      <c r="E980" s="22">
        <v>1</v>
      </c>
      <c r="F980" s="23">
        <v>200000</v>
      </c>
    </row>
    <row r="981" spans="4:6" x14ac:dyDescent="0.2">
      <c r="D981" s="15" t="s">
        <v>176</v>
      </c>
      <c r="E981" s="22">
        <v>1</v>
      </c>
      <c r="F981" s="23">
        <v>20000000</v>
      </c>
    </row>
    <row r="982" spans="4:6" x14ac:dyDescent="0.2">
      <c r="D982" s="15" t="s">
        <v>3890</v>
      </c>
      <c r="E982" s="22">
        <v>1</v>
      </c>
      <c r="F982" s="23">
        <v>7000000</v>
      </c>
    </row>
    <row r="983" spans="4:6" x14ac:dyDescent="0.2">
      <c r="D983" s="15" t="s">
        <v>252</v>
      </c>
      <c r="E983" s="22">
        <v>1</v>
      </c>
      <c r="F983" s="23">
        <v>15000000</v>
      </c>
    </row>
    <row r="984" spans="4:6" x14ac:dyDescent="0.2">
      <c r="D984" s="15" t="s">
        <v>606</v>
      </c>
      <c r="E984" s="22">
        <v>1</v>
      </c>
      <c r="F984" s="23">
        <v>0</v>
      </c>
    </row>
    <row r="985" spans="4:6" x14ac:dyDescent="0.2">
      <c r="D985" s="15" t="s">
        <v>550</v>
      </c>
      <c r="E985" s="22">
        <v>2</v>
      </c>
      <c r="F985" s="23">
        <v>0</v>
      </c>
    </row>
    <row r="986" spans="4:6" x14ac:dyDescent="0.2">
      <c r="D986" s="15" t="s">
        <v>4092</v>
      </c>
      <c r="E986" s="22">
        <v>1</v>
      </c>
      <c r="F986" s="23">
        <v>1500000</v>
      </c>
    </row>
    <row r="987" spans="4:6" x14ac:dyDescent="0.2">
      <c r="D987" s="15" t="s">
        <v>2617</v>
      </c>
      <c r="E987" s="22">
        <v>1</v>
      </c>
      <c r="F987" s="23">
        <v>400000</v>
      </c>
    </row>
    <row r="988" spans="4:6" x14ac:dyDescent="0.2">
      <c r="D988" s="15" t="s">
        <v>3432</v>
      </c>
      <c r="E988" s="22">
        <v>1</v>
      </c>
      <c r="F988" s="23">
        <v>4000000</v>
      </c>
    </row>
    <row r="989" spans="4:6" x14ac:dyDescent="0.2">
      <c r="D989" s="15" t="s">
        <v>2936</v>
      </c>
      <c r="E989" s="22">
        <v>1</v>
      </c>
      <c r="F989" s="23">
        <v>0</v>
      </c>
    </row>
    <row r="990" spans="4:6" x14ac:dyDescent="0.2">
      <c r="D990" s="15" t="s">
        <v>4428</v>
      </c>
      <c r="E990" s="22">
        <v>1</v>
      </c>
      <c r="F990" s="23">
        <v>6000000</v>
      </c>
    </row>
    <row r="991" spans="4:6" x14ac:dyDescent="0.2">
      <c r="D991" s="15" t="s">
        <v>3456</v>
      </c>
      <c r="E991" s="22">
        <v>1</v>
      </c>
      <c r="F991" s="23">
        <v>225000</v>
      </c>
    </row>
    <row r="992" spans="4:6" x14ac:dyDescent="0.2">
      <c r="D992" s="15" t="s">
        <v>3157</v>
      </c>
      <c r="E992" s="22">
        <v>1</v>
      </c>
      <c r="F992" s="23">
        <v>3800000</v>
      </c>
    </row>
    <row r="993" spans="4:6" x14ac:dyDescent="0.2">
      <c r="D993" s="15" t="s">
        <v>4356</v>
      </c>
      <c r="E993" s="22">
        <v>1</v>
      </c>
      <c r="F993" s="23">
        <v>0</v>
      </c>
    </row>
    <row r="994" spans="4:6" x14ac:dyDescent="0.2">
      <c r="D994" s="15" t="s">
        <v>2621</v>
      </c>
      <c r="E994" s="22">
        <v>1</v>
      </c>
      <c r="F994" s="23">
        <v>400000</v>
      </c>
    </row>
    <row r="995" spans="4:6" x14ac:dyDescent="0.2">
      <c r="D995" s="15" t="s">
        <v>4484</v>
      </c>
      <c r="E995" s="22">
        <v>1</v>
      </c>
      <c r="F995" s="23">
        <v>1000000</v>
      </c>
    </row>
    <row r="996" spans="4:6" x14ac:dyDescent="0.2">
      <c r="D996" s="15" t="s">
        <v>3507</v>
      </c>
      <c r="E996" s="22">
        <v>1</v>
      </c>
      <c r="F996" s="23">
        <v>0</v>
      </c>
    </row>
    <row r="997" spans="4:6" x14ac:dyDescent="0.2">
      <c r="D997" s="15" t="s">
        <v>2337</v>
      </c>
      <c r="E997" s="22">
        <v>1</v>
      </c>
      <c r="F997" s="23">
        <v>1900000</v>
      </c>
    </row>
    <row r="998" spans="4:6" x14ac:dyDescent="0.2">
      <c r="D998" s="15" t="s">
        <v>304</v>
      </c>
      <c r="E998" s="22">
        <v>1</v>
      </c>
      <c r="F998" s="23">
        <v>0</v>
      </c>
    </row>
    <row r="999" spans="4:6" x14ac:dyDescent="0.2">
      <c r="D999" s="15" t="s">
        <v>3807</v>
      </c>
      <c r="E999" s="22">
        <v>2</v>
      </c>
      <c r="F999" s="23">
        <v>160000000</v>
      </c>
    </row>
    <row r="1000" spans="4:6" x14ac:dyDescent="0.2">
      <c r="D1000" s="15" t="s">
        <v>1236</v>
      </c>
      <c r="E1000" s="22">
        <v>1</v>
      </c>
      <c r="F1000" s="23">
        <v>0</v>
      </c>
    </row>
    <row r="1001" spans="4:6" x14ac:dyDescent="0.2">
      <c r="D1001" s="15" t="s">
        <v>1641</v>
      </c>
      <c r="E1001" s="22">
        <v>1</v>
      </c>
      <c r="F1001" s="23">
        <v>50000000</v>
      </c>
    </row>
    <row r="1002" spans="4:6" x14ac:dyDescent="0.2">
      <c r="D1002" s="15" t="s">
        <v>1256</v>
      </c>
      <c r="E1002" s="22">
        <v>3</v>
      </c>
      <c r="F1002" s="23">
        <v>750000000</v>
      </c>
    </row>
    <row r="1003" spans="4:6" x14ac:dyDescent="0.2">
      <c r="D1003" s="15" t="s">
        <v>1349</v>
      </c>
      <c r="E1003" s="22">
        <v>1</v>
      </c>
      <c r="F1003" s="23">
        <v>0</v>
      </c>
    </row>
    <row r="1004" spans="4:6" x14ac:dyDescent="0.2">
      <c r="D1004" s="15" t="s">
        <v>4542</v>
      </c>
      <c r="E1004" s="22">
        <v>1</v>
      </c>
      <c r="F1004" s="23">
        <v>0</v>
      </c>
    </row>
    <row r="1005" spans="4:6" x14ac:dyDescent="0.2">
      <c r="D1005" s="15" t="s">
        <v>2769</v>
      </c>
      <c r="E1005" s="22">
        <v>2</v>
      </c>
      <c r="F1005" s="23">
        <v>5000000</v>
      </c>
    </row>
    <row r="1006" spans="4:6" x14ac:dyDescent="0.2">
      <c r="D1006" s="15" t="s">
        <v>1233</v>
      </c>
      <c r="E1006" s="22">
        <v>1</v>
      </c>
      <c r="F1006" s="23">
        <v>0</v>
      </c>
    </row>
    <row r="1007" spans="4:6" x14ac:dyDescent="0.2">
      <c r="D1007" s="15" t="s">
        <v>3786</v>
      </c>
      <c r="E1007" s="22">
        <v>2</v>
      </c>
      <c r="F1007" s="23">
        <v>40000000</v>
      </c>
    </row>
    <row r="1008" spans="4:6" x14ac:dyDescent="0.2">
      <c r="D1008" s="15" t="s">
        <v>1563</v>
      </c>
      <c r="E1008" s="22">
        <v>1</v>
      </c>
      <c r="F1008" s="23">
        <v>92000000</v>
      </c>
    </row>
    <row r="1009" spans="4:6" x14ac:dyDescent="0.2">
      <c r="D1009" s="15" t="s">
        <v>4408</v>
      </c>
      <c r="E1009" s="22">
        <v>2</v>
      </c>
      <c r="F1009" s="23">
        <v>64000000</v>
      </c>
    </row>
    <row r="1010" spans="4:6" x14ac:dyDescent="0.2">
      <c r="D1010" s="15" t="s">
        <v>1241</v>
      </c>
      <c r="E1010" s="22">
        <v>1</v>
      </c>
      <c r="F1010" s="23">
        <v>0</v>
      </c>
    </row>
    <row r="1011" spans="4:6" x14ac:dyDescent="0.2">
      <c r="D1011" s="15" t="s">
        <v>592</v>
      </c>
      <c r="E1011" s="22">
        <v>1</v>
      </c>
      <c r="F1011" s="23">
        <v>0</v>
      </c>
    </row>
    <row r="1012" spans="4:6" x14ac:dyDescent="0.2">
      <c r="D1012" s="15" t="s">
        <v>1450</v>
      </c>
      <c r="E1012" s="22">
        <v>2</v>
      </c>
      <c r="F1012" s="23">
        <v>30000000</v>
      </c>
    </row>
    <row r="1013" spans="4:6" x14ac:dyDescent="0.2">
      <c r="D1013" s="15" t="s">
        <v>3094</v>
      </c>
      <c r="E1013" s="22">
        <v>1</v>
      </c>
      <c r="F1013" s="23">
        <v>7000000</v>
      </c>
    </row>
    <row r="1014" spans="4:6" ht="15.75" customHeight="1" x14ac:dyDescent="0.2">
      <c r="D1014" s="17" t="s">
        <v>4611</v>
      </c>
      <c r="E1014" s="24">
        <v>1194</v>
      </c>
      <c r="F1014" s="25">
        <v>19717568000</v>
      </c>
    </row>
  </sheetData>
  <hyperlinks>
    <hyperlink ref="D44" r:id="rId4" display="http://apna.co/" xr:uid="{00000000-0004-0000-0400-000000000000}"/>
    <hyperlink ref="D87" r:id="rId5" display="http://betterhalf.ai/" xr:uid="{00000000-0004-0000-0400-000001000000}"/>
    <hyperlink ref="D172" r:id="rId6" display="http://coffeemug.ai/" xr:uid="{00000000-0004-0000-0400-000002000000}"/>
    <hyperlink ref="D266" r:id="rId7" display="http://enthu.ai/" xr:uid="{00000000-0004-0000-0400-000003000000}"/>
    <hyperlink ref="D291" r:id="rId8" display="http://factors.ai/" xr:uid="{00000000-0004-0000-0400-000004000000}"/>
    <hyperlink ref="D456" r:id="rId9" display="http://karkhana.io/" xr:uid="{00000000-0004-0000-0400-000005000000}"/>
    <hyperlink ref="D502" r:id="rId10" display="http://legalwiz.in/" xr:uid="{00000000-0004-0000-0400-000006000000}"/>
    <hyperlink ref="D518" r:id="rId11" display="http://locale.ai/" xr:uid="{00000000-0004-0000-0400-000007000000}"/>
    <hyperlink ref="D577" r:id="rId12" display="http://murf.ai/" xr:uid="{00000000-0004-0000-0400-000008000000}"/>
    <hyperlink ref="D602" r:id="rId13" display="http://neuropixel.ai/" xr:uid="{00000000-0004-0000-0400-000009000000}"/>
    <hyperlink ref="D610" r:id="rId14" display="http://nimblebox.ai/" xr:uid="{00000000-0004-0000-0400-00000A000000}"/>
    <hyperlink ref="D618" r:id="rId15" display="http://nobroker.com/" xr:uid="{00000000-0004-0000-0400-00000B000000}"/>
    <hyperlink ref="D654" r:id="rId16" display="http://pathfndr.io/" xr:uid="{00000000-0004-0000-0400-00000C000000}"/>
    <hyperlink ref="D672" r:id="rId17" display="http://phool.co/" xr:uid="{00000000-0004-0000-0400-00000D000000}"/>
    <hyperlink ref="D743" r:id="rId18" display="http://rezo.ai/" xr:uid="{00000000-0004-0000-0400-00000E000000}"/>
    <hyperlink ref="D755" r:id="rId19" display="http://saarthi.ai/" xr:uid="{00000000-0004-0000-0400-00000F000000}"/>
    <hyperlink ref="D843" r:id="rId20" display="http://superops.ai/" xr:uid="{00000000-0004-0000-0400-000010000000}"/>
    <hyperlink ref="D845" r:id="rId21" display="http://superpro.ai/" xr:uid="{00000000-0004-0000-0400-000011000000}"/>
    <hyperlink ref="D885" r:id="rId22" display="http://toch.ai/" xr:uid="{00000000-0004-0000-0400-000012000000}"/>
    <hyperlink ref="D953" r:id="rId23" display="http://vitra.ai/" xr:uid="{00000000-0004-0000-0400-000013000000}"/>
    <hyperlink ref="D968" r:id="rId24" display="http://wherehouse.io/" xr:uid="{00000000-0004-0000-0400-000014000000}"/>
    <hyperlink ref="D971" r:id="rId25" display="http://wiggles.in/" xr:uid="{00000000-0004-0000-04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
  <sheetViews>
    <sheetView workbookViewId="0"/>
  </sheetViews>
  <sheetFormatPr defaultColWidth="12.5703125" defaultRowHeight="15.75" customHeight="1" x14ac:dyDescent="0.2"/>
  <sheetData>
    <row r="1" spans="1:3" ht="15.75" customHeight="1" x14ac:dyDescent="0.25">
      <c r="A1" s="1" t="s">
        <v>4618</v>
      </c>
      <c r="B1" s="1" t="s">
        <v>4619</v>
      </c>
    </row>
    <row r="2" spans="1:3" ht="15.75" customHeight="1" x14ac:dyDescent="0.25">
      <c r="A2" s="1" t="s">
        <v>12</v>
      </c>
      <c r="B2" s="6">
        <v>4540000</v>
      </c>
      <c r="C2" s="3" t="e">
        <f ca="1">_xludf.IFS(AND(B2&gt;4500000,OR(A2="Banglore",A2="Pune",A2="Mumbai",A2="Delhi")),"CATA",AND(B2&gt;450000,OR(A2="Gurugram",A2="Surat",A2="Jaipur",A2="Hyderabad")),"CATB",B2&lt;=450000,"CATC")</f>
        <v>#NAME?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72"/>
  <sheetViews>
    <sheetView showGridLines="0" workbookViewId="0">
      <selection activeCell="Q2" sqref="Q2"/>
    </sheetView>
  </sheetViews>
  <sheetFormatPr defaultColWidth="12.5703125" defaultRowHeight="15.75" customHeight="1" x14ac:dyDescent="0.2"/>
  <sheetData>
    <row r="1" spans="1:33" x14ac:dyDescent="0.2">
      <c r="A1" s="11" t="s">
        <v>4606</v>
      </c>
      <c r="B1" s="11" t="s">
        <v>8</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18"/>
    </row>
    <row r="2" spans="1:33" x14ac:dyDescent="0.2">
      <c r="A2" s="11" t="s">
        <v>2</v>
      </c>
      <c r="B2" s="12">
        <v>300000</v>
      </c>
      <c r="C2" s="27">
        <v>1000000</v>
      </c>
      <c r="D2" s="27">
        <v>1200000</v>
      </c>
      <c r="E2" s="27">
        <v>6000000</v>
      </c>
      <c r="F2" s="27" t="s">
        <v>2569</v>
      </c>
      <c r="G2" s="27" t="s">
        <v>66</v>
      </c>
      <c r="H2" s="27" t="s">
        <v>3561</v>
      </c>
      <c r="I2" s="27" t="s">
        <v>1335</v>
      </c>
      <c r="J2" s="27" t="s">
        <v>422</v>
      </c>
      <c r="K2" s="27" t="s">
        <v>1783</v>
      </c>
      <c r="L2" s="27" t="s">
        <v>210</v>
      </c>
      <c r="M2" s="27" t="s">
        <v>1435</v>
      </c>
      <c r="N2" s="27" t="s">
        <v>952</v>
      </c>
      <c r="O2" s="27" t="s">
        <v>17</v>
      </c>
      <c r="P2" s="27" t="s">
        <v>2376</v>
      </c>
      <c r="Q2" s="27" t="s">
        <v>3195</v>
      </c>
      <c r="R2" s="27" t="s">
        <v>163</v>
      </c>
      <c r="S2" s="27" t="s">
        <v>1931</v>
      </c>
      <c r="T2" s="27" t="s">
        <v>1830</v>
      </c>
      <c r="U2" s="27" t="s">
        <v>115</v>
      </c>
      <c r="V2" s="27" t="s">
        <v>1379</v>
      </c>
      <c r="W2" s="27" t="s">
        <v>257</v>
      </c>
      <c r="X2" s="27" t="s">
        <v>666</v>
      </c>
      <c r="Y2" s="27" t="s">
        <v>1676</v>
      </c>
      <c r="Z2" s="27" t="s">
        <v>175</v>
      </c>
      <c r="AA2" s="27" t="s">
        <v>86</v>
      </c>
      <c r="AB2" s="27" t="s">
        <v>708</v>
      </c>
      <c r="AC2" s="27" t="s">
        <v>3131</v>
      </c>
      <c r="AD2" s="27" t="s">
        <v>1477</v>
      </c>
      <c r="AE2" s="27" t="s">
        <v>153</v>
      </c>
      <c r="AF2" s="27" t="s">
        <v>2987</v>
      </c>
      <c r="AG2" s="19" t="s">
        <v>4620</v>
      </c>
    </row>
    <row r="3" spans="1:33" x14ac:dyDescent="0.2">
      <c r="A3" s="12" t="s">
        <v>3359</v>
      </c>
      <c r="B3" s="20"/>
      <c r="C3" s="28" t="e">
        <v>#DIV/0!</v>
      </c>
      <c r="D3" s="28"/>
      <c r="E3" s="28"/>
      <c r="F3" s="28"/>
      <c r="G3" s="28"/>
      <c r="H3" s="28"/>
      <c r="I3" s="28"/>
      <c r="J3" s="28"/>
      <c r="K3" s="28"/>
      <c r="L3" s="28">
        <v>1000000</v>
      </c>
      <c r="M3" s="28"/>
      <c r="N3" s="28"/>
      <c r="O3" s="28"/>
      <c r="P3" s="28"/>
      <c r="Q3" s="28"/>
      <c r="R3" s="28"/>
      <c r="S3" s="28"/>
      <c r="T3" s="28"/>
      <c r="U3" s="28"/>
      <c r="V3" s="28"/>
      <c r="W3" s="28"/>
      <c r="X3" s="28"/>
      <c r="Y3" s="28"/>
      <c r="Z3" s="28"/>
      <c r="AA3" s="28"/>
      <c r="AB3" s="28"/>
      <c r="AC3" s="28"/>
      <c r="AD3" s="28"/>
      <c r="AE3" s="28"/>
      <c r="AF3" s="28"/>
      <c r="AG3" s="21">
        <v>300000</v>
      </c>
    </row>
    <row r="4" spans="1:33" x14ac:dyDescent="0.2">
      <c r="A4" s="15" t="s">
        <v>2815</v>
      </c>
      <c r="B4" s="22"/>
      <c r="C4" s="29"/>
      <c r="D4" s="29"/>
      <c r="E4" s="29"/>
      <c r="F4" s="29"/>
      <c r="G4" s="29"/>
      <c r="H4" s="29"/>
      <c r="I4" s="29"/>
      <c r="J4" s="29"/>
      <c r="K4" s="29"/>
      <c r="L4" s="29">
        <v>1250000</v>
      </c>
      <c r="M4" s="29"/>
      <c r="N4" s="29"/>
      <c r="O4" s="29">
        <v>300000</v>
      </c>
      <c r="P4" s="29"/>
      <c r="Q4" s="29"/>
      <c r="R4" s="29">
        <v>30000000</v>
      </c>
      <c r="S4" s="29"/>
      <c r="T4" s="29"/>
      <c r="U4" s="29">
        <v>125000000</v>
      </c>
      <c r="V4" s="29"/>
      <c r="W4" s="29"/>
      <c r="X4" s="29"/>
      <c r="Y4" s="29"/>
      <c r="Z4" s="29"/>
      <c r="AA4" s="29"/>
      <c r="AB4" s="29"/>
      <c r="AC4" s="29"/>
      <c r="AD4" s="29"/>
      <c r="AE4" s="29"/>
      <c r="AF4" s="29"/>
      <c r="AG4" s="23">
        <v>9925000</v>
      </c>
    </row>
    <row r="5" spans="1:33" x14ac:dyDescent="0.2">
      <c r="A5" s="15" t="s">
        <v>3521</v>
      </c>
      <c r="B5" s="22"/>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3">
        <v>200000</v>
      </c>
    </row>
    <row r="6" spans="1:33" x14ac:dyDescent="0.2">
      <c r="A6" s="15" t="s">
        <v>3447</v>
      </c>
      <c r="B6" s="22"/>
      <c r="C6" s="29"/>
      <c r="D6" s="29"/>
      <c r="E6" s="29"/>
      <c r="F6" s="29"/>
      <c r="G6" s="29"/>
      <c r="H6" s="29"/>
      <c r="I6" s="29"/>
      <c r="J6" s="29"/>
      <c r="K6" s="29"/>
      <c r="L6" s="29">
        <v>1000000</v>
      </c>
      <c r="M6" s="29"/>
      <c r="N6" s="29"/>
      <c r="O6" s="29"/>
      <c r="P6" s="29"/>
      <c r="Q6" s="29"/>
      <c r="R6" s="29"/>
      <c r="S6" s="29"/>
      <c r="T6" s="29"/>
      <c r="U6" s="29"/>
      <c r="V6" s="29"/>
      <c r="W6" s="29"/>
      <c r="X6" s="29"/>
      <c r="Y6" s="29"/>
      <c r="Z6" s="29"/>
      <c r="AA6" s="29"/>
      <c r="AB6" s="29"/>
      <c r="AC6" s="29"/>
      <c r="AD6" s="29"/>
      <c r="AE6" s="29"/>
      <c r="AF6" s="29"/>
      <c r="AG6" s="23"/>
    </row>
    <row r="7" spans="1:33" x14ac:dyDescent="0.2">
      <c r="A7" s="15" t="s">
        <v>19</v>
      </c>
      <c r="B7" s="22"/>
      <c r="C7" s="29"/>
      <c r="D7" s="29"/>
      <c r="E7" s="29"/>
      <c r="F7" s="29"/>
      <c r="G7" s="29">
        <v>26750000</v>
      </c>
      <c r="H7" s="29" t="e">
        <v>#DIV/0!</v>
      </c>
      <c r="I7" s="29"/>
      <c r="J7" s="29">
        <v>393500</v>
      </c>
      <c r="K7" s="29">
        <v>21000000</v>
      </c>
      <c r="L7" s="29">
        <v>4364285.7142857146</v>
      </c>
      <c r="M7" s="29"/>
      <c r="N7" s="29">
        <v>16000000</v>
      </c>
      <c r="O7" s="29">
        <v>1785000</v>
      </c>
      <c r="P7" s="29"/>
      <c r="Q7" s="29"/>
      <c r="R7" s="29">
        <v>13544117.647058824</v>
      </c>
      <c r="S7" s="29">
        <v>8500000</v>
      </c>
      <c r="T7" s="29">
        <v>15000000</v>
      </c>
      <c r="U7" s="29">
        <v>59153846.153846152</v>
      </c>
      <c r="V7" s="29" t="e">
        <v>#DIV/0!</v>
      </c>
      <c r="W7" s="29">
        <v>81500000</v>
      </c>
      <c r="X7" s="29">
        <v>131500000</v>
      </c>
      <c r="Y7" s="29"/>
      <c r="Z7" s="29">
        <v>121137500</v>
      </c>
      <c r="AA7" s="29">
        <v>192000000</v>
      </c>
      <c r="AB7" s="29"/>
      <c r="AC7" s="29"/>
      <c r="AD7" s="29">
        <v>159000000</v>
      </c>
      <c r="AE7" s="29" t="e">
        <v>#DIV/0!</v>
      </c>
      <c r="AF7" s="29"/>
      <c r="AG7" s="23">
        <v>57331337.209302329</v>
      </c>
    </row>
    <row r="8" spans="1:33" x14ac:dyDescent="0.2">
      <c r="A8" s="15" t="s">
        <v>3489</v>
      </c>
      <c r="B8" s="22"/>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3" t="e">
        <v>#DIV/0!</v>
      </c>
    </row>
    <row r="9" spans="1:33" x14ac:dyDescent="0.2">
      <c r="A9" s="15" t="s">
        <v>3425</v>
      </c>
      <c r="B9" s="22"/>
      <c r="C9" s="29"/>
      <c r="D9" s="29"/>
      <c r="E9" s="29"/>
      <c r="F9" s="29"/>
      <c r="G9" s="29"/>
      <c r="H9" s="29"/>
      <c r="I9" s="29"/>
      <c r="J9" s="29"/>
      <c r="K9" s="29"/>
      <c r="L9" s="29"/>
      <c r="M9" s="29"/>
      <c r="N9" s="29"/>
      <c r="O9" s="29"/>
      <c r="P9" s="29"/>
      <c r="Q9" s="29"/>
      <c r="R9" s="29"/>
      <c r="S9" s="29"/>
      <c r="T9" s="29"/>
      <c r="U9" s="29"/>
      <c r="V9" s="29"/>
      <c r="W9" s="29">
        <v>8000000</v>
      </c>
      <c r="X9" s="29"/>
      <c r="Y9" s="29"/>
      <c r="Z9" s="29"/>
      <c r="AA9" s="29"/>
      <c r="AB9" s="29"/>
      <c r="AC9" s="29"/>
      <c r="AD9" s="29"/>
      <c r="AE9" s="29"/>
      <c r="AF9" s="29"/>
      <c r="AG9" s="23"/>
    </row>
    <row r="10" spans="1:33" x14ac:dyDescent="0.2">
      <c r="A10" s="15" t="s">
        <v>291</v>
      </c>
      <c r="B10" s="22"/>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3" t="e">
        <v>#DIV/0!</v>
      </c>
    </row>
    <row r="11" spans="1:33" x14ac:dyDescent="0.2">
      <c r="A11" s="15" t="s">
        <v>3421</v>
      </c>
      <c r="B11" s="22"/>
      <c r="C11" s="29"/>
      <c r="D11" s="29"/>
      <c r="E11" s="29"/>
      <c r="F11" s="29"/>
      <c r="G11" s="29"/>
      <c r="H11" s="29"/>
      <c r="I11" s="29"/>
      <c r="J11" s="29"/>
      <c r="K11" s="29"/>
      <c r="L11" s="29"/>
      <c r="M11" s="29"/>
      <c r="N11" s="29"/>
      <c r="O11" s="29">
        <v>2500000</v>
      </c>
      <c r="P11" s="29"/>
      <c r="Q11" s="29"/>
      <c r="R11" s="29">
        <v>21000000</v>
      </c>
      <c r="S11" s="29"/>
      <c r="T11" s="29"/>
      <c r="U11" s="29"/>
      <c r="V11" s="29"/>
      <c r="W11" s="29"/>
      <c r="X11" s="29"/>
      <c r="Y11" s="29"/>
      <c r="Z11" s="29"/>
      <c r="AA11" s="29"/>
      <c r="AB11" s="29"/>
      <c r="AC11" s="29"/>
      <c r="AD11" s="29"/>
      <c r="AE11" s="29"/>
      <c r="AF11" s="29"/>
      <c r="AG11" s="23" t="e">
        <v>#DIV/0!</v>
      </c>
    </row>
    <row r="12" spans="1:33" x14ac:dyDescent="0.2">
      <c r="A12" s="15" t="s">
        <v>37</v>
      </c>
      <c r="B12" s="22"/>
      <c r="C12" s="29"/>
      <c r="D12" s="29"/>
      <c r="E12" s="29"/>
      <c r="F12" s="29"/>
      <c r="G12" s="29" t="e">
        <v>#DIV/0!</v>
      </c>
      <c r="H12" s="29"/>
      <c r="I12" s="29"/>
      <c r="J12" s="29" t="e">
        <v>#DIV/0!</v>
      </c>
      <c r="K12" s="29"/>
      <c r="L12" s="29">
        <v>2800000</v>
      </c>
      <c r="M12" s="29"/>
      <c r="N12" s="29"/>
      <c r="O12" s="29">
        <v>1516666.6666666667</v>
      </c>
      <c r="P12" s="29"/>
      <c r="Q12" s="29"/>
      <c r="R12" s="29">
        <v>35000000</v>
      </c>
      <c r="S12" s="29"/>
      <c r="T12" s="29"/>
      <c r="U12" s="29" t="e">
        <v>#DIV/0!</v>
      </c>
      <c r="V12" s="29"/>
      <c r="W12" s="29">
        <v>87500000</v>
      </c>
      <c r="X12" s="29"/>
      <c r="Y12" s="29"/>
      <c r="Z12" s="29"/>
      <c r="AA12" s="29"/>
      <c r="AB12" s="29"/>
      <c r="AC12" s="29"/>
      <c r="AD12" s="29"/>
      <c r="AE12" s="29"/>
      <c r="AF12" s="29"/>
      <c r="AG12" s="23">
        <v>5116666.666666667</v>
      </c>
    </row>
    <row r="13" spans="1:33" x14ac:dyDescent="0.2">
      <c r="A13" s="15" t="s">
        <v>3316</v>
      </c>
      <c r="B13" s="22"/>
      <c r="C13" s="29"/>
      <c r="D13" s="29"/>
      <c r="E13" s="29"/>
      <c r="F13" s="29"/>
      <c r="G13" s="29"/>
      <c r="H13" s="29"/>
      <c r="I13" s="29"/>
      <c r="J13" s="29"/>
      <c r="K13" s="29"/>
      <c r="L13" s="29">
        <v>200000</v>
      </c>
      <c r="M13" s="29"/>
      <c r="N13" s="29"/>
      <c r="O13" s="29"/>
      <c r="P13" s="29"/>
      <c r="Q13" s="29"/>
      <c r="R13" s="29"/>
      <c r="S13" s="29"/>
      <c r="T13" s="29"/>
      <c r="U13" s="29"/>
      <c r="V13" s="29"/>
      <c r="W13" s="29"/>
      <c r="X13" s="29"/>
      <c r="Y13" s="29"/>
      <c r="Z13" s="29"/>
      <c r="AA13" s="29"/>
      <c r="AB13" s="29"/>
      <c r="AC13" s="29"/>
      <c r="AD13" s="29"/>
      <c r="AE13" s="29"/>
      <c r="AF13" s="29"/>
      <c r="AG13" s="23">
        <v>200000</v>
      </c>
    </row>
    <row r="14" spans="1:33" x14ac:dyDescent="0.2">
      <c r="A14" s="15" t="s">
        <v>3349</v>
      </c>
      <c r="B14" s="22"/>
      <c r="C14" s="29"/>
      <c r="D14" s="29"/>
      <c r="E14" s="29"/>
      <c r="F14" s="29"/>
      <c r="G14" s="29"/>
      <c r="H14" s="29"/>
      <c r="I14" s="29"/>
      <c r="J14" s="29"/>
      <c r="K14" s="29"/>
      <c r="L14" s="29"/>
      <c r="M14" s="29"/>
      <c r="N14" s="29"/>
      <c r="O14" s="29">
        <v>100000</v>
      </c>
      <c r="P14" s="29"/>
      <c r="Q14" s="29"/>
      <c r="R14" s="29" t="e">
        <v>#DIV/0!</v>
      </c>
      <c r="S14" s="29"/>
      <c r="T14" s="29"/>
      <c r="U14" s="29"/>
      <c r="V14" s="29"/>
      <c r="W14" s="29"/>
      <c r="X14" s="29"/>
      <c r="Y14" s="29"/>
      <c r="Z14" s="29"/>
      <c r="AA14" s="29"/>
      <c r="AB14" s="29"/>
      <c r="AC14" s="29"/>
      <c r="AD14" s="29"/>
      <c r="AE14" s="29"/>
      <c r="AF14" s="29"/>
      <c r="AG14" s="23" t="e">
        <v>#DIV/0!</v>
      </c>
    </row>
    <row r="15" spans="1:33" x14ac:dyDescent="0.2">
      <c r="A15" s="15" t="s">
        <v>2642</v>
      </c>
      <c r="B15" s="22"/>
      <c r="C15" s="29"/>
      <c r="D15" s="29" t="e">
        <v>#DIV/0!</v>
      </c>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3"/>
    </row>
    <row r="16" spans="1:33" x14ac:dyDescent="0.2">
      <c r="A16" s="15" t="s">
        <v>275</v>
      </c>
      <c r="B16" s="22"/>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3">
        <v>220000000</v>
      </c>
    </row>
    <row r="17" spans="1:33" x14ac:dyDescent="0.2">
      <c r="A17" s="15" t="s">
        <v>3363</v>
      </c>
      <c r="B17" s="22"/>
      <c r="C17" s="29"/>
      <c r="D17" s="29"/>
      <c r="E17" s="29"/>
      <c r="F17" s="29"/>
      <c r="G17" s="29"/>
      <c r="H17" s="29"/>
      <c r="I17" s="29"/>
      <c r="J17" s="29"/>
      <c r="K17" s="29"/>
      <c r="L17" s="29"/>
      <c r="M17" s="29"/>
      <c r="N17" s="29"/>
      <c r="O17" s="29" t="e">
        <v>#DIV/0!</v>
      </c>
      <c r="P17" s="29"/>
      <c r="Q17" s="29"/>
      <c r="R17" s="29"/>
      <c r="S17" s="29"/>
      <c r="T17" s="29"/>
      <c r="U17" s="29"/>
      <c r="V17" s="29"/>
      <c r="W17" s="29"/>
      <c r="X17" s="29"/>
      <c r="Y17" s="29"/>
      <c r="Z17" s="29"/>
      <c r="AA17" s="29"/>
      <c r="AB17" s="29"/>
      <c r="AC17" s="29"/>
      <c r="AD17" s="29"/>
      <c r="AE17" s="29"/>
      <c r="AF17" s="29"/>
      <c r="AG17" s="23" t="e">
        <v>#DIV/0!</v>
      </c>
    </row>
    <row r="18" spans="1:33" x14ac:dyDescent="0.2">
      <c r="A18" s="15" t="s">
        <v>94</v>
      </c>
      <c r="B18" s="22"/>
      <c r="C18" s="29"/>
      <c r="D18" s="29"/>
      <c r="E18" s="29"/>
      <c r="F18" s="29"/>
      <c r="G18" s="29"/>
      <c r="H18" s="29"/>
      <c r="I18" s="29"/>
      <c r="J18" s="29"/>
      <c r="K18" s="29"/>
      <c r="L18" s="29"/>
      <c r="M18" s="29"/>
      <c r="N18" s="29"/>
      <c r="O18" s="29">
        <v>461000</v>
      </c>
      <c r="P18" s="29"/>
      <c r="Q18" s="29"/>
      <c r="R18" s="29"/>
      <c r="S18" s="29"/>
      <c r="T18" s="29"/>
      <c r="U18" s="29"/>
      <c r="V18" s="29"/>
      <c r="W18" s="29"/>
      <c r="X18" s="29"/>
      <c r="Y18" s="29"/>
      <c r="Z18" s="29"/>
      <c r="AA18" s="29"/>
      <c r="AB18" s="29"/>
      <c r="AC18" s="29"/>
      <c r="AD18" s="29"/>
      <c r="AE18" s="29"/>
      <c r="AF18" s="29"/>
      <c r="AG18" s="23"/>
    </row>
    <row r="19" spans="1:33" x14ac:dyDescent="0.2">
      <c r="A19" s="15" t="s">
        <v>3466</v>
      </c>
      <c r="B19" s="22"/>
      <c r="C19" s="29"/>
      <c r="D19" s="29"/>
      <c r="E19" s="29"/>
      <c r="F19" s="29"/>
      <c r="G19" s="29"/>
      <c r="H19" s="29"/>
      <c r="I19" s="29"/>
      <c r="J19" s="29"/>
      <c r="K19" s="29"/>
      <c r="L19" s="29"/>
      <c r="M19" s="29"/>
      <c r="N19" s="29"/>
      <c r="O19" s="29">
        <v>200000</v>
      </c>
      <c r="P19" s="29"/>
      <c r="Q19" s="29"/>
      <c r="R19" s="29"/>
      <c r="S19" s="29"/>
      <c r="T19" s="29"/>
      <c r="U19" s="29"/>
      <c r="V19" s="29"/>
      <c r="W19" s="29"/>
      <c r="X19" s="29"/>
      <c r="Y19" s="29"/>
      <c r="Z19" s="29"/>
      <c r="AA19" s="29"/>
      <c r="AB19" s="29"/>
      <c r="AC19" s="29"/>
      <c r="AD19" s="29"/>
      <c r="AE19" s="29"/>
      <c r="AF19" s="29"/>
      <c r="AG19" s="23"/>
    </row>
    <row r="20" spans="1:33" x14ac:dyDescent="0.2">
      <c r="A20" s="15" t="s">
        <v>3148</v>
      </c>
      <c r="B20" s="22"/>
      <c r="C20" s="29"/>
      <c r="D20" s="29"/>
      <c r="E20" s="29"/>
      <c r="F20" s="29"/>
      <c r="G20" s="29"/>
      <c r="H20" s="29"/>
      <c r="I20" s="29"/>
      <c r="J20" s="29"/>
      <c r="K20" s="29"/>
      <c r="L20" s="29">
        <v>4000000</v>
      </c>
      <c r="M20" s="29"/>
      <c r="N20" s="29"/>
      <c r="O20" s="29"/>
      <c r="P20" s="29"/>
      <c r="Q20" s="29"/>
      <c r="R20" s="29"/>
      <c r="S20" s="29"/>
      <c r="T20" s="29"/>
      <c r="U20" s="29"/>
      <c r="V20" s="29"/>
      <c r="W20" s="29"/>
      <c r="X20" s="29"/>
      <c r="Y20" s="29"/>
      <c r="Z20" s="29"/>
      <c r="AA20" s="29"/>
      <c r="AB20" s="29"/>
      <c r="AC20" s="29"/>
      <c r="AD20" s="29"/>
      <c r="AE20" s="29"/>
      <c r="AF20" s="29"/>
      <c r="AG20" s="23" t="e">
        <v>#DIV/0!</v>
      </c>
    </row>
    <row r="21" spans="1:33" x14ac:dyDescent="0.2">
      <c r="A21" s="15" t="s">
        <v>3384</v>
      </c>
      <c r="B21" s="22"/>
      <c r="C21" s="29"/>
      <c r="D21" s="29"/>
      <c r="E21" s="29"/>
      <c r="F21" s="29"/>
      <c r="G21" s="29"/>
      <c r="H21" s="29"/>
      <c r="I21" s="29"/>
      <c r="J21" s="29">
        <v>400000</v>
      </c>
      <c r="K21" s="29"/>
      <c r="L21" s="29"/>
      <c r="M21" s="29"/>
      <c r="N21" s="29"/>
      <c r="O21" s="29"/>
      <c r="P21" s="29"/>
      <c r="Q21" s="29"/>
      <c r="R21" s="29"/>
      <c r="S21" s="29"/>
      <c r="T21" s="29"/>
      <c r="U21" s="29"/>
      <c r="V21" s="29"/>
      <c r="W21" s="29"/>
      <c r="X21" s="29"/>
      <c r="Y21" s="29"/>
      <c r="Z21" s="29"/>
      <c r="AA21" s="29"/>
      <c r="AB21" s="29"/>
      <c r="AC21" s="29"/>
      <c r="AD21" s="29"/>
      <c r="AE21" s="29"/>
      <c r="AF21" s="29"/>
      <c r="AG21" s="23" t="e">
        <v>#DIV/0!</v>
      </c>
    </row>
    <row r="22" spans="1:33" x14ac:dyDescent="0.2">
      <c r="A22" s="15" t="s">
        <v>88</v>
      </c>
      <c r="B22" s="22"/>
      <c r="C22" s="29"/>
      <c r="D22" s="29"/>
      <c r="E22" s="29"/>
      <c r="F22" s="29"/>
      <c r="G22" s="29" t="e">
        <v>#DIV/0!</v>
      </c>
      <c r="H22" s="29"/>
      <c r="I22" s="29"/>
      <c r="J22" s="29" t="e">
        <v>#DIV/0!</v>
      </c>
      <c r="K22" s="29"/>
      <c r="L22" s="29"/>
      <c r="M22" s="29"/>
      <c r="N22" s="29"/>
      <c r="O22" s="29" t="e">
        <v>#DIV/0!</v>
      </c>
      <c r="P22" s="29"/>
      <c r="Q22" s="29"/>
      <c r="R22" s="29"/>
      <c r="S22" s="29"/>
      <c r="T22" s="29"/>
      <c r="U22" s="29"/>
      <c r="V22" s="29"/>
      <c r="W22" s="29"/>
      <c r="X22" s="29"/>
      <c r="Y22" s="29"/>
      <c r="Z22" s="29"/>
      <c r="AA22" s="29"/>
      <c r="AB22" s="29"/>
      <c r="AC22" s="29"/>
      <c r="AD22" s="29"/>
      <c r="AE22" s="29"/>
      <c r="AF22" s="29"/>
      <c r="AG22" s="23"/>
    </row>
    <row r="23" spans="1:33" x14ac:dyDescent="0.2">
      <c r="A23" s="15" t="s">
        <v>703</v>
      </c>
      <c r="B23" s="22"/>
      <c r="C23" s="29"/>
      <c r="D23" s="29"/>
      <c r="E23" s="29"/>
      <c r="F23" s="29"/>
      <c r="G23" s="29"/>
      <c r="H23" s="29"/>
      <c r="I23" s="29"/>
      <c r="J23" s="29"/>
      <c r="K23" s="29"/>
      <c r="L23" s="29" t="e">
        <v>#DIV/0!</v>
      </c>
      <c r="M23" s="29"/>
      <c r="N23" s="29"/>
      <c r="O23" s="29" t="e">
        <v>#DIV/0!</v>
      </c>
      <c r="P23" s="29"/>
      <c r="Q23" s="29"/>
      <c r="R23" s="29"/>
      <c r="S23" s="29"/>
      <c r="T23" s="29"/>
      <c r="U23" s="29">
        <v>35000000</v>
      </c>
      <c r="V23" s="29"/>
      <c r="W23" s="29"/>
      <c r="X23" s="29"/>
      <c r="Y23" s="29"/>
      <c r="Z23" s="29"/>
      <c r="AA23" s="29"/>
      <c r="AB23" s="29" t="e">
        <v>#DIV/0!</v>
      </c>
      <c r="AC23" s="29"/>
      <c r="AD23" s="29"/>
      <c r="AE23" s="29"/>
      <c r="AF23" s="29"/>
      <c r="AG23" s="23" t="e">
        <v>#DIV/0!</v>
      </c>
    </row>
    <row r="24" spans="1:33" x14ac:dyDescent="0.2">
      <c r="A24" s="15" t="s">
        <v>44</v>
      </c>
      <c r="B24" s="22"/>
      <c r="C24" s="29"/>
      <c r="D24" s="29"/>
      <c r="E24" s="29"/>
      <c r="F24" s="29">
        <v>500000</v>
      </c>
      <c r="G24" s="29" t="e">
        <v>#DIV/0!</v>
      </c>
      <c r="H24" s="29"/>
      <c r="I24" s="29"/>
      <c r="J24" s="29">
        <v>1076666.6666666667</v>
      </c>
      <c r="K24" s="29"/>
      <c r="L24" s="29">
        <v>1847333.3333333333</v>
      </c>
      <c r="M24" s="29"/>
      <c r="N24" s="29">
        <v>4000000</v>
      </c>
      <c r="O24" s="29">
        <v>5933333.333333333</v>
      </c>
      <c r="P24" s="29"/>
      <c r="Q24" s="29"/>
      <c r="R24" s="29">
        <v>8710000</v>
      </c>
      <c r="S24" s="29"/>
      <c r="T24" s="29"/>
      <c r="U24" s="29">
        <v>20666666.666666668</v>
      </c>
      <c r="V24" s="29"/>
      <c r="W24" s="29">
        <v>32333333.333333332</v>
      </c>
      <c r="X24" s="29">
        <v>111500000</v>
      </c>
      <c r="Y24" s="29"/>
      <c r="Z24" s="29">
        <v>172000000</v>
      </c>
      <c r="AA24" s="29">
        <v>450000000</v>
      </c>
      <c r="AB24" s="29"/>
      <c r="AC24" s="29">
        <v>5000000</v>
      </c>
      <c r="AD24" s="29"/>
      <c r="AE24" s="29">
        <v>270000000</v>
      </c>
      <c r="AF24" s="29">
        <v>76000000</v>
      </c>
      <c r="AG24" s="23">
        <v>66396000</v>
      </c>
    </row>
    <row r="25" spans="1:33" x14ac:dyDescent="0.2">
      <c r="A25" s="15" t="s">
        <v>4532</v>
      </c>
      <c r="B25" s="22"/>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3" t="e">
        <v>#DIV/0!</v>
      </c>
    </row>
    <row r="26" spans="1:33" x14ac:dyDescent="0.2">
      <c r="A26" s="15" t="s">
        <v>2727</v>
      </c>
      <c r="B26" s="22"/>
      <c r="C26" s="29"/>
      <c r="D26" s="29"/>
      <c r="E26" s="29"/>
      <c r="F26" s="29"/>
      <c r="G26" s="29"/>
      <c r="H26" s="29"/>
      <c r="I26" s="29"/>
      <c r="J26" s="29"/>
      <c r="K26" s="29"/>
      <c r="L26" s="29" t="e">
        <v>#DIV/0!</v>
      </c>
      <c r="M26" s="29"/>
      <c r="N26" s="29"/>
      <c r="O26" s="29"/>
      <c r="P26" s="29"/>
      <c r="Q26" s="29"/>
      <c r="R26" s="29"/>
      <c r="S26" s="29"/>
      <c r="T26" s="29"/>
      <c r="U26" s="29"/>
      <c r="V26" s="29"/>
      <c r="W26" s="29"/>
      <c r="X26" s="29"/>
      <c r="Y26" s="29"/>
      <c r="Z26" s="29"/>
      <c r="AA26" s="29"/>
      <c r="AB26" s="29"/>
      <c r="AC26" s="29"/>
      <c r="AD26" s="29"/>
      <c r="AE26" s="29"/>
      <c r="AF26" s="29"/>
      <c r="AG26" s="23"/>
    </row>
    <row r="27" spans="1:33" x14ac:dyDescent="0.2">
      <c r="A27" s="15" t="s">
        <v>2770</v>
      </c>
      <c r="B27" s="22"/>
      <c r="C27" s="29"/>
      <c r="D27" s="29"/>
      <c r="E27" s="29"/>
      <c r="F27" s="29"/>
      <c r="G27" s="29"/>
      <c r="H27" s="29"/>
      <c r="I27" s="29"/>
      <c r="J27" s="29"/>
      <c r="K27" s="29"/>
      <c r="L27" s="29" t="e">
        <v>#DIV/0!</v>
      </c>
      <c r="M27" s="29"/>
      <c r="N27" s="29"/>
      <c r="O27" s="29">
        <v>4750000</v>
      </c>
      <c r="P27" s="29"/>
      <c r="Q27" s="29"/>
      <c r="R27" s="29"/>
      <c r="S27" s="29"/>
      <c r="T27" s="29"/>
      <c r="U27" s="29"/>
      <c r="V27" s="29"/>
      <c r="W27" s="29"/>
      <c r="X27" s="29"/>
      <c r="Y27" s="29"/>
      <c r="Z27" s="29"/>
      <c r="AA27" s="29"/>
      <c r="AB27" s="29"/>
      <c r="AC27" s="29"/>
      <c r="AD27" s="29"/>
      <c r="AE27" s="29"/>
      <c r="AF27" s="29"/>
      <c r="AG27" s="23"/>
    </row>
    <row r="28" spans="1:33" x14ac:dyDescent="0.2">
      <c r="A28" s="15" t="s">
        <v>170</v>
      </c>
      <c r="B28" s="22"/>
      <c r="C28" s="29"/>
      <c r="D28" s="29"/>
      <c r="E28" s="29"/>
      <c r="F28" s="29"/>
      <c r="G28" s="29"/>
      <c r="H28" s="29"/>
      <c r="I28" s="29"/>
      <c r="J28" s="29">
        <v>330000</v>
      </c>
      <c r="K28" s="29"/>
      <c r="L28" s="29">
        <v>900000</v>
      </c>
      <c r="M28" s="29"/>
      <c r="N28" s="29"/>
      <c r="O28" s="29">
        <v>1225000</v>
      </c>
      <c r="P28" s="29">
        <v>1300000</v>
      </c>
      <c r="Q28" s="29"/>
      <c r="R28" s="29">
        <v>6000000</v>
      </c>
      <c r="S28" s="29"/>
      <c r="T28" s="29"/>
      <c r="U28" s="29"/>
      <c r="V28" s="29"/>
      <c r="W28" s="29"/>
      <c r="X28" s="29"/>
      <c r="Y28" s="29"/>
      <c r="Z28" s="29">
        <v>24000000</v>
      </c>
      <c r="AA28" s="29"/>
      <c r="AB28" s="29"/>
      <c r="AC28" s="29"/>
      <c r="AD28" s="29"/>
      <c r="AE28" s="29"/>
      <c r="AF28" s="29"/>
      <c r="AG28" s="23">
        <v>17562500</v>
      </c>
    </row>
    <row r="29" spans="1:33" x14ac:dyDescent="0.2">
      <c r="A29" s="15" t="s">
        <v>3075</v>
      </c>
      <c r="B29" s="22"/>
      <c r="C29" s="29"/>
      <c r="D29" s="29"/>
      <c r="E29" s="29"/>
      <c r="F29" s="29"/>
      <c r="G29" s="29"/>
      <c r="H29" s="29"/>
      <c r="I29" s="29"/>
      <c r="J29" s="29"/>
      <c r="K29" s="29"/>
      <c r="L29" s="29"/>
      <c r="M29" s="29"/>
      <c r="N29" s="29"/>
      <c r="O29" s="29" t="e">
        <v>#DIV/0!</v>
      </c>
      <c r="P29" s="29"/>
      <c r="Q29" s="29"/>
      <c r="R29" s="29"/>
      <c r="S29" s="29"/>
      <c r="T29" s="29"/>
      <c r="U29" s="29"/>
      <c r="V29" s="29"/>
      <c r="W29" s="29"/>
      <c r="X29" s="29"/>
      <c r="Y29" s="29"/>
      <c r="Z29" s="29"/>
      <c r="AA29" s="29"/>
      <c r="AB29" s="29"/>
      <c r="AC29" s="29"/>
      <c r="AD29" s="29"/>
      <c r="AE29" s="29"/>
      <c r="AF29" s="29"/>
      <c r="AG29" s="23">
        <v>10000000</v>
      </c>
    </row>
    <row r="30" spans="1:33" x14ac:dyDescent="0.2">
      <c r="A30" s="15" t="s">
        <v>69</v>
      </c>
      <c r="B30" s="22"/>
      <c r="C30" s="29"/>
      <c r="D30" s="29"/>
      <c r="E30" s="29"/>
      <c r="F30" s="29"/>
      <c r="G30" s="29"/>
      <c r="H30" s="29"/>
      <c r="I30" s="29"/>
      <c r="J30" s="29"/>
      <c r="K30" s="29"/>
      <c r="L30" s="29"/>
      <c r="M30" s="29"/>
      <c r="N30" s="29"/>
      <c r="O30" s="29"/>
      <c r="P30" s="29"/>
      <c r="Q30" s="29"/>
      <c r="R30" s="29"/>
      <c r="S30" s="29"/>
      <c r="T30" s="29"/>
      <c r="U30" s="29"/>
      <c r="V30" s="29"/>
      <c r="W30" s="29">
        <v>75000000</v>
      </c>
      <c r="X30" s="29"/>
      <c r="Y30" s="29"/>
      <c r="Z30" s="29"/>
      <c r="AA30" s="29"/>
      <c r="AB30" s="29"/>
      <c r="AC30" s="29"/>
      <c r="AD30" s="29"/>
      <c r="AE30" s="29"/>
      <c r="AF30" s="29"/>
      <c r="AG30" s="23"/>
    </row>
    <row r="31" spans="1:33" x14ac:dyDescent="0.2">
      <c r="A31" s="15" t="s">
        <v>81</v>
      </c>
      <c r="B31" s="22"/>
      <c r="C31" s="29"/>
      <c r="D31" s="29"/>
      <c r="E31" s="29"/>
      <c r="F31" s="29"/>
      <c r="G31" s="29" t="e">
        <v>#DIV/0!</v>
      </c>
      <c r="H31" s="29"/>
      <c r="I31" s="29"/>
      <c r="J31" s="29"/>
      <c r="K31" s="29"/>
      <c r="L31" s="29">
        <v>700000</v>
      </c>
      <c r="M31" s="29"/>
      <c r="N31" s="29"/>
      <c r="O31" s="29">
        <v>1000000</v>
      </c>
      <c r="P31" s="29"/>
      <c r="Q31" s="29"/>
      <c r="R31" s="29">
        <v>10000000</v>
      </c>
      <c r="S31" s="29"/>
      <c r="T31" s="29"/>
      <c r="U31" s="29"/>
      <c r="V31" s="29"/>
      <c r="W31" s="29"/>
      <c r="X31" s="29"/>
      <c r="Y31" s="29"/>
      <c r="Z31" s="29">
        <v>250000000</v>
      </c>
      <c r="AA31" s="29">
        <v>53000000</v>
      </c>
      <c r="AB31" s="29"/>
      <c r="AC31" s="29"/>
      <c r="AD31" s="29"/>
      <c r="AE31" s="29"/>
      <c r="AF31" s="29"/>
      <c r="AG31" s="23">
        <v>800000</v>
      </c>
    </row>
    <row r="32" spans="1:33" x14ac:dyDescent="0.2">
      <c r="A32" s="15" t="s">
        <v>4523</v>
      </c>
      <c r="B32" s="22"/>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3" t="e">
        <v>#DIV/0!</v>
      </c>
    </row>
    <row r="33" spans="1:33" x14ac:dyDescent="0.2">
      <c r="A33" s="15" t="s">
        <v>4554</v>
      </c>
      <c r="B33" s="22"/>
      <c r="C33" s="29"/>
      <c r="D33" s="29"/>
      <c r="E33" s="29"/>
      <c r="F33" s="29"/>
      <c r="G33" s="29"/>
      <c r="H33" s="29"/>
      <c r="I33" s="29"/>
      <c r="J33" s="29"/>
      <c r="K33" s="29"/>
      <c r="L33" s="29"/>
      <c r="M33" s="29"/>
      <c r="N33" s="29"/>
      <c r="O33" s="29" t="e">
        <v>#DIV/0!</v>
      </c>
      <c r="P33" s="29"/>
      <c r="Q33" s="29"/>
      <c r="R33" s="29"/>
      <c r="S33" s="29"/>
      <c r="T33" s="29"/>
      <c r="U33" s="29"/>
      <c r="V33" s="29"/>
      <c r="W33" s="29"/>
      <c r="X33" s="29"/>
      <c r="Y33" s="29"/>
      <c r="Z33" s="29"/>
      <c r="AA33" s="29"/>
      <c r="AB33" s="29"/>
      <c r="AC33" s="29"/>
      <c r="AD33" s="29"/>
      <c r="AE33" s="29"/>
      <c r="AF33" s="29"/>
      <c r="AG33" s="23"/>
    </row>
    <row r="34" spans="1:33" x14ac:dyDescent="0.2">
      <c r="A34" s="15" t="s">
        <v>2718</v>
      </c>
      <c r="B34" s="22"/>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3" t="e">
        <v>#DIV/0!</v>
      </c>
    </row>
    <row r="35" spans="1:33" x14ac:dyDescent="0.2">
      <c r="A35" s="15" t="s">
        <v>3260</v>
      </c>
      <c r="B35" s="22"/>
      <c r="C35" s="29"/>
      <c r="D35" s="29"/>
      <c r="E35" s="29"/>
      <c r="F35" s="29"/>
      <c r="G35" s="29"/>
      <c r="H35" s="29"/>
      <c r="I35" s="29"/>
      <c r="J35" s="29"/>
      <c r="K35" s="29"/>
      <c r="L35" s="29">
        <v>800000</v>
      </c>
      <c r="M35" s="29"/>
      <c r="N35" s="29"/>
      <c r="O35" s="29"/>
      <c r="P35" s="29"/>
      <c r="Q35" s="29"/>
      <c r="R35" s="29"/>
      <c r="S35" s="29"/>
      <c r="T35" s="29"/>
      <c r="U35" s="29"/>
      <c r="V35" s="29"/>
      <c r="W35" s="29"/>
      <c r="X35" s="29"/>
      <c r="Y35" s="29"/>
      <c r="Z35" s="29"/>
      <c r="AA35" s="29"/>
      <c r="AB35" s="29"/>
      <c r="AC35" s="29"/>
      <c r="AD35" s="29"/>
      <c r="AE35" s="29"/>
      <c r="AF35" s="29"/>
      <c r="AG35" s="23"/>
    </row>
    <row r="36" spans="1:33" x14ac:dyDescent="0.2">
      <c r="A36" s="15" t="s">
        <v>253</v>
      </c>
      <c r="B36" s="22"/>
      <c r="C36" s="29"/>
      <c r="D36" s="29"/>
      <c r="E36" s="29"/>
      <c r="F36" s="29"/>
      <c r="G36" s="29"/>
      <c r="H36" s="29"/>
      <c r="I36" s="29"/>
      <c r="J36" s="29"/>
      <c r="K36" s="29"/>
      <c r="L36" s="29"/>
      <c r="M36" s="29"/>
      <c r="N36" s="29"/>
      <c r="O36" s="29"/>
      <c r="P36" s="29"/>
      <c r="Q36" s="29">
        <v>3000000</v>
      </c>
      <c r="R36" s="29">
        <v>4000000</v>
      </c>
      <c r="S36" s="29"/>
      <c r="T36" s="29"/>
      <c r="U36" s="29"/>
      <c r="V36" s="29"/>
      <c r="W36" s="29">
        <v>15000000</v>
      </c>
      <c r="X36" s="29"/>
      <c r="Y36" s="29"/>
      <c r="Z36" s="29"/>
      <c r="AA36" s="29"/>
      <c r="AB36" s="29"/>
      <c r="AC36" s="29"/>
      <c r="AD36" s="29"/>
      <c r="AE36" s="29"/>
      <c r="AF36" s="29"/>
      <c r="AG36" s="23">
        <v>3000000</v>
      </c>
    </row>
    <row r="37" spans="1:33" x14ac:dyDescent="0.2">
      <c r="A37" s="15" t="s">
        <v>3508</v>
      </c>
      <c r="B37" s="22"/>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3" t="e">
        <v>#DIV/0!</v>
      </c>
    </row>
    <row r="38" spans="1:33" x14ac:dyDescent="0.2">
      <c r="A38" s="15" t="s">
        <v>3517</v>
      </c>
      <c r="B38" s="22"/>
      <c r="C38" s="29"/>
      <c r="D38" s="29"/>
      <c r="E38" s="29"/>
      <c r="F38" s="29"/>
      <c r="G38" s="29"/>
      <c r="H38" s="29"/>
      <c r="I38" s="29"/>
      <c r="J38" s="29"/>
      <c r="K38" s="29"/>
      <c r="L38" s="29"/>
      <c r="M38" s="29"/>
      <c r="N38" s="29"/>
      <c r="O38" s="29">
        <v>1200000</v>
      </c>
      <c r="P38" s="29"/>
      <c r="Q38" s="29"/>
      <c r="R38" s="29"/>
      <c r="S38" s="29"/>
      <c r="T38" s="29"/>
      <c r="U38" s="29"/>
      <c r="V38" s="29"/>
      <c r="W38" s="29"/>
      <c r="X38" s="29"/>
      <c r="Y38" s="29"/>
      <c r="Z38" s="29"/>
      <c r="AA38" s="29"/>
      <c r="AB38" s="29"/>
      <c r="AC38" s="29"/>
      <c r="AD38" s="29"/>
      <c r="AE38" s="29"/>
      <c r="AF38" s="29"/>
      <c r="AG38" s="23"/>
    </row>
    <row r="39" spans="1:33" x14ac:dyDescent="0.2">
      <c r="A39" s="15" t="s">
        <v>2749</v>
      </c>
      <c r="B39" s="22"/>
      <c r="C39" s="29"/>
      <c r="D39" s="29"/>
      <c r="E39" s="29"/>
      <c r="F39" s="29"/>
      <c r="G39" s="29"/>
      <c r="H39" s="29"/>
      <c r="I39" s="29"/>
      <c r="J39" s="29"/>
      <c r="K39" s="29"/>
      <c r="L39" s="29" t="e">
        <v>#DIV/0!</v>
      </c>
      <c r="M39" s="29"/>
      <c r="N39" s="29"/>
      <c r="O39" s="29"/>
      <c r="P39" s="29"/>
      <c r="Q39" s="29"/>
      <c r="R39" s="29"/>
      <c r="S39" s="29"/>
      <c r="T39" s="29"/>
      <c r="U39" s="29"/>
      <c r="V39" s="29"/>
      <c r="W39" s="29"/>
      <c r="X39" s="29"/>
      <c r="Y39" s="29"/>
      <c r="Z39" s="29"/>
      <c r="AA39" s="29"/>
      <c r="AB39" s="29"/>
      <c r="AC39" s="29"/>
      <c r="AD39" s="29"/>
      <c r="AE39" s="29"/>
      <c r="AF39" s="29"/>
      <c r="AG39" s="23">
        <v>150000</v>
      </c>
    </row>
    <row r="40" spans="1:33" x14ac:dyDescent="0.2">
      <c r="A40" s="15" t="s">
        <v>3354</v>
      </c>
      <c r="B40" s="22"/>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3" t="e">
        <v>#DIV/0!</v>
      </c>
    </row>
    <row r="41" spans="1:33" x14ac:dyDescent="0.2">
      <c r="A41" s="15" t="s">
        <v>4584</v>
      </c>
      <c r="B41" s="22"/>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3" t="e">
        <v>#DIV/0!</v>
      </c>
    </row>
    <row r="42" spans="1:33" x14ac:dyDescent="0.2">
      <c r="A42" s="15" t="s">
        <v>12</v>
      </c>
      <c r="B42" s="22" t="e">
        <v>#DIV/0!</v>
      </c>
      <c r="C42" s="29"/>
      <c r="D42" s="29"/>
      <c r="E42" s="29"/>
      <c r="F42" s="29"/>
      <c r="G42" s="29" t="e">
        <v>#DIV/0!</v>
      </c>
      <c r="H42" s="29"/>
      <c r="I42" s="29" t="e">
        <v>#DIV/0!</v>
      </c>
      <c r="J42" s="29">
        <v>413333.33333333331</v>
      </c>
      <c r="K42" s="29">
        <v>8000000</v>
      </c>
      <c r="L42" s="29">
        <v>1681250</v>
      </c>
      <c r="M42" s="29">
        <v>300000</v>
      </c>
      <c r="N42" s="29">
        <v>10000000</v>
      </c>
      <c r="O42" s="29">
        <v>2143857.1428571427</v>
      </c>
      <c r="P42" s="29"/>
      <c r="Q42" s="29"/>
      <c r="R42" s="29">
        <v>8446153.846153846</v>
      </c>
      <c r="S42" s="29"/>
      <c r="T42" s="29"/>
      <c r="U42" s="29">
        <v>52428571.428571425</v>
      </c>
      <c r="V42" s="29"/>
      <c r="W42" s="29">
        <v>57500000</v>
      </c>
      <c r="X42" s="29">
        <v>70000000</v>
      </c>
      <c r="Y42" s="29"/>
      <c r="Z42" s="29" t="e">
        <v>#DIV/0!</v>
      </c>
      <c r="AA42" s="29">
        <v>175000000</v>
      </c>
      <c r="AB42" s="29"/>
      <c r="AC42" s="29"/>
      <c r="AD42" s="29"/>
      <c r="AE42" s="29"/>
      <c r="AF42" s="29"/>
      <c r="AG42" s="23">
        <v>33768333.333333336</v>
      </c>
    </row>
    <row r="43" spans="1:33" x14ac:dyDescent="0.2">
      <c r="A43" s="15" t="s">
        <v>4357</v>
      </c>
      <c r="B43" s="22"/>
      <c r="C43" s="29"/>
      <c r="D43" s="29"/>
      <c r="E43" s="29"/>
      <c r="F43" s="29"/>
      <c r="G43" s="29"/>
      <c r="H43" s="29"/>
      <c r="I43" s="29"/>
      <c r="J43" s="29" t="e">
        <v>#DIV/0!</v>
      </c>
      <c r="K43" s="29"/>
      <c r="L43" s="29"/>
      <c r="M43" s="29"/>
      <c r="N43" s="29"/>
      <c r="O43" s="29"/>
      <c r="P43" s="29"/>
      <c r="Q43" s="29"/>
      <c r="R43" s="29"/>
      <c r="S43" s="29"/>
      <c r="T43" s="29"/>
      <c r="U43" s="29"/>
      <c r="V43" s="29"/>
      <c r="W43" s="29"/>
      <c r="X43" s="29"/>
      <c r="Y43" s="29"/>
      <c r="Z43" s="29"/>
      <c r="AA43" s="29"/>
      <c r="AB43" s="29"/>
      <c r="AC43" s="29"/>
      <c r="AD43" s="29"/>
      <c r="AE43" s="29"/>
      <c r="AF43" s="29"/>
      <c r="AG43" s="23"/>
    </row>
    <row r="44" spans="1:33" x14ac:dyDescent="0.2">
      <c r="A44" s="15" t="s">
        <v>49</v>
      </c>
      <c r="B44" s="22" t="e">
        <v>#DIV/0!</v>
      </c>
      <c r="C44" s="29"/>
      <c r="D44" s="29"/>
      <c r="E44" s="29"/>
      <c r="F44" s="29">
        <v>500000</v>
      </c>
      <c r="G44" s="29">
        <v>11000000</v>
      </c>
      <c r="H44" s="29"/>
      <c r="I44" s="29"/>
      <c r="J44" s="29">
        <v>460000</v>
      </c>
      <c r="K44" s="29"/>
      <c r="L44" s="29">
        <v>1976315.7894736843</v>
      </c>
      <c r="M44" s="29"/>
      <c r="N44" s="29">
        <v>3500000</v>
      </c>
      <c r="O44" s="29">
        <v>998333.33333333337</v>
      </c>
      <c r="P44" s="29"/>
      <c r="Q44" s="29"/>
      <c r="R44" s="29">
        <v>27388888.888888888</v>
      </c>
      <c r="S44" s="29"/>
      <c r="T44" s="29"/>
      <c r="U44" s="29">
        <v>27500000</v>
      </c>
      <c r="V44" s="29"/>
      <c r="W44" s="29">
        <v>28750000</v>
      </c>
      <c r="X44" s="29">
        <v>20000000</v>
      </c>
      <c r="Y44" s="29">
        <v>41000000</v>
      </c>
      <c r="Z44" s="29">
        <v>370000000</v>
      </c>
      <c r="AA44" s="29">
        <v>250000000</v>
      </c>
      <c r="AB44" s="29"/>
      <c r="AC44" s="29"/>
      <c r="AD44" s="29"/>
      <c r="AE44" s="29"/>
      <c r="AF44" s="29"/>
      <c r="AG44" s="23">
        <v>4479166.666666667</v>
      </c>
    </row>
    <row r="45" spans="1:33" x14ac:dyDescent="0.2">
      <c r="A45" s="15" t="s">
        <v>4592</v>
      </c>
      <c r="B45" s="22"/>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3">
        <v>3000000</v>
      </c>
    </row>
    <row r="46" spans="1:33" x14ac:dyDescent="0.2">
      <c r="A46" s="15" t="s">
        <v>68</v>
      </c>
      <c r="B46" s="22"/>
      <c r="C46" s="29"/>
      <c r="D46" s="29"/>
      <c r="E46" s="29"/>
      <c r="F46" s="29"/>
      <c r="G46" s="29"/>
      <c r="H46" s="29"/>
      <c r="I46" s="29"/>
      <c r="J46" s="29">
        <v>5000000</v>
      </c>
      <c r="K46" s="29"/>
      <c r="L46" s="29">
        <v>2020000</v>
      </c>
      <c r="M46" s="29"/>
      <c r="N46" s="29"/>
      <c r="O46" s="29">
        <v>3525000</v>
      </c>
      <c r="P46" s="29"/>
      <c r="Q46" s="29"/>
      <c r="R46" s="29">
        <v>15750000</v>
      </c>
      <c r="S46" s="29"/>
      <c r="T46" s="29"/>
      <c r="U46" s="29"/>
      <c r="V46" s="29"/>
      <c r="W46" s="29">
        <v>65000000</v>
      </c>
      <c r="X46" s="29"/>
      <c r="Y46" s="29"/>
      <c r="Z46" s="29"/>
      <c r="AA46" s="29"/>
      <c r="AB46" s="29"/>
      <c r="AC46" s="29"/>
      <c r="AD46" s="29"/>
      <c r="AE46" s="29"/>
      <c r="AF46" s="29"/>
      <c r="AG46" s="23">
        <v>20562500</v>
      </c>
    </row>
    <row r="47" spans="1:33" x14ac:dyDescent="0.2">
      <c r="A47" s="15" t="s">
        <v>4602</v>
      </c>
      <c r="B47" s="22"/>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3"/>
    </row>
    <row r="48" spans="1:33" x14ac:dyDescent="0.2">
      <c r="A48" s="15" t="s">
        <v>3380</v>
      </c>
      <c r="B48" s="22"/>
      <c r="C48" s="29"/>
      <c r="D48" s="29"/>
      <c r="E48" s="29"/>
      <c r="F48" s="29"/>
      <c r="G48" s="29"/>
      <c r="H48" s="29"/>
      <c r="I48" s="29"/>
      <c r="J48" s="29"/>
      <c r="K48" s="29"/>
      <c r="L48" s="29" t="e">
        <v>#DIV/0!</v>
      </c>
      <c r="M48" s="29"/>
      <c r="N48" s="29"/>
      <c r="O48" s="29"/>
      <c r="P48" s="29"/>
      <c r="Q48" s="29"/>
      <c r="R48" s="29"/>
      <c r="S48" s="29"/>
      <c r="T48" s="29"/>
      <c r="U48" s="29"/>
      <c r="V48" s="29"/>
      <c r="W48" s="29"/>
      <c r="X48" s="29"/>
      <c r="Y48" s="29"/>
      <c r="Z48" s="29"/>
      <c r="AA48" s="29"/>
      <c r="AB48" s="29"/>
      <c r="AC48" s="29"/>
      <c r="AD48" s="29"/>
      <c r="AE48" s="29"/>
      <c r="AF48" s="29"/>
      <c r="AG48" s="23"/>
    </row>
    <row r="49" spans="1:33" x14ac:dyDescent="0.2">
      <c r="A49" s="15" t="s">
        <v>267</v>
      </c>
      <c r="B49" s="22"/>
      <c r="C49" s="29"/>
      <c r="D49" s="29"/>
      <c r="E49" s="29"/>
      <c r="F49" s="29"/>
      <c r="G49" s="29"/>
      <c r="H49" s="29"/>
      <c r="I49" s="29"/>
      <c r="J49" s="29"/>
      <c r="K49" s="29"/>
      <c r="L49" s="29" t="e">
        <v>#DIV/0!</v>
      </c>
      <c r="M49" s="29"/>
      <c r="N49" s="29"/>
      <c r="O49" s="29"/>
      <c r="P49" s="29"/>
      <c r="Q49" s="29"/>
      <c r="R49" s="29"/>
      <c r="S49" s="29"/>
      <c r="T49" s="29"/>
      <c r="U49" s="29"/>
      <c r="V49" s="29"/>
      <c r="W49" s="29"/>
      <c r="X49" s="29"/>
      <c r="Y49" s="29"/>
      <c r="Z49" s="29"/>
      <c r="AA49" s="29"/>
      <c r="AB49" s="29"/>
      <c r="AC49" s="29"/>
      <c r="AD49" s="29"/>
      <c r="AE49" s="29"/>
      <c r="AF49" s="29"/>
      <c r="AG49" s="23"/>
    </row>
    <row r="50" spans="1:33" x14ac:dyDescent="0.2">
      <c r="A50" s="15" t="s">
        <v>3470</v>
      </c>
      <c r="B50" s="22"/>
      <c r="C50" s="29"/>
      <c r="D50" s="29"/>
      <c r="E50" s="29"/>
      <c r="F50" s="29"/>
      <c r="G50" s="29"/>
      <c r="H50" s="29"/>
      <c r="I50" s="29"/>
      <c r="J50" s="29"/>
      <c r="K50" s="29"/>
      <c r="L50" s="29"/>
      <c r="M50" s="29"/>
      <c r="N50" s="29"/>
      <c r="O50" s="29">
        <v>100000</v>
      </c>
      <c r="P50" s="29"/>
      <c r="Q50" s="29"/>
      <c r="R50" s="29"/>
      <c r="S50" s="29"/>
      <c r="T50" s="29"/>
      <c r="U50" s="29"/>
      <c r="V50" s="29"/>
      <c r="W50" s="29"/>
      <c r="X50" s="29"/>
      <c r="Y50" s="29"/>
      <c r="Z50" s="29"/>
      <c r="AA50" s="29"/>
      <c r="AB50" s="29"/>
      <c r="AC50" s="29"/>
      <c r="AD50" s="29"/>
      <c r="AE50" s="29"/>
      <c r="AF50" s="29"/>
      <c r="AG50" s="23"/>
    </row>
    <row r="51" spans="1:33" x14ac:dyDescent="0.2">
      <c r="A51" s="15" t="s">
        <v>3397</v>
      </c>
      <c r="B51" s="22"/>
      <c r="C51" s="29"/>
      <c r="D51" s="29"/>
      <c r="E51" s="29"/>
      <c r="F51" s="29"/>
      <c r="G51" s="29"/>
      <c r="H51" s="29"/>
      <c r="I51" s="29"/>
      <c r="J51" s="29"/>
      <c r="K51" s="29"/>
      <c r="L51" s="29"/>
      <c r="M51" s="29"/>
      <c r="N51" s="29"/>
      <c r="O51" s="29"/>
      <c r="P51" s="29"/>
      <c r="Q51" s="29"/>
      <c r="R51" s="29"/>
      <c r="S51" s="29"/>
      <c r="T51" s="29"/>
      <c r="U51" s="29"/>
      <c r="V51" s="29"/>
      <c r="W51" s="29" t="e">
        <v>#DIV/0!</v>
      </c>
      <c r="X51" s="29"/>
      <c r="Y51" s="29"/>
      <c r="Z51" s="29"/>
      <c r="AA51" s="29"/>
      <c r="AB51" s="29"/>
      <c r="AC51" s="29"/>
      <c r="AD51" s="29"/>
      <c r="AE51" s="29"/>
      <c r="AF51" s="29"/>
      <c r="AG51" s="23"/>
    </row>
    <row r="52" spans="1:33" x14ac:dyDescent="0.2">
      <c r="A52" s="15" t="s">
        <v>286</v>
      </c>
      <c r="B52" s="22"/>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3" t="e">
        <v>#DIV/0!</v>
      </c>
    </row>
    <row r="53" spans="1:33" x14ac:dyDescent="0.2">
      <c r="A53" s="15" t="s">
        <v>3389</v>
      </c>
      <c r="B53" s="22"/>
      <c r="C53" s="29"/>
      <c r="D53" s="29"/>
      <c r="E53" s="29"/>
      <c r="F53" s="29"/>
      <c r="G53" s="29"/>
      <c r="H53" s="29"/>
      <c r="I53" s="29"/>
      <c r="J53" s="29"/>
      <c r="K53" s="29"/>
      <c r="L53" s="29"/>
      <c r="M53" s="29"/>
      <c r="N53" s="29"/>
      <c r="O53" s="29" t="e">
        <v>#DIV/0!</v>
      </c>
      <c r="P53" s="29"/>
      <c r="Q53" s="29"/>
      <c r="R53" s="29"/>
      <c r="S53" s="29"/>
      <c r="T53" s="29"/>
      <c r="U53" s="29"/>
      <c r="V53" s="29"/>
      <c r="W53" s="29"/>
      <c r="X53" s="29"/>
      <c r="Y53" s="29"/>
      <c r="Z53" s="29"/>
      <c r="AA53" s="29"/>
      <c r="AB53" s="29"/>
      <c r="AC53" s="29"/>
      <c r="AD53" s="29"/>
      <c r="AE53" s="29"/>
      <c r="AF53" s="29"/>
      <c r="AG53" s="23"/>
    </row>
    <row r="54" spans="1:33" x14ac:dyDescent="0.2">
      <c r="A54" s="15" t="s">
        <v>369</v>
      </c>
      <c r="B54" s="22"/>
      <c r="C54" s="29"/>
      <c r="D54" s="29"/>
      <c r="E54" s="29"/>
      <c r="F54" s="29"/>
      <c r="G54" s="29"/>
      <c r="H54" s="29"/>
      <c r="I54" s="29"/>
      <c r="J54" s="29">
        <v>1100000</v>
      </c>
      <c r="K54" s="29"/>
      <c r="L54" s="29">
        <v>3000000</v>
      </c>
      <c r="M54" s="29">
        <v>1200000</v>
      </c>
      <c r="N54" s="29"/>
      <c r="O54" s="29">
        <v>1844000</v>
      </c>
      <c r="P54" s="29"/>
      <c r="Q54" s="29"/>
      <c r="R54" s="29">
        <v>6680000</v>
      </c>
      <c r="S54" s="29"/>
      <c r="T54" s="29"/>
      <c r="U54" s="29">
        <v>20000000</v>
      </c>
      <c r="V54" s="29"/>
      <c r="W54" s="29">
        <v>30000000</v>
      </c>
      <c r="X54" s="29">
        <v>110000000</v>
      </c>
      <c r="Y54" s="29"/>
      <c r="Z54" s="29"/>
      <c r="AA54" s="29"/>
      <c r="AB54" s="29"/>
      <c r="AC54" s="29"/>
      <c r="AD54" s="29"/>
      <c r="AE54" s="29"/>
      <c r="AF54" s="29"/>
      <c r="AG54" s="23">
        <v>2577777.777777778</v>
      </c>
    </row>
    <row r="55" spans="1:33" x14ac:dyDescent="0.2">
      <c r="A55" s="15" t="s">
        <v>3494</v>
      </c>
      <c r="B55" s="22"/>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3" t="e">
        <v>#DIV/0!</v>
      </c>
    </row>
    <row r="56" spans="1:33" x14ac:dyDescent="0.2">
      <c r="A56" s="15" t="s">
        <v>2924</v>
      </c>
      <c r="B56" s="22"/>
      <c r="C56" s="29"/>
      <c r="D56" s="29"/>
      <c r="E56" s="29"/>
      <c r="F56" s="29"/>
      <c r="G56" s="29"/>
      <c r="H56" s="29"/>
      <c r="I56" s="29"/>
      <c r="J56" s="29"/>
      <c r="K56" s="29"/>
      <c r="L56" s="29"/>
      <c r="M56" s="29"/>
      <c r="N56" s="29"/>
      <c r="O56" s="29" t="e">
        <v>#DIV/0!</v>
      </c>
      <c r="P56" s="29"/>
      <c r="Q56" s="29"/>
      <c r="R56" s="29"/>
      <c r="S56" s="29"/>
      <c r="T56" s="29"/>
      <c r="U56" s="29"/>
      <c r="V56" s="29"/>
      <c r="W56" s="29"/>
      <c r="X56" s="29"/>
      <c r="Y56" s="29"/>
      <c r="Z56" s="29"/>
      <c r="AA56" s="29"/>
      <c r="AB56" s="29"/>
      <c r="AC56" s="29"/>
      <c r="AD56" s="29"/>
      <c r="AE56" s="29"/>
      <c r="AF56" s="29"/>
      <c r="AG56" s="23"/>
    </row>
    <row r="57" spans="1:33" x14ac:dyDescent="0.2">
      <c r="A57" s="15" t="s">
        <v>3345</v>
      </c>
      <c r="B57" s="22"/>
      <c r="C57" s="29"/>
      <c r="D57" s="29"/>
      <c r="E57" s="29"/>
      <c r="F57" s="29"/>
      <c r="G57" s="29"/>
      <c r="H57" s="29"/>
      <c r="I57" s="29"/>
      <c r="J57" s="29"/>
      <c r="K57" s="29"/>
      <c r="L57" s="29"/>
      <c r="M57" s="29"/>
      <c r="N57" s="29"/>
      <c r="O57" s="29" t="e">
        <v>#DIV/0!</v>
      </c>
      <c r="P57" s="29"/>
      <c r="Q57" s="29"/>
      <c r="R57" s="29"/>
      <c r="S57" s="29"/>
      <c r="T57" s="29"/>
      <c r="U57" s="29"/>
      <c r="V57" s="29"/>
      <c r="W57" s="29"/>
      <c r="X57" s="29"/>
      <c r="Y57" s="29"/>
      <c r="Z57" s="29"/>
      <c r="AA57" s="29"/>
      <c r="AB57" s="29"/>
      <c r="AC57" s="29"/>
      <c r="AD57" s="29"/>
      <c r="AE57" s="29"/>
      <c r="AF57" s="29"/>
      <c r="AG57" s="23"/>
    </row>
    <row r="58" spans="1:33" x14ac:dyDescent="0.2">
      <c r="A58" s="15" t="s">
        <v>3393</v>
      </c>
      <c r="B58" s="22"/>
      <c r="C58" s="29"/>
      <c r="D58" s="29"/>
      <c r="E58" s="29"/>
      <c r="F58" s="29"/>
      <c r="G58" s="29"/>
      <c r="H58" s="29"/>
      <c r="I58" s="29"/>
      <c r="J58" s="29"/>
      <c r="K58" s="29"/>
      <c r="L58" s="29"/>
      <c r="M58" s="29"/>
      <c r="N58" s="29"/>
      <c r="O58" s="29"/>
      <c r="P58" s="29"/>
      <c r="Q58" s="29"/>
      <c r="R58" s="29" t="e">
        <v>#DIV/0!</v>
      </c>
      <c r="S58" s="29"/>
      <c r="T58" s="29"/>
      <c r="U58" s="29"/>
      <c r="V58" s="29"/>
      <c r="W58" s="29"/>
      <c r="X58" s="29"/>
      <c r="Y58" s="29"/>
      <c r="Z58" s="29"/>
      <c r="AA58" s="29"/>
      <c r="AB58" s="29"/>
      <c r="AC58" s="29"/>
      <c r="AD58" s="29"/>
      <c r="AE58" s="29"/>
      <c r="AF58" s="29"/>
      <c r="AG58" s="23"/>
    </row>
    <row r="59" spans="1:33" x14ac:dyDescent="0.2">
      <c r="A59" s="15" t="s">
        <v>281</v>
      </c>
      <c r="B59" s="22"/>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3">
        <v>15000000</v>
      </c>
    </row>
    <row r="60" spans="1:33" x14ac:dyDescent="0.2">
      <c r="A60" s="15" t="s">
        <v>3413</v>
      </c>
      <c r="B60" s="22"/>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3" t="e">
        <v>#DIV/0!</v>
      </c>
    </row>
    <row r="61" spans="1:33" x14ac:dyDescent="0.2">
      <c r="A61" s="15" t="s">
        <v>3438</v>
      </c>
      <c r="B61" s="22"/>
      <c r="C61" s="29"/>
      <c r="D61" s="29"/>
      <c r="E61" s="29"/>
      <c r="F61" s="29"/>
      <c r="G61" s="29"/>
      <c r="H61" s="29"/>
      <c r="I61" s="29"/>
      <c r="J61" s="29"/>
      <c r="K61" s="29"/>
      <c r="L61" s="29"/>
      <c r="M61" s="29"/>
      <c r="N61" s="29"/>
      <c r="O61" s="29">
        <v>1000000</v>
      </c>
      <c r="P61" s="29"/>
      <c r="Q61" s="29"/>
      <c r="R61" s="29"/>
      <c r="S61" s="29"/>
      <c r="T61" s="29"/>
      <c r="U61" s="29"/>
      <c r="V61" s="29"/>
      <c r="W61" s="29"/>
      <c r="X61" s="29"/>
      <c r="Y61" s="29"/>
      <c r="Z61" s="29"/>
      <c r="AA61" s="29"/>
      <c r="AB61" s="29"/>
      <c r="AC61" s="29"/>
      <c r="AD61" s="29"/>
      <c r="AE61" s="29"/>
      <c r="AF61" s="29"/>
      <c r="AG61" s="23"/>
    </row>
    <row r="62" spans="1:33" x14ac:dyDescent="0.2">
      <c r="A62" s="15" t="s">
        <v>3477</v>
      </c>
      <c r="B62" s="22"/>
      <c r="C62" s="29"/>
      <c r="D62" s="29"/>
      <c r="E62" s="29"/>
      <c r="F62" s="29"/>
      <c r="G62" s="29"/>
      <c r="H62" s="29"/>
      <c r="I62" s="29"/>
      <c r="J62" s="29"/>
      <c r="K62" s="29"/>
      <c r="L62" s="29"/>
      <c r="M62" s="29"/>
      <c r="N62" s="29"/>
      <c r="O62" s="29" t="e">
        <v>#DIV/0!</v>
      </c>
      <c r="P62" s="29"/>
      <c r="Q62" s="29"/>
      <c r="R62" s="29"/>
      <c r="S62" s="29"/>
      <c r="T62" s="29"/>
      <c r="U62" s="29"/>
      <c r="V62" s="29"/>
      <c r="W62" s="29"/>
      <c r="X62" s="29"/>
      <c r="Y62" s="29"/>
      <c r="Z62" s="29"/>
      <c r="AA62" s="29"/>
      <c r="AB62" s="29"/>
      <c r="AC62" s="29"/>
      <c r="AD62" s="29"/>
      <c r="AE62" s="29"/>
      <c r="AF62" s="29"/>
      <c r="AG62" s="23"/>
    </row>
    <row r="63" spans="1:33" x14ac:dyDescent="0.2">
      <c r="A63" s="15" t="s">
        <v>3433</v>
      </c>
      <c r="B63" s="22"/>
      <c r="C63" s="29"/>
      <c r="D63" s="29"/>
      <c r="E63" s="29"/>
      <c r="F63" s="29"/>
      <c r="G63" s="29"/>
      <c r="H63" s="29"/>
      <c r="I63" s="29"/>
      <c r="J63" s="29">
        <v>100000</v>
      </c>
      <c r="K63" s="29"/>
      <c r="L63" s="29"/>
      <c r="M63" s="29"/>
      <c r="N63" s="29"/>
      <c r="O63" s="29"/>
      <c r="P63" s="29"/>
      <c r="Q63" s="29"/>
      <c r="R63" s="29">
        <v>4000000</v>
      </c>
      <c r="S63" s="29"/>
      <c r="T63" s="29"/>
      <c r="U63" s="29"/>
      <c r="V63" s="29"/>
      <c r="W63" s="29"/>
      <c r="X63" s="29"/>
      <c r="Y63" s="29"/>
      <c r="Z63" s="29"/>
      <c r="AA63" s="29"/>
      <c r="AB63" s="29"/>
      <c r="AC63" s="29"/>
      <c r="AD63" s="29"/>
      <c r="AE63" s="29"/>
      <c r="AF63" s="29"/>
      <c r="AG63" s="23"/>
    </row>
    <row r="64" spans="1:33" x14ac:dyDescent="0.2">
      <c r="A64" s="15" t="s">
        <v>3481</v>
      </c>
      <c r="B64" s="22"/>
      <c r="C64" s="29"/>
      <c r="D64" s="29"/>
      <c r="E64" s="29"/>
      <c r="F64" s="29"/>
      <c r="G64" s="29"/>
      <c r="H64" s="29"/>
      <c r="I64" s="29"/>
      <c r="J64" s="29"/>
      <c r="K64" s="29"/>
      <c r="L64" s="29"/>
      <c r="M64" s="29"/>
      <c r="N64" s="29" t="e">
        <v>#DIV/0!</v>
      </c>
      <c r="O64" s="29"/>
      <c r="P64" s="29"/>
      <c r="Q64" s="29"/>
      <c r="R64" s="29"/>
      <c r="S64" s="29"/>
      <c r="T64" s="29"/>
      <c r="U64" s="29"/>
      <c r="V64" s="29"/>
      <c r="W64" s="29"/>
      <c r="X64" s="29"/>
      <c r="Y64" s="29"/>
      <c r="Z64" s="29"/>
      <c r="AA64" s="29"/>
      <c r="AB64" s="29"/>
      <c r="AC64" s="29"/>
      <c r="AD64" s="29"/>
      <c r="AE64" s="29"/>
      <c r="AF64" s="29"/>
      <c r="AG64" s="23"/>
    </row>
    <row r="65" spans="1:33" x14ac:dyDescent="0.2">
      <c r="A65" s="15" t="s">
        <v>3499</v>
      </c>
      <c r="B65" s="22"/>
      <c r="C65" s="29"/>
      <c r="D65" s="29"/>
      <c r="E65" s="29"/>
      <c r="F65" s="29"/>
      <c r="G65" s="29"/>
      <c r="H65" s="29"/>
      <c r="I65" s="29"/>
      <c r="J65" s="29"/>
      <c r="K65" s="29"/>
      <c r="L65" s="29" t="e">
        <v>#DIV/0!</v>
      </c>
      <c r="M65" s="29"/>
      <c r="N65" s="29"/>
      <c r="O65" s="29"/>
      <c r="P65" s="29"/>
      <c r="Q65" s="29"/>
      <c r="R65" s="29"/>
      <c r="S65" s="29"/>
      <c r="T65" s="29"/>
      <c r="U65" s="29"/>
      <c r="V65" s="29"/>
      <c r="W65" s="29"/>
      <c r="X65" s="29"/>
      <c r="Y65" s="29"/>
      <c r="Z65" s="29"/>
      <c r="AA65" s="29"/>
      <c r="AB65" s="29"/>
      <c r="AC65" s="29"/>
      <c r="AD65" s="29"/>
      <c r="AE65" s="29"/>
      <c r="AF65" s="29"/>
      <c r="AG65" s="23"/>
    </row>
    <row r="66" spans="1:33" x14ac:dyDescent="0.2">
      <c r="A66" s="15" t="s">
        <v>3335</v>
      </c>
      <c r="B66" s="22"/>
      <c r="C66" s="29"/>
      <c r="D66" s="29"/>
      <c r="E66" s="29"/>
      <c r="F66" s="29"/>
      <c r="G66" s="29" t="e">
        <v>#DIV/0!</v>
      </c>
      <c r="H66" s="29"/>
      <c r="I66" s="29"/>
      <c r="J66" s="29">
        <v>225000</v>
      </c>
      <c r="K66" s="29"/>
      <c r="L66" s="29"/>
      <c r="M66" s="29"/>
      <c r="N66" s="29"/>
      <c r="O66" s="29" t="e">
        <v>#DIV/0!</v>
      </c>
      <c r="P66" s="29"/>
      <c r="Q66" s="29"/>
      <c r="R66" s="29">
        <v>5000000</v>
      </c>
      <c r="S66" s="29"/>
      <c r="T66" s="29"/>
      <c r="U66" s="29"/>
      <c r="V66" s="29"/>
      <c r="W66" s="29" t="e">
        <v>#DIV/0!</v>
      </c>
      <c r="X66" s="29">
        <v>125000000</v>
      </c>
      <c r="Y66" s="29"/>
      <c r="Z66" s="29"/>
      <c r="AA66" s="29"/>
      <c r="AB66" s="29"/>
      <c r="AC66" s="29"/>
      <c r="AD66" s="29"/>
      <c r="AE66" s="29"/>
      <c r="AF66" s="29"/>
      <c r="AG66" s="23" t="e">
        <v>#DIV/0!</v>
      </c>
    </row>
    <row r="67" spans="1:33" x14ac:dyDescent="0.2">
      <c r="A67" s="15" t="s">
        <v>3461</v>
      </c>
      <c r="B67" s="22"/>
      <c r="C67" s="29"/>
      <c r="D67" s="29"/>
      <c r="E67" s="29"/>
      <c r="F67" s="29"/>
      <c r="G67" s="29"/>
      <c r="H67" s="29"/>
      <c r="I67" s="29"/>
      <c r="J67" s="29"/>
      <c r="K67" s="29"/>
      <c r="L67" s="29"/>
      <c r="M67" s="29"/>
      <c r="N67" s="29"/>
      <c r="O67" s="29">
        <v>200000</v>
      </c>
      <c r="P67" s="29"/>
      <c r="Q67" s="29"/>
      <c r="R67" s="29"/>
      <c r="S67" s="29"/>
      <c r="T67" s="29"/>
      <c r="U67" s="29"/>
      <c r="V67" s="29"/>
      <c r="W67" s="29"/>
      <c r="X67" s="29"/>
      <c r="Y67" s="29"/>
      <c r="Z67" s="29"/>
      <c r="AA67" s="29"/>
      <c r="AB67" s="29"/>
      <c r="AC67" s="29"/>
      <c r="AD67" s="29"/>
      <c r="AE67" s="29"/>
      <c r="AF67" s="29"/>
      <c r="AG67" s="23"/>
    </row>
    <row r="68" spans="1:33" x14ac:dyDescent="0.2">
      <c r="A68" s="15" t="s">
        <v>3340</v>
      </c>
      <c r="B68" s="22"/>
      <c r="C68" s="29"/>
      <c r="D68" s="29"/>
      <c r="E68" s="29"/>
      <c r="F68" s="29"/>
      <c r="G68" s="29"/>
      <c r="H68" s="29"/>
      <c r="I68" s="29"/>
      <c r="J68" s="29"/>
      <c r="K68" s="29"/>
      <c r="L68" s="29" t="e">
        <v>#DIV/0!</v>
      </c>
      <c r="M68" s="29"/>
      <c r="N68" s="29"/>
      <c r="O68" s="29"/>
      <c r="P68" s="29"/>
      <c r="Q68" s="29"/>
      <c r="R68" s="29"/>
      <c r="S68" s="29"/>
      <c r="T68" s="29"/>
      <c r="U68" s="29"/>
      <c r="V68" s="29"/>
      <c r="W68" s="29"/>
      <c r="X68" s="29"/>
      <c r="Y68" s="29"/>
      <c r="Z68" s="29"/>
      <c r="AA68" s="29"/>
      <c r="AB68" s="29"/>
      <c r="AC68" s="29"/>
      <c r="AD68" s="29"/>
      <c r="AE68" s="29"/>
      <c r="AF68" s="29"/>
      <c r="AG68" s="23"/>
    </row>
    <row r="69" spans="1:33" x14ac:dyDescent="0.2">
      <c r="A69" s="15" t="s">
        <v>4566</v>
      </c>
      <c r="B69" s="22"/>
      <c r="C69" s="29"/>
      <c r="D69" s="29"/>
      <c r="E69" s="29"/>
      <c r="F69" s="29"/>
      <c r="G69" s="29"/>
      <c r="H69" s="29"/>
      <c r="I69" s="29"/>
      <c r="J69" s="29"/>
      <c r="K69" s="29"/>
      <c r="L69" s="29"/>
      <c r="M69" s="29"/>
      <c r="N69" s="29"/>
      <c r="O69" s="29">
        <v>300000</v>
      </c>
      <c r="P69" s="29"/>
      <c r="Q69" s="29"/>
      <c r="R69" s="29"/>
      <c r="S69" s="29"/>
      <c r="T69" s="29"/>
      <c r="U69" s="29"/>
      <c r="V69" s="29"/>
      <c r="W69" s="29"/>
      <c r="X69" s="29"/>
      <c r="Y69" s="29"/>
      <c r="Z69" s="29"/>
      <c r="AA69" s="29"/>
      <c r="AB69" s="29"/>
      <c r="AC69" s="29"/>
      <c r="AD69" s="29"/>
      <c r="AE69" s="29"/>
      <c r="AF69" s="29"/>
      <c r="AG69" s="23"/>
    </row>
    <row r="70" spans="1:33" x14ac:dyDescent="0.2">
      <c r="A70" s="15" t="s">
        <v>3070</v>
      </c>
      <c r="B70" s="22"/>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3">
        <v>10000000</v>
      </c>
    </row>
    <row r="71" spans="1:33" x14ac:dyDescent="0.2">
      <c r="A71" s="15" t="s">
        <v>3504</v>
      </c>
      <c r="B71" s="22"/>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3" t="e">
        <v>#DIV/0!</v>
      </c>
    </row>
    <row r="72" spans="1:33" x14ac:dyDescent="0.2">
      <c r="A72" s="30" t="s">
        <v>4620</v>
      </c>
      <c r="B72" s="31"/>
      <c r="C72" s="32"/>
      <c r="D72" s="32"/>
      <c r="E72" s="32"/>
      <c r="F72" s="32"/>
      <c r="G72" s="32"/>
      <c r="H72" s="32"/>
      <c r="I72" s="32"/>
      <c r="J72" s="32"/>
      <c r="K72" s="32"/>
      <c r="L72" s="32"/>
      <c r="M72" s="32"/>
      <c r="N72" s="32"/>
      <c r="O72" s="32" t="e">
        <v>#DIV/0!</v>
      </c>
      <c r="P72" s="32"/>
      <c r="Q72" s="32"/>
      <c r="R72" s="32"/>
      <c r="S72" s="32"/>
      <c r="T72" s="32"/>
      <c r="U72" s="32"/>
      <c r="V72" s="32"/>
      <c r="W72" s="32"/>
      <c r="X72" s="32"/>
      <c r="Y72" s="32"/>
      <c r="Z72" s="32"/>
      <c r="AA72" s="32"/>
      <c r="AB72" s="32"/>
      <c r="AC72" s="32"/>
      <c r="AD72" s="32"/>
      <c r="AE72" s="32"/>
      <c r="AF72" s="32"/>
      <c r="AG72"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12"/>
  <sheetViews>
    <sheetView showGridLines="0" workbookViewId="0"/>
  </sheetViews>
  <sheetFormatPr defaultColWidth="12.5703125" defaultRowHeight="15.75" customHeight="1" x14ac:dyDescent="0.2"/>
  <sheetData>
    <row r="1" spans="1:3" x14ac:dyDescent="0.2">
      <c r="A1" s="12"/>
      <c r="B1" s="11" t="s">
        <v>4621</v>
      </c>
      <c r="C1" s="18"/>
    </row>
    <row r="2" spans="1:3" x14ac:dyDescent="0.2">
      <c r="A2" s="11" t="s">
        <v>0</v>
      </c>
      <c r="B2" s="12" t="s">
        <v>4612</v>
      </c>
      <c r="C2" s="19" t="s">
        <v>4607</v>
      </c>
    </row>
    <row r="3" spans="1:3" x14ac:dyDescent="0.2">
      <c r="A3" s="12" t="s">
        <v>2224</v>
      </c>
      <c r="B3" s="20">
        <v>1</v>
      </c>
      <c r="C3" s="21">
        <v>2500000</v>
      </c>
    </row>
    <row r="4" spans="1:3" x14ac:dyDescent="0.2">
      <c r="A4" s="15" t="s">
        <v>3098</v>
      </c>
      <c r="B4" s="22">
        <v>1</v>
      </c>
      <c r="C4" s="23">
        <v>7000000</v>
      </c>
    </row>
    <row r="5" spans="1:3" x14ac:dyDescent="0.2">
      <c r="A5" s="15" t="s">
        <v>3916</v>
      </c>
      <c r="B5" s="22">
        <v>1</v>
      </c>
      <c r="C5" s="23">
        <v>5000000</v>
      </c>
    </row>
    <row r="6" spans="1:3" x14ac:dyDescent="0.2">
      <c r="A6" s="15" t="s">
        <v>3045</v>
      </c>
      <c r="B6" s="22">
        <v>1</v>
      </c>
      <c r="C6" s="23">
        <v>15000000</v>
      </c>
    </row>
    <row r="7" spans="1:3" x14ac:dyDescent="0.2">
      <c r="A7" s="15" t="s">
        <v>1089</v>
      </c>
      <c r="B7" s="22">
        <v>0</v>
      </c>
      <c r="C7" s="23">
        <v>0</v>
      </c>
    </row>
    <row r="8" spans="1:3" x14ac:dyDescent="0.2">
      <c r="A8" s="15" t="s">
        <v>4134</v>
      </c>
      <c r="B8" s="22">
        <v>1</v>
      </c>
      <c r="C8" s="23">
        <v>1100000</v>
      </c>
    </row>
    <row r="9" spans="1:3" x14ac:dyDescent="0.2">
      <c r="A9" s="15" t="s">
        <v>1276</v>
      </c>
      <c r="B9" s="22">
        <v>0</v>
      </c>
      <c r="C9" s="23">
        <v>0</v>
      </c>
    </row>
    <row r="10" spans="1:3" x14ac:dyDescent="0.2">
      <c r="A10" s="15" t="s">
        <v>2179</v>
      </c>
      <c r="B10" s="22">
        <v>1</v>
      </c>
      <c r="C10" s="23">
        <v>3000000</v>
      </c>
    </row>
    <row r="11" spans="1:3" x14ac:dyDescent="0.2">
      <c r="A11" s="15" t="s">
        <v>1626</v>
      </c>
      <c r="B11" s="22">
        <v>1</v>
      </c>
      <c r="C11" s="23">
        <v>50000000</v>
      </c>
    </row>
    <row r="12" spans="1:3" x14ac:dyDescent="0.2">
      <c r="A12" s="15" t="s">
        <v>2091</v>
      </c>
      <c r="B12" s="22">
        <v>1</v>
      </c>
      <c r="C12" s="23">
        <v>5000000</v>
      </c>
    </row>
    <row r="13" spans="1:3" x14ac:dyDescent="0.2">
      <c r="A13" s="15" t="s">
        <v>772</v>
      </c>
      <c r="B13" s="22">
        <v>0</v>
      </c>
      <c r="C13" s="23">
        <v>0</v>
      </c>
    </row>
    <row r="14" spans="1:3" x14ac:dyDescent="0.2">
      <c r="A14" s="15" t="s">
        <v>3565</v>
      </c>
      <c r="B14" s="22">
        <v>0</v>
      </c>
      <c r="C14" s="23">
        <v>0</v>
      </c>
    </row>
    <row r="15" spans="1:3" x14ac:dyDescent="0.2">
      <c r="A15" s="15" t="s">
        <v>4096</v>
      </c>
      <c r="B15" s="22">
        <v>1</v>
      </c>
      <c r="C15" s="23">
        <v>1500000</v>
      </c>
    </row>
    <row r="16" spans="1:3" x14ac:dyDescent="0.2">
      <c r="A16" s="15" t="s">
        <v>1480</v>
      </c>
      <c r="B16" s="22">
        <v>1</v>
      </c>
      <c r="C16" s="23">
        <v>255000000</v>
      </c>
    </row>
    <row r="17" spans="1:3" x14ac:dyDescent="0.2">
      <c r="A17" s="15" t="s">
        <v>3034</v>
      </c>
      <c r="B17" s="22">
        <v>1</v>
      </c>
      <c r="C17" s="23">
        <v>20000000</v>
      </c>
    </row>
    <row r="18" spans="1:3" x14ac:dyDescent="0.2">
      <c r="A18" s="15" t="s">
        <v>620</v>
      </c>
      <c r="B18" s="22">
        <v>0</v>
      </c>
      <c r="C18" s="23">
        <v>0</v>
      </c>
    </row>
    <row r="19" spans="1:3" x14ac:dyDescent="0.2">
      <c r="A19" s="15" t="s">
        <v>2349</v>
      </c>
      <c r="B19" s="22">
        <v>3</v>
      </c>
      <c r="C19" s="23">
        <v>6700000</v>
      </c>
    </row>
    <row r="20" spans="1:3" x14ac:dyDescent="0.2">
      <c r="A20" s="15" t="s">
        <v>2192</v>
      </c>
      <c r="B20" s="22">
        <v>1</v>
      </c>
      <c r="C20" s="23">
        <v>3000000</v>
      </c>
    </row>
    <row r="21" spans="1:3" x14ac:dyDescent="0.2">
      <c r="A21" s="15" t="s">
        <v>3420</v>
      </c>
      <c r="B21" s="22">
        <v>1</v>
      </c>
      <c r="C21" s="23">
        <v>21000000</v>
      </c>
    </row>
    <row r="22" spans="1:3" x14ac:dyDescent="0.2">
      <c r="A22" s="15" t="s">
        <v>2915</v>
      </c>
      <c r="B22" s="22">
        <v>0</v>
      </c>
      <c r="C22" s="23">
        <v>0</v>
      </c>
    </row>
    <row r="23" spans="1:3" x14ac:dyDescent="0.2">
      <c r="A23" s="15" t="s">
        <v>611</v>
      </c>
      <c r="B23" s="22">
        <v>0</v>
      </c>
      <c r="C23" s="23">
        <v>0</v>
      </c>
    </row>
    <row r="24" spans="1:3" x14ac:dyDescent="0.2">
      <c r="A24" s="15" t="s">
        <v>1587</v>
      </c>
      <c r="B24" s="22">
        <v>1</v>
      </c>
      <c r="C24" s="23">
        <v>70000000</v>
      </c>
    </row>
    <row r="25" spans="1:3" x14ac:dyDescent="0.2">
      <c r="A25" s="15" t="s">
        <v>3118</v>
      </c>
      <c r="B25" s="22">
        <v>1</v>
      </c>
      <c r="C25" s="23">
        <v>5200000</v>
      </c>
    </row>
    <row r="26" spans="1:3" x14ac:dyDescent="0.2">
      <c r="A26" s="15" t="s">
        <v>575</v>
      </c>
      <c r="B26" s="22">
        <v>0</v>
      </c>
      <c r="C26" s="23">
        <v>0</v>
      </c>
    </row>
    <row r="27" spans="1:3" x14ac:dyDescent="0.2">
      <c r="A27" s="15" t="s">
        <v>3542</v>
      </c>
      <c r="B27" s="22">
        <v>1</v>
      </c>
      <c r="C27" s="23">
        <v>4200000</v>
      </c>
    </row>
    <row r="28" spans="1:3" x14ac:dyDescent="0.2">
      <c r="A28" s="15" t="s">
        <v>4332</v>
      </c>
      <c r="B28" s="22">
        <v>0</v>
      </c>
      <c r="C28" s="23">
        <v>0</v>
      </c>
    </row>
    <row r="29" spans="1:3" x14ac:dyDescent="0.2">
      <c r="A29" s="15" t="s">
        <v>4123</v>
      </c>
      <c r="B29" s="22">
        <v>1</v>
      </c>
      <c r="C29" s="23">
        <v>1200000</v>
      </c>
    </row>
    <row r="30" spans="1:3" x14ac:dyDescent="0.2">
      <c r="A30" s="15" t="s">
        <v>1370</v>
      </c>
      <c r="B30" s="22">
        <v>0</v>
      </c>
      <c r="C30" s="23">
        <v>0</v>
      </c>
    </row>
    <row r="31" spans="1:3" x14ac:dyDescent="0.2">
      <c r="A31" s="15" t="s">
        <v>2855</v>
      </c>
      <c r="B31" s="22">
        <v>0</v>
      </c>
      <c r="C31" s="23">
        <v>0</v>
      </c>
    </row>
    <row r="32" spans="1:3" x14ac:dyDescent="0.2">
      <c r="A32" s="15" t="s">
        <v>2010</v>
      </c>
      <c r="B32" s="22">
        <v>1</v>
      </c>
      <c r="C32" s="23">
        <v>6200000</v>
      </c>
    </row>
    <row r="33" spans="1:3" x14ac:dyDescent="0.2">
      <c r="A33" s="15" t="s">
        <v>3608</v>
      </c>
      <c r="B33" s="22">
        <v>0</v>
      </c>
      <c r="C33" s="23">
        <v>0</v>
      </c>
    </row>
    <row r="34" spans="1:3" x14ac:dyDescent="0.2">
      <c r="A34" s="15" t="s">
        <v>2416</v>
      </c>
      <c r="B34" s="22">
        <v>1</v>
      </c>
      <c r="C34" s="23">
        <v>1000000</v>
      </c>
    </row>
    <row r="35" spans="1:3" x14ac:dyDescent="0.2">
      <c r="A35" s="15" t="s">
        <v>930</v>
      </c>
      <c r="B35" s="22">
        <v>0</v>
      </c>
      <c r="C35" s="23">
        <v>0</v>
      </c>
    </row>
    <row r="36" spans="1:3" x14ac:dyDescent="0.2">
      <c r="A36" s="15" t="s">
        <v>290</v>
      </c>
      <c r="B36" s="22">
        <v>0</v>
      </c>
      <c r="C36" s="23">
        <v>0</v>
      </c>
    </row>
    <row r="37" spans="1:3" x14ac:dyDescent="0.2">
      <c r="A37" s="15" t="s">
        <v>3200</v>
      </c>
      <c r="B37" s="22">
        <v>1</v>
      </c>
      <c r="C37" s="23">
        <v>2200000</v>
      </c>
    </row>
    <row r="38" spans="1:3" x14ac:dyDescent="0.2">
      <c r="A38" s="15" t="s">
        <v>140</v>
      </c>
      <c r="B38" s="22">
        <v>0</v>
      </c>
      <c r="C38" s="23">
        <v>0</v>
      </c>
    </row>
    <row r="39" spans="1:3" x14ac:dyDescent="0.2">
      <c r="A39" s="15" t="s">
        <v>454</v>
      </c>
      <c r="B39" s="22">
        <v>0</v>
      </c>
      <c r="C39" s="23">
        <v>0</v>
      </c>
    </row>
    <row r="40" spans="1:3" x14ac:dyDescent="0.2">
      <c r="A40" s="15" t="s">
        <v>523</v>
      </c>
      <c r="B40" s="22">
        <v>0</v>
      </c>
      <c r="C40" s="23">
        <v>0</v>
      </c>
    </row>
    <row r="41" spans="1:3" x14ac:dyDescent="0.2">
      <c r="A41" s="15" t="s">
        <v>2553</v>
      </c>
      <c r="B41" s="22">
        <v>1</v>
      </c>
      <c r="C41" s="23">
        <v>500000</v>
      </c>
    </row>
    <row r="42" spans="1:3" x14ac:dyDescent="0.2">
      <c r="A42" s="15" t="s">
        <v>4471</v>
      </c>
      <c r="B42" s="22">
        <v>1</v>
      </c>
      <c r="C42" s="23">
        <v>1500000</v>
      </c>
    </row>
    <row r="43" spans="1:3" x14ac:dyDescent="0.2">
      <c r="A43" s="15" t="s">
        <v>1552</v>
      </c>
      <c r="B43" s="22">
        <v>2</v>
      </c>
      <c r="C43" s="23">
        <v>170000000</v>
      </c>
    </row>
    <row r="44" spans="1:3" x14ac:dyDescent="0.2">
      <c r="A44" s="15" t="s">
        <v>1400</v>
      </c>
      <c r="B44" s="22">
        <v>0</v>
      </c>
      <c r="C44" s="23">
        <v>0</v>
      </c>
    </row>
    <row r="45" spans="1:3" x14ac:dyDescent="0.2">
      <c r="A45" s="15" t="s">
        <v>3583</v>
      </c>
      <c r="B45" s="22">
        <v>1</v>
      </c>
      <c r="C45" s="23">
        <v>3500000</v>
      </c>
    </row>
    <row r="46" spans="1:3" x14ac:dyDescent="0.2">
      <c r="A46" s="15" t="s">
        <v>3011</v>
      </c>
      <c r="B46" s="22">
        <v>1</v>
      </c>
      <c r="C46" s="23">
        <v>30000000</v>
      </c>
    </row>
    <row r="47" spans="1:3" x14ac:dyDescent="0.2">
      <c r="A47" s="15" t="s">
        <v>3879</v>
      </c>
      <c r="B47" s="22">
        <v>2</v>
      </c>
      <c r="C47" s="23">
        <v>14000000</v>
      </c>
    </row>
    <row r="48" spans="1:3" x14ac:dyDescent="0.2">
      <c r="A48" s="15" t="s">
        <v>3268</v>
      </c>
      <c r="B48" s="22">
        <v>1</v>
      </c>
      <c r="C48" s="23">
        <v>700000</v>
      </c>
    </row>
    <row r="49" spans="1:3" x14ac:dyDescent="0.2">
      <c r="A49" s="15" t="s">
        <v>3152</v>
      </c>
      <c r="B49" s="22">
        <v>1</v>
      </c>
      <c r="C49" s="23">
        <v>4000000</v>
      </c>
    </row>
    <row r="50" spans="1:3" x14ac:dyDescent="0.2">
      <c r="A50" s="15" t="s">
        <v>322</v>
      </c>
      <c r="B50" s="22">
        <v>0</v>
      </c>
      <c r="C50" s="23">
        <v>0</v>
      </c>
    </row>
    <row r="51" spans="1:3" x14ac:dyDescent="0.2">
      <c r="A51" s="15" t="s">
        <v>4583</v>
      </c>
      <c r="B51" s="22">
        <v>0</v>
      </c>
      <c r="C51" s="23">
        <v>0</v>
      </c>
    </row>
    <row r="52" spans="1:3" x14ac:dyDescent="0.2">
      <c r="A52" s="15" t="s">
        <v>2235</v>
      </c>
      <c r="B52" s="22">
        <v>2</v>
      </c>
      <c r="C52" s="23">
        <v>2670000</v>
      </c>
    </row>
    <row r="53" spans="1:3" x14ac:dyDescent="0.2">
      <c r="A53" s="15" t="s">
        <v>403</v>
      </c>
      <c r="B53" s="22">
        <v>0</v>
      </c>
      <c r="C53" s="23">
        <v>0</v>
      </c>
    </row>
    <row r="54" spans="1:3" x14ac:dyDescent="0.2">
      <c r="A54" s="15" t="s">
        <v>3754</v>
      </c>
      <c r="B54" s="22">
        <v>0</v>
      </c>
      <c r="C54" s="23">
        <v>0</v>
      </c>
    </row>
    <row r="55" spans="1:3" x14ac:dyDescent="0.2">
      <c r="A55" s="15" t="s">
        <v>4168</v>
      </c>
      <c r="B55" s="22">
        <v>1</v>
      </c>
      <c r="C55" s="23">
        <v>750000</v>
      </c>
    </row>
    <row r="56" spans="1:3" x14ac:dyDescent="0.2">
      <c r="A56" s="15" t="s">
        <v>228</v>
      </c>
      <c r="B56" s="22">
        <v>0</v>
      </c>
      <c r="C56" s="23">
        <v>0</v>
      </c>
    </row>
    <row r="57" spans="1:3" x14ac:dyDescent="0.2">
      <c r="A57" s="15" t="s">
        <v>2404</v>
      </c>
      <c r="B57" s="22">
        <v>2</v>
      </c>
      <c r="C57" s="23">
        <v>2000000</v>
      </c>
    </row>
    <row r="58" spans="1:3" x14ac:dyDescent="0.2">
      <c r="A58" s="15" t="s">
        <v>1710</v>
      </c>
      <c r="B58" s="22">
        <v>1</v>
      </c>
      <c r="C58" s="23">
        <v>35000000</v>
      </c>
    </row>
    <row r="59" spans="1:3" x14ac:dyDescent="0.2">
      <c r="A59" s="15" t="s">
        <v>1784</v>
      </c>
      <c r="B59" s="22">
        <v>1</v>
      </c>
      <c r="C59" s="23">
        <v>20000000</v>
      </c>
    </row>
    <row r="60" spans="1:3" x14ac:dyDescent="0.2">
      <c r="A60" s="15" t="s">
        <v>340</v>
      </c>
      <c r="B60" s="22">
        <v>0</v>
      </c>
      <c r="C60" s="23">
        <v>0</v>
      </c>
    </row>
    <row r="61" spans="1:3" x14ac:dyDescent="0.2">
      <c r="A61" s="15" t="s">
        <v>2609</v>
      </c>
      <c r="B61" s="22">
        <v>1</v>
      </c>
      <c r="C61" s="23">
        <v>400000</v>
      </c>
    </row>
    <row r="62" spans="1:3" x14ac:dyDescent="0.2">
      <c r="A62" s="15" t="s">
        <v>2334</v>
      </c>
      <c r="B62" s="22">
        <v>1</v>
      </c>
      <c r="C62" s="23">
        <v>2000000</v>
      </c>
    </row>
    <row r="63" spans="1:3" x14ac:dyDescent="0.2">
      <c r="A63" s="15" t="s">
        <v>3388</v>
      </c>
      <c r="B63" s="22">
        <v>0</v>
      </c>
      <c r="C63" s="23">
        <v>0</v>
      </c>
    </row>
    <row r="64" spans="1:3" x14ac:dyDescent="0.2">
      <c r="A64" s="15" t="s">
        <v>2579</v>
      </c>
      <c r="B64" s="22">
        <v>1</v>
      </c>
      <c r="C64" s="23">
        <v>500000</v>
      </c>
    </row>
    <row r="65" spans="1:3" x14ac:dyDescent="0.2">
      <c r="A65" s="15" t="s">
        <v>963</v>
      </c>
      <c r="B65" s="22">
        <v>0</v>
      </c>
      <c r="C65" s="23">
        <v>0</v>
      </c>
    </row>
    <row r="66" spans="1:3" x14ac:dyDescent="0.2">
      <c r="A66" s="15" t="s">
        <v>499</v>
      </c>
      <c r="B66" s="22">
        <v>0</v>
      </c>
      <c r="C66" s="23">
        <v>0</v>
      </c>
    </row>
    <row r="67" spans="1:3" x14ac:dyDescent="0.2">
      <c r="A67" s="15" t="s">
        <v>1118</v>
      </c>
      <c r="B67" s="22">
        <v>1</v>
      </c>
      <c r="C67" s="23">
        <v>15000000</v>
      </c>
    </row>
    <row r="68" spans="1:3" x14ac:dyDescent="0.2">
      <c r="A68" s="15" t="s">
        <v>1328</v>
      </c>
      <c r="B68" s="22">
        <v>0</v>
      </c>
      <c r="C68" s="23">
        <v>0</v>
      </c>
    </row>
    <row r="69" spans="1:3" x14ac:dyDescent="0.2">
      <c r="A69" s="15" t="s">
        <v>1302</v>
      </c>
      <c r="B69" s="22">
        <v>0</v>
      </c>
      <c r="C69" s="23">
        <v>0</v>
      </c>
    </row>
    <row r="70" spans="1:3" x14ac:dyDescent="0.2">
      <c r="A70" s="15" t="s">
        <v>3424</v>
      </c>
      <c r="B70" s="22">
        <v>1</v>
      </c>
      <c r="C70" s="23">
        <v>8000000</v>
      </c>
    </row>
    <row r="71" spans="1:3" x14ac:dyDescent="0.2">
      <c r="A71" s="15" t="s">
        <v>2529</v>
      </c>
      <c r="B71" s="22">
        <v>1</v>
      </c>
      <c r="C71" s="23">
        <v>600000</v>
      </c>
    </row>
    <row r="72" spans="1:3" x14ac:dyDescent="0.2">
      <c r="A72" s="15" t="s">
        <v>4048</v>
      </c>
      <c r="B72" s="22">
        <v>1</v>
      </c>
      <c r="C72" s="23">
        <v>2000000</v>
      </c>
    </row>
    <row r="73" spans="1:3" x14ac:dyDescent="0.2">
      <c r="A73" s="15" t="s">
        <v>2006</v>
      </c>
      <c r="B73" s="22">
        <v>1</v>
      </c>
      <c r="C73" s="23">
        <v>6300000</v>
      </c>
    </row>
    <row r="74" spans="1:3" x14ac:dyDescent="0.2">
      <c r="A74" s="15" t="s">
        <v>377</v>
      </c>
      <c r="B74" s="22">
        <v>0</v>
      </c>
      <c r="C74" s="23">
        <v>0</v>
      </c>
    </row>
    <row r="75" spans="1:3" x14ac:dyDescent="0.2">
      <c r="A75" s="15" t="s">
        <v>4228</v>
      </c>
      <c r="B75" s="22">
        <v>1</v>
      </c>
      <c r="C75" s="23">
        <v>500000</v>
      </c>
    </row>
    <row r="76" spans="1:3" x14ac:dyDescent="0.2">
      <c r="A76" s="15" t="s">
        <v>4492</v>
      </c>
      <c r="B76" s="22">
        <v>1</v>
      </c>
      <c r="C76" s="23">
        <v>1000000</v>
      </c>
    </row>
    <row r="77" spans="1:3" x14ac:dyDescent="0.2">
      <c r="A77" s="15" t="s">
        <v>1133</v>
      </c>
      <c r="B77" s="22">
        <v>1</v>
      </c>
      <c r="C77" s="23">
        <v>500000</v>
      </c>
    </row>
    <row r="78" spans="1:3" x14ac:dyDescent="0.2">
      <c r="A78" s="15" t="s">
        <v>4439</v>
      </c>
      <c r="B78" s="22">
        <v>1</v>
      </c>
      <c r="C78" s="23">
        <v>3500000</v>
      </c>
    </row>
    <row r="79" spans="1:3" x14ac:dyDescent="0.2">
      <c r="A79" s="15" t="s">
        <v>567</v>
      </c>
      <c r="B79" s="22">
        <v>1</v>
      </c>
      <c r="C79" s="23">
        <v>7000000</v>
      </c>
    </row>
    <row r="80" spans="1:3" x14ac:dyDescent="0.2">
      <c r="A80" s="15" t="s">
        <v>368</v>
      </c>
      <c r="B80" s="22">
        <v>0</v>
      </c>
      <c r="C80" s="23">
        <v>0</v>
      </c>
    </row>
    <row r="81" spans="1:3" x14ac:dyDescent="0.2">
      <c r="A81" s="15" t="s">
        <v>2099</v>
      </c>
      <c r="B81" s="22">
        <v>1</v>
      </c>
      <c r="C81" s="23">
        <v>5000000</v>
      </c>
    </row>
    <row r="82" spans="1:3" x14ac:dyDescent="0.2">
      <c r="A82" s="15" t="s">
        <v>2583</v>
      </c>
      <c r="B82" s="22">
        <v>1</v>
      </c>
      <c r="C82" s="23">
        <v>500000</v>
      </c>
    </row>
    <row r="83" spans="1:3" x14ac:dyDescent="0.2">
      <c r="A83" s="15" t="s">
        <v>4008</v>
      </c>
      <c r="B83" s="22">
        <v>1</v>
      </c>
      <c r="C83" s="23">
        <v>3000000</v>
      </c>
    </row>
    <row r="84" spans="1:3" x14ac:dyDescent="0.2">
      <c r="A84" s="15" t="s">
        <v>681</v>
      </c>
      <c r="B84" s="22">
        <v>0</v>
      </c>
      <c r="C84" s="23">
        <v>0</v>
      </c>
    </row>
    <row r="85" spans="1:3" x14ac:dyDescent="0.2">
      <c r="A85" s="15" t="s">
        <v>3087</v>
      </c>
      <c r="B85" s="22">
        <v>1</v>
      </c>
      <c r="C85" s="23">
        <v>10000000</v>
      </c>
    </row>
    <row r="86" spans="1:3" x14ac:dyDescent="0.2">
      <c r="A86" s="15" t="s">
        <v>280</v>
      </c>
      <c r="B86" s="22">
        <v>1</v>
      </c>
      <c r="C86" s="23">
        <v>15000000</v>
      </c>
    </row>
    <row r="87" spans="1:3" x14ac:dyDescent="0.2">
      <c r="A87" s="15" t="s">
        <v>958</v>
      </c>
      <c r="B87" s="22">
        <v>0</v>
      </c>
      <c r="C87" s="23">
        <v>0</v>
      </c>
    </row>
    <row r="88" spans="1:3" x14ac:dyDescent="0.2">
      <c r="A88" s="15" t="s">
        <v>1767</v>
      </c>
      <c r="B88" s="22">
        <v>1</v>
      </c>
      <c r="C88" s="23">
        <v>24000000</v>
      </c>
    </row>
    <row r="89" spans="1:3" x14ac:dyDescent="0.2">
      <c r="A89" s="15" t="s">
        <v>872</v>
      </c>
      <c r="B89" s="22">
        <v>2</v>
      </c>
      <c r="C89" s="23">
        <v>16000000</v>
      </c>
    </row>
    <row r="90" spans="1:3" x14ac:dyDescent="0.2">
      <c r="A90" s="15" t="s">
        <v>3711</v>
      </c>
      <c r="B90" s="22">
        <v>0</v>
      </c>
      <c r="C90" s="23">
        <v>0</v>
      </c>
    </row>
    <row r="91" spans="1:3" x14ac:dyDescent="0.2">
      <c r="A91" s="15" t="s">
        <v>1998</v>
      </c>
      <c r="B91" s="22">
        <v>1</v>
      </c>
      <c r="C91" s="23">
        <v>6500000</v>
      </c>
    </row>
    <row r="92" spans="1:3" x14ac:dyDescent="0.2">
      <c r="A92" s="15" t="s">
        <v>639</v>
      </c>
      <c r="B92" s="22">
        <v>3</v>
      </c>
      <c r="C92" s="23">
        <v>400000000</v>
      </c>
    </row>
    <row r="93" spans="1:3" x14ac:dyDescent="0.2">
      <c r="A93" s="15" t="s">
        <v>3624</v>
      </c>
      <c r="B93" s="22">
        <v>0</v>
      </c>
      <c r="C93" s="23">
        <v>0</v>
      </c>
    </row>
    <row r="94" spans="1:3" x14ac:dyDescent="0.2">
      <c r="A94" s="15" t="s">
        <v>1216</v>
      </c>
      <c r="B94" s="22">
        <v>1</v>
      </c>
      <c r="C94" s="23">
        <v>9000000</v>
      </c>
    </row>
    <row r="95" spans="1:3" x14ac:dyDescent="0.2">
      <c r="A95" s="15" t="s">
        <v>2267</v>
      </c>
      <c r="B95" s="22">
        <v>1</v>
      </c>
      <c r="C95" s="23">
        <v>2000000</v>
      </c>
    </row>
    <row r="96" spans="1:3" x14ac:dyDescent="0.2">
      <c r="A96" s="15" t="s">
        <v>2533</v>
      </c>
      <c r="B96" s="22">
        <v>1</v>
      </c>
      <c r="C96" s="23">
        <v>600000</v>
      </c>
    </row>
    <row r="97" spans="1:3" x14ac:dyDescent="0.2">
      <c r="A97" s="15" t="s">
        <v>557</v>
      </c>
      <c r="B97" s="22">
        <v>1</v>
      </c>
      <c r="C97" s="23">
        <v>30000000</v>
      </c>
    </row>
    <row r="98" spans="1:3" x14ac:dyDescent="0.2">
      <c r="A98" s="15" t="s">
        <v>1896</v>
      </c>
      <c r="B98" s="22">
        <v>1</v>
      </c>
      <c r="C98" s="23">
        <v>10000000</v>
      </c>
    </row>
    <row r="99" spans="1:3" x14ac:dyDescent="0.2">
      <c r="A99" s="15" t="s">
        <v>2377</v>
      </c>
      <c r="B99" s="22">
        <v>1</v>
      </c>
      <c r="C99" s="23">
        <v>1300000</v>
      </c>
    </row>
    <row r="100" spans="1:3" x14ac:dyDescent="0.2">
      <c r="A100" s="15" t="s">
        <v>4232</v>
      </c>
      <c r="B100" s="22">
        <v>1</v>
      </c>
      <c r="C100" s="23">
        <v>500000</v>
      </c>
    </row>
    <row r="101" spans="1:3" x14ac:dyDescent="0.2">
      <c r="A101" s="15" t="s">
        <v>3649</v>
      </c>
      <c r="B101" s="22">
        <v>1</v>
      </c>
      <c r="C101" s="23">
        <v>2500000</v>
      </c>
    </row>
    <row r="102" spans="1:3" x14ac:dyDescent="0.2">
      <c r="A102" s="15" t="s">
        <v>24</v>
      </c>
      <c r="B102" s="22">
        <v>0</v>
      </c>
      <c r="C102" s="23">
        <v>0</v>
      </c>
    </row>
    <row r="103" spans="1:3" x14ac:dyDescent="0.2">
      <c r="A103" s="15" t="s">
        <v>417</v>
      </c>
      <c r="B103" s="22">
        <v>0</v>
      </c>
      <c r="C103" s="23">
        <v>0</v>
      </c>
    </row>
    <row r="104" spans="1:3" x14ac:dyDescent="0.2">
      <c r="A104" s="15" t="s">
        <v>4495</v>
      </c>
      <c r="B104" s="22">
        <v>1</v>
      </c>
      <c r="C104" s="23">
        <v>700000</v>
      </c>
    </row>
    <row r="105" spans="1:3" x14ac:dyDescent="0.2">
      <c r="A105" s="15" t="s">
        <v>818</v>
      </c>
      <c r="B105" s="22">
        <v>2</v>
      </c>
      <c r="C105" s="23">
        <v>200000000</v>
      </c>
    </row>
    <row r="106" spans="1:3" x14ac:dyDescent="0.2">
      <c r="A106" s="15" t="s">
        <v>1597</v>
      </c>
      <c r="B106" s="22">
        <v>1</v>
      </c>
      <c r="C106" s="23">
        <v>67000000</v>
      </c>
    </row>
    <row r="107" spans="1:3" x14ac:dyDescent="0.2">
      <c r="A107" s="15" t="s">
        <v>261</v>
      </c>
      <c r="B107" s="22">
        <v>0</v>
      </c>
      <c r="C107" s="23">
        <v>0</v>
      </c>
    </row>
    <row r="108" spans="1:3" x14ac:dyDescent="0.2">
      <c r="A108" s="15" t="s">
        <v>980</v>
      </c>
      <c r="B108" s="22">
        <v>0</v>
      </c>
      <c r="C108" s="23">
        <v>0</v>
      </c>
    </row>
    <row r="109" spans="1:3" x14ac:dyDescent="0.2">
      <c r="A109" s="15" t="s">
        <v>3301</v>
      </c>
      <c r="B109" s="22">
        <v>1</v>
      </c>
      <c r="C109" s="23">
        <v>300000</v>
      </c>
    </row>
    <row r="110" spans="1:3" x14ac:dyDescent="0.2">
      <c r="A110" s="15" t="s">
        <v>3691</v>
      </c>
      <c r="B110" s="22">
        <v>0</v>
      </c>
      <c r="C110" s="23">
        <v>0</v>
      </c>
    </row>
    <row r="111" spans="1:3" x14ac:dyDescent="0.2">
      <c r="A111" s="15" t="s">
        <v>266</v>
      </c>
      <c r="B111" s="22">
        <v>0</v>
      </c>
      <c r="C111" s="23">
        <v>0</v>
      </c>
    </row>
    <row r="112" spans="1:3" x14ac:dyDescent="0.2">
      <c r="A112" s="15" t="s">
        <v>2298</v>
      </c>
      <c r="B112" s="22">
        <v>1</v>
      </c>
      <c r="C112" s="23">
        <v>2000000</v>
      </c>
    </row>
    <row r="113" spans="1:3" x14ac:dyDescent="0.2">
      <c r="A113" s="15" t="s">
        <v>4561</v>
      </c>
      <c r="B113" s="22">
        <v>1</v>
      </c>
      <c r="C113" s="23">
        <v>400000</v>
      </c>
    </row>
    <row r="114" spans="1:3" x14ac:dyDescent="0.2">
      <c r="A114" s="15" t="s">
        <v>4296</v>
      </c>
      <c r="B114" s="22">
        <v>1</v>
      </c>
      <c r="C114" s="23">
        <v>200000</v>
      </c>
    </row>
    <row r="115" spans="1:3" x14ac:dyDescent="0.2">
      <c r="A115" s="15" t="s">
        <v>933</v>
      </c>
      <c r="B115" s="22">
        <v>0</v>
      </c>
      <c r="C115" s="23">
        <v>0</v>
      </c>
    </row>
    <row r="116" spans="1:3" x14ac:dyDescent="0.2">
      <c r="A116" s="15" t="s">
        <v>744</v>
      </c>
      <c r="B116" s="22">
        <v>0</v>
      </c>
      <c r="C116" s="23">
        <v>0</v>
      </c>
    </row>
    <row r="117" spans="1:3" x14ac:dyDescent="0.2">
      <c r="A117" s="15" t="s">
        <v>3305</v>
      </c>
      <c r="B117" s="22">
        <v>1</v>
      </c>
      <c r="C117" s="23">
        <v>200000</v>
      </c>
    </row>
    <row r="118" spans="1:3" x14ac:dyDescent="0.2">
      <c r="A118" s="15" t="s">
        <v>601</v>
      </c>
      <c r="B118" s="22">
        <v>0</v>
      </c>
      <c r="C118" s="23">
        <v>0</v>
      </c>
    </row>
    <row r="119" spans="1:3" x14ac:dyDescent="0.2">
      <c r="A119" s="15" t="s">
        <v>2257</v>
      </c>
      <c r="B119" s="22">
        <v>1</v>
      </c>
      <c r="C119" s="23">
        <v>2000000</v>
      </c>
    </row>
    <row r="120" spans="1:3" x14ac:dyDescent="0.2">
      <c r="A120" s="15" t="s">
        <v>757</v>
      </c>
      <c r="B120" s="22">
        <v>0</v>
      </c>
      <c r="C120" s="23">
        <v>0</v>
      </c>
    </row>
    <row r="121" spans="1:3" x14ac:dyDescent="0.2">
      <c r="A121" s="15" t="s">
        <v>3219</v>
      </c>
      <c r="B121" s="22">
        <v>1</v>
      </c>
      <c r="C121" s="23">
        <v>1200000</v>
      </c>
    </row>
    <row r="122" spans="1:3" x14ac:dyDescent="0.2">
      <c r="A122" s="15" t="s">
        <v>1887</v>
      </c>
      <c r="B122" s="22">
        <v>1</v>
      </c>
      <c r="C122" s="23">
        <v>10000000</v>
      </c>
    </row>
    <row r="123" spans="1:3" x14ac:dyDescent="0.2">
      <c r="A123" s="15" t="s">
        <v>1677</v>
      </c>
      <c r="B123" s="22">
        <v>1</v>
      </c>
      <c r="C123" s="23">
        <v>40000000</v>
      </c>
    </row>
    <row r="124" spans="1:3" x14ac:dyDescent="0.2">
      <c r="A124" s="15" t="s">
        <v>3320</v>
      </c>
      <c r="B124" s="22">
        <v>1</v>
      </c>
      <c r="C124" s="23">
        <v>200000</v>
      </c>
    </row>
    <row r="125" spans="1:3" x14ac:dyDescent="0.2">
      <c r="A125" s="15" t="s">
        <v>2477</v>
      </c>
      <c r="B125" s="22">
        <v>2</v>
      </c>
      <c r="C125" s="23">
        <v>6500000</v>
      </c>
    </row>
    <row r="126" spans="1:3" x14ac:dyDescent="0.2">
      <c r="A126" s="15" t="s">
        <v>1006</v>
      </c>
      <c r="B126" s="22">
        <v>0</v>
      </c>
      <c r="C126" s="23">
        <v>0</v>
      </c>
    </row>
    <row r="127" spans="1:3" x14ac:dyDescent="0.2">
      <c r="A127" s="15" t="s">
        <v>1510</v>
      </c>
      <c r="B127" s="22">
        <v>1</v>
      </c>
      <c r="C127" s="23">
        <v>200000000</v>
      </c>
    </row>
    <row r="128" spans="1:3" x14ac:dyDescent="0.2">
      <c r="A128" s="15" t="s">
        <v>3187</v>
      </c>
      <c r="B128" s="22">
        <v>1</v>
      </c>
      <c r="C128" s="23">
        <v>3000000</v>
      </c>
    </row>
    <row r="129" spans="1:3" x14ac:dyDescent="0.2">
      <c r="A129" s="15" t="s">
        <v>4570</v>
      </c>
      <c r="B129" s="22">
        <v>1</v>
      </c>
      <c r="C129" s="23">
        <v>100000</v>
      </c>
    </row>
    <row r="130" spans="1:3" x14ac:dyDescent="0.2">
      <c r="A130" s="15" t="s">
        <v>1654</v>
      </c>
      <c r="B130" s="22">
        <v>1</v>
      </c>
      <c r="C130" s="23">
        <v>50000000</v>
      </c>
    </row>
    <row r="131" spans="1:3" x14ac:dyDescent="0.2">
      <c r="A131" s="15" t="s">
        <v>853</v>
      </c>
      <c r="B131" s="22">
        <v>2</v>
      </c>
      <c r="C131" s="23">
        <v>650000000</v>
      </c>
    </row>
    <row r="132" spans="1:3" x14ac:dyDescent="0.2">
      <c r="A132" s="15" t="s">
        <v>3887</v>
      </c>
      <c r="B132" s="22">
        <v>1</v>
      </c>
      <c r="C132" s="23">
        <v>9500000</v>
      </c>
    </row>
    <row r="133" spans="1:3" x14ac:dyDescent="0.2">
      <c r="A133" s="15" t="s">
        <v>2682</v>
      </c>
      <c r="B133" s="22">
        <v>1</v>
      </c>
      <c r="C133" s="23">
        <v>200000</v>
      </c>
    </row>
    <row r="134" spans="1:3" x14ac:dyDescent="0.2">
      <c r="A134" s="15" t="s">
        <v>3056</v>
      </c>
      <c r="B134" s="22">
        <v>2</v>
      </c>
      <c r="C134" s="23">
        <v>24000000</v>
      </c>
    </row>
    <row r="135" spans="1:3" x14ac:dyDescent="0.2">
      <c r="A135" s="15" t="s">
        <v>3498</v>
      </c>
      <c r="B135" s="22">
        <v>0</v>
      </c>
      <c r="C135" s="23">
        <v>0</v>
      </c>
    </row>
    <row r="136" spans="1:3" x14ac:dyDescent="0.2">
      <c r="A136" s="15" t="s">
        <v>2209</v>
      </c>
      <c r="B136" s="22">
        <v>1</v>
      </c>
      <c r="C136" s="23">
        <v>3000000</v>
      </c>
    </row>
    <row r="137" spans="1:3" x14ac:dyDescent="0.2">
      <c r="A137" s="15" t="s">
        <v>413</v>
      </c>
      <c r="B137" s="22">
        <v>0</v>
      </c>
      <c r="C137" s="23">
        <v>0</v>
      </c>
    </row>
    <row r="138" spans="1:3" x14ac:dyDescent="0.2">
      <c r="A138" s="15" t="s">
        <v>1637</v>
      </c>
      <c r="B138" s="22">
        <v>2</v>
      </c>
      <c r="C138" s="23">
        <v>56000000</v>
      </c>
    </row>
    <row r="139" spans="1:3" x14ac:dyDescent="0.2">
      <c r="A139" s="15" t="s">
        <v>983</v>
      </c>
      <c r="B139" s="22">
        <v>2</v>
      </c>
      <c r="C139" s="23">
        <v>52000000</v>
      </c>
    </row>
    <row r="140" spans="1:3" x14ac:dyDescent="0.2">
      <c r="A140" s="15" t="s">
        <v>238</v>
      </c>
      <c r="B140" s="22">
        <v>1</v>
      </c>
      <c r="C140" s="23">
        <v>250000000</v>
      </c>
    </row>
    <row r="141" spans="1:3" x14ac:dyDescent="0.2">
      <c r="A141" s="15" t="s">
        <v>1066</v>
      </c>
      <c r="B141" s="22">
        <v>0</v>
      </c>
      <c r="C141" s="23">
        <v>0</v>
      </c>
    </row>
    <row r="142" spans="1:3" x14ac:dyDescent="0.2">
      <c r="A142" s="15" t="s">
        <v>391</v>
      </c>
      <c r="B142" s="22">
        <v>0</v>
      </c>
      <c r="C142" s="23">
        <v>0</v>
      </c>
    </row>
    <row r="143" spans="1:3" x14ac:dyDescent="0.2">
      <c r="A143" s="15" t="s">
        <v>2950</v>
      </c>
      <c r="B143" s="22">
        <v>1</v>
      </c>
      <c r="C143" s="23">
        <v>450000000</v>
      </c>
    </row>
    <row r="144" spans="1:3" x14ac:dyDescent="0.2">
      <c r="A144" s="15" t="s">
        <v>4454</v>
      </c>
      <c r="B144" s="22">
        <v>1</v>
      </c>
      <c r="C144" s="23">
        <v>2300000</v>
      </c>
    </row>
    <row r="145" spans="1:3" x14ac:dyDescent="0.2">
      <c r="A145" s="15" t="s">
        <v>437</v>
      </c>
      <c r="B145" s="22">
        <v>0</v>
      </c>
      <c r="C145" s="23">
        <v>0</v>
      </c>
    </row>
    <row r="146" spans="1:3" x14ac:dyDescent="0.2">
      <c r="A146" s="15" t="s">
        <v>232</v>
      </c>
      <c r="B146" s="22">
        <v>0</v>
      </c>
      <c r="C146" s="23">
        <v>0</v>
      </c>
    </row>
    <row r="147" spans="1:3" x14ac:dyDescent="0.2">
      <c r="A147" s="15" t="s">
        <v>3598</v>
      </c>
      <c r="B147" s="22">
        <v>1</v>
      </c>
      <c r="C147" s="23">
        <v>500000</v>
      </c>
    </row>
    <row r="148" spans="1:3" x14ac:dyDescent="0.2">
      <c r="A148" s="15" t="s">
        <v>2330</v>
      </c>
      <c r="B148" s="22">
        <v>1</v>
      </c>
      <c r="C148" s="23">
        <v>2000000</v>
      </c>
    </row>
    <row r="149" spans="1:3" x14ac:dyDescent="0.2">
      <c r="A149" s="15" t="s">
        <v>824</v>
      </c>
      <c r="B149" s="22">
        <v>0</v>
      </c>
      <c r="C149" s="23">
        <v>0</v>
      </c>
    </row>
    <row r="150" spans="1:3" x14ac:dyDescent="0.2">
      <c r="A150" s="15" t="s">
        <v>3275</v>
      </c>
      <c r="B150" s="22">
        <v>1</v>
      </c>
      <c r="C150" s="23">
        <v>600000</v>
      </c>
    </row>
    <row r="151" spans="1:3" x14ac:dyDescent="0.2">
      <c r="A151" s="15" t="s">
        <v>698</v>
      </c>
      <c r="B151" s="22">
        <v>1</v>
      </c>
      <c r="C151" s="23">
        <v>40000000</v>
      </c>
    </row>
    <row r="152" spans="1:3" x14ac:dyDescent="0.2">
      <c r="A152" s="15" t="s">
        <v>655</v>
      </c>
      <c r="B152" s="22">
        <v>0</v>
      </c>
      <c r="C152" s="23">
        <v>0</v>
      </c>
    </row>
    <row r="153" spans="1:3" x14ac:dyDescent="0.2">
      <c r="A153" s="15" t="s">
        <v>3069</v>
      </c>
      <c r="B153" s="22">
        <v>1</v>
      </c>
      <c r="C153" s="23">
        <v>10000000</v>
      </c>
    </row>
    <row r="154" spans="1:3" x14ac:dyDescent="0.2">
      <c r="A154" s="15" t="s">
        <v>484</v>
      </c>
      <c r="B154" s="22">
        <v>0</v>
      </c>
      <c r="C154" s="23">
        <v>0</v>
      </c>
    </row>
    <row r="155" spans="1:3" x14ac:dyDescent="0.2">
      <c r="A155" s="15" t="s">
        <v>4503</v>
      </c>
      <c r="B155" s="22">
        <v>1</v>
      </c>
      <c r="C155" s="23">
        <v>300000</v>
      </c>
    </row>
    <row r="156" spans="1:3" x14ac:dyDescent="0.2">
      <c r="A156" s="15" t="s">
        <v>1385</v>
      </c>
      <c r="B156" s="22">
        <v>1</v>
      </c>
      <c r="C156" s="23">
        <v>19000000</v>
      </c>
    </row>
    <row r="157" spans="1:3" x14ac:dyDescent="0.2">
      <c r="A157" s="15" t="s">
        <v>3677</v>
      </c>
      <c r="B157" s="22">
        <v>0</v>
      </c>
      <c r="C157" s="23">
        <v>0</v>
      </c>
    </row>
    <row r="158" spans="1:3" x14ac:dyDescent="0.2">
      <c r="A158" s="15" t="s">
        <v>2489</v>
      </c>
      <c r="B158" s="22">
        <v>2</v>
      </c>
      <c r="C158" s="23">
        <v>6000000</v>
      </c>
    </row>
    <row r="159" spans="1:3" x14ac:dyDescent="0.2">
      <c r="A159" s="15" t="s">
        <v>2400</v>
      </c>
      <c r="B159" s="22">
        <v>1</v>
      </c>
      <c r="C159" s="23">
        <v>1100000</v>
      </c>
    </row>
    <row r="160" spans="1:3" x14ac:dyDescent="0.2">
      <c r="A160" s="15" t="s">
        <v>2919</v>
      </c>
      <c r="B160" s="22">
        <v>1</v>
      </c>
      <c r="C160" s="23">
        <v>22000000</v>
      </c>
    </row>
    <row r="161" spans="1:3" x14ac:dyDescent="0.2">
      <c r="A161" s="15" t="s">
        <v>837</v>
      </c>
      <c r="B161" s="22">
        <v>0</v>
      </c>
      <c r="C161" s="23">
        <v>0</v>
      </c>
    </row>
    <row r="162" spans="1:3" x14ac:dyDescent="0.2">
      <c r="A162" s="15" t="s">
        <v>1605</v>
      </c>
      <c r="B162" s="22">
        <v>1</v>
      </c>
      <c r="C162" s="23">
        <v>65000000</v>
      </c>
    </row>
    <row r="163" spans="1:3" x14ac:dyDescent="0.2">
      <c r="A163" s="15" t="s">
        <v>1574</v>
      </c>
      <c r="B163" s="22">
        <v>1</v>
      </c>
      <c r="C163" s="23">
        <v>75000000</v>
      </c>
    </row>
    <row r="164" spans="1:3" x14ac:dyDescent="0.2">
      <c r="A164" s="15" t="s">
        <v>3147</v>
      </c>
      <c r="B164" s="22">
        <v>1</v>
      </c>
      <c r="C164" s="23">
        <v>4000000</v>
      </c>
    </row>
    <row r="165" spans="1:3" x14ac:dyDescent="0.2">
      <c r="A165" s="15" t="s">
        <v>762</v>
      </c>
      <c r="B165" s="22">
        <v>0</v>
      </c>
      <c r="C165" s="23">
        <v>0</v>
      </c>
    </row>
    <row r="166" spans="1:3" x14ac:dyDescent="0.2">
      <c r="A166" s="15" t="s">
        <v>2126</v>
      </c>
      <c r="B166" s="22">
        <v>1</v>
      </c>
      <c r="C166" s="23">
        <v>4000000</v>
      </c>
    </row>
    <row r="167" spans="1:3" x14ac:dyDescent="0.2">
      <c r="A167" s="15" t="s">
        <v>4268</v>
      </c>
      <c r="B167" s="22">
        <v>1</v>
      </c>
      <c r="C167" s="23">
        <v>300000</v>
      </c>
    </row>
    <row r="168" spans="1:3" x14ac:dyDescent="0.2">
      <c r="A168" s="15" t="s">
        <v>2132</v>
      </c>
      <c r="B168" s="22">
        <v>1</v>
      </c>
      <c r="C168" s="23">
        <v>4000000</v>
      </c>
    </row>
    <row r="169" spans="1:3" x14ac:dyDescent="0.2">
      <c r="A169" s="15" t="s">
        <v>1955</v>
      </c>
      <c r="B169" s="22">
        <v>1</v>
      </c>
      <c r="C169" s="23">
        <v>7000000</v>
      </c>
    </row>
    <row r="170" spans="1:3" x14ac:dyDescent="0.2">
      <c r="A170" s="15" t="s">
        <v>3562</v>
      </c>
      <c r="B170" s="22">
        <v>0</v>
      </c>
      <c r="C170" s="23">
        <v>0</v>
      </c>
    </row>
    <row r="171" spans="1:3" x14ac:dyDescent="0.2">
      <c r="A171" s="15" t="s">
        <v>3611</v>
      </c>
      <c r="B171" s="22">
        <v>1</v>
      </c>
      <c r="C171" s="23">
        <v>1200000</v>
      </c>
    </row>
    <row r="172" spans="1:3" x14ac:dyDescent="0.2">
      <c r="A172" s="15" t="s">
        <v>4186</v>
      </c>
      <c r="B172" s="22">
        <v>1</v>
      </c>
      <c r="C172" s="23">
        <v>620000</v>
      </c>
    </row>
    <row r="173" spans="1:3" x14ac:dyDescent="0.2">
      <c r="A173" s="15" t="s">
        <v>2280</v>
      </c>
      <c r="B173" s="22">
        <v>1</v>
      </c>
      <c r="C173" s="23">
        <v>2000000</v>
      </c>
    </row>
    <row r="174" spans="1:3" x14ac:dyDescent="0.2">
      <c r="A174" s="15" t="s">
        <v>4557</v>
      </c>
      <c r="B174" s="22">
        <v>1</v>
      </c>
      <c r="C174" s="23">
        <v>2500000</v>
      </c>
    </row>
    <row r="175" spans="1:3" x14ac:dyDescent="0.2">
      <c r="A175" s="15" t="s">
        <v>1122</v>
      </c>
      <c r="B175" s="22">
        <v>1</v>
      </c>
      <c r="C175" s="23">
        <v>260000000</v>
      </c>
    </row>
    <row r="176" spans="1:3" x14ac:dyDescent="0.2">
      <c r="A176" s="15" t="s">
        <v>1702</v>
      </c>
      <c r="B176" s="22">
        <v>2</v>
      </c>
      <c r="C176" s="23">
        <v>61000000</v>
      </c>
    </row>
    <row r="177" spans="1:3" x14ac:dyDescent="0.2">
      <c r="A177" s="15" t="s">
        <v>181</v>
      </c>
      <c r="B177" s="22">
        <v>1</v>
      </c>
      <c r="C177" s="23">
        <v>10000000</v>
      </c>
    </row>
    <row r="178" spans="1:3" x14ac:dyDescent="0.2">
      <c r="A178" s="15" t="s">
        <v>2740</v>
      </c>
      <c r="B178" s="22">
        <v>0</v>
      </c>
      <c r="C178" s="23">
        <v>0</v>
      </c>
    </row>
    <row r="179" spans="1:3" x14ac:dyDescent="0.2">
      <c r="A179" s="15" t="s">
        <v>1150</v>
      </c>
      <c r="B179" s="22">
        <v>0</v>
      </c>
      <c r="C179" s="23">
        <v>0</v>
      </c>
    </row>
    <row r="180" spans="1:3" x14ac:dyDescent="0.2">
      <c r="A180" s="15" t="s">
        <v>3196</v>
      </c>
      <c r="B180" s="22">
        <v>1</v>
      </c>
      <c r="C180" s="23">
        <v>2300000</v>
      </c>
    </row>
    <row r="181" spans="1:3" x14ac:dyDescent="0.2">
      <c r="A181" s="15" t="s">
        <v>2077</v>
      </c>
      <c r="B181" s="22">
        <v>1</v>
      </c>
      <c r="C181" s="23">
        <v>5000000</v>
      </c>
    </row>
    <row r="182" spans="1:3" x14ac:dyDescent="0.2">
      <c r="A182" s="15" t="s">
        <v>1011</v>
      </c>
      <c r="B182" s="22">
        <v>0</v>
      </c>
      <c r="C182" s="23">
        <v>0</v>
      </c>
    </row>
    <row r="183" spans="1:3" x14ac:dyDescent="0.2">
      <c r="A183" s="15" t="s">
        <v>1918</v>
      </c>
      <c r="B183" s="22">
        <v>1</v>
      </c>
      <c r="C183" s="23">
        <v>9000000</v>
      </c>
    </row>
    <row r="184" spans="1:3" x14ac:dyDescent="0.2">
      <c r="A184" s="15" t="s">
        <v>3569</v>
      </c>
      <c r="B184" s="22">
        <v>1</v>
      </c>
      <c r="C184" s="23">
        <v>600000</v>
      </c>
    </row>
    <row r="185" spans="1:3" x14ac:dyDescent="0.2">
      <c r="A185" s="15" t="s">
        <v>409</v>
      </c>
      <c r="B185" s="22">
        <v>0</v>
      </c>
      <c r="C185" s="23">
        <v>0</v>
      </c>
    </row>
    <row r="186" spans="1:3" x14ac:dyDescent="0.2">
      <c r="A186" s="15" t="s">
        <v>1939</v>
      </c>
      <c r="B186" s="22">
        <v>1</v>
      </c>
      <c r="C186" s="23">
        <v>8000000</v>
      </c>
    </row>
    <row r="187" spans="1:3" x14ac:dyDescent="0.2">
      <c r="A187" s="15" t="s">
        <v>4179</v>
      </c>
      <c r="B187" s="22">
        <v>1</v>
      </c>
      <c r="C187" s="23">
        <v>700000</v>
      </c>
    </row>
    <row r="188" spans="1:3" x14ac:dyDescent="0.2">
      <c r="A188" s="15" t="s">
        <v>2295</v>
      </c>
      <c r="B188" s="22">
        <v>1</v>
      </c>
      <c r="C188" s="23">
        <v>2000000</v>
      </c>
    </row>
    <row r="189" spans="1:3" x14ac:dyDescent="0.2">
      <c r="A189" s="15" t="s">
        <v>667</v>
      </c>
      <c r="B189" s="22">
        <v>1</v>
      </c>
      <c r="C189" s="23">
        <v>250000000</v>
      </c>
    </row>
    <row r="190" spans="1:3" x14ac:dyDescent="0.2">
      <c r="A190" s="15" t="s">
        <v>1726</v>
      </c>
      <c r="B190" s="22">
        <v>1</v>
      </c>
      <c r="C190" s="23">
        <v>30000000</v>
      </c>
    </row>
    <row r="191" spans="1:3" x14ac:dyDescent="0.2">
      <c r="A191" s="15" t="s">
        <v>2982</v>
      </c>
      <c r="B191" s="22">
        <v>1</v>
      </c>
      <c r="C191" s="23">
        <v>90000000</v>
      </c>
    </row>
    <row r="192" spans="1:3" x14ac:dyDescent="0.2">
      <c r="A192" s="15" t="s">
        <v>1754</v>
      </c>
      <c r="B192" s="22">
        <v>1</v>
      </c>
      <c r="C192" s="23">
        <v>25000000</v>
      </c>
    </row>
    <row r="193" spans="1:3" x14ac:dyDescent="0.2">
      <c r="A193" s="15" t="s">
        <v>3696</v>
      </c>
      <c r="B193" s="22">
        <v>0</v>
      </c>
      <c r="C193" s="23">
        <v>0</v>
      </c>
    </row>
    <row r="194" spans="1:3" x14ac:dyDescent="0.2">
      <c r="A194" s="15" t="s">
        <v>1750</v>
      </c>
      <c r="B194" s="22">
        <v>1</v>
      </c>
      <c r="C194" s="23">
        <v>25000000</v>
      </c>
    </row>
    <row r="195" spans="1:3" x14ac:dyDescent="0.2">
      <c r="A195" s="15" t="s">
        <v>2002</v>
      </c>
      <c r="B195" s="22">
        <v>1</v>
      </c>
      <c r="C195" s="23">
        <v>6500000</v>
      </c>
    </row>
    <row r="196" spans="1:3" x14ac:dyDescent="0.2">
      <c r="A196" s="15" t="s">
        <v>2217</v>
      </c>
      <c r="B196" s="22">
        <v>1</v>
      </c>
      <c r="C196" s="23">
        <v>2700000</v>
      </c>
    </row>
    <row r="197" spans="1:3" x14ac:dyDescent="0.2">
      <c r="A197" s="15" t="s">
        <v>4012</v>
      </c>
      <c r="B197" s="22">
        <v>1</v>
      </c>
      <c r="C197" s="23">
        <v>3000000</v>
      </c>
    </row>
    <row r="198" spans="1:3" x14ac:dyDescent="0.2">
      <c r="A198" s="15" t="s">
        <v>1176</v>
      </c>
      <c r="B198" s="22">
        <v>0</v>
      </c>
      <c r="C198" s="23">
        <v>0</v>
      </c>
    </row>
    <row r="199" spans="1:3" x14ac:dyDescent="0.2">
      <c r="A199" s="15" t="s">
        <v>1525</v>
      </c>
      <c r="B199" s="22">
        <v>1</v>
      </c>
      <c r="C199" s="23">
        <v>145000000</v>
      </c>
    </row>
    <row r="200" spans="1:3" x14ac:dyDescent="0.2">
      <c r="A200" s="15" t="s">
        <v>3861</v>
      </c>
      <c r="B200" s="22">
        <v>2</v>
      </c>
      <c r="C200" s="23">
        <v>26000000</v>
      </c>
    </row>
    <row r="201" spans="1:3" x14ac:dyDescent="0.2">
      <c r="A201" s="15" t="s">
        <v>4488</v>
      </c>
      <c r="B201" s="22">
        <v>1</v>
      </c>
      <c r="C201" s="23">
        <v>1000000</v>
      </c>
    </row>
    <row r="202" spans="1:3" x14ac:dyDescent="0.2">
      <c r="A202" s="15" t="s">
        <v>2703</v>
      </c>
      <c r="B202" s="22">
        <v>1</v>
      </c>
      <c r="C202" s="23">
        <v>100000</v>
      </c>
    </row>
    <row r="203" spans="1:3" x14ac:dyDescent="0.2">
      <c r="A203" s="15" t="s">
        <v>2645</v>
      </c>
      <c r="B203" s="22">
        <v>1</v>
      </c>
      <c r="C203" s="23">
        <v>320000</v>
      </c>
    </row>
    <row r="204" spans="1:3" x14ac:dyDescent="0.2">
      <c r="A204" s="15" t="s">
        <v>3728</v>
      </c>
      <c r="B204" s="22">
        <v>0</v>
      </c>
      <c r="C204" s="23">
        <v>0</v>
      </c>
    </row>
    <row r="205" spans="1:3" x14ac:dyDescent="0.2">
      <c r="A205" s="15" t="s">
        <v>4199</v>
      </c>
      <c r="B205" s="22">
        <v>1</v>
      </c>
      <c r="C205" s="23">
        <v>570000</v>
      </c>
    </row>
    <row r="206" spans="1:3" x14ac:dyDescent="0.2">
      <c r="A206" s="15" t="s">
        <v>1362</v>
      </c>
      <c r="B206" s="22">
        <v>0</v>
      </c>
      <c r="C206" s="23">
        <v>0</v>
      </c>
    </row>
    <row r="207" spans="1:3" x14ac:dyDescent="0.2">
      <c r="A207" s="15" t="s">
        <v>3653</v>
      </c>
      <c r="B207" s="22">
        <v>0</v>
      </c>
      <c r="C207" s="23">
        <v>0</v>
      </c>
    </row>
    <row r="208" spans="1:3" x14ac:dyDescent="0.2">
      <c r="A208" s="15" t="s">
        <v>1529</v>
      </c>
      <c r="B208" s="22">
        <v>1</v>
      </c>
      <c r="C208" s="23">
        <v>144000000</v>
      </c>
    </row>
    <row r="209" spans="1:3" x14ac:dyDescent="0.2">
      <c r="A209" s="15" t="s">
        <v>2675</v>
      </c>
      <c r="B209" s="22">
        <v>1</v>
      </c>
      <c r="C209" s="23">
        <v>200000</v>
      </c>
    </row>
    <row r="210" spans="1:3" x14ac:dyDescent="0.2">
      <c r="A210" s="15" t="s">
        <v>3904</v>
      </c>
      <c r="B210" s="22">
        <v>1</v>
      </c>
      <c r="C210" s="23">
        <v>5500000</v>
      </c>
    </row>
    <row r="211" spans="1:3" x14ac:dyDescent="0.2">
      <c r="A211" s="15" t="s">
        <v>2975</v>
      </c>
      <c r="B211" s="22">
        <v>1</v>
      </c>
      <c r="C211" s="23">
        <v>115000000</v>
      </c>
    </row>
    <row r="212" spans="1:3" x14ac:dyDescent="0.2">
      <c r="A212" s="15" t="s">
        <v>2957</v>
      </c>
      <c r="B212" s="22">
        <v>3</v>
      </c>
      <c r="C212" s="23">
        <v>471000000</v>
      </c>
    </row>
    <row r="213" spans="1:3" x14ac:dyDescent="0.2">
      <c r="A213" s="15" t="s">
        <v>1742</v>
      </c>
      <c r="B213" s="22">
        <v>1</v>
      </c>
      <c r="C213" s="23">
        <v>25000000</v>
      </c>
    </row>
    <row r="214" spans="1:3" x14ac:dyDescent="0.2">
      <c r="A214" s="15" t="s">
        <v>3064</v>
      </c>
      <c r="B214" s="22">
        <v>1</v>
      </c>
      <c r="C214" s="23">
        <v>12000000</v>
      </c>
    </row>
    <row r="215" spans="1:3" x14ac:dyDescent="0.2">
      <c r="A215" s="15" t="s">
        <v>1324</v>
      </c>
      <c r="B215" s="22">
        <v>0</v>
      </c>
      <c r="C215" s="23">
        <v>0</v>
      </c>
    </row>
    <row r="216" spans="1:3" x14ac:dyDescent="0.2">
      <c r="A216" s="15" t="s">
        <v>2520</v>
      </c>
      <c r="B216" s="22">
        <v>1</v>
      </c>
      <c r="C216" s="23">
        <v>600000</v>
      </c>
    </row>
    <row r="217" spans="1:3" x14ac:dyDescent="0.2">
      <c r="A217" s="15" t="s">
        <v>3895</v>
      </c>
      <c r="B217" s="22">
        <v>1</v>
      </c>
      <c r="C217" s="23">
        <v>7000000</v>
      </c>
    </row>
    <row r="218" spans="1:3" x14ac:dyDescent="0.2">
      <c r="A218" s="15" t="s">
        <v>2175</v>
      </c>
      <c r="B218" s="22">
        <v>1</v>
      </c>
      <c r="C218" s="23">
        <v>3000000</v>
      </c>
    </row>
    <row r="219" spans="1:3" x14ac:dyDescent="0.2">
      <c r="A219" s="15" t="s">
        <v>2232</v>
      </c>
      <c r="B219" s="22">
        <v>1</v>
      </c>
      <c r="C219" s="23">
        <v>2500000</v>
      </c>
    </row>
    <row r="220" spans="1:3" x14ac:dyDescent="0.2">
      <c r="A220" s="15" t="s">
        <v>3579</v>
      </c>
      <c r="B220" s="22">
        <v>0</v>
      </c>
      <c r="C220" s="23">
        <v>0</v>
      </c>
    </row>
    <row r="221" spans="1:3" x14ac:dyDescent="0.2">
      <c r="A221" s="15" t="s">
        <v>597</v>
      </c>
      <c r="B221" s="22">
        <v>1</v>
      </c>
      <c r="C221" s="23">
        <v>200000000</v>
      </c>
    </row>
    <row r="222" spans="1:3" x14ac:dyDescent="0.2">
      <c r="A222" s="15" t="s">
        <v>1833</v>
      </c>
      <c r="B222" s="22">
        <v>1</v>
      </c>
      <c r="C222" s="23">
        <v>13000000</v>
      </c>
    </row>
    <row r="223" spans="1:3" x14ac:dyDescent="0.2">
      <c r="A223" s="15" t="s">
        <v>4545</v>
      </c>
      <c r="B223" s="22">
        <v>0</v>
      </c>
      <c r="C223" s="23">
        <v>0</v>
      </c>
    </row>
    <row r="224" spans="1:3" x14ac:dyDescent="0.2">
      <c r="A224" s="15" t="s">
        <v>2382</v>
      </c>
      <c r="B224" s="22">
        <v>1</v>
      </c>
      <c r="C224" s="23">
        <v>1200000</v>
      </c>
    </row>
    <row r="225" spans="1:3" x14ac:dyDescent="0.2">
      <c r="A225" s="15" t="s">
        <v>2879</v>
      </c>
      <c r="B225" s="22">
        <v>0</v>
      </c>
      <c r="C225" s="23">
        <v>0</v>
      </c>
    </row>
    <row r="226" spans="1:3" x14ac:dyDescent="0.2">
      <c r="A226" s="15" t="s">
        <v>1967</v>
      </c>
      <c r="B226" s="22">
        <v>1</v>
      </c>
      <c r="C226" s="23">
        <v>7000000</v>
      </c>
    </row>
    <row r="227" spans="1:3" x14ac:dyDescent="0.2">
      <c r="A227" s="15" t="s">
        <v>4591</v>
      </c>
      <c r="B227" s="22">
        <v>1</v>
      </c>
      <c r="C227" s="23">
        <v>3000000</v>
      </c>
    </row>
    <row r="228" spans="1:3" x14ac:dyDescent="0.2">
      <c r="A228" s="15" t="s">
        <v>2784</v>
      </c>
      <c r="B228" s="22">
        <v>0</v>
      </c>
      <c r="C228" s="23">
        <v>0</v>
      </c>
    </row>
    <row r="229" spans="1:3" x14ac:dyDescent="0.2">
      <c r="A229" s="15" t="s">
        <v>2837</v>
      </c>
      <c r="B229" s="22">
        <v>0</v>
      </c>
      <c r="C229" s="23">
        <v>0</v>
      </c>
    </row>
    <row r="230" spans="1:3" x14ac:dyDescent="0.2">
      <c r="A230" s="15" t="s">
        <v>2095</v>
      </c>
      <c r="B230" s="22">
        <v>1</v>
      </c>
      <c r="C230" s="23">
        <v>5000000</v>
      </c>
    </row>
    <row r="231" spans="1:3" x14ac:dyDescent="0.2">
      <c r="A231" s="15" t="s">
        <v>104</v>
      </c>
      <c r="B231" s="22">
        <v>1</v>
      </c>
      <c r="C231" s="23">
        <v>840000000</v>
      </c>
    </row>
    <row r="232" spans="1:3" x14ac:dyDescent="0.2">
      <c r="A232" s="15" t="s">
        <v>2445</v>
      </c>
      <c r="B232" s="22">
        <v>1</v>
      </c>
      <c r="C232" s="23">
        <v>1000000</v>
      </c>
    </row>
    <row r="233" spans="1:3" x14ac:dyDescent="0.2">
      <c r="A233" s="15" t="s">
        <v>2964</v>
      </c>
      <c r="B233" s="22">
        <v>1</v>
      </c>
      <c r="C233" s="23">
        <v>200000000</v>
      </c>
    </row>
    <row r="234" spans="1:3" x14ac:dyDescent="0.2">
      <c r="A234" s="15" t="s">
        <v>2493</v>
      </c>
      <c r="B234" s="22">
        <v>1</v>
      </c>
      <c r="C234" s="23">
        <v>1000000</v>
      </c>
    </row>
    <row r="235" spans="1:3" x14ac:dyDescent="0.2">
      <c r="A235" s="15" t="s">
        <v>3869</v>
      </c>
      <c r="B235" s="22">
        <v>1</v>
      </c>
      <c r="C235" s="23">
        <v>11000000</v>
      </c>
    </row>
    <row r="236" spans="1:3" x14ac:dyDescent="0.2">
      <c r="A236" s="15" t="s">
        <v>937</v>
      </c>
      <c r="B236" s="22">
        <v>0</v>
      </c>
      <c r="C236" s="23">
        <v>0</v>
      </c>
    </row>
    <row r="237" spans="1:3" x14ac:dyDescent="0.2">
      <c r="A237" s="15" t="s">
        <v>18</v>
      </c>
      <c r="B237" s="22">
        <v>1</v>
      </c>
      <c r="C237" s="23">
        <v>60000000</v>
      </c>
    </row>
    <row r="238" spans="1:3" x14ac:dyDescent="0.2">
      <c r="A238" s="15" t="s">
        <v>1260</v>
      </c>
      <c r="B238" s="22">
        <v>0</v>
      </c>
      <c r="C238" s="23">
        <v>0</v>
      </c>
    </row>
    <row r="239" spans="1:3" x14ac:dyDescent="0.2">
      <c r="A239" s="15" t="s">
        <v>1423</v>
      </c>
      <c r="B239" s="22">
        <v>0</v>
      </c>
      <c r="C239" s="23">
        <v>0</v>
      </c>
    </row>
    <row r="240" spans="1:3" x14ac:dyDescent="0.2">
      <c r="A240" s="15" t="s">
        <v>2058</v>
      </c>
      <c r="B240" s="22">
        <v>1</v>
      </c>
      <c r="C240" s="23">
        <v>5400000</v>
      </c>
    </row>
    <row r="241" spans="1:3" x14ac:dyDescent="0.2">
      <c r="A241" s="15" t="s">
        <v>2545</v>
      </c>
      <c r="B241" s="22">
        <v>1</v>
      </c>
      <c r="C241" s="23">
        <v>500000</v>
      </c>
    </row>
    <row r="242" spans="1:3" x14ac:dyDescent="0.2">
      <c r="A242" s="15" t="s">
        <v>4474</v>
      </c>
      <c r="B242" s="22">
        <v>1</v>
      </c>
      <c r="C242" s="23">
        <v>1200000</v>
      </c>
    </row>
    <row r="243" spans="1:3" x14ac:dyDescent="0.2">
      <c r="A243" s="15" t="s">
        <v>868</v>
      </c>
      <c r="B243" s="22">
        <v>0</v>
      </c>
      <c r="C243" s="23">
        <v>0</v>
      </c>
    </row>
    <row r="244" spans="1:3" x14ac:dyDescent="0.2">
      <c r="A244" s="15" t="s">
        <v>4144</v>
      </c>
      <c r="B244" s="22">
        <v>1</v>
      </c>
      <c r="C244" s="23">
        <v>1000000</v>
      </c>
    </row>
    <row r="245" spans="1:3" x14ac:dyDescent="0.2">
      <c r="A245" s="15" t="s">
        <v>4225</v>
      </c>
      <c r="B245" s="22">
        <v>1</v>
      </c>
      <c r="C245" s="23">
        <v>500000</v>
      </c>
    </row>
    <row r="246" spans="1:3" x14ac:dyDescent="0.2">
      <c r="A246" s="15" t="s">
        <v>1168</v>
      </c>
      <c r="B246" s="22">
        <v>0</v>
      </c>
      <c r="C246" s="23">
        <v>0</v>
      </c>
    </row>
    <row r="247" spans="1:3" x14ac:dyDescent="0.2">
      <c r="A247" s="15" t="s">
        <v>2663</v>
      </c>
      <c r="B247" s="22">
        <v>1</v>
      </c>
      <c r="C247" s="23">
        <v>300000</v>
      </c>
    </row>
    <row r="248" spans="1:3" x14ac:dyDescent="0.2">
      <c r="A248" s="15" t="s">
        <v>4587</v>
      </c>
      <c r="B248" s="22">
        <v>0</v>
      </c>
      <c r="C248" s="23">
        <v>0</v>
      </c>
    </row>
    <row r="249" spans="1:3" x14ac:dyDescent="0.2">
      <c r="A249" s="15" t="s">
        <v>4063</v>
      </c>
      <c r="B249" s="22">
        <v>1</v>
      </c>
      <c r="C249" s="23">
        <v>2000000</v>
      </c>
    </row>
    <row r="250" spans="1:3" x14ac:dyDescent="0.2">
      <c r="A250" s="15" t="s">
        <v>1446</v>
      </c>
      <c r="B250" s="22">
        <v>0</v>
      </c>
      <c r="C250" s="23">
        <v>0</v>
      </c>
    </row>
    <row r="251" spans="1:3" x14ac:dyDescent="0.2">
      <c r="A251" s="15" t="s">
        <v>2463</v>
      </c>
      <c r="B251" s="22">
        <v>1</v>
      </c>
      <c r="C251" s="23">
        <v>1000000</v>
      </c>
    </row>
    <row r="252" spans="1:3" x14ac:dyDescent="0.2">
      <c r="A252" s="15" t="s">
        <v>3493</v>
      </c>
      <c r="B252" s="22">
        <v>0</v>
      </c>
      <c r="C252" s="23">
        <v>0</v>
      </c>
    </row>
    <row r="253" spans="1:3" x14ac:dyDescent="0.2">
      <c r="A253" s="15" t="s">
        <v>3161</v>
      </c>
      <c r="B253" s="22">
        <v>1</v>
      </c>
      <c r="C253" s="23">
        <v>3500000</v>
      </c>
    </row>
    <row r="254" spans="1:3" x14ac:dyDescent="0.2">
      <c r="A254" s="15" t="s">
        <v>3951</v>
      </c>
      <c r="B254" s="22">
        <v>1</v>
      </c>
      <c r="C254" s="23">
        <v>4500000</v>
      </c>
    </row>
    <row r="255" spans="1:3" x14ac:dyDescent="0.2">
      <c r="A255" s="15" t="s">
        <v>709</v>
      </c>
      <c r="B255" s="22">
        <v>0</v>
      </c>
      <c r="C255" s="23">
        <v>0</v>
      </c>
    </row>
    <row r="256" spans="1:3" x14ac:dyDescent="0.2">
      <c r="A256" s="15" t="s">
        <v>4104</v>
      </c>
      <c r="B256" s="22">
        <v>2</v>
      </c>
      <c r="C256" s="23">
        <v>3000000</v>
      </c>
    </row>
    <row r="257" spans="1:3" x14ac:dyDescent="0.2">
      <c r="A257" s="15" t="s">
        <v>3990</v>
      </c>
      <c r="B257" s="22">
        <v>1</v>
      </c>
      <c r="C257" s="23">
        <v>3000000</v>
      </c>
    </row>
    <row r="258" spans="1:3" x14ac:dyDescent="0.2">
      <c r="A258" s="15" t="s">
        <v>2284</v>
      </c>
      <c r="B258" s="22">
        <v>1</v>
      </c>
      <c r="C258" s="23">
        <v>2000000</v>
      </c>
    </row>
    <row r="259" spans="1:3" x14ac:dyDescent="0.2">
      <c r="A259" s="15" t="s">
        <v>2434</v>
      </c>
      <c r="B259" s="22">
        <v>1</v>
      </c>
      <c r="C259" s="23">
        <v>1000000</v>
      </c>
    </row>
    <row r="260" spans="1:3" x14ac:dyDescent="0.2">
      <c r="A260" s="15" t="s">
        <v>2309</v>
      </c>
      <c r="B260" s="22">
        <v>1</v>
      </c>
      <c r="C260" s="23">
        <v>2000000</v>
      </c>
    </row>
    <row r="261" spans="1:3" x14ac:dyDescent="0.2">
      <c r="A261" s="15" t="s">
        <v>804</v>
      </c>
      <c r="B261" s="22">
        <v>0</v>
      </c>
      <c r="C261" s="23">
        <v>0</v>
      </c>
    </row>
    <row r="262" spans="1:3" x14ac:dyDescent="0.2">
      <c r="A262" s="15" t="s">
        <v>2650</v>
      </c>
      <c r="B262" s="22">
        <v>1</v>
      </c>
      <c r="C262" s="23">
        <v>300000</v>
      </c>
    </row>
    <row r="263" spans="1:3" x14ac:dyDescent="0.2">
      <c r="A263" s="15" t="s">
        <v>3308</v>
      </c>
      <c r="B263" s="22">
        <v>1</v>
      </c>
      <c r="C263" s="23">
        <v>200000</v>
      </c>
    </row>
    <row r="264" spans="1:3" x14ac:dyDescent="0.2">
      <c r="A264" s="15" t="s">
        <v>382</v>
      </c>
      <c r="B264" s="22">
        <v>0</v>
      </c>
      <c r="C264" s="23">
        <v>0</v>
      </c>
    </row>
    <row r="265" spans="1:3" x14ac:dyDescent="0.2">
      <c r="A265" s="15" t="s">
        <v>2369</v>
      </c>
      <c r="B265" s="22">
        <v>2</v>
      </c>
      <c r="C265" s="23">
        <v>2600000</v>
      </c>
    </row>
    <row r="266" spans="1:3" x14ac:dyDescent="0.2">
      <c r="A266" s="15" t="s">
        <v>4549</v>
      </c>
      <c r="B266" s="22">
        <v>0</v>
      </c>
      <c r="C266" s="23">
        <v>0</v>
      </c>
    </row>
    <row r="267" spans="1:3" x14ac:dyDescent="0.2">
      <c r="A267" s="15" t="s">
        <v>1875</v>
      </c>
      <c r="B267" s="22">
        <v>1</v>
      </c>
      <c r="C267" s="23">
        <v>10000000</v>
      </c>
    </row>
    <row r="268" spans="1:3" x14ac:dyDescent="0.2">
      <c r="A268" s="15" t="s">
        <v>3392</v>
      </c>
      <c r="B268" s="22">
        <v>0</v>
      </c>
      <c r="C268" s="23">
        <v>0</v>
      </c>
    </row>
    <row r="269" spans="1:3" x14ac:dyDescent="0.2">
      <c r="A269" s="15" t="s">
        <v>2512</v>
      </c>
      <c r="B269" s="22">
        <v>1</v>
      </c>
      <c r="C269" s="23">
        <v>700000</v>
      </c>
    </row>
    <row r="270" spans="1:3" x14ac:dyDescent="0.2">
      <c r="A270" s="15" t="s">
        <v>877</v>
      </c>
      <c r="B270" s="22">
        <v>0</v>
      </c>
      <c r="C270" s="23">
        <v>0</v>
      </c>
    </row>
    <row r="271" spans="1:3" x14ac:dyDescent="0.2">
      <c r="A271" s="15" t="s">
        <v>726</v>
      </c>
      <c r="B271" s="22">
        <v>0</v>
      </c>
      <c r="C271" s="23">
        <v>0</v>
      </c>
    </row>
    <row r="272" spans="1:3" x14ac:dyDescent="0.2">
      <c r="A272" s="15" t="s">
        <v>881</v>
      </c>
      <c r="B272" s="22">
        <v>0</v>
      </c>
      <c r="C272" s="23">
        <v>0</v>
      </c>
    </row>
    <row r="273" spans="1:3" x14ac:dyDescent="0.2">
      <c r="A273" s="15" t="s">
        <v>1884</v>
      </c>
      <c r="B273" s="22">
        <v>1</v>
      </c>
      <c r="C273" s="23">
        <v>10000000</v>
      </c>
    </row>
    <row r="274" spans="1:3" x14ac:dyDescent="0.2">
      <c r="A274" s="15" t="s">
        <v>4519</v>
      </c>
      <c r="B274" s="22">
        <v>1</v>
      </c>
      <c r="C274" s="23">
        <v>150000</v>
      </c>
    </row>
    <row r="275" spans="1:3" x14ac:dyDescent="0.2">
      <c r="A275" s="15" t="s">
        <v>3930</v>
      </c>
      <c r="B275" s="22">
        <v>1</v>
      </c>
      <c r="C275" s="23">
        <v>5000000</v>
      </c>
    </row>
    <row r="276" spans="1:3" x14ac:dyDescent="0.2">
      <c r="A276" s="15" t="s">
        <v>4206</v>
      </c>
      <c r="B276" s="22">
        <v>2</v>
      </c>
      <c r="C276" s="23">
        <v>1000000</v>
      </c>
    </row>
    <row r="277" spans="1:3" x14ac:dyDescent="0.2">
      <c r="A277" s="15" t="s">
        <v>2710</v>
      </c>
      <c r="B277" s="22"/>
      <c r="C277" s="23"/>
    </row>
    <row r="278" spans="1:3" x14ac:dyDescent="0.2">
      <c r="A278" s="15" t="s">
        <v>2777</v>
      </c>
      <c r="B278" s="22">
        <v>0</v>
      </c>
      <c r="C278" s="23">
        <v>0</v>
      </c>
    </row>
    <row r="279" spans="1:3" x14ac:dyDescent="0.2">
      <c r="A279" s="15" t="s">
        <v>1706</v>
      </c>
      <c r="B279" s="22">
        <v>1</v>
      </c>
      <c r="C279" s="23">
        <v>35000000</v>
      </c>
    </row>
    <row r="280" spans="1:3" x14ac:dyDescent="0.2">
      <c r="A280" s="15" t="s">
        <v>330</v>
      </c>
      <c r="B280" s="22">
        <v>1</v>
      </c>
      <c r="C280" s="23">
        <v>2300000</v>
      </c>
    </row>
    <row r="281" spans="1:3" x14ac:dyDescent="0.2">
      <c r="A281" s="15" t="s">
        <v>3912</v>
      </c>
      <c r="B281" s="22">
        <v>1</v>
      </c>
      <c r="C281" s="23">
        <v>5000000</v>
      </c>
    </row>
    <row r="282" spans="1:3" x14ac:dyDescent="0.2">
      <c r="A282" s="15" t="s">
        <v>2896</v>
      </c>
      <c r="B282" s="22">
        <v>0</v>
      </c>
      <c r="C282" s="23">
        <v>0</v>
      </c>
    </row>
    <row r="283" spans="1:3" x14ac:dyDescent="0.2">
      <c r="A283" s="15" t="s">
        <v>1288</v>
      </c>
      <c r="B283" s="22">
        <v>0</v>
      </c>
      <c r="C283" s="23">
        <v>0</v>
      </c>
    </row>
    <row r="284" spans="1:3" x14ac:dyDescent="0.2">
      <c r="A284" s="15" t="s">
        <v>4458</v>
      </c>
      <c r="B284" s="22">
        <v>1</v>
      </c>
      <c r="C284" s="23">
        <v>2000000</v>
      </c>
    </row>
    <row r="285" spans="1:3" x14ac:dyDescent="0.2">
      <c r="A285" s="15" t="s">
        <v>921</v>
      </c>
      <c r="B285" s="22">
        <v>0</v>
      </c>
      <c r="C285" s="23">
        <v>0</v>
      </c>
    </row>
    <row r="286" spans="1:3" x14ac:dyDescent="0.2">
      <c r="A286" s="15" t="s">
        <v>2516</v>
      </c>
      <c r="B286" s="22">
        <v>2</v>
      </c>
      <c r="C286" s="23">
        <v>900000</v>
      </c>
    </row>
    <row r="287" spans="1:3" x14ac:dyDescent="0.2">
      <c r="A287" s="15" t="s">
        <v>4060</v>
      </c>
      <c r="B287" s="22">
        <v>1</v>
      </c>
      <c r="C287" s="23">
        <v>2000000</v>
      </c>
    </row>
    <row r="288" spans="1:3" x14ac:dyDescent="0.2">
      <c r="A288" s="15" t="s">
        <v>2744</v>
      </c>
      <c r="B288" s="22">
        <v>0</v>
      </c>
      <c r="C288" s="23">
        <v>0</v>
      </c>
    </row>
    <row r="289" spans="1:3" x14ac:dyDescent="0.2">
      <c r="A289" s="15" t="s">
        <v>433</v>
      </c>
      <c r="B289" s="22">
        <v>0</v>
      </c>
      <c r="C289" s="23">
        <v>0</v>
      </c>
    </row>
    <row r="290" spans="1:3" x14ac:dyDescent="0.2">
      <c r="A290" s="15" t="s">
        <v>3264</v>
      </c>
      <c r="B290" s="22">
        <v>1</v>
      </c>
      <c r="C290" s="23">
        <v>700000</v>
      </c>
    </row>
    <row r="291" spans="1:3" x14ac:dyDescent="0.2">
      <c r="A291" s="15" t="s">
        <v>4052</v>
      </c>
      <c r="B291" s="22">
        <v>1</v>
      </c>
      <c r="C291" s="23">
        <v>2000000</v>
      </c>
    </row>
    <row r="292" spans="1:3" x14ac:dyDescent="0.2">
      <c r="A292" s="15" t="s">
        <v>1698</v>
      </c>
      <c r="B292" s="22">
        <v>1</v>
      </c>
      <c r="C292" s="23">
        <v>38000000</v>
      </c>
    </row>
    <row r="293" spans="1:3" x14ac:dyDescent="0.2">
      <c r="A293" s="15" t="s">
        <v>3524</v>
      </c>
      <c r="B293" s="22">
        <v>0</v>
      </c>
      <c r="C293" s="23">
        <v>0</v>
      </c>
    </row>
    <row r="294" spans="1:3" x14ac:dyDescent="0.2">
      <c r="A294" s="15" t="s">
        <v>846</v>
      </c>
      <c r="B294" s="22">
        <v>0</v>
      </c>
      <c r="C294" s="23">
        <v>0</v>
      </c>
    </row>
    <row r="295" spans="1:3" x14ac:dyDescent="0.2">
      <c r="A295" s="15" t="s">
        <v>4578</v>
      </c>
      <c r="B295" s="22">
        <v>0</v>
      </c>
      <c r="C295" s="23">
        <v>0</v>
      </c>
    </row>
    <row r="296" spans="1:3" x14ac:dyDescent="0.2">
      <c r="A296" s="15" t="s">
        <v>4347</v>
      </c>
      <c r="B296" s="22">
        <v>1</v>
      </c>
      <c r="C296" s="23">
        <v>2000000</v>
      </c>
    </row>
    <row r="297" spans="1:3" x14ac:dyDescent="0.2">
      <c r="A297" s="15" t="s">
        <v>2846</v>
      </c>
      <c r="B297" s="22">
        <v>1</v>
      </c>
      <c r="C297" s="23">
        <v>10000000</v>
      </c>
    </row>
    <row r="298" spans="1:3" x14ac:dyDescent="0.2">
      <c r="A298" s="15" t="s">
        <v>3259</v>
      </c>
      <c r="B298" s="22">
        <v>1</v>
      </c>
      <c r="C298" s="23">
        <v>800000</v>
      </c>
    </row>
    <row r="299" spans="1:3" x14ac:dyDescent="0.2">
      <c r="A299" s="15" t="s">
        <v>3687</v>
      </c>
      <c r="B299" s="22">
        <v>1</v>
      </c>
      <c r="C299" s="23">
        <v>20000000</v>
      </c>
    </row>
    <row r="300" spans="1:3" x14ac:dyDescent="0.2">
      <c r="A300" s="15" t="s">
        <v>1629</v>
      </c>
      <c r="B300" s="22">
        <v>1</v>
      </c>
      <c r="C300" s="23">
        <v>50000000</v>
      </c>
    </row>
    <row r="301" spans="1:3" x14ac:dyDescent="0.2">
      <c r="A301" s="15" t="s">
        <v>3311</v>
      </c>
      <c r="B301" s="22">
        <v>1</v>
      </c>
      <c r="C301" s="23">
        <v>200000</v>
      </c>
    </row>
    <row r="302" spans="1:3" x14ac:dyDescent="0.2">
      <c r="A302" s="15" t="s">
        <v>3715</v>
      </c>
      <c r="B302" s="22">
        <v>0</v>
      </c>
      <c r="C302" s="23">
        <v>0</v>
      </c>
    </row>
    <row r="303" spans="1:3" x14ac:dyDescent="0.2">
      <c r="A303" s="15" t="s">
        <v>1029</v>
      </c>
      <c r="B303" s="22">
        <v>0</v>
      </c>
      <c r="C303" s="23">
        <v>0</v>
      </c>
    </row>
    <row r="304" spans="1:3" x14ac:dyDescent="0.2">
      <c r="A304" s="15" t="s">
        <v>554</v>
      </c>
      <c r="B304" s="22">
        <v>0</v>
      </c>
      <c r="C304" s="23">
        <v>0</v>
      </c>
    </row>
    <row r="305" spans="1:3" x14ac:dyDescent="0.2">
      <c r="A305" s="15" t="s">
        <v>4264</v>
      </c>
      <c r="B305" s="22">
        <v>1</v>
      </c>
      <c r="C305" s="23">
        <v>300000</v>
      </c>
    </row>
    <row r="306" spans="1:3" x14ac:dyDescent="0.2">
      <c r="A306" s="15" t="s">
        <v>967</v>
      </c>
      <c r="B306" s="22">
        <v>0</v>
      </c>
      <c r="C306" s="23">
        <v>0</v>
      </c>
    </row>
    <row r="307" spans="1:3" x14ac:dyDescent="0.2">
      <c r="A307" s="15" t="s">
        <v>1851</v>
      </c>
      <c r="B307" s="22">
        <v>1</v>
      </c>
      <c r="C307" s="23">
        <v>11000000</v>
      </c>
    </row>
    <row r="308" spans="1:3" x14ac:dyDescent="0.2">
      <c r="A308" s="15" t="s">
        <v>36</v>
      </c>
      <c r="B308" s="22">
        <v>0</v>
      </c>
      <c r="C308" s="23">
        <v>0</v>
      </c>
    </row>
    <row r="309" spans="1:3" x14ac:dyDescent="0.2">
      <c r="A309" s="15" t="s">
        <v>3240</v>
      </c>
      <c r="B309" s="22">
        <v>1</v>
      </c>
      <c r="C309" s="23">
        <v>1000000</v>
      </c>
    </row>
    <row r="310" spans="1:3" x14ac:dyDescent="0.2">
      <c r="A310" s="15" t="s">
        <v>4218</v>
      </c>
      <c r="B310" s="22">
        <v>1</v>
      </c>
      <c r="C310" s="23">
        <v>500000</v>
      </c>
    </row>
    <row r="311" spans="1:3" x14ac:dyDescent="0.2">
      <c r="A311" s="15" t="s">
        <v>428</v>
      </c>
      <c r="B311" s="22">
        <v>1</v>
      </c>
      <c r="C311" s="23">
        <v>1000000</v>
      </c>
    </row>
    <row r="312" spans="1:3" x14ac:dyDescent="0.2">
      <c r="A312" s="15" t="s">
        <v>4151</v>
      </c>
      <c r="B312" s="22">
        <v>1</v>
      </c>
      <c r="C312" s="23">
        <v>1000000</v>
      </c>
    </row>
    <row r="313" spans="1:3" x14ac:dyDescent="0.2">
      <c r="A313" s="15" t="s">
        <v>2111</v>
      </c>
      <c r="B313" s="22">
        <v>1</v>
      </c>
      <c r="C313" s="23">
        <v>4800000</v>
      </c>
    </row>
    <row r="314" spans="1:3" x14ac:dyDescent="0.2">
      <c r="A314" s="15" t="s">
        <v>2271</v>
      </c>
      <c r="B314" s="22">
        <v>1</v>
      </c>
      <c r="C314" s="23">
        <v>2000000</v>
      </c>
    </row>
    <row r="315" spans="1:3" x14ac:dyDescent="0.2">
      <c r="A315" s="15" t="s">
        <v>2591</v>
      </c>
      <c r="B315" s="22">
        <v>1</v>
      </c>
      <c r="C315" s="23">
        <v>400000</v>
      </c>
    </row>
    <row r="316" spans="1:3" x14ac:dyDescent="0.2">
      <c r="A316" s="15" t="s">
        <v>1439</v>
      </c>
      <c r="B316" s="22">
        <v>1</v>
      </c>
      <c r="C316" s="23">
        <v>31000000</v>
      </c>
    </row>
    <row r="317" spans="1:3" x14ac:dyDescent="0.2">
      <c r="A317" s="15" t="s">
        <v>2041</v>
      </c>
      <c r="B317" s="22">
        <v>1</v>
      </c>
      <c r="C317" s="23">
        <v>5700000</v>
      </c>
    </row>
    <row r="318" spans="1:3" x14ac:dyDescent="0.2">
      <c r="A318" s="15" t="s">
        <v>2602</v>
      </c>
      <c r="B318" s="22">
        <v>1</v>
      </c>
      <c r="C318" s="23">
        <v>400000</v>
      </c>
    </row>
    <row r="319" spans="1:3" x14ac:dyDescent="0.2">
      <c r="A319" s="15" t="s">
        <v>2341</v>
      </c>
      <c r="B319" s="22">
        <v>1</v>
      </c>
      <c r="C319" s="23">
        <v>1900000</v>
      </c>
    </row>
    <row r="320" spans="1:3" x14ac:dyDescent="0.2">
      <c r="A320" s="15" t="s">
        <v>1532</v>
      </c>
      <c r="B320" s="22">
        <v>1</v>
      </c>
      <c r="C320" s="23">
        <v>125000000</v>
      </c>
    </row>
    <row r="321" spans="1:3" x14ac:dyDescent="0.2">
      <c r="A321" s="15" t="s">
        <v>3820</v>
      </c>
      <c r="B321" s="22">
        <v>2</v>
      </c>
      <c r="C321" s="23">
        <v>61000000</v>
      </c>
    </row>
    <row r="322" spans="1:3" x14ac:dyDescent="0.2">
      <c r="A322" s="15" t="s">
        <v>1418</v>
      </c>
      <c r="B322" s="22">
        <v>0</v>
      </c>
      <c r="C322" s="23">
        <v>0</v>
      </c>
    </row>
    <row r="323" spans="1:3" x14ac:dyDescent="0.2">
      <c r="A323" s="15" t="s">
        <v>3535</v>
      </c>
      <c r="B323" s="22">
        <v>0</v>
      </c>
      <c r="C323" s="23">
        <v>0</v>
      </c>
    </row>
    <row r="324" spans="1:3" x14ac:dyDescent="0.2">
      <c r="A324" s="15" t="s">
        <v>1079</v>
      </c>
      <c r="B324" s="22">
        <v>0</v>
      </c>
      <c r="C324" s="23">
        <v>0</v>
      </c>
    </row>
    <row r="325" spans="1:3" x14ac:dyDescent="0.2">
      <c r="A325" s="15" t="s">
        <v>1993</v>
      </c>
      <c r="B325" s="22">
        <v>1</v>
      </c>
      <c r="C325" s="23">
        <v>6500000</v>
      </c>
    </row>
    <row r="326" spans="1:3" x14ac:dyDescent="0.2">
      <c r="A326" s="15" t="s">
        <v>3857</v>
      </c>
      <c r="B326" s="22">
        <v>1</v>
      </c>
      <c r="C326" s="23">
        <v>14000000</v>
      </c>
    </row>
    <row r="327" spans="1:3" x14ac:dyDescent="0.2">
      <c r="A327" s="15" t="s">
        <v>1283</v>
      </c>
      <c r="B327" s="22">
        <v>0</v>
      </c>
      <c r="C327" s="23">
        <v>0</v>
      </c>
    </row>
    <row r="328" spans="1:3" x14ac:dyDescent="0.2">
      <c r="A328" s="15" t="s">
        <v>285</v>
      </c>
      <c r="B328" s="22">
        <v>0</v>
      </c>
      <c r="C328" s="23">
        <v>0</v>
      </c>
    </row>
    <row r="329" spans="1:3" x14ac:dyDescent="0.2">
      <c r="A329" s="15" t="s">
        <v>1101</v>
      </c>
      <c r="B329" s="22">
        <v>1</v>
      </c>
      <c r="C329" s="23">
        <v>100000000</v>
      </c>
    </row>
    <row r="330" spans="1:3" x14ac:dyDescent="0.2">
      <c r="A330" s="15" t="s">
        <v>2629</v>
      </c>
      <c r="B330" s="22">
        <v>1</v>
      </c>
      <c r="C330" s="23">
        <v>400000</v>
      </c>
    </row>
    <row r="331" spans="1:3" x14ac:dyDescent="0.2">
      <c r="A331" s="15" t="s">
        <v>4361</v>
      </c>
      <c r="B331" s="22">
        <v>0</v>
      </c>
      <c r="C331" s="23">
        <v>0</v>
      </c>
    </row>
    <row r="332" spans="1:3" x14ac:dyDescent="0.2">
      <c r="A332" s="15" t="s">
        <v>3825</v>
      </c>
      <c r="B332" s="22">
        <v>1</v>
      </c>
      <c r="C332" s="23">
        <v>36000000</v>
      </c>
    </row>
    <row r="333" spans="1:3" x14ac:dyDescent="0.2">
      <c r="A333" s="15" t="s">
        <v>4336</v>
      </c>
      <c r="B333" s="22">
        <v>0</v>
      </c>
      <c r="C333" s="23">
        <v>0</v>
      </c>
    </row>
    <row r="334" spans="1:3" x14ac:dyDescent="0.2">
      <c r="A334" s="15" t="s">
        <v>3287</v>
      </c>
      <c r="B334" s="22">
        <v>1</v>
      </c>
      <c r="C334" s="23">
        <v>450000</v>
      </c>
    </row>
    <row r="335" spans="1:3" x14ac:dyDescent="0.2">
      <c r="A335" s="15" t="s">
        <v>2641</v>
      </c>
      <c r="B335" s="22">
        <v>1</v>
      </c>
      <c r="C335" s="23">
        <v>320000</v>
      </c>
    </row>
    <row r="336" spans="1:3" x14ac:dyDescent="0.2">
      <c r="A336" s="15" t="s">
        <v>345</v>
      </c>
      <c r="B336" s="22">
        <v>0</v>
      </c>
      <c r="C336" s="23">
        <v>0</v>
      </c>
    </row>
    <row r="337" spans="1:3" x14ac:dyDescent="0.2">
      <c r="A337" s="15" t="s">
        <v>4464</v>
      </c>
      <c r="B337" s="22">
        <v>1</v>
      </c>
      <c r="C337" s="23">
        <v>2000000</v>
      </c>
    </row>
    <row r="338" spans="1:3" x14ac:dyDescent="0.2">
      <c r="A338" s="15" t="s">
        <v>4421</v>
      </c>
      <c r="B338" s="22">
        <v>1</v>
      </c>
      <c r="C338" s="23">
        <v>8000000</v>
      </c>
    </row>
    <row r="339" spans="1:3" x14ac:dyDescent="0.2">
      <c r="A339" s="15" t="s">
        <v>2320</v>
      </c>
      <c r="B339" s="22">
        <v>1</v>
      </c>
      <c r="C339" s="23">
        <v>2000000</v>
      </c>
    </row>
    <row r="340" spans="1:3" x14ac:dyDescent="0.2">
      <c r="A340" s="15" t="s">
        <v>730</v>
      </c>
      <c r="B340" s="22">
        <v>0</v>
      </c>
      <c r="C340" s="23">
        <v>0</v>
      </c>
    </row>
    <row r="341" spans="1:3" x14ac:dyDescent="0.2">
      <c r="A341" s="15" t="s">
        <v>2851</v>
      </c>
      <c r="B341" s="22">
        <v>0</v>
      </c>
      <c r="C341" s="23">
        <v>0</v>
      </c>
    </row>
    <row r="342" spans="1:3" x14ac:dyDescent="0.2">
      <c r="A342" s="15" t="s">
        <v>3171</v>
      </c>
      <c r="B342" s="22">
        <v>1</v>
      </c>
      <c r="C342" s="23">
        <v>3000000</v>
      </c>
    </row>
    <row r="343" spans="1:3" x14ac:dyDescent="0.2">
      <c r="A343" s="15" t="s">
        <v>3725</v>
      </c>
      <c r="B343" s="22">
        <v>0</v>
      </c>
      <c r="C343" s="23">
        <v>0</v>
      </c>
    </row>
    <row r="344" spans="1:3" x14ac:dyDescent="0.2">
      <c r="A344" s="15" t="s">
        <v>2184</v>
      </c>
      <c r="B344" s="22">
        <v>1</v>
      </c>
      <c r="C344" s="23">
        <v>3000000</v>
      </c>
    </row>
    <row r="345" spans="1:3" x14ac:dyDescent="0.2">
      <c r="A345" s="15" t="s">
        <v>3800</v>
      </c>
      <c r="B345" s="22">
        <v>1</v>
      </c>
      <c r="C345" s="23">
        <v>150000000</v>
      </c>
    </row>
    <row r="346" spans="1:3" x14ac:dyDescent="0.2">
      <c r="A346" s="15" t="s">
        <v>4365</v>
      </c>
      <c r="B346" s="22">
        <v>0</v>
      </c>
      <c r="C346" s="23">
        <v>0</v>
      </c>
    </row>
    <row r="347" spans="1:3" x14ac:dyDescent="0.2">
      <c r="A347" s="15" t="s">
        <v>2313</v>
      </c>
      <c r="B347" s="22">
        <v>1</v>
      </c>
      <c r="C347" s="23">
        <v>2000000</v>
      </c>
    </row>
    <row r="348" spans="1:3" x14ac:dyDescent="0.2">
      <c r="A348" s="15" t="s">
        <v>3247</v>
      </c>
      <c r="B348" s="22">
        <v>1</v>
      </c>
      <c r="C348" s="23">
        <v>900000</v>
      </c>
    </row>
    <row r="349" spans="1:3" x14ac:dyDescent="0.2">
      <c r="A349" s="15" t="s">
        <v>4016</v>
      </c>
      <c r="B349" s="22">
        <v>1</v>
      </c>
      <c r="C349" s="23">
        <v>2900000</v>
      </c>
    </row>
    <row r="350" spans="1:3" x14ac:dyDescent="0.2">
      <c r="A350" s="15" t="s">
        <v>3037</v>
      </c>
      <c r="B350" s="22">
        <v>1</v>
      </c>
      <c r="C350" s="23">
        <v>20000000</v>
      </c>
    </row>
    <row r="351" spans="1:3" x14ac:dyDescent="0.2">
      <c r="A351" s="15" t="s">
        <v>615</v>
      </c>
      <c r="B351" s="22">
        <v>0</v>
      </c>
      <c r="C351" s="23">
        <v>0</v>
      </c>
    </row>
    <row r="352" spans="1:3" x14ac:dyDescent="0.2">
      <c r="A352" s="15" t="s">
        <v>3550</v>
      </c>
      <c r="B352" s="22">
        <v>0</v>
      </c>
      <c r="C352" s="23">
        <v>0</v>
      </c>
    </row>
    <row r="353" spans="1:3" x14ac:dyDescent="0.2">
      <c r="A353" s="15" t="s">
        <v>2292</v>
      </c>
      <c r="B353" s="22">
        <v>1</v>
      </c>
      <c r="C353" s="23">
        <v>2000000</v>
      </c>
    </row>
    <row r="354" spans="1:3" x14ac:dyDescent="0.2">
      <c r="A354" s="15" t="s">
        <v>3854</v>
      </c>
      <c r="B354" s="22">
        <v>2</v>
      </c>
      <c r="C354" s="23">
        <v>20000000</v>
      </c>
    </row>
    <row r="355" spans="1:3" x14ac:dyDescent="0.2">
      <c r="A355" s="15" t="s">
        <v>2996</v>
      </c>
      <c r="B355" s="22">
        <v>1</v>
      </c>
      <c r="C355" s="23">
        <v>42000000</v>
      </c>
    </row>
    <row r="356" spans="1:3" x14ac:dyDescent="0.2">
      <c r="A356" s="15" t="s">
        <v>3937</v>
      </c>
      <c r="B356" s="22">
        <v>1</v>
      </c>
      <c r="C356" s="23">
        <v>5000000</v>
      </c>
    </row>
    <row r="357" spans="1:3" x14ac:dyDescent="0.2">
      <c r="A357" s="15" t="s">
        <v>4085</v>
      </c>
      <c r="B357" s="22">
        <v>1</v>
      </c>
      <c r="C357" s="23">
        <v>1700000</v>
      </c>
    </row>
    <row r="358" spans="1:3" x14ac:dyDescent="0.2">
      <c r="A358" s="15" t="s">
        <v>2430</v>
      </c>
      <c r="B358" s="22">
        <v>1</v>
      </c>
      <c r="C358" s="23">
        <v>1000000</v>
      </c>
    </row>
    <row r="359" spans="1:3" x14ac:dyDescent="0.2">
      <c r="A359" s="15" t="s">
        <v>4182</v>
      </c>
      <c r="B359" s="22">
        <v>1</v>
      </c>
      <c r="C359" s="23">
        <v>700000</v>
      </c>
    </row>
    <row r="360" spans="1:3" x14ac:dyDescent="0.2">
      <c r="A360" s="15" t="s">
        <v>2473</v>
      </c>
      <c r="B360" s="22">
        <v>1</v>
      </c>
      <c r="C360" s="23">
        <v>1000000</v>
      </c>
    </row>
    <row r="361" spans="1:3" x14ac:dyDescent="0.2">
      <c r="A361" s="15" t="s">
        <v>4395</v>
      </c>
      <c r="B361" s="22">
        <v>0</v>
      </c>
      <c r="C361" s="23">
        <v>0</v>
      </c>
    </row>
    <row r="362" spans="1:3" x14ac:dyDescent="0.2">
      <c r="A362" s="15" t="s">
        <v>2200</v>
      </c>
      <c r="B362" s="22">
        <v>1</v>
      </c>
      <c r="C362" s="23">
        <v>3000000</v>
      </c>
    </row>
    <row r="363" spans="1:3" x14ac:dyDescent="0.2">
      <c r="A363" s="15" t="s">
        <v>1981</v>
      </c>
      <c r="B363" s="22">
        <v>1</v>
      </c>
      <c r="C363" s="23">
        <v>7000000</v>
      </c>
    </row>
    <row r="364" spans="1:3" x14ac:dyDescent="0.2">
      <c r="A364" s="15" t="s">
        <v>3074</v>
      </c>
      <c r="B364" s="22">
        <v>1</v>
      </c>
      <c r="C364" s="23">
        <v>10000000</v>
      </c>
    </row>
    <row r="365" spans="1:3" x14ac:dyDescent="0.2">
      <c r="A365" s="15" t="s">
        <v>463</v>
      </c>
      <c r="B365" s="22">
        <v>0</v>
      </c>
      <c r="C365" s="23">
        <v>0</v>
      </c>
    </row>
    <row r="366" spans="1:3" x14ac:dyDescent="0.2">
      <c r="A366" s="15" t="s">
        <v>3520</v>
      </c>
      <c r="B366" s="22">
        <v>1</v>
      </c>
      <c r="C366" s="23">
        <v>200000</v>
      </c>
    </row>
    <row r="367" spans="1:3" x14ac:dyDescent="0.2">
      <c r="A367" s="15" t="s">
        <v>2119</v>
      </c>
      <c r="B367" s="22">
        <v>1</v>
      </c>
      <c r="C367" s="23">
        <v>4500000</v>
      </c>
    </row>
    <row r="368" spans="1:3" x14ac:dyDescent="0.2">
      <c r="A368" s="15" t="s">
        <v>3207</v>
      </c>
      <c r="B368" s="22">
        <v>1</v>
      </c>
      <c r="C368" s="23">
        <v>2000000</v>
      </c>
    </row>
    <row r="369" spans="1:3" x14ac:dyDescent="0.2">
      <c r="A369" s="15" t="s">
        <v>4450</v>
      </c>
      <c r="B369" s="22">
        <v>1</v>
      </c>
      <c r="C369" s="23">
        <v>3000000</v>
      </c>
    </row>
    <row r="370" spans="1:3" x14ac:dyDescent="0.2">
      <c r="A370" s="15" t="s">
        <v>3707</v>
      </c>
      <c r="B370" s="22">
        <v>0</v>
      </c>
      <c r="C370" s="23">
        <v>0</v>
      </c>
    </row>
    <row r="371" spans="1:3" x14ac:dyDescent="0.2">
      <c r="A371" s="15" t="s">
        <v>661</v>
      </c>
      <c r="B371" s="22">
        <v>1</v>
      </c>
      <c r="C371" s="23">
        <v>250000000</v>
      </c>
    </row>
    <row r="372" spans="1:3" x14ac:dyDescent="0.2">
      <c r="A372" s="15" t="s">
        <v>4045</v>
      </c>
      <c r="B372" s="22">
        <v>1</v>
      </c>
      <c r="C372" s="23">
        <v>2000000</v>
      </c>
    </row>
    <row r="373" spans="1:3" x14ac:dyDescent="0.2">
      <c r="A373" s="15" t="s">
        <v>3053</v>
      </c>
      <c r="B373" s="22">
        <v>1</v>
      </c>
      <c r="C373" s="23">
        <v>12000000</v>
      </c>
    </row>
    <row r="374" spans="1:3" x14ac:dyDescent="0.2">
      <c r="A374" s="15" t="s">
        <v>2362</v>
      </c>
      <c r="B374" s="22">
        <v>1</v>
      </c>
      <c r="C374" s="23">
        <v>1600000</v>
      </c>
    </row>
    <row r="375" spans="1:3" x14ac:dyDescent="0.2">
      <c r="A375" s="15" t="s">
        <v>2667</v>
      </c>
      <c r="B375" s="22">
        <v>1</v>
      </c>
      <c r="C375" s="23">
        <v>250000</v>
      </c>
    </row>
    <row r="376" spans="1:3" x14ac:dyDescent="0.2">
      <c r="A376" s="15" t="s">
        <v>4260</v>
      </c>
      <c r="B376" s="22">
        <v>1</v>
      </c>
      <c r="C376" s="23">
        <v>320000</v>
      </c>
    </row>
    <row r="377" spans="1:3" x14ac:dyDescent="0.2">
      <c r="A377" s="15" t="s">
        <v>1791</v>
      </c>
      <c r="B377" s="22">
        <v>1</v>
      </c>
      <c r="C377" s="23">
        <v>20000000</v>
      </c>
    </row>
    <row r="378" spans="1:3" x14ac:dyDescent="0.2">
      <c r="A378" s="15" t="s">
        <v>917</v>
      </c>
      <c r="B378" s="22">
        <v>0</v>
      </c>
      <c r="C378" s="23">
        <v>0</v>
      </c>
    </row>
    <row r="379" spans="1:3" x14ac:dyDescent="0.2">
      <c r="A379" s="15" t="s">
        <v>4193</v>
      </c>
      <c r="B379" s="22">
        <v>1</v>
      </c>
      <c r="C379" s="23">
        <v>600000</v>
      </c>
    </row>
    <row r="380" spans="1:3" x14ac:dyDescent="0.2">
      <c r="A380" s="15" t="s">
        <v>2788</v>
      </c>
      <c r="B380" s="22">
        <v>0</v>
      </c>
      <c r="C380" s="23">
        <v>0</v>
      </c>
    </row>
    <row r="381" spans="1:3" x14ac:dyDescent="0.2">
      <c r="A381" s="15" t="s">
        <v>3975</v>
      </c>
      <c r="B381" s="22">
        <v>1</v>
      </c>
      <c r="C381" s="23">
        <v>3500000</v>
      </c>
    </row>
    <row r="382" spans="1:3" x14ac:dyDescent="0.2">
      <c r="A382" s="15" t="s">
        <v>1989</v>
      </c>
      <c r="B382" s="22">
        <v>1</v>
      </c>
      <c r="C382" s="23">
        <v>6700000</v>
      </c>
    </row>
    <row r="383" spans="1:3" x14ac:dyDescent="0.2">
      <c r="A383" s="15" t="s">
        <v>988</v>
      </c>
      <c r="B383" s="22">
        <v>0</v>
      </c>
      <c r="C383" s="23">
        <v>0</v>
      </c>
    </row>
    <row r="384" spans="1:3" x14ac:dyDescent="0.2">
      <c r="A384" s="15" t="s">
        <v>158</v>
      </c>
      <c r="B384" s="22">
        <v>1</v>
      </c>
      <c r="C384" s="23">
        <v>37000000</v>
      </c>
    </row>
    <row r="385" spans="1:3" x14ac:dyDescent="0.2">
      <c r="A385" s="15" t="s">
        <v>2017</v>
      </c>
      <c r="B385" s="22">
        <v>1</v>
      </c>
      <c r="C385" s="23">
        <v>6000000</v>
      </c>
    </row>
    <row r="386" spans="1:3" x14ac:dyDescent="0.2">
      <c r="A386" s="15" t="s">
        <v>1583</v>
      </c>
      <c r="B386" s="22">
        <v>1</v>
      </c>
      <c r="C386" s="23">
        <v>75000000</v>
      </c>
    </row>
    <row r="387" spans="1:3" x14ac:dyDescent="0.2">
      <c r="A387" s="15" t="s">
        <v>1380</v>
      </c>
      <c r="B387" s="22">
        <v>0</v>
      </c>
      <c r="C387" s="23">
        <v>0</v>
      </c>
    </row>
    <row r="388" spans="1:3" x14ac:dyDescent="0.2">
      <c r="A388" s="15" t="s">
        <v>1158</v>
      </c>
      <c r="B388" s="22">
        <v>0</v>
      </c>
      <c r="C388" s="23">
        <v>0</v>
      </c>
    </row>
    <row r="389" spans="1:3" x14ac:dyDescent="0.2">
      <c r="A389" s="15" t="s">
        <v>4071</v>
      </c>
      <c r="B389" s="22">
        <v>1</v>
      </c>
      <c r="C389" s="23">
        <v>2000000</v>
      </c>
    </row>
    <row r="390" spans="1:3" x14ac:dyDescent="0.2">
      <c r="A390" s="15" t="s">
        <v>2115</v>
      </c>
      <c r="B390" s="22">
        <v>1</v>
      </c>
      <c r="C390" s="23">
        <v>4500000</v>
      </c>
    </row>
    <row r="391" spans="1:3" x14ac:dyDescent="0.2">
      <c r="A391" s="15" t="s">
        <v>360</v>
      </c>
      <c r="B391" s="22">
        <v>0</v>
      </c>
      <c r="C391" s="23">
        <v>0</v>
      </c>
    </row>
    <row r="392" spans="1:3" x14ac:dyDescent="0.2">
      <c r="A392" s="15" t="s">
        <v>1431</v>
      </c>
      <c r="B392" s="22">
        <v>0</v>
      </c>
      <c r="C392" s="23">
        <v>0</v>
      </c>
    </row>
    <row r="393" spans="1:3" x14ac:dyDescent="0.2">
      <c r="A393" s="15" t="s">
        <v>200</v>
      </c>
      <c r="B393" s="22">
        <v>1</v>
      </c>
      <c r="C393" s="23">
        <v>3000000</v>
      </c>
    </row>
    <row r="394" spans="1:3" x14ac:dyDescent="0.2">
      <c r="A394" s="15" t="s">
        <v>1645</v>
      </c>
      <c r="B394" s="22">
        <v>1</v>
      </c>
      <c r="C394" s="23">
        <v>50000000</v>
      </c>
    </row>
    <row r="395" spans="1:3" x14ac:dyDescent="0.2">
      <c r="A395" s="15" t="s">
        <v>1985</v>
      </c>
      <c r="B395" s="22">
        <v>1</v>
      </c>
      <c r="C395" s="23">
        <v>7000000</v>
      </c>
    </row>
    <row r="396" spans="1:3" x14ac:dyDescent="0.2">
      <c r="A396" s="15" t="s">
        <v>540</v>
      </c>
      <c r="B396" s="22">
        <v>0</v>
      </c>
      <c r="C396" s="23">
        <v>0</v>
      </c>
    </row>
    <row r="397" spans="1:3" x14ac:dyDescent="0.2">
      <c r="A397" s="15" t="s">
        <v>2905</v>
      </c>
      <c r="B397" s="22">
        <v>0</v>
      </c>
      <c r="C397" s="23">
        <v>0</v>
      </c>
    </row>
    <row r="398" spans="1:3" x14ac:dyDescent="0.2">
      <c r="A398" s="15" t="s">
        <v>1831</v>
      </c>
      <c r="B398" s="22">
        <v>1</v>
      </c>
      <c r="C398" s="23">
        <v>15000000</v>
      </c>
    </row>
    <row r="399" spans="1:3" x14ac:dyDescent="0.2">
      <c r="A399" s="15" t="s">
        <v>562</v>
      </c>
      <c r="B399" s="22">
        <v>0</v>
      </c>
      <c r="C399" s="23">
        <v>0</v>
      </c>
    </row>
    <row r="400" spans="1:3" x14ac:dyDescent="0.2">
      <c r="A400" s="15" t="s">
        <v>4402</v>
      </c>
      <c r="B400" s="22">
        <v>1</v>
      </c>
      <c r="C400" s="23">
        <v>125000000</v>
      </c>
    </row>
    <row r="401" spans="1:3" x14ac:dyDescent="0.2">
      <c r="A401" s="15" t="s">
        <v>3587</v>
      </c>
      <c r="B401" s="22">
        <v>0</v>
      </c>
      <c r="C401" s="23">
        <v>0</v>
      </c>
    </row>
    <row r="402" spans="1:3" x14ac:dyDescent="0.2">
      <c r="A402" s="15" t="s">
        <v>3615</v>
      </c>
      <c r="B402" s="22">
        <v>0</v>
      </c>
      <c r="C402" s="23">
        <v>0</v>
      </c>
    </row>
    <row r="403" spans="1:3" x14ac:dyDescent="0.2">
      <c r="A403" s="15" t="s">
        <v>4111</v>
      </c>
      <c r="B403" s="22">
        <v>1</v>
      </c>
      <c r="C403" s="23">
        <v>1300000</v>
      </c>
    </row>
    <row r="404" spans="1:3" x14ac:dyDescent="0.2">
      <c r="A404" s="15" t="s">
        <v>3168</v>
      </c>
      <c r="B404" s="22">
        <v>1</v>
      </c>
      <c r="C404" s="23">
        <v>3000000</v>
      </c>
    </row>
    <row r="405" spans="1:3" x14ac:dyDescent="0.2">
      <c r="A405" s="15" t="s">
        <v>3339</v>
      </c>
      <c r="B405" s="22">
        <v>0</v>
      </c>
      <c r="C405" s="23">
        <v>0</v>
      </c>
    </row>
    <row r="406" spans="1:3" x14ac:dyDescent="0.2">
      <c r="A406" s="15" t="s">
        <v>3965</v>
      </c>
      <c r="B406" s="22">
        <v>1</v>
      </c>
      <c r="C406" s="23">
        <v>4000000</v>
      </c>
    </row>
    <row r="407" spans="1:3" x14ac:dyDescent="0.2">
      <c r="A407" s="15" t="s">
        <v>207</v>
      </c>
      <c r="B407" s="22">
        <v>1</v>
      </c>
      <c r="C407" s="23">
        <v>1000000</v>
      </c>
    </row>
    <row r="408" spans="1:3" x14ac:dyDescent="0.2">
      <c r="A408" s="15" t="s">
        <v>1127</v>
      </c>
      <c r="B408" s="22">
        <v>0</v>
      </c>
      <c r="C408" s="23">
        <v>0</v>
      </c>
    </row>
    <row r="409" spans="1:3" x14ac:dyDescent="0.2">
      <c r="A409" s="15" t="s">
        <v>125</v>
      </c>
      <c r="B409" s="22">
        <v>0</v>
      </c>
      <c r="C409" s="23">
        <v>0</v>
      </c>
    </row>
    <row r="410" spans="1:3" x14ac:dyDescent="0.2">
      <c r="A410" s="15" t="s">
        <v>1870</v>
      </c>
      <c r="B410" s="22">
        <v>1</v>
      </c>
      <c r="C410" s="23">
        <v>10000000</v>
      </c>
    </row>
    <row r="411" spans="1:3" x14ac:dyDescent="0.2">
      <c r="A411" s="15" t="s">
        <v>833</v>
      </c>
      <c r="B411" s="22">
        <v>0</v>
      </c>
      <c r="C411" s="23">
        <v>0</v>
      </c>
    </row>
    <row r="412" spans="1:3" x14ac:dyDescent="0.2">
      <c r="A412" s="15" t="s">
        <v>357</v>
      </c>
      <c r="B412" s="22">
        <v>1</v>
      </c>
      <c r="C412" s="23">
        <v>500000</v>
      </c>
    </row>
    <row r="413" spans="1:3" x14ac:dyDescent="0.2">
      <c r="A413" s="15" t="s">
        <v>1208</v>
      </c>
      <c r="B413" s="22">
        <v>0</v>
      </c>
      <c r="C413" s="23">
        <v>0</v>
      </c>
    </row>
    <row r="414" spans="1:3" x14ac:dyDescent="0.2">
      <c r="A414" s="15" t="s">
        <v>4147</v>
      </c>
      <c r="B414" s="22">
        <v>1</v>
      </c>
      <c r="C414" s="23">
        <v>1000000</v>
      </c>
    </row>
    <row r="415" spans="1:3" x14ac:dyDescent="0.2">
      <c r="A415" s="15" t="s">
        <v>1034</v>
      </c>
      <c r="B415" s="22">
        <v>0</v>
      </c>
      <c r="C415" s="23">
        <v>0</v>
      </c>
    </row>
    <row r="416" spans="1:3" x14ac:dyDescent="0.2">
      <c r="A416" s="15" t="s">
        <v>3344</v>
      </c>
      <c r="B416" s="22">
        <v>0</v>
      </c>
      <c r="C416" s="23">
        <v>0</v>
      </c>
    </row>
    <row r="417" spans="1:3" x14ac:dyDescent="0.2">
      <c r="A417" s="15" t="s">
        <v>1608</v>
      </c>
      <c r="B417" s="22">
        <v>1</v>
      </c>
      <c r="C417" s="23">
        <v>64000000</v>
      </c>
    </row>
    <row r="418" spans="1:3" x14ac:dyDescent="0.2">
      <c r="A418" s="15" t="s">
        <v>781</v>
      </c>
      <c r="B418" s="22">
        <v>0</v>
      </c>
      <c r="C418" s="23">
        <v>0</v>
      </c>
    </row>
    <row r="419" spans="1:3" x14ac:dyDescent="0.2">
      <c r="A419" s="15" t="s">
        <v>1020</v>
      </c>
      <c r="B419" s="22">
        <v>0</v>
      </c>
      <c r="C419" s="23">
        <v>0</v>
      </c>
    </row>
    <row r="420" spans="1:3" x14ac:dyDescent="0.2">
      <c r="A420" s="15" t="s">
        <v>2801</v>
      </c>
      <c r="B420" s="22">
        <v>1</v>
      </c>
      <c r="C420" s="23">
        <v>40000000</v>
      </c>
    </row>
    <row r="421" spans="1:3" x14ac:dyDescent="0.2">
      <c r="A421" s="15" t="s">
        <v>634</v>
      </c>
      <c r="B421" s="22">
        <v>0</v>
      </c>
      <c r="C421" s="23">
        <v>0</v>
      </c>
    </row>
    <row r="422" spans="1:3" x14ac:dyDescent="0.2">
      <c r="A422" s="15" t="s">
        <v>3375</v>
      </c>
      <c r="B422" s="22">
        <v>1</v>
      </c>
      <c r="C422" s="23">
        <v>125000000</v>
      </c>
    </row>
    <row r="423" spans="1:3" x14ac:dyDescent="0.2">
      <c r="A423" s="15" t="s">
        <v>3465</v>
      </c>
      <c r="B423" s="22">
        <v>1</v>
      </c>
      <c r="C423" s="23">
        <v>200000</v>
      </c>
    </row>
    <row r="424" spans="1:3" x14ac:dyDescent="0.2">
      <c r="A424" s="15" t="s">
        <v>512</v>
      </c>
      <c r="B424" s="22">
        <v>0</v>
      </c>
      <c r="C424" s="23">
        <v>0</v>
      </c>
    </row>
    <row r="425" spans="1:3" x14ac:dyDescent="0.2">
      <c r="A425" s="15" t="s">
        <v>776</v>
      </c>
      <c r="B425" s="22">
        <v>0</v>
      </c>
      <c r="C425" s="23">
        <v>0</v>
      </c>
    </row>
    <row r="426" spans="1:3" x14ac:dyDescent="0.2">
      <c r="A426" s="15" t="s">
        <v>4165</v>
      </c>
      <c r="B426" s="22">
        <v>1</v>
      </c>
      <c r="C426" s="23">
        <v>800000</v>
      </c>
    </row>
    <row r="427" spans="1:3" x14ac:dyDescent="0.2">
      <c r="A427" s="15" t="s">
        <v>925</v>
      </c>
      <c r="B427" s="22">
        <v>1</v>
      </c>
      <c r="C427" s="23">
        <v>60000000</v>
      </c>
    </row>
    <row r="428" spans="1:3" x14ac:dyDescent="0.2">
      <c r="A428" s="15" t="s">
        <v>2689</v>
      </c>
      <c r="B428" s="22">
        <v>1</v>
      </c>
      <c r="C428" s="23">
        <v>200000</v>
      </c>
    </row>
    <row r="429" spans="1:3" x14ac:dyDescent="0.2">
      <c r="A429" s="15" t="s">
        <v>535</v>
      </c>
      <c r="B429" s="22">
        <v>1</v>
      </c>
      <c r="C429" s="23">
        <v>8000000</v>
      </c>
    </row>
    <row r="430" spans="1:3" x14ac:dyDescent="0.2">
      <c r="A430" s="15" t="s">
        <v>2505</v>
      </c>
      <c r="B430" s="22">
        <v>2</v>
      </c>
      <c r="C430" s="23">
        <v>1450000</v>
      </c>
    </row>
    <row r="431" spans="1:3" x14ac:dyDescent="0.2">
      <c r="A431" s="15" t="s">
        <v>3469</v>
      </c>
      <c r="B431" s="22">
        <v>1</v>
      </c>
      <c r="C431" s="23">
        <v>100000</v>
      </c>
    </row>
    <row r="432" spans="1:3" x14ac:dyDescent="0.2">
      <c r="A432" s="15" t="s">
        <v>3591</v>
      </c>
      <c r="B432" s="22">
        <v>0</v>
      </c>
      <c r="C432" s="23">
        <v>0</v>
      </c>
    </row>
    <row r="433" spans="1:3" x14ac:dyDescent="0.2">
      <c r="A433" s="15" t="s">
        <v>4565</v>
      </c>
      <c r="B433" s="22">
        <v>1</v>
      </c>
      <c r="C433" s="23">
        <v>300000</v>
      </c>
    </row>
    <row r="434" spans="1:3" x14ac:dyDescent="0.2">
      <c r="A434" s="15" t="s">
        <v>2163</v>
      </c>
      <c r="B434" s="22">
        <v>1</v>
      </c>
      <c r="C434" s="23">
        <v>3600000</v>
      </c>
    </row>
    <row r="435" spans="1:3" x14ac:dyDescent="0.2">
      <c r="A435" s="15" t="s">
        <v>3315</v>
      </c>
      <c r="B435" s="22">
        <v>2</v>
      </c>
      <c r="C435" s="23">
        <v>400000</v>
      </c>
    </row>
    <row r="436" spans="1:3" x14ac:dyDescent="0.2">
      <c r="A436" s="15" t="s">
        <v>3229</v>
      </c>
      <c r="B436" s="22">
        <v>1</v>
      </c>
      <c r="C436" s="23">
        <v>1000000</v>
      </c>
    </row>
    <row r="437" spans="1:3" x14ac:dyDescent="0.2">
      <c r="A437" s="15" t="s">
        <v>1016</v>
      </c>
      <c r="B437" s="22">
        <v>0</v>
      </c>
      <c r="C437" s="23">
        <v>0</v>
      </c>
    </row>
    <row r="438" spans="1:3" x14ac:dyDescent="0.2">
      <c r="A438" s="15" t="s">
        <v>242</v>
      </c>
      <c r="B438" s="22">
        <v>1</v>
      </c>
      <c r="C438" s="23">
        <v>53000000</v>
      </c>
    </row>
    <row r="439" spans="1:3" x14ac:dyDescent="0.2">
      <c r="A439" s="15" t="s">
        <v>1038</v>
      </c>
      <c r="B439" s="22">
        <v>0</v>
      </c>
      <c r="C439" s="23">
        <v>0</v>
      </c>
    </row>
    <row r="440" spans="1:3" x14ac:dyDescent="0.2">
      <c r="A440" s="15" t="s">
        <v>3746</v>
      </c>
      <c r="B440" s="22">
        <v>0</v>
      </c>
      <c r="C440" s="23">
        <v>0</v>
      </c>
    </row>
    <row r="441" spans="1:3" x14ac:dyDescent="0.2">
      <c r="A441" s="15" t="s">
        <v>3758</v>
      </c>
      <c r="B441" s="22">
        <v>0</v>
      </c>
      <c r="C441" s="23">
        <v>0</v>
      </c>
    </row>
    <row r="442" spans="1:3" x14ac:dyDescent="0.2">
      <c r="A442" s="15" t="s">
        <v>3947</v>
      </c>
      <c r="B442" s="22">
        <v>1</v>
      </c>
      <c r="C442" s="23">
        <v>4500000</v>
      </c>
    </row>
    <row r="443" spans="1:3" x14ac:dyDescent="0.2">
      <c r="A443" s="15" t="s">
        <v>3740</v>
      </c>
      <c r="B443" s="22">
        <v>0</v>
      </c>
      <c r="C443" s="23">
        <v>0</v>
      </c>
    </row>
    <row r="444" spans="1:3" x14ac:dyDescent="0.2">
      <c r="A444" s="15" t="s">
        <v>2305</v>
      </c>
      <c r="B444" s="22">
        <v>1</v>
      </c>
      <c r="C444" s="23">
        <v>2000000</v>
      </c>
    </row>
    <row r="445" spans="1:3" x14ac:dyDescent="0.2">
      <c r="A445" s="15" t="s">
        <v>2832</v>
      </c>
      <c r="B445" s="22">
        <v>0</v>
      </c>
      <c r="C445" s="23">
        <v>0</v>
      </c>
    </row>
    <row r="446" spans="1:3" x14ac:dyDescent="0.2">
      <c r="A446" s="15" t="s">
        <v>4304</v>
      </c>
      <c r="B446" s="22">
        <v>1</v>
      </c>
      <c r="C446" s="23">
        <v>140000</v>
      </c>
    </row>
    <row r="447" spans="1:3" x14ac:dyDescent="0.2">
      <c r="A447" s="15" t="s">
        <v>3348</v>
      </c>
      <c r="B447" s="22">
        <v>0</v>
      </c>
      <c r="C447" s="23">
        <v>0</v>
      </c>
    </row>
    <row r="448" spans="1:3" x14ac:dyDescent="0.2">
      <c r="A448" s="15" t="s">
        <v>1374</v>
      </c>
      <c r="B448" s="22">
        <v>2</v>
      </c>
      <c r="C448" s="23">
        <v>89000000</v>
      </c>
    </row>
    <row r="449" spans="1:3" x14ac:dyDescent="0.2">
      <c r="A449" s="15" t="s">
        <v>3776</v>
      </c>
      <c r="B449" s="22">
        <v>1</v>
      </c>
      <c r="C449" s="23">
        <v>600000</v>
      </c>
    </row>
    <row r="450" spans="1:3" x14ac:dyDescent="0.2">
      <c r="A450" s="15" t="s">
        <v>1667</v>
      </c>
      <c r="B450" s="22">
        <v>1</v>
      </c>
      <c r="C450" s="23">
        <v>44000000</v>
      </c>
    </row>
    <row r="451" spans="1:3" x14ac:dyDescent="0.2">
      <c r="A451" s="15" t="s">
        <v>1612</v>
      </c>
      <c r="B451" s="22">
        <v>1</v>
      </c>
      <c r="C451" s="23">
        <v>60000000</v>
      </c>
    </row>
    <row r="452" spans="1:3" x14ac:dyDescent="0.2">
      <c r="A452" s="15" t="s">
        <v>258</v>
      </c>
      <c r="B452" s="22">
        <v>1</v>
      </c>
      <c r="C452" s="23">
        <v>4000000</v>
      </c>
    </row>
    <row r="453" spans="1:3" x14ac:dyDescent="0.2">
      <c r="A453" s="15" t="s">
        <v>4115</v>
      </c>
      <c r="B453" s="22">
        <v>1</v>
      </c>
      <c r="C453" s="23">
        <v>1300000</v>
      </c>
    </row>
    <row r="454" spans="1:3" x14ac:dyDescent="0.2">
      <c r="A454" s="15" t="s">
        <v>3428</v>
      </c>
      <c r="B454" s="22">
        <v>1</v>
      </c>
      <c r="C454" s="23">
        <v>5000000</v>
      </c>
    </row>
    <row r="455" spans="1:3" x14ac:dyDescent="0.2">
      <c r="A455" s="15" t="s">
        <v>353</v>
      </c>
      <c r="B455" s="22">
        <v>1</v>
      </c>
      <c r="C455" s="23">
        <v>12000000</v>
      </c>
    </row>
    <row r="456" spans="1:3" x14ac:dyDescent="0.2">
      <c r="A456" s="15" t="s">
        <v>1220</v>
      </c>
      <c r="B456" s="22">
        <v>0</v>
      </c>
      <c r="C456" s="23">
        <v>0</v>
      </c>
    </row>
    <row r="457" spans="1:3" x14ac:dyDescent="0.2">
      <c r="A457" s="15" t="s">
        <v>1057</v>
      </c>
      <c r="B457" s="22">
        <v>0</v>
      </c>
      <c r="C457" s="23">
        <v>0</v>
      </c>
    </row>
    <row r="458" spans="1:3" x14ac:dyDescent="0.2">
      <c r="A458" s="15" t="s">
        <v>4155</v>
      </c>
      <c r="B458" s="22">
        <v>1</v>
      </c>
      <c r="C458" s="23">
        <v>900000</v>
      </c>
    </row>
    <row r="459" spans="1:3" x14ac:dyDescent="0.2">
      <c r="A459" s="15" t="s">
        <v>2748</v>
      </c>
      <c r="B459" s="22">
        <v>0</v>
      </c>
      <c r="C459" s="23">
        <v>0</v>
      </c>
    </row>
    <row r="460" spans="1:3" x14ac:dyDescent="0.2">
      <c r="A460" s="15" t="s">
        <v>492</v>
      </c>
      <c r="B460" s="22">
        <v>0</v>
      </c>
      <c r="C460" s="23">
        <v>0</v>
      </c>
    </row>
    <row r="461" spans="1:3" x14ac:dyDescent="0.2">
      <c r="A461" s="15" t="s">
        <v>2358</v>
      </c>
      <c r="B461" s="22">
        <v>1</v>
      </c>
      <c r="C461" s="23">
        <v>1600000</v>
      </c>
    </row>
    <row r="462" spans="1:3" x14ac:dyDescent="0.2">
      <c r="A462" s="15" t="s">
        <v>2354</v>
      </c>
      <c r="B462" s="22">
        <v>1</v>
      </c>
      <c r="C462" s="23">
        <v>1700000</v>
      </c>
    </row>
    <row r="463" spans="1:3" x14ac:dyDescent="0.2">
      <c r="A463" s="15" t="s">
        <v>3204</v>
      </c>
      <c r="B463" s="22">
        <v>1</v>
      </c>
      <c r="C463" s="23">
        <v>2000000</v>
      </c>
    </row>
    <row r="464" spans="1:3" x14ac:dyDescent="0.2">
      <c r="A464" s="15" t="s">
        <v>1554</v>
      </c>
      <c r="B464" s="22">
        <v>1</v>
      </c>
      <c r="C464" s="23">
        <v>100000000</v>
      </c>
    </row>
    <row r="465" spans="1:3" x14ac:dyDescent="0.2">
      <c r="A465" s="15" t="s">
        <v>4477</v>
      </c>
      <c r="B465" s="22">
        <v>1</v>
      </c>
      <c r="C465" s="23">
        <v>1000000</v>
      </c>
    </row>
    <row r="466" spans="1:3" x14ac:dyDescent="0.2">
      <c r="A466" s="15" t="s">
        <v>3620</v>
      </c>
      <c r="B466" s="22">
        <v>0</v>
      </c>
      <c r="C466" s="23">
        <v>0</v>
      </c>
    </row>
    <row r="467" spans="1:3" x14ac:dyDescent="0.2">
      <c r="A467" s="15" t="s">
        <v>748</v>
      </c>
      <c r="B467" s="22">
        <v>0</v>
      </c>
      <c r="C467" s="23">
        <v>0</v>
      </c>
    </row>
    <row r="468" spans="1:3" x14ac:dyDescent="0.2">
      <c r="A468" s="15" t="s">
        <v>2438</v>
      </c>
      <c r="B468" s="22">
        <v>2</v>
      </c>
      <c r="C468" s="23">
        <v>2000000</v>
      </c>
    </row>
    <row r="469" spans="1:3" x14ac:dyDescent="0.2">
      <c r="A469" s="15" t="s">
        <v>3637</v>
      </c>
      <c r="B469" s="22">
        <v>0</v>
      </c>
      <c r="C469" s="23">
        <v>0</v>
      </c>
    </row>
    <row r="470" spans="1:3" x14ac:dyDescent="0.2">
      <c r="A470" s="15" t="s">
        <v>4522</v>
      </c>
      <c r="B470" s="22">
        <v>0</v>
      </c>
      <c r="C470" s="23">
        <v>0</v>
      </c>
    </row>
    <row r="471" spans="1:3" x14ac:dyDescent="0.2">
      <c r="A471" s="15" t="s">
        <v>3719</v>
      </c>
      <c r="B471" s="22">
        <v>0</v>
      </c>
      <c r="C471" s="23">
        <v>0</v>
      </c>
    </row>
    <row r="472" spans="1:3" x14ac:dyDescent="0.2">
      <c r="A472" s="15" t="s">
        <v>1142</v>
      </c>
      <c r="B472" s="22">
        <v>0</v>
      </c>
      <c r="C472" s="23">
        <v>0</v>
      </c>
    </row>
    <row r="473" spans="1:3" x14ac:dyDescent="0.2">
      <c r="A473" s="15" t="s">
        <v>97</v>
      </c>
      <c r="B473" s="22">
        <v>2</v>
      </c>
      <c r="C473" s="23">
        <v>22000000</v>
      </c>
    </row>
    <row r="474" spans="1:3" x14ac:dyDescent="0.2">
      <c r="A474" s="15" t="s">
        <v>2706</v>
      </c>
      <c r="B474" s="22">
        <v>1</v>
      </c>
      <c r="C474" s="23">
        <v>100000</v>
      </c>
    </row>
    <row r="475" spans="1:3" x14ac:dyDescent="0.2">
      <c r="A475" s="15" t="s">
        <v>2859</v>
      </c>
      <c r="B475" s="22">
        <v>1</v>
      </c>
      <c r="C475" s="23">
        <v>150000</v>
      </c>
    </row>
    <row r="476" spans="1:3" x14ac:dyDescent="0.2">
      <c r="A476" s="15" t="s">
        <v>3243</v>
      </c>
      <c r="B476" s="22">
        <v>1</v>
      </c>
      <c r="C476" s="23">
        <v>1000000</v>
      </c>
    </row>
    <row r="477" spans="1:3" x14ac:dyDescent="0.2">
      <c r="A477" s="15" t="s">
        <v>644</v>
      </c>
      <c r="B477" s="22">
        <v>0</v>
      </c>
      <c r="C477" s="23">
        <v>0</v>
      </c>
    </row>
    <row r="478" spans="1:3" x14ac:dyDescent="0.2">
      <c r="A478" s="15" t="s">
        <v>2671</v>
      </c>
      <c r="B478" s="22">
        <v>1</v>
      </c>
      <c r="C478" s="23">
        <v>235000</v>
      </c>
    </row>
    <row r="479" spans="1:3" x14ac:dyDescent="0.2">
      <c r="A479" s="15" t="s">
        <v>1192</v>
      </c>
      <c r="B479" s="22">
        <v>0</v>
      </c>
      <c r="C479" s="23">
        <v>0</v>
      </c>
    </row>
    <row r="480" spans="1:3" x14ac:dyDescent="0.2">
      <c r="A480" s="15" t="s">
        <v>4203</v>
      </c>
      <c r="B480" s="22">
        <v>1</v>
      </c>
      <c r="C480" s="23">
        <v>550000</v>
      </c>
    </row>
    <row r="481" spans="1:3" x14ac:dyDescent="0.2">
      <c r="A481" s="15" t="s">
        <v>3662</v>
      </c>
      <c r="B481" s="22">
        <v>0</v>
      </c>
      <c r="C481" s="23">
        <v>0</v>
      </c>
    </row>
    <row r="482" spans="1:3" x14ac:dyDescent="0.2">
      <c r="A482" s="15" t="s">
        <v>4175</v>
      </c>
      <c r="B482" s="22">
        <v>1</v>
      </c>
      <c r="C482" s="23">
        <v>700000</v>
      </c>
    </row>
    <row r="483" spans="1:3" x14ac:dyDescent="0.2">
      <c r="A483" s="15" t="s">
        <v>262</v>
      </c>
      <c r="B483" s="22">
        <v>1</v>
      </c>
      <c r="C483" s="23">
        <v>1000000</v>
      </c>
    </row>
    <row r="484" spans="1:3" x14ac:dyDescent="0.2">
      <c r="A484" s="15" t="s">
        <v>713</v>
      </c>
      <c r="B484" s="22">
        <v>1</v>
      </c>
      <c r="C484" s="23">
        <v>8000000</v>
      </c>
    </row>
    <row r="485" spans="1:3" x14ac:dyDescent="0.2">
      <c r="A485" s="15" t="s">
        <v>531</v>
      </c>
      <c r="B485" s="22">
        <v>0</v>
      </c>
      <c r="C485" s="23">
        <v>0</v>
      </c>
    </row>
    <row r="486" spans="1:3" x14ac:dyDescent="0.2">
      <c r="A486" s="15" t="s">
        <v>1093</v>
      </c>
      <c r="B486" s="22">
        <v>0</v>
      </c>
      <c r="C486" s="23">
        <v>0</v>
      </c>
    </row>
    <row r="487" spans="1:3" x14ac:dyDescent="0.2">
      <c r="A487" s="15" t="s">
        <v>3832</v>
      </c>
      <c r="B487" s="22">
        <v>1</v>
      </c>
      <c r="C487" s="23">
        <v>26000000</v>
      </c>
    </row>
    <row r="488" spans="1:3" x14ac:dyDescent="0.2">
      <c r="A488" s="15" t="s">
        <v>4041</v>
      </c>
      <c r="B488" s="22">
        <v>1</v>
      </c>
      <c r="C488" s="23">
        <v>2000000</v>
      </c>
    </row>
    <row r="489" spans="1:3" x14ac:dyDescent="0.2">
      <c r="A489" s="15" t="s">
        <v>4339</v>
      </c>
      <c r="B489" s="22">
        <v>0</v>
      </c>
      <c r="C489" s="23">
        <v>0</v>
      </c>
    </row>
    <row r="490" spans="1:3" x14ac:dyDescent="0.2">
      <c r="A490" s="15" t="s">
        <v>3646</v>
      </c>
      <c r="B490" s="22">
        <v>0</v>
      </c>
      <c r="C490" s="23">
        <v>0</v>
      </c>
    </row>
    <row r="491" spans="1:3" x14ac:dyDescent="0.2">
      <c r="A491" s="15" t="s">
        <v>471</v>
      </c>
      <c r="B491" s="22">
        <v>0</v>
      </c>
      <c r="C491" s="23">
        <v>0</v>
      </c>
    </row>
    <row r="492" spans="1:3" x14ac:dyDescent="0.2">
      <c r="A492" s="15" t="s">
        <v>1042</v>
      </c>
      <c r="B492" s="22">
        <v>0</v>
      </c>
      <c r="C492" s="23">
        <v>0</v>
      </c>
    </row>
    <row r="493" spans="1:3" x14ac:dyDescent="0.2">
      <c r="A493" s="15" t="s">
        <v>308</v>
      </c>
      <c r="B493" s="22">
        <v>0</v>
      </c>
      <c r="C493" s="23">
        <v>0</v>
      </c>
    </row>
    <row r="494" spans="1:3" x14ac:dyDescent="0.2">
      <c r="A494" s="15" t="s">
        <v>1341</v>
      </c>
      <c r="B494" s="22">
        <v>1</v>
      </c>
      <c r="C494" s="23">
        <v>55000000</v>
      </c>
    </row>
    <row r="495" spans="1:3" x14ac:dyDescent="0.2">
      <c r="A495" s="15" t="s">
        <v>1862</v>
      </c>
      <c r="B495" s="22">
        <v>1</v>
      </c>
      <c r="C495" s="23">
        <v>10000000</v>
      </c>
    </row>
    <row r="496" spans="1:3" x14ac:dyDescent="0.2">
      <c r="A496" s="15" t="s">
        <v>3251</v>
      </c>
      <c r="B496" s="22">
        <v>1</v>
      </c>
      <c r="C496" s="23">
        <v>810000</v>
      </c>
    </row>
    <row r="497" spans="1:3" x14ac:dyDescent="0.2">
      <c r="A497" s="15" t="s">
        <v>4320</v>
      </c>
      <c r="B497" s="22">
        <v>0</v>
      </c>
      <c r="C497" s="23">
        <v>0</v>
      </c>
    </row>
    <row r="498" spans="1:3" x14ac:dyDescent="0.2">
      <c r="A498" s="15" t="s">
        <v>3406</v>
      </c>
      <c r="B498" s="22">
        <v>0</v>
      </c>
      <c r="C498" s="23">
        <v>0</v>
      </c>
    </row>
    <row r="499" spans="1:3" x14ac:dyDescent="0.2">
      <c r="A499" s="15" t="s">
        <v>2756</v>
      </c>
      <c r="B499" s="22">
        <v>0</v>
      </c>
      <c r="C499" s="23">
        <v>0</v>
      </c>
    </row>
    <row r="500" spans="1:3" x14ac:dyDescent="0.2">
      <c r="A500" s="15" t="s">
        <v>3017</v>
      </c>
      <c r="B500" s="22">
        <v>1</v>
      </c>
      <c r="C500" s="23">
        <v>30000000</v>
      </c>
    </row>
    <row r="501" spans="1:3" x14ac:dyDescent="0.2">
      <c r="A501" s="15" t="s">
        <v>467</v>
      </c>
      <c r="B501" s="22">
        <v>0</v>
      </c>
      <c r="C501" s="23">
        <v>0</v>
      </c>
    </row>
    <row r="502" spans="1:3" x14ac:dyDescent="0.2">
      <c r="A502" s="15" t="s">
        <v>2814</v>
      </c>
      <c r="B502" s="22">
        <v>0</v>
      </c>
      <c r="C502" s="23">
        <v>0</v>
      </c>
    </row>
    <row r="503" spans="1:3" x14ac:dyDescent="0.2">
      <c r="A503" s="15" t="s">
        <v>767</v>
      </c>
      <c r="B503" s="22">
        <v>0</v>
      </c>
      <c r="C503" s="23">
        <v>0</v>
      </c>
    </row>
    <row r="504" spans="1:3" x14ac:dyDescent="0.2">
      <c r="A504" s="15" t="s">
        <v>1855</v>
      </c>
      <c r="B504" s="22">
        <v>1</v>
      </c>
      <c r="C504" s="23">
        <v>10000000</v>
      </c>
    </row>
    <row r="505" spans="1:3" x14ac:dyDescent="0.2">
      <c r="A505" s="15" t="s">
        <v>87</v>
      </c>
      <c r="B505" s="22">
        <v>0</v>
      </c>
      <c r="C505" s="23">
        <v>0</v>
      </c>
    </row>
    <row r="506" spans="1:3" x14ac:dyDescent="0.2">
      <c r="A506" s="15" t="s">
        <v>274</v>
      </c>
      <c r="B506" s="22">
        <v>1</v>
      </c>
      <c r="C506" s="23">
        <v>220000000</v>
      </c>
    </row>
    <row r="507" spans="1:3" x14ac:dyDescent="0.2">
      <c r="A507" s="15" t="s">
        <v>3297</v>
      </c>
      <c r="B507" s="22">
        <v>1</v>
      </c>
      <c r="C507" s="23">
        <v>300000</v>
      </c>
    </row>
    <row r="508" spans="1:3" x14ac:dyDescent="0.2">
      <c r="A508" s="15" t="s">
        <v>335</v>
      </c>
      <c r="B508" s="22">
        <v>1</v>
      </c>
      <c r="C508" s="23">
        <v>2000000</v>
      </c>
    </row>
    <row r="509" spans="1:3" x14ac:dyDescent="0.2">
      <c r="A509" s="15" t="s">
        <v>1514</v>
      </c>
      <c r="B509" s="22">
        <v>2</v>
      </c>
      <c r="C509" s="23">
        <v>244000000</v>
      </c>
    </row>
    <row r="510" spans="1:3" x14ac:dyDescent="0.2">
      <c r="A510" s="15" t="s">
        <v>1892</v>
      </c>
      <c r="B510" s="22">
        <v>1</v>
      </c>
      <c r="C510" s="23">
        <v>10000000</v>
      </c>
    </row>
    <row r="511" spans="1:3" x14ac:dyDescent="0.2">
      <c r="A511" s="15" t="s">
        <v>247</v>
      </c>
      <c r="B511" s="22">
        <v>1</v>
      </c>
      <c r="C511" s="23">
        <v>30000000</v>
      </c>
    </row>
    <row r="512" spans="1:3" x14ac:dyDescent="0.2">
      <c r="A512" s="15" t="s">
        <v>4536</v>
      </c>
      <c r="B512" s="22">
        <v>0</v>
      </c>
      <c r="C512" s="23">
        <v>0</v>
      </c>
    </row>
    <row r="513" spans="1:3" x14ac:dyDescent="0.2">
      <c r="A513" s="15" t="s">
        <v>3920</v>
      </c>
      <c r="B513" s="22">
        <v>1</v>
      </c>
      <c r="C513" s="23">
        <v>5000000</v>
      </c>
    </row>
    <row r="514" spans="1:3" x14ac:dyDescent="0.2">
      <c r="A514" s="15" t="s">
        <v>3629</v>
      </c>
      <c r="B514" s="22">
        <v>0</v>
      </c>
      <c r="C514" s="23">
        <v>0</v>
      </c>
    </row>
    <row r="515" spans="1:3" x14ac:dyDescent="0.2">
      <c r="A515" s="15" t="s">
        <v>2140</v>
      </c>
      <c r="B515" s="22">
        <v>1</v>
      </c>
      <c r="C515" s="23">
        <v>4000000</v>
      </c>
    </row>
    <row r="516" spans="1:3" x14ac:dyDescent="0.2">
      <c r="A516" s="15" t="s">
        <v>791</v>
      </c>
      <c r="B516" s="22">
        <v>0</v>
      </c>
      <c r="C516" s="23">
        <v>0</v>
      </c>
    </row>
    <row r="517" spans="1:3" x14ac:dyDescent="0.2">
      <c r="A517" s="15" t="s">
        <v>2389</v>
      </c>
      <c r="B517" s="22">
        <v>1</v>
      </c>
      <c r="C517" s="23">
        <v>1200000</v>
      </c>
    </row>
    <row r="518" spans="1:3" x14ac:dyDescent="0.2">
      <c r="A518" s="15" t="s">
        <v>2454</v>
      </c>
      <c r="B518" s="22">
        <v>1</v>
      </c>
      <c r="C518" s="23">
        <v>1000000</v>
      </c>
    </row>
    <row r="519" spans="1:3" x14ac:dyDescent="0.2">
      <c r="A519" s="15" t="s">
        <v>1922</v>
      </c>
      <c r="B519" s="22">
        <v>1</v>
      </c>
      <c r="C519" s="23">
        <v>9000000</v>
      </c>
    </row>
    <row r="520" spans="1:3" x14ac:dyDescent="0.2">
      <c r="A520" s="15" t="s">
        <v>863</v>
      </c>
      <c r="B520" s="22">
        <v>0</v>
      </c>
      <c r="C520" s="23">
        <v>0</v>
      </c>
    </row>
    <row r="521" spans="1:3" x14ac:dyDescent="0.2">
      <c r="A521" s="15" t="s">
        <v>1650</v>
      </c>
      <c r="B521" s="22">
        <v>1</v>
      </c>
      <c r="C521" s="23">
        <v>50000000</v>
      </c>
    </row>
    <row r="522" spans="1:3" x14ac:dyDescent="0.2">
      <c r="A522" s="15" t="s">
        <v>1926</v>
      </c>
      <c r="B522" s="22">
        <v>2</v>
      </c>
      <c r="C522" s="23">
        <v>10500000</v>
      </c>
    </row>
    <row r="523" spans="1:3" x14ac:dyDescent="0.2">
      <c r="A523" s="15" t="s">
        <v>692</v>
      </c>
      <c r="B523" s="22">
        <v>0</v>
      </c>
      <c r="C523" s="23">
        <v>0</v>
      </c>
    </row>
    <row r="524" spans="1:3" x14ac:dyDescent="0.2">
      <c r="A524" s="15" t="s">
        <v>1841</v>
      </c>
      <c r="B524" s="22">
        <v>1</v>
      </c>
      <c r="C524" s="23">
        <v>12000000</v>
      </c>
    </row>
    <row r="525" spans="1:3" x14ac:dyDescent="0.2">
      <c r="A525" s="15" t="s">
        <v>1814</v>
      </c>
      <c r="B525" s="22">
        <v>1</v>
      </c>
      <c r="C525" s="23">
        <v>18000000</v>
      </c>
    </row>
    <row r="526" spans="1:3" x14ac:dyDescent="0.2">
      <c r="A526" s="15" t="s">
        <v>2288</v>
      </c>
      <c r="B526" s="22">
        <v>1</v>
      </c>
      <c r="C526" s="23">
        <v>2000000</v>
      </c>
    </row>
    <row r="527" spans="1:3" x14ac:dyDescent="0.2">
      <c r="A527" s="15" t="s">
        <v>3985</v>
      </c>
      <c r="B527" s="22">
        <v>1</v>
      </c>
      <c r="C527" s="23">
        <v>3000000</v>
      </c>
    </row>
    <row r="528" spans="1:3" x14ac:dyDescent="0.2">
      <c r="A528" s="15" t="s">
        <v>2929</v>
      </c>
      <c r="B528" s="22">
        <v>0</v>
      </c>
      <c r="C528" s="23">
        <v>0</v>
      </c>
    </row>
    <row r="529" spans="1:3" x14ac:dyDescent="0.2">
      <c r="A529" s="15" t="s">
        <v>2143</v>
      </c>
      <c r="B529" s="22">
        <v>1</v>
      </c>
      <c r="C529" s="23">
        <v>35000000</v>
      </c>
    </row>
    <row r="530" spans="1:3" x14ac:dyDescent="0.2">
      <c r="A530" s="15" t="s">
        <v>1354</v>
      </c>
      <c r="B530" s="22">
        <v>0</v>
      </c>
      <c r="C530" s="23">
        <v>0</v>
      </c>
    </row>
    <row r="531" spans="1:3" x14ac:dyDescent="0.2">
      <c r="A531" s="15" t="s">
        <v>4067</v>
      </c>
      <c r="B531" s="22">
        <v>1</v>
      </c>
      <c r="C531" s="23">
        <v>2000000</v>
      </c>
    </row>
    <row r="532" spans="1:3" x14ac:dyDescent="0.2">
      <c r="A532" s="15" t="s">
        <v>623</v>
      </c>
      <c r="B532" s="22">
        <v>0</v>
      </c>
      <c r="C532" s="23">
        <v>0</v>
      </c>
    </row>
    <row r="533" spans="1:3" x14ac:dyDescent="0.2">
      <c r="A533" s="15" t="s">
        <v>2988</v>
      </c>
      <c r="B533" s="22">
        <v>1</v>
      </c>
      <c r="C533" s="23">
        <v>50000000</v>
      </c>
    </row>
    <row r="534" spans="1:3" x14ac:dyDescent="0.2">
      <c r="A534" s="15" t="s">
        <v>2424</v>
      </c>
      <c r="B534" s="22">
        <v>1</v>
      </c>
      <c r="C534" s="23">
        <v>1000000</v>
      </c>
    </row>
    <row r="535" spans="1:3" x14ac:dyDescent="0.2">
      <c r="A535" s="15" t="s">
        <v>2046</v>
      </c>
      <c r="B535" s="22">
        <v>1</v>
      </c>
      <c r="C535" s="23">
        <v>5500000</v>
      </c>
    </row>
    <row r="536" spans="1:3" x14ac:dyDescent="0.2">
      <c r="A536" s="15" t="s">
        <v>942</v>
      </c>
      <c r="B536" s="22">
        <v>0</v>
      </c>
      <c r="C536" s="23">
        <v>0</v>
      </c>
    </row>
    <row r="537" spans="1:3" x14ac:dyDescent="0.2">
      <c r="A537" s="15" t="s">
        <v>787</v>
      </c>
      <c r="B537" s="22">
        <v>0</v>
      </c>
      <c r="C537" s="23">
        <v>0</v>
      </c>
    </row>
    <row r="538" spans="1:3" x14ac:dyDescent="0.2">
      <c r="A538" s="15" t="s">
        <v>4596</v>
      </c>
      <c r="B538" s="22">
        <v>2</v>
      </c>
      <c r="C538" s="23">
        <v>922000</v>
      </c>
    </row>
    <row r="539" spans="1:3" x14ac:dyDescent="0.2">
      <c r="A539" s="15" t="s">
        <v>3503</v>
      </c>
      <c r="B539" s="22">
        <v>0</v>
      </c>
      <c r="C539" s="23">
        <v>0</v>
      </c>
    </row>
    <row r="540" spans="1:3" x14ac:dyDescent="0.2">
      <c r="A540" s="15" t="s">
        <v>135</v>
      </c>
      <c r="B540" s="22">
        <v>0</v>
      </c>
      <c r="C540" s="23">
        <v>0</v>
      </c>
    </row>
    <row r="541" spans="1:3" x14ac:dyDescent="0.2">
      <c r="A541" s="15" t="s">
        <v>1071</v>
      </c>
      <c r="B541" s="22">
        <v>0</v>
      </c>
      <c r="C541" s="23">
        <v>0</v>
      </c>
    </row>
    <row r="542" spans="1:3" x14ac:dyDescent="0.2">
      <c r="A542" s="15" t="s">
        <v>997</v>
      </c>
      <c r="B542" s="22">
        <v>1</v>
      </c>
      <c r="C542" s="23">
        <v>6000000</v>
      </c>
    </row>
    <row r="543" spans="1:3" x14ac:dyDescent="0.2">
      <c r="A543" s="15" t="s">
        <v>110</v>
      </c>
      <c r="B543" s="22">
        <v>1</v>
      </c>
      <c r="C543" s="23">
        <v>3000000</v>
      </c>
    </row>
    <row r="544" spans="1:3" x14ac:dyDescent="0.2">
      <c r="A544" s="15" t="s">
        <v>1578</v>
      </c>
      <c r="B544" s="22">
        <v>1</v>
      </c>
      <c r="C544" s="23">
        <v>75000000</v>
      </c>
    </row>
    <row r="545" spans="1:3" x14ac:dyDescent="0.2">
      <c r="A545" s="15" t="s">
        <v>4130</v>
      </c>
      <c r="B545" s="22">
        <v>1</v>
      </c>
      <c r="C545" s="23">
        <v>1200000</v>
      </c>
    </row>
    <row r="546" spans="1:3" x14ac:dyDescent="0.2">
      <c r="A546" s="15" t="s">
        <v>4140</v>
      </c>
      <c r="B546" s="22">
        <v>1</v>
      </c>
      <c r="C546" s="23">
        <v>1000000</v>
      </c>
    </row>
    <row r="547" spans="1:3" x14ac:dyDescent="0.2">
      <c r="A547" s="15" t="s">
        <v>3334</v>
      </c>
      <c r="B547" s="22">
        <v>0</v>
      </c>
      <c r="C547" s="23">
        <v>0</v>
      </c>
    </row>
    <row r="548" spans="1:3" x14ac:dyDescent="0.2">
      <c r="A548" s="15" t="s">
        <v>3379</v>
      </c>
      <c r="B548" s="22">
        <v>0</v>
      </c>
      <c r="C548" s="23">
        <v>0</v>
      </c>
    </row>
    <row r="549" spans="1:3" x14ac:dyDescent="0.2">
      <c r="A549" s="15" t="s">
        <v>1001</v>
      </c>
      <c r="B549" s="22">
        <v>1</v>
      </c>
      <c r="C549" s="23">
        <v>570000000</v>
      </c>
    </row>
    <row r="550" spans="1:3" x14ac:dyDescent="0.2">
      <c r="A550" s="15" t="s">
        <v>1762</v>
      </c>
      <c r="B550" s="22">
        <v>1</v>
      </c>
      <c r="C550" s="23">
        <v>24000000</v>
      </c>
    </row>
    <row r="551" spans="1:3" x14ac:dyDescent="0.2">
      <c r="A551" s="15" t="s">
        <v>3805</v>
      </c>
      <c r="B551" s="22">
        <v>1</v>
      </c>
      <c r="C551" s="23">
        <v>135000000</v>
      </c>
    </row>
    <row r="552" spans="1:3" x14ac:dyDescent="0.2">
      <c r="A552" s="15" t="s">
        <v>3657</v>
      </c>
      <c r="B552" s="22">
        <v>0</v>
      </c>
      <c r="C552" s="23">
        <v>0</v>
      </c>
    </row>
    <row r="553" spans="1:3" x14ac:dyDescent="0.2">
      <c r="A553" s="15" t="s">
        <v>1138</v>
      </c>
      <c r="B553" s="22">
        <v>0</v>
      </c>
      <c r="C553" s="23">
        <v>0</v>
      </c>
    </row>
    <row r="554" spans="1:3" x14ac:dyDescent="0.2">
      <c r="A554" s="15" t="s">
        <v>2696</v>
      </c>
      <c r="B554" s="22">
        <v>1</v>
      </c>
      <c r="C554" s="23">
        <v>150000</v>
      </c>
    </row>
    <row r="555" spans="1:3" x14ac:dyDescent="0.2">
      <c r="A555" s="15" t="s">
        <v>4246</v>
      </c>
      <c r="B555" s="22">
        <v>1</v>
      </c>
      <c r="C555" s="23">
        <v>400000</v>
      </c>
    </row>
    <row r="556" spans="1:3" x14ac:dyDescent="0.2">
      <c r="A556" s="15" t="s">
        <v>2548</v>
      </c>
      <c r="B556" s="22">
        <v>1</v>
      </c>
      <c r="C556" s="23">
        <v>500000</v>
      </c>
    </row>
    <row r="557" spans="1:3" x14ac:dyDescent="0.2">
      <c r="A557" s="15" t="s">
        <v>2700</v>
      </c>
      <c r="B557" s="22">
        <v>1</v>
      </c>
      <c r="C557" s="23">
        <v>100000</v>
      </c>
    </row>
    <row r="558" spans="1:3" x14ac:dyDescent="0.2">
      <c r="A558" s="15" t="s">
        <v>2122</v>
      </c>
      <c r="B558" s="22">
        <v>1</v>
      </c>
      <c r="C558" s="23">
        <v>4000000</v>
      </c>
    </row>
    <row r="559" spans="1:3" x14ac:dyDescent="0.2">
      <c r="A559" s="15" t="s">
        <v>3703</v>
      </c>
      <c r="B559" s="22">
        <v>0</v>
      </c>
      <c r="C559" s="23">
        <v>0</v>
      </c>
    </row>
    <row r="560" spans="1:3" x14ac:dyDescent="0.2">
      <c r="A560" s="15" t="s">
        <v>3547</v>
      </c>
      <c r="B560" s="22">
        <v>0</v>
      </c>
      <c r="C560" s="23">
        <v>0</v>
      </c>
    </row>
    <row r="561" spans="1:3" x14ac:dyDescent="0.2">
      <c r="A561" s="15" t="s">
        <v>1344</v>
      </c>
      <c r="B561" s="22">
        <v>1</v>
      </c>
      <c r="C561" s="23">
        <v>48000000</v>
      </c>
    </row>
    <row r="562" spans="1:3" x14ac:dyDescent="0.2">
      <c r="A562" s="15" t="s">
        <v>3528</v>
      </c>
      <c r="B562" s="22">
        <v>0</v>
      </c>
      <c r="C562" s="23">
        <v>0</v>
      </c>
    </row>
    <row r="563" spans="1:3" x14ac:dyDescent="0.2">
      <c r="A563" s="15" t="s">
        <v>3353</v>
      </c>
      <c r="B563" s="22">
        <v>0</v>
      </c>
      <c r="C563" s="23">
        <v>0</v>
      </c>
    </row>
    <row r="564" spans="1:3" x14ac:dyDescent="0.2">
      <c r="A564" s="15" t="s">
        <v>739</v>
      </c>
      <c r="B564" s="22">
        <v>1</v>
      </c>
      <c r="C564" s="23">
        <v>28000000</v>
      </c>
    </row>
    <row r="565" spans="1:3" x14ac:dyDescent="0.2">
      <c r="A565" s="15" t="s">
        <v>3102</v>
      </c>
      <c r="B565" s="22">
        <v>1</v>
      </c>
      <c r="C565" s="23">
        <v>6000000</v>
      </c>
    </row>
    <row r="566" spans="1:3" x14ac:dyDescent="0.2">
      <c r="A566" s="15" t="s">
        <v>1310</v>
      </c>
      <c r="B566" s="22">
        <v>0</v>
      </c>
      <c r="C566" s="23">
        <v>0</v>
      </c>
    </row>
    <row r="567" spans="1:3" x14ac:dyDescent="0.2">
      <c r="A567" s="15" t="s">
        <v>4418</v>
      </c>
      <c r="B567" s="22">
        <v>1</v>
      </c>
      <c r="C567" s="23">
        <v>10000000</v>
      </c>
    </row>
    <row r="568" spans="1:3" x14ac:dyDescent="0.2">
      <c r="A568" s="15" t="s">
        <v>196</v>
      </c>
      <c r="B568" s="22">
        <v>1</v>
      </c>
      <c r="C568" s="23">
        <v>4700000</v>
      </c>
    </row>
    <row r="569" spans="1:3" x14ac:dyDescent="0.2">
      <c r="A569" s="15" t="s">
        <v>1716</v>
      </c>
      <c r="B569" s="22">
        <v>1</v>
      </c>
      <c r="C569" s="23">
        <v>30000000</v>
      </c>
    </row>
    <row r="570" spans="1:3" x14ac:dyDescent="0.2">
      <c r="A570" s="15" t="s">
        <v>4378</v>
      </c>
      <c r="B570" s="22">
        <v>0</v>
      </c>
      <c r="C570" s="23">
        <v>0</v>
      </c>
    </row>
    <row r="571" spans="1:3" x14ac:dyDescent="0.2">
      <c r="A571" s="15" t="s">
        <v>1472</v>
      </c>
      <c r="B571" s="22">
        <v>1</v>
      </c>
      <c r="C571" s="23">
        <v>266000000</v>
      </c>
    </row>
    <row r="572" spans="1:3" x14ac:dyDescent="0.2">
      <c r="A572" s="15" t="s">
        <v>61</v>
      </c>
      <c r="B572" s="22">
        <v>0</v>
      </c>
      <c r="C572" s="23">
        <v>0</v>
      </c>
    </row>
    <row r="573" spans="1:3" x14ac:dyDescent="0.2">
      <c r="A573" s="15" t="s">
        <v>3516</v>
      </c>
      <c r="B573" s="22">
        <v>1</v>
      </c>
      <c r="C573" s="23">
        <v>1200000</v>
      </c>
    </row>
    <row r="574" spans="1:3" x14ac:dyDescent="0.2">
      <c r="A574" s="15" t="s">
        <v>1758</v>
      </c>
      <c r="B574" s="22">
        <v>1</v>
      </c>
      <c r="C574" s="23">
        <v>24000000</v>
      </c>
    </row>
    <row r="575" spans="1:3" x14ac:dyDescent="0.2">
      <c r="A575" s="15" t="s">
        <v>629</v>
      </c>
      <c r="B575" s="22">
        <v>0</v>
      </c>
      <c r="C575" s="23">
        <v>0</v>
      </c>
    </row>
    <row r="576" spans="1:3" x14ac:dyDescent="0.2">
      <c r="A576" s="15" t="s">
        <v>3446</v>
      </c>
      <c r="B576" s="22">
        <v>1</v>
      </c>
      <c r="C576" s="23">
        <v>1000000</v>
      </c>
    </row>
    <row r="577" spans="1:3" x14ac:dyDescent="0.2">
      <c r="A577" s="15" t="s">
        <v>4108</v>
      </c>
      <c r="B577" s="22">
        <v>1</v>
      </c>
      <c r="C577" s="23">
        <v>1500000</v>
      </c>
    </row>
    <row r="578" spans="1:3" x14ac:dyDescent="0.2">
      <c r="A578" s="15" t="s">
        <v>3762</v>
      </c>
      <c r="B578" s="22">
        <v>0</v>
      </c>
      <c r="C578" s="23">
        <v>0</v>
      </c>
    </row>
    <row r="579" spans="1:3" x14ac:dyDescent="0.2">
      <c r="A579" s="15" t="s">
        <v>2726</v>
      </c>
      <c r="B579" s="22">
        <v>0</v>
      </c>
      <c r="C579" s="23">
        <v>0</v>
      </c>
    </row>
    <row r="580" spans="1:3" x14ac:dyDescent="0.2">
      <c r="A580" s="15" t="s">
        <v>3442</v>
      </c>
      <c r="B580" s="22">
        <v>1</v>
      </c>
      <c r="C580" s="23">
        <v>1000000</v>
      </c>
    </row>
    <row r="581" spans="1:3" x14ac:dyDescent="0.2">
      <c r="A581" s="15" t="s">
        <v>720</v>
      </c>
      <c r="B581" s="22">
        <v>0</v>
      </c>
      <c r="C581" s="23">
        <v>0</v>
      </c>
    </row>
    <row r="582" spans="1:3" x14ac:dyDescent="0.2">
      <c r="A582" s="15" t="s">
        <v>1272</v>
      </c>
      <c r="B582" s="22">
        <v>0</v>
      </c>
      <c r="C582" s="23">
        <v>0</v>
      </c>
    </row>
    <row r="583" spans="1:3" x14ac:dyDescent="0.2">
      <c r="A583" s="15" t="s">
        <v>3437</v>
      </c>
      <c r="B583" s="22">
        <v>1</v>
      </c>
      <c r="C583" s="23">
        <v>1000000</v>
      </c>
    </row>
    <row r="584" spans="1:3" x14ac:dyDescent="0.2">
      <c r="A584" s="15" t="s">
        <v>1163</v>
      </c>
      <c r="B584" s="22">
        <v>1</v>
      </c>
      <c r="C584" s="23">
        <v>40000000</v>
      </c>
    </row>
    <row r="585" spans="1:3" x14ac:dyDescent="0.2">
      <c r="A585" s="15" t="s">
        <v>2365</v>
      </c>
      <c r="B585" s="22">
        <v>1</v>
      </c>
      <c r="C585" s="23">
        <v>1400000</v>
      </c>
    </row>
    <row r="586" spans="1:3" x14ac:dyDescent="0.2">
      <c r="A586" s="15" t="s">
        <v>2147</v>
      </c>
      <c r="B586" s="22">
        <v>1</v>
      </c>
      <c r="C586" s="23">
        <v>4000000</v>
      </c>
    </row>
    <row r="587" spans="1:3" x14ac:dyDescent="0.2">
      <c r="A587" s="15" t="s">
        <v>4312</v>
      </c>
      <c r="B587" s="22"/>
      <c r="C587" s="23"/>
    </row>
    <row r="588" spans="1:3" x14ac:dyDescent="0.2">
      <c r="A588" s="15" t="s">
        <v>2316</v>
      </c>
      <c r="B588" s="22">
        <v>1</v>
      </c>
      <c r="C588" s="23">
        <v>2000000</v>
      </c>
    </row>
    <row r="589" spans="1:3" x14ac:dyDescent="0.2">
      <c r="A589" s="15" t="s">
        <v>3135</v>
      </c>
      <c r="B589" s="22">
        <v>1</v>
      </c>
      <c r="C589" s="23">
        <v>5000000</v>
      </c>
    </row>
    <row r="590" spans="1:3" x14ac:dyDescent="0.2">
      <c r="A590" s="15" t="s">
        <v>1106</v>
      </c>
      <c r="B590" s="22">
        <v>0</v>
      </c>
      <c r="C590" s="23">
        <v>0</v>
      </c>
    </row>
    <row r="591" spans="1:3" x14ac:dyDescent="0.2">
      <c r="A591" s="15" t="s">
        <v>2679</v>
      </c>
      <c r="B591" s="22">
        <v>1</v>
      </c>
      <c r="C591" s="23">
        <v>200000</v>
      </c>
    </row>
    <row r="592" spans="1:3" x14ac:dyDescent="0.2">
      <c r="A592" s="15" t="s">
        <v>476</v>
      </c>
      <c r="B592" s="22">
        <v>0</v>
      </c>
      <c r="C592" s="23">
        <v>0</v>
      </c>
    </row>
    <row r="593" spans="1:3" x14ac:dyDescent="0.2">
      <c r="A593" s="15" t="s">
        <v>2449</v>
      </c>
      <c r="B593" s="22">
        <v>1</v>
      </c>
      <c r="C593" s="23">
        <v>1000000</v>
      </c>
    </row>
    <row r="594" spans="1:3" x14ac:dyDescent="0.2">
      <c r="A594" s="15" t="s">
        <v>120</v>
      </c>
      <c r="B594" s="22">
        <v>0</v>
      </c>
      <c r="C594" s="23">
        <v>0</v>
      </c>
    </row>
    <row r="595" spans="1:3" x14ac:dyDescent="0.2">
      <c r="A595" s="15" t="s">
        <v>2302</v>
      </c>
      <c r="B595" s="22">
        <v>1</v>
      </c>
      <c r="C595" s="23">
        <v>2000000</v>
      </c>
    </row>
    <row r="596" spans="1:3" x14ac:dyDescent="0.2">
      <c r="A596" s="15" t="s">
        <v>3538</v>
      </c>
      <c r="B596" s="22">
        <v>0</v>
      </c>
      <c r="C596" s="23">
        <v>0</v>
      </c>
    </row>
    <row r="597" spans="1:3" x14ac:dyDescent="0.2">
      <c r="A597" s="15" t="s">
        <v>4399</v>
      </c>
      <c r="B597" s="22">
        <v>0</v>
      </c>
      <c r="C597" s="23">
        <v>0</v>
      </c>
    </row>
    <row r="598" spans="1:3" x14ac:dyDescent="0.2">
      <c r="A598" s="15" t="s">
        <v>2557</v>
      </c>
      <c r="B598" s="22">
        <v>1</v>
      </c>
      <c r="C598" s="23">
        <v>500000</v>
      </c>
    </row>
    <row r="599" spans="1:3" x14ac:dyDescent="0.2">
      <c r="A599" s="15" t="s">
        <v>169</v>
      </c>
      <c r="B599" s="22">
        <v>2</v>
      </c>
      <c r="C599" s="23">
        <v>48000000</v>
      </c>
    </row>
    <row r="600" spans="1:3" x14ac:dyDescent="0.2">
      <c r="A600" s="15" t="s">
        <v>3143</v>
      </c>
      <c r="B600" s="22">
        <v>1</v>
      </c>
      <c r="C600" s="23">
        <v>4000000</v>
      </c>
    </row>
    <row r="601" spans="1:3" x14ac:dyDescent="0.2">
      <c r="A601" s="15" t="s">
        <v>3331</v>
      </c>
      <c r="B601" s="22">
        <v>1</v>
      </c>
      <c r="C601" s="23">
        <v>100000</v>
      </c>
    </row>
    <row r="602" spans="1:3" x14ac:dyDescent="0.2">
      <c r="A602" s="15" t="s">
        <v>4158</v>
      </c>
      <c r="B602" s="22">
        <v>1</v>
      </c>
      <c r="C602" s="23">
        <v>800000</v>
      </c>
    </row>
    <row r="603" spans="1:3" x14ac:dyDescent="0.2">
      <c r="A603" s="15" t="s">
        <v>2635</v>
      </c>
      <c r="B603" s="22">
        <v>1</v>
      </c>
      <c r="C603" s="23">
        <v>370000</v>
      </c>
    </row>
    <row r="604" spans="1:3" x14ac:dyDescent="0.2">
      <c r="A604" s="15" t="s">
        <v>3488</v>
      </c>
      <c r="B604" s="22">
        <v>0</v>
      </c>
      <c r="C604" s="23">
        <v>0</v>
      </c>
    </row>
    <row r="605" spans="1:3" x14ac:dyDescent="0.2">
      <c r="A605" s="15" t="s">
        <v>3294</v>
      </c>
      <c r="B605" s="22">
        <v>1</v>
      </c>
      <c r="C605" s="23">
        <v>300000</v>
      </c>
    </row>
    <row r="606" spans="1:3" x14ac:dyDescent="0.2">
      <c r="A606" s="15" t="s">
        <v>800</v>
      </c>
      <c r="B606" s="22">
        <v>0</v>
      </c>
      <c r="C606" s="23">
        <v>0</v>
      </c>
    </row>
    <row r="607" spans="1:3" x14ac:dyDescent="0.2">
      <c r="A607" s="15" t="s">
        <v>3700</v>
      </c>
      <c r="B607" s="22">
        <v>0</v>
      </c>
      <c r="C607" s="23">
        <v>0</v>
      </c>
    </row>
    <row r="608" spans="1:3" x14ac:dyDescent="0.2">
      <c r="A608" s="15" t="s">
        <v>4323</v>
      </c>
      <c r="B608" s="22">
        <v>1</v>
      </c>
      <c r="C608" s="23">
        <v>1000000</v>
      </c>
    </row>
    <row r="609" spans="1:3" x14ac:dyDescent="0.2">
      <c r="A609" s="15" t="s">
        <v>326</v>
      </c>
      <c r="B609" s="22">
        <v>0</v>
      </c>
      <c r="C609" s="23">
        <v>0</v>
      </c>
    </row>
    <row r="610" spans="1:3" x14ac:dyDescent="0.2">
      <c r="A610" s="15" t="s">
        <v>3236</v>
      </c>
      <c r="B610" s="22">
        <v>1</v>
      </c>
      <c r="C610" s="23">
        <v>1000000</v>
      </c>
    </row>
    <row r="611" spans="1:3" x14ac:dyDescent="0.2">
      <c r="A611" s="15" t="s">
        <v>3005</v>
      </c>
      <c r="B611" s="22">
        <v>1</v>
      </c>
      <c r="C611" s="23">
        <v>30000000</v>
      </c>
    </row>
    <row r="612" spans="1:3" x14ac:dyDescent="0.2">
      <c r="A612" s="15" t="s">
        <v>480</v>
      </c>
      <c r="B612" s="22">
        <v>0</v>
      </c>
      <c r="C612" s="23">
        <v>0</v>
      </c>
    </row>
    <row r="613" spans="1:3" x14ac:dyDescent="0.2">
      <c r="A613" s="15" t="s">
        <v>3972</v>
      </c>
      <c r="B613" s="22">
        <v>1</v>
      </c>
      <c r="C613" s="23">
        <v>3500000</v>
      </c>
    </row>
    <row r="614" spans="1:3" x14ac:dyDescent="0.2">
      <c r="A614" s="15" t="s">
        <v>2752</v>
      </c>
      <c r="B614" s="22">
        <v>0</v>
      </c>
      <c r="C614" s="23">
        <v>0</v>
      </c>
    </row>
    <row r="615" spans="1:3" x14ac:dyDescent="0.2">
      <c r="A615" s="15" t="s">
        <v>2228</v>
      </c>
      <c r="B615" s="22">
        <v>1</v>
      </c>
      <c r="C615" s="23">
        <v>2500000</v>
      </c>
    </row>
    <row r="616" spans="1:3" x14ac:dyDescent="0.2">
      <c r="A616" s="15" t="s">
        <v>1198</v>
      </c>
      <c r="B616" s="22">
        <v>0</v>
      </c>
      <c r="C616" s="23">
        <v>0</v>
      </c>
    </row>
    <row r="617" spans="1:3" x14ac:dyDescent="0.2">
      <c r="A617" s="15" t="s">
        <v>73</v>
      </c>
      <c r="B617" s="22">
        <v>1</v>
      </c>
      <c r="C617" s="23">
        <v>60000000</v>
      </c>
    </row>
    <row r="618" spans="1:3" x14ac:dyDescent="0.2">
      <c r="A618" s="15" t="s">
        <v>2246</v>
      </c>
      <c r="B618" s="22">
        <v>1</v>
      </c>
      <c r="C618" s="23">
        <v>2100000</v>
      </c>
    </row>
    <row r="619" spans="1:3" x14ac:dyDescent="0.2">
      <c r="A619" s="15" t="s">
        <v>2866</v>
      </c>
      <c r="B619" s="22">
        <v>0</v>
      </c>
      <c r="C619" s="23">
        <v>0</v>
      </c>
    </row>
    <row r="620" spans="1:3" x14ac:dyDescent="0.2">
      <c r="A620" s="15" t="s">
        <v>221</v>
      </c>
      <c r="B620" s="22">
        <v>0</v>
      </c>
      <c r="C620" s="23">
        <v>0</v>
      </c>
    </row>
    <row r="621" spans="1:3" x14ac:dyDescent="0.2">
      <c r="A621" s="15" t="s">
        <v>2561</v>
      </c>
      <c r="B621" s="22">
        <v>1</v>
      </c>
      <c r="C621" s="23">
        <v>500000</v>
      </c>
    </row>
    <row r="622" spans="1:3" x14ac:dyDescent="0.2">
      <c r="A622" s="15" t="s">
        <v>3875</v>
      </c>
      <c r="B622" s="22">
        <v>1</v>
      </c>
      <c r="C622" s="23">
        <v>10000000</v>
      </c>
    </row>
    <row r="623" spans="1:3" x14ac:dyDescent="0.2">
      <c r="A623" s="15" t="s">
        <v>2481</v>
      </c>
      <c r="B623" s="22">
        <v>1</v>
      </c>
      <c r="C623" s="23">
        <v>1000000</v>
      </c>
    </row>
    <row r="624" spans="1:3" x14ac:dyDescent="0.2">
      <c r="A624" s="15" t="s">
        <v>2613</v>
      </c>
      <c r="B624" s="22">
        <v>1</v>
      </c>
      <c r="C624" s="23">
        <v>400000</v>
      </c>
    </row>
    <row r="625" spans="1:3" x14ac:dyDescent="0.2">
      <c r="A625" s="15" t="s">
        <v>3106</v>
      </c>
      <c r="B625" s="22">
        <v>1</v>
      </c>
      <c r="C625" s="23">
        <v>6000000</v>
      </c>
    </row>
    <row r="626" spans="1:3" x14ac:dyDescent="0.2">
      <c r="A626" s="15" t="s">
        <v>2736</v>
      </c>
      <c r="B626" s="22">
        <v>0</v>
      </c>
      <c r="C626" s="23">
        <v>0</v>
      </c>
    </row>
    <row r="627" spans="1:3" x14ac:dyDescent="0.2">
      <c r="A627" s="15" t="s">
        <v>2883</v>
      </c>
      <c r="B627" s="22">
        <v>1</v>
      </c>
      <c r="C627" s="23">
        <v>325000000</v>
      </c>
    </row>
    <row r="628" spans="1:3" x14ac:dyDescent="0.2">
      <c r="A628" s="15" t="s">
        <v>1461</v>
      </c>
      <c r="B628" s="22">
        <v>1</v>
      </c>
      <c r="C628" s="23">
        <v>500000000</v>
      </c>
    </row>
    <row r="629" spans="1:3" x14ac:dyDescent="0.2">
      <c r="A629" s="15" t="s">
        <v>1504</v>
      </c>
      <c r="B629" s="22">
        <v>3</v>
      </c>
      <c r="C629" s="23">
        <v>500000000</v>
      </c>
    </row>
    <row r="630" spans="1:3" x14ac:dyDescent="0.2">
      <c r="A630" s="15" t="s">
        <v>2196</v>
      </c>
      <c r="B630" s="22">
        <v>1</v>
      </c>
      <c r="C630" s="23">
        <v>3000000</v>
      </c>
    </row>
    <row r="631" spans="1:3" x14ac:dyDescent="0.2">
      <c r="A631" s="15" t="s">
        <v>4033</v>
      </c>
      <c r="B631" s="22">
        <v>1</v>
      </c>
      <c r="C631" s="23">
        <v>2200000</v>
      </c>
    </row>
    <row r="632" spans="1:3" x14ac:dyDescent="0.2">
      <c r="A632" s="15" t="s">
        <v>3933</v>
      </c>
      <c r="B632" s="22">
        <v>1</v>
      </c>
      <c r="C632" s="23">
        <v>5000000</v>
      </c>
    </row>
    <row r="633" spans="1:3" x14ac:dyDescent="0.2">
      <c r="A633" s="15" t="s">
        <v>4527</v>
      </c>
      <c r="B633" s="22">
        <v>0</v>
      </c>
      <c r="C633" s="23">
        <v>0</v>
      </c>
    </row>
    <row r="634" spans="1:3" x14ac:dyDescent="0.2">
      <c r="A634" s="15" t="s">
        <v>572</v>
      </c>
      <c r="B634" s="22">
        <v>0</v>
      </c>
      <c r="C634" s="23">
        <v>0</v>
      </c>
    </row>
    <row r="635" spans="1:3" x14ac:dyDescent="0.2">
      <c r="A635" s="15" t="s">
        <v>423</v>
      </c>
      <c r="B635" s="22">
        <v>0</v>
      </c>
      <c r="C635" s="23">
        <v>0</v>
      </c>
    </row>
    <row r="636" spans="1:3" x14ac:dyDescent="0.2">
      <c r="A636" s="15" t="s">
        <v>3850</v>
      </c>
      <c r="B636" s="22">
        <v>1</v>
      </c>
      <c r="C636" s="23">
        <v>16000000</v>
      </c>
    </row>
    <row r="637" spans="1:3" x14ac:dyDescent="0.2">
      <c r="A637" s="15" t="s">
        <v>1567</v>
      </c>
      <c r="B637" s="22">
        <v>1</v>
      </c>
      <c r="C637" s="23">
        <v>90000000</v>
      </c>
    </row>
    <row r="638" spans="1:3" x14ac:dyDescent="0.2">
      <c r="A638" s="15" t="s">
        <v>3401</v>
      </c>
      <c r="B638" s="22">
        <v>0</v>
      </c>
      <c r="C638" s="23">
        <v>0</v>
      </c>
    </row>
    <row r="639" spans="1:3" x14ac:dyDescent="0.2">
      <c r="A639" s="15" t="s">
        <v>3667</v>
      </c>
      <c r="B639" s="22">
        <v>0</v>
      </c>
      <c r="C639" s="23">
        <v>0</v>
      </c>
    </row>
    <row r="640" spans="1:3" x14ac:dyDescent="0.2">
      <c r="A640" s="15" t="s">
        <v>2940</v>
      </c>
      <c r="B640" s="22">
        <v>0</v>
      </c>
      <c r="C640" s="23">
        <v>0</v>
      </c>
    </row>
    <row r="641" spans="1:3" x14ac:dyDescent="0.2">
      <c r="A641" s="15" t="s">
        <v>4414</v>
      </c>
      <c r="B641" s="22">
        <v>1</v>
      </c>
      <c r="C641" s="23">
        <v>10200000</v>
      </c>
    </row>
    <row r="642" spans="1:3" x14ac:dyDescent="0.2">
      <c r="A642" s="15" t="s">
        <v>2022</v>
      </c>
      <c r="B642" s="22">
        <v>1</v>
      </c>
      <c r="C642" s="23">
        <v>6000000</v>
      </c>
    </row>
    <row r="643" spans="1:3" x14ac:dyDescent="0.2">
      <c r="A643" s="15" t="s">
        <v>4280</v>
      </c>
      <c r="B643" s="22">
        <v>1</v>
      </c>
      <c r="C643" s="23">
        <v>300000</v>
      </c>
    </row>
    <row r="644" spans="1:3" x14ac:dyDescent="0.2">
      <c r="A644" s="15" t="s">
        <v>4375</v>
      </c>
      <c r="B644" s="22">
        <v>0</v>
      </c>
      <c r="C644" s="23">
        <v>0</v>
      </c>
    </row>
    <row r="645" spans="1:3" x14ac:dyDescent="0.2">
      <c r="A645" s="15" t="s">
        <v>2827</v>
      </c>
      <c r="B645" s="22">
        <v>0</v>
      </c>
      <c r="C645" s="23">
        <v>0</v>
      </c>
    </row>
    <row r="646" spans="1:3" x14ac:dyDescent="0.2">
      <c r="A646" s="15" t="s">
        <v>702</v>
      </c>
      <c r="B646" s="22">
        <v>2</v>
      </c>
      <c r="C646" s="23">
        <v>665000000</v>
      </c>
    </row>
    <row r="647" spans="1:3" x14ac:dyDescent="0.2">
      <c r="A647" s="15" t="s">
        <v>1405</v>
      </c>
      <c r="B647" s="22">
        <v>0</v>
      </c>
      <c r="C647" s="23">
        <v>0</v>
      </c>
    </row>
    <row r="648" spans="1:3" x14ac:dyDescent="0.2">
      <c r="A648" s="15" t="s">
        <v>191</v>
      </c>
      <c r="B648" s="22">
        <v>1</v>
      </c>
      <c r="C648" s="23">
        <v>5000000</v>
      </c>
    </row>
    <row r="649" spans="1:3" x14ac:dyDescent="0.2">
      <c r="A649" s="15" t="s">
        <v>2166</v>
      </c>
      <c r="B649" s="22">
        <v>1</v>
      </c>
      <c r="C649" s="23">
        <v>3200000</v>
      </c>
    </row>
    <row r="650" spans="1:3" x14ac:dyDescent="0.2">
      <c r="A650" s="15" t="s">
        <v>1414</v>
      </c>
      <c r="B650" s="22">
        <v>0</v>
      </c>
      <c r="C650" s="23">
        <v>0</v>
      </c>
    </row>
    <row r="651" spans="1:3" x14ac:dyDescent="0.2">
      <c r="A651" s="15" t="s">
        <v>1097</v>
      </c>
      <c r="B651" s="22">
        <v>0</v>
      </c>
      <c r="C651" s="23">
        <v>0</v>
      </c>
    </row>
    <row r="652" spans="1:3" x14ac:dyDescent="0.2">
      <c r="A652" s="15" t="s">
        <v>1737</v>
      </c>
      <c r="B652" s="22">
        <v>1</v>
      </c>
      <c r="C652" s="23">
        <v>25000000</v>
      </c>
    </row>
    <row r="653" spans="1:3" x14ac:dyDescent="0.2">
      <c r="A653" s="15" t="s">
        <v>488</v>
      </c>
      <c r="B653" s="22">
        <v>0</v>
      </c>
      <c r="C653" s="23">
        <v>0</v>
      </c>
    </row>
    <row r="654" spans="1:3" x14ac:dyDescent="0.2">
      <c r="A654" s="15" t="s">
        <v>458</v>
      </c>
      <c r="B654" s="22">
        <v>0</v>
      </c>
      <c r="C654" s="23">
        <v>0</v>
      </c>
    </row>
    <row r="655" spans="1:3" x14ac:dyDescent="0.2">
      <c r="A655" s="15" t="s">
        <v>3531</v>
      </c>
      <c r="B655" s="22">
        <v>0</v>
      </c>
      <c r="C655" s="23">
        <v>0</v>
      </c>
    </row>
    <row r="656" spans="1:3" x14ac:dyDescent="0.2">
      <c r="A656" s="15" t="s">
        <v>3940</v>
      </c>
      <c r="B656" s="22">
        <v>1</v>
      </c>
      <c r="C656" s="23">
        <v>4900000</v>
      </c>
    </row>
    <row r="657" spans="1:3" x14ac:dyDescent="0.2">
      <c r="A657" s="15" t="s">
        <v>4100</v>
      </c>
      <c r="B657" s="22">
        <v>1</v>
      </c>
      <c r="C657" s="23">
        <v>1500000</v>
      </c>
    </row>
    <row r="658" spans="1:3" x14ac:dyDescent="0.2">
      <c r="A658" s="15" t="s">
        <v>3575</v>
      </c>
      <c r="B658" s="22">
        <v>1</v>
      </c>
      <c r="C658" s="23">
        <v>3500000</v>
      </c>
    </row>
    <row r="659" spans="1:3" x14ac:dyDescent="0.2">
      <c r="A659" s="15" t="s">
        <v>3512</v>
      </c>
      <c r="B659" s="22">
        <v>1</v>
      </c>
      <c r="C659" s="23">
        <v>75000000</v>
      </c>
    </row>
    <row r="660" spans="1:3" x14ac:dyDescent="0.2">
      <c r="A660" s="15" t="s">
        <v>3557</v>
      </c>
      <c r="B660" s="22">
        <v>0</v>
      </c>
      <c r="C660" s="23">
        <v>0</v>
      </c>
    </row>
    <row r="661" spans="1:3" x14ac:dyDescent="0.2">
      <c r="A661" s="15" t="s">
        <v>2657</v>
      </c>
      <c r="B661" s="22">
        <v>1</v>
      </c>
      <c r="C661" s="23">
        <v>300000</v>
      </c>
    </row>
    <row r="662" spans="1:3" x14ac:dyDescent="0.2">
      <c r="A662" s="15" t="s">
        <v>3183</v>
      </c>
      <c r="B662" s="22">
        <v>1</v>
      </c>
      <c r="C662" s="23">
        <v>3000000</v>
      </c>
    </row>
    <row r="663" spans="1:3" x14ac:dyDescent="0.2">
      <c r="A663" s="15" t="s">
        <v>1293</v>
      </c>
      <c r="B663" s="22">
        <v>0</v>
      </c>
      <c r="C663" s="23">
        <v>0</v>
      </c>
    </row>
    <row r="664" spans="1:3" x14ac:dyDescent="0.2">
      <c r="A664" s="15" t="s">
        <v>2638</v>
      </c>
      <c r="B664" s="22">
        <v>1</v>
      </c>
      <c r="C664" s="23">
        <v>330000</v>
      </c>
    </row>
    <row r="665" spans="1:3" x14ac:dyDescent="0.2">
      <c r="A665" s="15" t="s">
        <v>1046</v>
      </c>
      <c r="B665" s="22">
        <v>0</v>
      </c>
      <c r="C665" s="23">
        <v>0</v>
      </c>
    </row>
    <row r="666" spans="1:3" x14ac:dyDescent="0.2">
      <c r="A666" s="15" t="s">
        <v>2525</v>
      </c>
      <c r="B666" s="22">
        <v>1</v>
      </c>
      <c r="C666" s="23">
        <v>600000</v>
      </c>
    </row>
    <row r="667" spans="1:3" x14ac:dyDescent="0.2">
      <c r="A667" s="15" t="s">
        <v>4507</v>
      </c>
      <c r="B667" s="22">
        <v>1</v>
      </c>
      <c r="C667" s="23">
        <v>260000</v>
      </c>
    </row>
    <row r="668" spans="1:3" x14ac:dyDescent="0.2">
      <c r="A668" s="15" t="s">
        <v>3139</v>
      </c>
      <c r="B668" s="22">
        <v>1</v>
      </c>
      <c r="C668" s="23">
        <v>4500000</v>
      </c>
    </row>
    <row r="669" spans="1:3" x14ac:dyDescent="0.2">
      <c r="A669" s="15" t="s">
        <v>1410</v>
      </c>
      <c r="B669" s="22">
        <v>0</v>
      </c>
      <c r="C669" s="23">
        <v>0</v>
      </c>
    </row>
    <row r="670" spans="1:3" x14ac:dyDescent="0.2">
      <c r="A670" s="15" t="s">
        <v>953</v>
      </c>
      <c r="B670" s="22">
        <v>0</v>
      </c>
      <c r="C670" s="23">
        <v>0</v>
      </c>
    </row>
    <row r="671" spans="1:3" x14ac:dyDescent="0.2">
      <c r="A671" s="15" t="s">
        <v>889</v>
      </c>
      <c r="B671" s="22">
        <v>0</v>
      </c>
      <c r="C671" s="23">
        <v>0</v>
      </c>
    </row>
    <row r="672" spans="1:3" x14ac:dyDescent="0.2">
      <c r="A672" s="15" t="s">
        <v>2717</v>
      </c>
      <c r="B672" s="22">
        <v>0</v>
      </c>
      <c r="C672" s="23">
        <v>0</v>
      </c>
    </row>
    <row r="673" spans="1:3" x14ac:dyDescent="0.2">
      <c r="A673" s="15" t="s">
        <v>1146</v>
      </c>
      <c r="B673" s="22">
        <v>0</v>
      </c>
      <c r="C673" s="23">
        <v>0</v>
      </c>
    </row>
    <row r="674" spans="1:3" x14ac:dyDescent="0.2">
      <c r="A674" s="15" t="s">
        <v>3060</v>
      </c>
      <c r="B674" s="22">
        <v>1</v>
      </c>
      <c r="C674" s="23">
        <v>12000000</v>
      </c>
    </row>
    <row r="675" spans="1:3" x14ac:dyDescent="0.2">
      <c r="A675" s="15" t="s">
        <v>67</v>
      </c>
      <c r="B675" s="22">
        <v>2</v>
      </c>
      <c r="C675" s="23">
        <v>100600000</v>
      </c>
    </row>
    <row r="676" spans="1:3" x14ac:dyDescent="0.2">
      <c r="A676" s="15" t="s">
        <v>4287</v>
      </c>
      <c r="B676" s="22">
        <v>2</v>
      </c>
      <c r="C676" s="23">
        <v>400000</v>
      </c>
    </row>
    <row r="677" spans="1:3" x14ac:dyDescent="0.2">
      <c r="A677" s="15" t="s">
        <v>947</v>
      </c>
      <c r="B677" s="22">
        <v>0</v>
      </c>
      <c r="C677" s="23">
        <v>0</v>
      </c>
    </row>
    <row r="678" spans="1:3" x14ac:dyDescent="0.2">
      <c r="A678" s="15" t="s">
        <v>2459</v>
      </c>
      <c r="B678" s="22">
        <v>1</v>
      </c>
      <c r="C678" s="23">
        <v>1000000</v>
      </c>
    </row>
    <row r="679" spans="1:3" x14ac:dyDescent="0.2">
      <c r="A679" s="15" t="s">
        <v>686</v>
      </c>
      <c r="B679" s="22">
        <v>0</v>
      </c>
      <c r="C679" s="23">
        <v>0</v>
      </c>
    </row>
    <row r="680" spans="1:3" x14ac:dyDescent="0.2">
      <c r="A680" s="15" t="s">
        <v>3049</v>
      </c>
      <c r="B680" s="22">
        <v>1</v>
      </c>
      <c r="C680" s="23">
        <v>13000000</v>
      </c>
    </row>
    <row r="681" spans="1:3" x14ac:dyDescent="0.2">
      <c r="A681" s="15" t="s">
        <v>3210</v>
      </c>
      <c r="B681" s="22">
        <v>1</v>
      </c>
      <c r="C681" s="23">
        <v>1600000</v>
      </c>
    </row>
    <row r="682" spans="1:3" x14ac:dyDescent="0.2">
      <c r="A682" s="15" t="s">
        <v>2570</v>
      </c>
      <c r="B682" s="22">
        <v>1</v>
      </c>
      <c r="C682" s="23">
        <v>500000</v>
      </c>
    </row>
    <row r="683" spans="1:3" x14ac:dyDescent="0.2">
      <c r="A683" s="15" t="s">
        <v>1336</v>
      </c>
      <c r="B683" s="22">
        <v>0</v>
      </c>
      <c r="C683" s="23">
        <v>0</v>
      </c>
    </row>
    <row r="684" spans="1:3" x14ac:dyDescent="0.2">
      <c r="A684" s="15" t="s">
        <v>4213</v>
      </c>
      <c r="B684" s="22">
        <v>1</v>
      </c>
      <c r="C684" s="23">
        <v>500000</v>
      </c>
    </row>
    <row r="685" spans="1:3" x14ac:dyDescent="0.2">
      <c r="A685" s="15" t="s">
        <v>2062</v>
      </c>
      <c r="B685" s="22">
        <v>1</v>
      </c>
      <c r="C685" s="23">
        <v>5000000</v>
      </c>
    </row>
    <row r="686" spans="1:3" x14ac:dyDescent="0.2">
      <c r="A686" s="15" t="s">
        <v>1358</v>
      </c>
      <c r="B686" s="22">
        <v>0</v>
      </c>
      <c r="C686" s="23">
        <v>0</v>
      </c>
    </row>
    <row r="687" spans="1:3" x14ac:dyDescent="0.2">
      <c r="A687" s="15" t="s">
        <v>3451</v>
      </c>
      <c r="B687" s="22">
        <v>1</v>
      </c>
      <c r="C687" s="23">
        <v>300000</v>
      </c>
    </row>
    <row r="688" spans="1:3" x14ac:dyDescent="0.2">
      <c r="A688" s="15" t="s">
        <v>1110</v>
      </c>
      <c r="B688" s="22">
        <v>0</v>
      </c>
      <c r="C688" s="23">
        <v>0</v>
      </c>
    </row>
    <row r="689" spans="1:3" x14ac:dyDescent="0.2">
      <c r="A689" s="15" t="s">
        <v>1775</v>
      </c>
      <c r="B689" s="22">
        <v>1</v>
      </c>
      <c r="C689" s="23">
        <v>22000000</v>
      </c>
    </row>
    <row r="690" spans="1:3" x14ac:dyDescent="0.2">
      <c r="A690" s="15" t="s">
        <v>406</v>
      </c>
      <c r="B690" s="22">
        <v>0</v>
      </c>
      <c r="C690" s="23">
        <v>0</v>
      </c>
    </row>
    <row r="691" spans="1:3" x14ac:dyDescent="0.2">
      <c r="A691" s="15" t="s">
        <v>216</v>
      </c>
      <c r="B691" s="22">
        <v>0</v>
      </c>
      <c r="C691" s="23">
        <v>0</v>
      </c>
    </row>
    <row r="692" spans="1:3" x14ac:dyDescent="0.2">
      <c r="A692" s="15" t="s">
        <v>507</v>
      </c>
      <c r="B692" s="22">
        <v>0</v>
      </c>
      <c r="C692" s="23">
        <v>0</v>
      </c>
    </row>
    <row r="693" spans="1:3" x14ac:dyDescent="0.2">
      <c r="A693" s="15" t="s">
        <v>1544</v>
      </c>
      <c r="B693" s="22">
        <v>1</v>
      </c>
      <c r="C693" s="23">
        <v>100000000</v>
      </c>
    </row>
    <row r="694" spans="1:3" x14ac:dyDescent="0.2">
      <c r="A694" s="15" t="s">
        <v>1492</v>
      </c>
      <c r="B694" s="22">
        <v>1</v>
      </c>
      <c r="C694" s="23">
        <v>225000000</v>
      </c>
    </row>
    <row r="695" spans="1:3" x14ac:dyDescent="0.2">
      <c r="A695" s="15" t="s">
        <v>2496</v>
      </c>
      <c r="B695" s="22">
        <v>1</v>
      </c>
      <c r="C695" s="23">
        <v>1000000</v>
      </c>
    </row>
    <row r="696" spans="1:3" x14ac:dyDescent="0.2">
      <c r="A696" s="15" t="s">
        <v>4342</v>
      </c>
      <c r="B696" s="22">
        <v>0</v>
      </c>
      <c r="C696" s="23">
        <v>0</v>
      </c>
    </row>
    <row r="697" spans="1:3" x14ac:dyDescent="0.2">
      <c r="A697" s="15" t="s">
        <v>3908</v>
      </c>
      <c r="B697" s="22">
        <v>1</v>
      </c>
      <c r="C697" s="23">
        <v>5200000</v>
      </c>
    </row>
    <row r="698" spans="1:3" x14ac:dyDescent="0.2">
      <c r="A698" s="15" t="s">
        <v>2066</v>
      </c>
      <c r="B698" s="22">
        <v>1</v>
      </c>
      <c r="C698" s="23">
        <v>5000000</v>
      </c>
    </row>
    <row r="699" spans="1:3" x14ac:dyDescent="0.2">
      <c r="A699" s="15" t="s">
        <v>1659</v>
      </c>
      <c r="B699" s="22">
        <v>1</v>
      </c>
      <c r="C699" s="23">
        <v>48000000</v>
      </c>
    </row>
    <row r="700" spans="1:3" x14ac:dyDescent="0.2">
      <c r="A700" s="15" t="s">
        <v>4467</v>
      </c>
      <c r="B700" s="22">
        <v>1</v>
      </c>
      <c r="C700" s="23">
        <v>1500000</v>
      </c>
    </row>
    <row r="701" spans="1:3" x14ac:dyDescent="0.2">
      <c r="A701" s="15" t="s">
        <v>2773</v>
      </c>
      <c r="B701" s="22">
        <v>0</v>
      </c>
      <c r="C701" s="23">
        <v>0</v>
      </c>
    </row>
    <row r="702" spans="1:3" x14ac:dyDescent="0.2">
      <c r="A702" s="15" t="s">
        <v>3485</v>
      </c>
      <c r="B702" s="22">
        <v>0</v>
      </c>
      <c r="C702" s="23">
        <v>0</v>
      </c>
    </row>
    <row r="703" spans="1:3" x14ac:dyDescent="0.2">
      <c r="A703" s="15" t="s">
        <v>2805</v>
      </c>
      <c r="B703" s="22">
        <v>1</v>
      </c>
      <c r="C703" s="23">
        <v>96000000</v>
      </c>
    </row>
    <row r="704" spans="1:3" x14ac:dyDescent="0.2">
      <c r="A704" s="15" t="s">
        <v>2565</v>
      </c>
      <c r="B704" s="22">
        <v>1</v>
      </c>
      <c r="C704" s="23">
        <v>500000</v>
      </c>
    </row>
    <row r="705" spans="1:3" x14ac:dyDescent="0.2">
      <c r="A705" s="15" t="s">
        <v>186</v>
      </c>
      <c r="B705" s="22">
        <v>1</v>
      </c>
      <c r="C705" s="23">
        <v>6700000</v>
      </c>
    </row>
    <row r="706" spans="1:3" x14ac:dyDescent="0.2">
      <c r="A706" s="15" t="s">
        <v>4271</v>
      </c>
      <c r="B706" s="22">
        <v>1</v>
      </c>
      <c r="C706" s="23">
        <v>300000</v>
      </c>
    </row>
    <row r="707" spans="1:3" x14ac:dyDescent="0.2">
      <c r="A707" s="15" t="s">
        <v>2275</v>
      </c>
      <c r="B707" s="22">
        <v>1</v>
      </c>
      <c r="C707" s="23">
        <v>2000000</v>
      </c>
    </row>
    <row r="708" spans="1:3" x14ac:dyDescent="0.2">
      <c r="A708" s="15" t="s">
        <v>4000</v>
      </c>
      <c r="B708" s="22">
        <v>1</v>
      </c>
      <c r="C708" s="23">
        <v>3000000</v>
      </c>
    </row>
    <row r="709" spans="1:3" x14ac:dyDescent="0.2">
      <c r="A709" s="15" t="s">
        <v>1298</v>
      </c>
      <c r="B709" s="22">
        <v>1</v>
      </c>
      <c r="C709" s="23">
        <v>30000000</v>
      </c>
    </row>
    <row r="710" spans="1:3" x14ac:dyDescent="0.2">
      <c r="A710" s="15" t="s">
        <v>3460</v>
      </c>
      <c r="B710" s="22">
        <v>1</v>
      </c>
      <c r="C710" s="23">
        <v>200000</v>
      </c>
    </row>
    <row r="711" spans="1:3" x14ac:dyDescent="0.2">
      <c r="A711" s="15" t="s">
        <v>4119</v>
      </c>
      <c r="B711" s="22">
        <v>1</v>
      </c>
      <c r="C711" s="23">
        <v>1200000</v>
      </c>
    </row>
    <row r="712" spans="1:3" x14ac:dyDescent="0.2">
      <c r="A712" s="15" t="s">
        <v>2722</v>
      </c>
      <c r="B712" s="22">
        <v>0</v>
      </c>
      <c r="C712" s="23">
        <v>0</v>
      </c>
    </row>
    <row r="713" spans="1:3" x14ac:dyDescent="0.2">
      <c r="A713" s="15" t="s">
        <v>2923</v>
      </c>
      <c r="B713" s="22">
        <v>0</v>
      </c>
      <c r="C713" s="23">
        <v>0</v>
      </c>
    </row>
    <row r="714" spans="1:3" x14ac:dyDescent="0.2">
      <c r="A714" s="15" t="s">
        <v>1025</v>
      </c>
      <c r="B714" s="22">
        <v>0</v>
      </c>
      <c r="C714" s="23">
        <v>0</v>
      </c>
    </row>
    <row r="715" spans="1:3" x14ac:dyDescent="0.2">
      <c r="A715" s="15" t="s">
        <v>901</v>
      </c>
      <c r="B715" s="22">
        <v>1</v>
      </c>
      <c r="C715" s="23">
        <v>70000000</v>
      </c>
    </row>
    <row r="716" spans="1:3" x14ac:dyDescent="0.2">
      <c r="A716" s="15" t="s">
        <v>580</v>
      </c>
      <c r="B716" s="22">
        <v>0</v>
      </c>
      <c r="C716" s="23">
        <v>0</v>
      </c>
    </row>
    <row r="717" spans="1:3" x14ac:dyDescent="0.2">
      <c r="A717" s="15" t="s">
        <v>3633</v>
      </c>
      <c r="B717" s="22">
        <v>0</v>
      </c>
      <c r="C717" s="23">
        <v>0</v>
      </c>
    </row>
    <row r="718" spans="1:3" x14ac:dyDescent="0.2">
      <c r="A718" s="15" t="s">
        <v>583</v>
      </c>
      <c r="B718" s="22">
        <v>0</v>
      </c>
      <c r="C718" s="23">
        <v>0</v>
      </c>
    </row>
    <row r="719" spans="1:3" x14ac:dyDescent="0.2">
      <c r="A719" s="15" t="s">
        <v>516</v>
      </c>
      <c r="B719" s="22">
        <v>0</v>
      </c>
      <c r="C719" s="23">
        <v>0</v>
      </c>
    </row>
    <row r="720" spans="1:3" x14ac:dyDescent="0.2">
      <c r="A720" s="15" t="s">
        <v>4386</v>
      </c>
      <c r="B720" s="22">
        <v>1</v>
      </c>
      <c r="C720" s="23">
        <v>6750000</v>
      </c>
    </row>
    <row r="721" spans="1:3" x14ac:dyDescent="0.2">
      <c r="A721" s="15" t="s">
        <v>2324</v>
      </c>
      <c r="B721" s="22">
        <v>1</v>
      </c>
      <c r="C721" s="23">
        <v>2000000</v>
      </c>
    </row>
    <row r="722" spans="1:3" x14ac:dyDescent="0.2">
      <c r="A722" s="15" t="s">
        <v>2501</v>
      </c>
      <c r="B722" s="22">
        <v>1</v>
      </c>
      <c r="C722" s="23">
        <v>770000</v>
      </c>
    </row>
    <row r="723" spans="1:3" x14ac:dyDescent="0.2">
      <c r="A723" s="15" t="s">
        <v>1395</v>
      </c>
      <c r="B723" s="22">
        <v>0</v>
      </c>
      <c r="C723" s="23">
        <v>0</v>
      </c>
    </row>
    <row r="724" spans="1:3" x14ac:dyDescent="0.2">
      <c r="A724" s="15" t="s">
        <v>3122</v>
      </c>
      <c r="B724" s="22">
        <v>1</v>
      </c>
      <c r="C724" s="23">
        <v>5000000</v>
      </c>
    </row>
    <row r="725" spans="1:3" x14ac:dyDescent="0.2">
      <c r="A725" s="15" t="s">
        <v>2372</v>
      </c>
      <c r="B725" s="22">
        <v>1</v>
      </c>
      <c r="C725" s="23">
        <v>1300000</v>
      </c>
    </row>
    <row r="726" spans="1:3" x14ac:dyDescent="0.2">
      <c r="A726" s="15" t="s">
        <v>527</v>
      </c>
      <c r="B726" s="22">
        <v>1</v>
      </c>
      <c r="C726" s="23">
        <v>5000000</v>
      </c>
    </row>
    <row r="727" spans="1:3" x14ac:dyDescent="0.2">
      <c r="A727" s="15" t="s">
        <v>911</v>
      </c>
      <c r="B727" s="22">
        <v>1</v>
      </c>
      <c r="C727" s="23">
        <v>52000000</v>
      </c>
    </row>
    <row r="728" spans="1:3" x14ac:dyDescent="0.2">
      <c r="A728" s="15" t="s">
        <v>3272</v>
      </c>
      <c r="B728" s="22">
        <v>1</v>
      </c>
      <c r="C728" s="23">
        <v>700000</v>
      </c>
    </row>
    <row r="729" spans="1:3" x14ac:dyDescent="0.2">
      <c r="A729" s="15" t="s">
        <v>1203</v>
      </c>
      <c r="B729" s="22">
        <v>0</v>
      </c>
      <c r="C729" s="23">
        <v>0</v>
      </c>
    </row>
    <row r="730" spans="1:3" x14ac:dyDescent="0.2">
      <c r="A730" s="15" t="s">
        <v>1319</v>
      </c>
      <c r="B730" s="22">
        <v>0</v>
      </c>
      <c r="C730" s="23">
        <v>0</v>
      </c>
    </row>
    <row r="731" spans="1:3" x14ac:dyDescent="0.2">
      <c r="A731" s="15" t="s">
        <v>1518</v>
      </c>
      <c r="B731" s="22">
        <v>1</v>
      </c>
      <c r="C731" s="23">
        <v>175000000</v>
      </c>
    </row>
    <row r="732" spans="1:3" x14ac:dyDescent="0.2">
      <c r="A732" s="15" t="s">
        <v>2820</v>
      </c>
      <c r="B732" s="22">
        <v>0</v>
      </c>
      <c r="C732" s="23">
        <v>0</v>
      </c>
    </row>
    <row r="733" spans="1:3" x14ac:dyDescent="0.2">
      <c r="A733" s="15" t="s">
        <v>2598</v>
      </c>
      <c r="B733" s="22">
        <v>1</v>
      </c>
      <c r="C733" s="23">
        <v>400000</v>
      </c>
    </row>
    <row r="734" spans="1:3" x14ac:dyDescent="0.2">
      <c r="A734" s="15" t="s">
        <v>2653</v>
      </c>
      <c r="B734" s="22">
        <v>1</v>
      </c>
      <c r="C734" s="23">
        <v>300000</v>
      </c>
    </row>
    <row r="735" spans="1:3" x14ac:dyDescent="0.2">
      <c r="A735" s="15" t="s">
        <v>3842</v>
      </c>
      <c r="B735" s="22">
        <v>1</v>
      </c>
      <c r="C735" s="23">
        <v>20000000</v>
      </c>
    </row>
    <row r="736" spans="1:3" x14ac:dyDescent="0.2">
      <c r="A736" s="15" t="s">
        <v>842</v>
      </c>
      <c r="B736" s="22">
        <v>0</v>
      </c>
      <c r="C736" s="23">
        <v>0</v>
      </c>
    </row>
    <row r="737" spans="1:3" x14ac:dyDescent="0.2">
      <c r="A737" s="15" t="s">
        <v>3215</v>
      </c>
      <c r="B737" s="22">
        <v>1</v>
      </c>
      <c r="C737" s="23">
        <v>1500000</v>
      </c>
    </row>
    <row r="738" spans="1:3" x14ac:dyDescent="0.2">
      <c r="A738" s="15" t="s">
        <v>2992</v>
      </c>
      <c r="B738" s="22">
        <v>2</v>
      </c>
      <c r="C738" s="23">
        <v>55000000</v>
      </c>
    </row>
    <row r="739" spans="1:3" x14ac:dyDescent="0.2">
      <c r="A739" s="15" t="s">
        <v>1865</v>
      </c>
      <c r="B739" s="22">
        <v>1</v>
      </c>
      <c r="C739" s="23">
        <v>10000000</v>
      </c>
    </row>
    <row r="740" spans="1:3" x14ac:dyDescent="0.2">
      <c r="A740" s="15" t="s">
        <v>3732</v>
      </c>
      <c r="B740" s="22">
        <v>1</v>
      </c>
      <c r="C740" s="23">
        <v>30000000</v>
      </c>
    </row>
    <row r="741" spans="1:3" x14ac:dyDescent="0.2">
      <c r="A741" s="15" t="s">
        <v>588</v>
      </c>
      <c r="B741" s="22">
        <v>1</v>
      </c>
      <c r="C741" s="23">
        <v>4000000</v>
      </c>
    </row>
    <row r="742" spans="1:3" x14ac:dyDescent="0.2">
      <c r="A742" s="15" t="s">
        <v>2144</v>
      </c>
      <c r="B742" s="22">
        <v>1</v>
      </c>
      <c r="C742" s="23">
        <v>4000000</v>
      </c>
    </row>
    <row r="743" spans="1:3" x14ac:dyDescent="0.2">
      <c r="A743" s="15" t="s">
        <v>503</v>
      </c>
      <c r="B743" s="22">
        <v>0</v>
      </c>
      <c r="C743" s="23">
        <v>0</v>
      </c>
    </row>
    <row r="744" spans="1:3" x14ac:dyDescent="0.2">
      <c r="A744" s="15" t="s">
        <v>1837</v>
      </c>
      <c r="B744" s="22">
        <v>1</v>
      </c>
      <c r="C744" s="23">
        <v>12000000</v>
      </c>
    </row>
    <row r="745" spans="1:3" x14ac:dyDescent="0.2">
      <c r="A745" s="15" t="s">
        <v>2575</v>
      </c>
      <c r="B745" s="22">
        <v>1</v>
      </c>
      <c r="C745" s="23">
        <v>500000</v>
      </c>
    </row>
    <row r="746" spans="1:3" x14ac:dyDescent="0.2">
      <c r="A746" s="15" t="s">
        <v>795</v>
      </c>
      <c r="B746" s="22">
        <v>0</v>
      </c>
      <c r="C746" s="23">
        <v>0</v>
      </c>
    </row>
    <row r="747" spans="1:3" x14ac:dyDescent="0.2">
      <c r="A747" s="15" t="s">
        <v>2469</v>
      </c>
      <c r="B747" s="22">
        <v>1</v>
      </c>
      <c r="C747" s="23">
        <v>1000000</v>
      </c>
    </row>
    <row r="748" spans="1:3" x14ac:dyDescent="0.2">
      <c r="A748" s="15" t="s">
        <v>4515</v>
      </c>
      <c r="B748" s="22">
        <v>1</v>
      </c>
      <c r="C748" s="23">
        <v>200000</v>
      </c>
    </row>
    <row r="749" spans="1:3" x14ac:dyDescent="0.2">
      <c r="A749" s="15" t="s">
        <v>672</v>
      </c>
      <c r="B749" s="22">
        <v>0</v>
      </c>
      <c r="C749" s="23">
        <v>0</v>
      </c>
    </row>
    <row r="750" spans="1:3" x14ac:dyDescent="0.2">
      <c r="A750" s="15" t="s">
        <v>1268</v>
      </c>
      <c r="B750" s="22">
        <v>1</v>
      </c>
      <c r="C750" s="23">
        <v>2500000</v>
      </c>
    </row>
    <row r="751" spans="1:3" x14ac:dyDescent="0.2">
      <c r="A751" s="15" t="s">
        <v>858</v>
      </c>
      <c r="B751" s="22">
        <v>1</v>
      </c>
      <c r="C751" s="23">
        <v>1000000</v>
      </c>
    </row>
    <row r="752" spans="1:3" x14ac:dyDescent="0.2">
      <c r="A752" s="15" t="s">
        <v>3790</v>
      </c>
      <c r="B752" s="22">
        <v>2</v>
      </c>
      <c r="C752" s="23">
        <v>2000000</v>
      </c>
    </row>
    <row r="753" spans="1:3" x14ac:dyDescent="0.2">
      <c r="A753" s="15" t="s">
        <v>4037</v>
      </c>
      <c r="B753" s="22">
        <v>1</v>
      </c>
      <c r="C753" s="23">
        <v>2000000</v>
      </c>
    </row>
    <row r="754" spans="1:3" x14ac:dyDescent="0.2">
      <c r="A754" s="15" t="s">
        <v>3358</v>
      </c>
      <c r="B754" s="22">
        <v>0</v>
      </c>
      <c r="C754" s="23">
        <v>0</v>
      </c>
    </row>
    <row r="755" spans="1:3" x14ac:dyDescent="0.2">
      <c r="A755" s="15" t="s">
        <v>449</v>
      </c>
      <c r="B755" s="22">
        <v>0</v>
      </c>
      <c r="C755" s="23">
        <v>0</v>
      </c>
    </row>
    <row r="756" spans="1:3" x14ac:dyDescent="0.2">
      <c r="A756" s="15" t="s">
        <v>1818</v>
      </c>
      <c r="B756" s="22">
        <v>1</v>
      </c>
      <c r="C756" s="23">
        <v>17000000</v>
      </c>
    </row>
    <row r="757" spans="1:3" x14ac:dyDescent="0.2">
      <c r="A757" s="15" t="s">
        <v>48</v>
      </c>
      <c r="B757" s="22">
        <v>0</v>
      </c>
      <c r="C757" s="23">
        <v>0</v>
      </c>
    </row>
    <row r="758" spans="1:3" x14ac:dyDescent="0.2">
      <c r="A758" s="15" t="s">
        <v>3371</v>
      </c>
      <c r="B758" s="22">
        <v>0</v>
      </c>
      <c r="C758" s="23">
        <v>0</v>
      </c>
    </row>
    <row r="759" spans="1:3" x14ac:dyDescent="0.2">
      <c r="A759" s="15" t="s">
        <v>4435</v>
      </c>
      <c r="B759" s="22">
        <v>1</v>
      </c>
      <c r="C759" s="23">
        <v>4000000</v>
      </c>
    </row>
    <row r="760" spans="1:3" x14ac:dyDescent="0.2">
      <c r="A760" s="15" t="s">
        <v>2541</v>
      </c>
      <c r="B760" s="22">
        <v>1</v>
      </c>
      <c r="C760" s="23">
        <v>500000</v>
      </c>
    </row>
    <row r="761" spans="1:3" x14ac:dyDescent="0.2">
      <c r="A761" s="15" t="s">
        <v>4308</v>
      </c>
      <c r="B761" s="22">
        <v>1</v>
      </c>
      <c r="C761" s="23">
        <v>125000</v>
      </c>
    </row>
    <row r="762" spans="1:3" x14ac:dyDescent="0.2">
      <c r="A762" s="15" t="s">
        <v>2944</v>
      </c>
      <c r="B762" s="22">
        <v>0</v>
      </c>
      <c r="C762" s="23">
        <v>0</v>
      </c>
    </row>
    <row r="763" spans="1:3" x14ac:dyDescent="0.2">
      <c r="A763" s="15" t="s">
        <v>1879</v>
      </c>
      <c r="B763" s="22">
        <v>1</v>
      </c>
      <c r="C763" s="23">
        <v>10000000</v>
      </c>
    </row>
    <row r="764" spans="1:3" x14ac:dyDescent="0.2">
      <c r="A764" s="15" t="s">
        <v>2420</v>
      </c>
      <c r="B764" s="22">
        <v>1</v>
      </c>
      <c r="C764" s="23">
        <v>1000000</v>
      </c>
    </row>
    <row r="765" spans="1:3" x14ac:dyDescent="0.2">
      <c r="A765" s="15" t="s">
        <v>349</v>
      </c>
      <c r="B765" s="22">
        <v>1</v>
      </c>
      <c r="C765" s="23">
        <v>150000</v>
      </c>
    </row>
    <row r="766" spans="1:3" x14ac:dyDescent="0.2">
      <c r="A766" s="15" t="s">
        <v>4553</v>
      </c>
      <c r="B766" s="22">
        <v>0</v>
      </c>
      <c r="C766" s="23">
        <v>0</v>
      </c>
    </row>
    <row r="767" spans="1:3" x14ac:dyDescent="0.2">
      <c r="A767" s="15" t="s">
        <v>1443</v>
      </c>
      <c r="B767" s="22">
        <v>0</v>
      </c>
      <c r="C767" s="23">
        <v>0</v>
      </c>
    </row>
    <row r="768" spans="1:3" x14ac:dyDescent="0.2">
      <c r="A768" s="15" t="s">
        <v>299</v>
      </c>
      <c r="B768" s="22">
        <v>0</v>
      </c>
      <c r="C768" s="23">
        <v>0</v>
      </c>
    </row>
    <row r="769" spans="1:3" x14ac:dyDescent="0.2">
      <c r="A769" s="15" t="s">
        <v>1172</v>
      </c>
      <c r="B769" s="22">
        <v>1</v>
      </c>
      <c r="C769" s="23">
        <v>10000000</v>
      </c>
    </row>
    <row r="770" spans="1:3" x14ac:dyDescent="0.2">
      <c r="A770" s="15" t="s">
        <v>885</v>
      </c>
      <c r="B770" s="22">
        <v>0</v>
      </c>
      <c r="C770" s="23">
        <v>0</v>
      </c>
    </row>
    <row r="771" spans="1:3" x14ac:dyDescent="0.2">
      <c r="A771" s="15" t="s">
        <v>3765</v>
      </c>
      <c r="B771" s="22">
        <v>0</v>
      </c>
      <c r="C771" s="23">
        <v>0</v>
      </c>
    </row>
    <row r="772" spans="1:3" x14ac:dyDescent="0.2">
      <c r="A772" s="15" t="s">
        <v>752</v>
      </c>
      <c r="B772" s="22">
        <v>0</v>
      </c>
      <c r="C772" s="23">
        <v>0</v>
      </c>
    </row>
    <row r="773" spans="1:3" x14ac:dyDescent="0.2">
      <c r="A773" s="15" t="s">
        <v>1914</v>
      </c>
      <c r="B773" s="22">
        <v>1</v>
      </c>
      <c r="C773" s="23">
        <v>9000000</v>
      </c>
    </row>
    <row r="774" spans="1:3" x14ac:dyDescent="0.2">
      <c r="A774" s="15" t="s">
        <v>3772</v>
      </c>
      <c r="B774" s="22">
        <v>0</v>
      </c>
      <c r="C774" s="23">
        <v>0</v>
      </c>
    </row>
    <row r="775" spans="1:3" x14ac:dyDescent="0.2">
      <c r="A775" s="15" t="s">
        <v>4209</v>
      </c>
      <c r="B775" s="22">
        <v>1</v>
      </c>
      <c r="C775" s="23">
        <v>500000</v>
      </c>
    </row>
    <row r="776" spans="1:3" x14ac:dyDescent="0.2">
      <c r="A776" s="15" t="s">
        <v>545</v>
      </c>
      <c r="B776" s="22">
        <v>0</v>
      </c>
      <c r="C776" s="23">
        <v>0</v>
      </c>
    </row>
    <row r="777" spans="1:3" x14ac:dyDescent="0.2">
      <c r="A777" s="15" t="s">
        <v>2686</v>
      </c>
      <c r="B777" s="22">
        <v>1</v>
      </c>
      <c r="C777" s="23">
        <v>200000</v>
      </c>
    </row>
    <row r="778" spans="1:3" x14ac:dyDescent="0.2">
      <c r="A778" s="15" t="s">
        <v>812</v>
      </c>
      <c r="B778" s="22">
        <v>0</v>
      </c>
      <c r="C778" s="23">
        <v>0</v>
      </c>
    </row>
    <row r="779" spans="1:3" x14ac:dyDescent="0.2">
      <c r="A779" s="15" t="s">
        <v>1672</v>
      </c>
      <c r="B779" s="22">
        <v>1</v>
      </c>
      <c r="C779" s="23">
        <v>41000000</v>
      </c>
    </row>
    <row r="780" spans="1:3" x14ac:dyDescent="0.2">
      <c r="A780" s="15" t="s">
        <v>4291</v>
      </c>
      <c r="B780" s="22">
        <v>1</v>
      </c>
      <c r="C780" s="23">
        <v>200000</v>
      </c>
    </row>
    <row r="781" spans="1:3" x14ac:dyDescent="0.2">
      <c r="A781" s="15" t="s">
        <v>3641</v>
      </c>
      <c r="B781" s="22">
        <v>0</v>
      </c>
      <c r="C781" s="23">
        <v>0</v>
      </c>
    </row>
    <row r="782" spans="1:3" x14ac:dyDescent="0.2">
      <c r="A782" s="15" t="s">
        <v>312</v>
      </c>
      <c r="B782" s="22">
        <v>0</v>
      </c>
      <c r="C782" s="23">
        <v>0</v>
      </c>
    </row>
    <row r="783" spans="1:3" x14ac:dyDescent="0.2">
      <c r="A783" s="15" t="s">
        <v>2485</v>
      </c>
      <c r="B783" s="22">
        <v>1</v>
      </c>
      <c r="C783" s="23">
        <v>1000000</v>
      </c>
    </row>
    <row r="784" spans="1:3" x14ac:dyDescent="0.2">
      <c r="A784" s="15" t="s">
        <v>1680</v>
      </c>
      <c r="B784" s="22">
        <v>1</v>
      </c>
      <c r="C784" s="23">
        <v>40000000</v>
      </c>
    </row>
    <row r="785" spans="1:3" x14ac:dyDescent="0.2">
      <c r="A785" s="15" t="s">
        <v>1780</v>
      </c>
      <c r="B785" s="22">
        <v>1</v>
      </c>
      <c r="C785" s="23">
        <v>21000000</v>
      </c>
    </row>
    <row r="786" spans="1:3" x14ac:dyDescent="0.2">
      <c r="A786" s="15" t="s">
        <v>4082</v>
      </c>
      <c r="B786" s="22">
        <v>1</v>
      </c>
      <c r="C786" s="23">
        <v>1800000</v>
      </c>
    </row>
    <row r="787" spans="1:3" x14ac:dyDescent="0.2">
      <c r="A787" s="15" t="s">
        <v>3769</v>
      </c>
      <c r="B787" s="22">
        <v>1</v>
      </c>
      <c r="C787" s="23">
        <v>3200000</v>
      </c>
    </row>
    <row r="788" spans="1:3" x14ac:dyDescent="0.2">
      <c r="A788" s="15" t="s">
        <v>971</v>
      </c>
      <c r="B788" s="22">
        <v>1</v>
      </c>
      <c r="C788" s="23">
        <v>10000000</v>
      </c>
    </row>
    <row r="789" spans="1:3" x14ac:dyDescent="0.2">
      <c r="A789" s="15" t="s">
        <v>80</v>
      </c>
      <c r="B789" s="22">
        <v>1</v>
      </c>
      <c r="C789" s="23">
        <v>53000000</v>
      </c>
    </row>
    <row r="790" spans="1:3" x14ac:dyDescent="0.2">
      <c r="A790" s="15" t="s">
        <v>3090</v>
      </c>
      <c r="B790" s="22">
        <v>1</v>
      </c>
      <c r="C790" s="23">
        <v>9500000</v>
      </c>
    </row>
    <row r="791" spans="1:3" x14ac:dyDescent="0.2">
      <c r="A791" s="15" t="s">
        <v>2038</v>
      </c>
      <c r="B791" s="22">
        <v>1</v>
      </c>
      <c r="C791" s="23">
        <v>6000000</v>
      </c>
    </row>
    <row r="792" spans="1:3" x14ac:dyDescent="0.2">
      <c r="A792" s="15" t="s">
        <v>3674</v>
      </c>
      <c r="B792" s="22">
        <v>0</v>
      </c>
      <c r="C792" s="23">
        <v>0</v>
      </c>
    </row>
    <row r="793" spans="1:3" x14ac:dyDescent="0.2">
      <c r="A793" s="15" t="s">
        <v>1771</v>
      </c>
      <c r="B793" s="22">
        <v>1</v>
      </c>
      <c r="C793" s="23">
        <v>23000000</v>
      </c>
    </row>
    <row r="794" spans="1:3" x14ac:dyDescent="0.2">
      <c r="A794" s="15" t="s">
        <v>2204</v>
      </c>
      <c r="B794" s="22">
        <v>1</v>
      </c>
      <c r="C794" s="23">
        <v>3000000</v>
      </c>
    </row>
    <row r="795" spans="1:3" x14ac:dyDescent="0.2">
      <c r="A795" s="15" t="s">
        <v>211</v>
      </c>
      <c r="B795" s="22">
        <v>1</v>
      </c>
      <c r="C795" s="23">
        <v>1000000</v>
      </c>
    </row>
    <row r="796" spans="1:3" x14ac:dyDescent="0.2">
      <c r="A796" s="15" t="s">
        <v>395</v>
      </c>
      <c r="B796" s="22">
        <v>0</v>
      </c>
      <c r="C796" s="23">
        <v>0</v>
      </c>
    </row>
    <row r="797" spans="1:3" x14ac:dyDescent="0.2">
      <c r="A797" s="15" t="s">
        <v>2156</v>
      </c>
      <c r="B797" s="22">
        <v>1</v>
      </c>
      <c r="C797" s="23">
        <v>3800000</v>
      </c>
    </row>
    <row r="798" spans="1:3" x14ac:dyDescent="0.2">
      <c r="A798" s="15" t="s">
        <v>1500</v>
      </c>
      <c r="B798" s="22">
        <v>3</v>
      </c>
      <c r="C798" s="23">
        <v>250000000</v>
      </c>
    </row>
    <row r="799" spans="1:3" x14ac:dyDescent="0.2">
      <c r="A799" s="15" t="s">
        <v>1690</v>
      </c>
      <c r="B799" s="22">
        <v>1</v>
      </c>
      <c r="C799" s="23">
        <v>40000000</v>
      </c>
    </row>
    <row r="800" spans="1:3" x14ac:dyDescent="0.2">
      <c r="A800" s="15" t="s">
        <v>11</v>
      </c>
      <c r="B800" s="22">
        <v>1</v>
      </c>
      <c r="C800" s="23">
        <v>1000</v>
      </c>
    </row>
    <row r="801" spans="1:3" x14ac:dyDescent="0.2">
      <c r="A801" s="15" t="s">
        <v>896</v>
      </c>
      <c r="B801" s="22">
        <v>0</v>
      </c>
      <c r="C801" s="23">
        <v>0</v>
      </c>
    </row>
    <row r="802" spans="1:3" x14ac:dyDescent="0.2">
      <c r="A802" s="15" t="s">
        <v>1906</v>
      </c>
      <c r="B802" s="22">
        <v>1</v>
      </c>
      <c r="C802" s="23">
        <v>10000000</v>
      </c>
    </row>
    <row r="803" spans="1:3" x14ac:dyDescent="0.2">
      <c r="A803" s="15" t="s">
        <v>3955</v>
      </c>
      <c r="B803" s="22">
        <v>1</v>
      </c>
      <c r="C803" s="23">
        <v>4300000</v>
      </c>
    </row>
    <row r="804" spans="1:3" x14ac:dyDescent="0.2">
      <c r="A804" s="15" t="s">
        <v>93</v>
      </c>
      <c r="B804" s="22">
        <v>0</v>
      </c>
      <c r="C804" s="23">
        <v>0</v>
      </c>
    </row>
    <row r="805" spans="1:3" x14ac:dyDescent="0.2">
      <c r="A805" s="15" t="s">
        <v>3110</v>
      </c>
      <c r="B805" s="22">
        <v>1</v>
      </c>
      <c r="C805" s="23">
        <v>6000000</v>
      </c>
    </row>
    <row r="806" spans="1:3" x14ac:dyDescent="0.2">
      <c r="A806" s="15" t="s">
        <v>364</v>
      </c>
      <c r="B806" s="22">
        <v>0</v>
      </c>
      <c r="C806" s="23">
        <v>0</v>
      </c>
    </row>
    <row r="807" spans="1:3" x14ac:dyDescent="0.2">
      <c r="A807" s="15" t="s">
        <v>4601</v>
      </c>
      <c r="B807" s="22"/>
      <c r="C807" s="23"/>
    </row>
    <row r="808" spans="1:3" x14ac:dyDescent="0.2">
      <c r="A808" s="15" t="s">
        <v>2888</v>
      </c>
      <c r="B808" s="22">
        <v>0</v>
      </c>
      <c r="C808" s="23">
        <v>0</v>
      </c>
    </row>
    <row r="809" spans="1:3" x14ac:dyDescent="0.2">
      <c r="A809" s="15" t="s">
        <v>1901</v>
      </c>
      <c r="B809" s="22">
        <v>1</v>
      </c>
      <c r="C809" s="23">
        <v>10000000</v>
      </c>
    </row>
    <row r="810" spans="1:3" x14ac:dyDescent="0.2">
      <c r="A810" s="15" t="s">
        <v>4446</v>
      </c>
      <c r="B810" s="22">
        <v>1</v>
      </c>
      <c r="C810" s="23">
        <v>3000000</v>
      </c>
    </row>
    <row r="811" spans="1:3" x14ac:dyDescent="0.2">
      <c r="A811" s="15" t="s">
        <v>3175</v>
      </c>
      <c r="B811" s="22">
        <v>1</v>
      </c>
      <c r="C811" s="23">
        <v>3000000</v>
      </c>
    </row>
    <row r="812" spans="1:3" x14ac:dyDescent="0.2">
      <c r="A812" s="15" t="s">
        <v>2626</v>
      </c>
      <c r="B812" s="22">
        <v>1</v>
      </c>
      <c r="C812" s="23">
        <v>400000</v>
      </c>
    </row>
    <row r="813" spans="1:3" x14ac:dyDescent="0.2">
      <c r="A813" s="15" t="s">
        <v>3595</v>
      </c>
      <c r="B813" s="22">
        <v>0</v>
      </c>
      <c r="C813" s="23">
        <v>0</v>
      </c>
    </row>
    <row r="814" spans="1:3" x14ac:dyDescent="0.2">
      <c r="A814" s="15" t="s">
        <v>1436</v>
      </c>
      <c r="B814" s="22">
        <v>0</v>
      </c>
      <c r="C814" s="23">
        <v>0</v>
      </c>
    </row>
    <row r="815" spans="1:3" x14ac:dyDescent="0.2">
      <c r="A815" s="15" t="s">
        <v>4284</v>
      </c>
      <c r="B815" s="22">
        <v>1</v>
      </c>
      <c r="C815" s="23">
        <v>300000</v>
      </c>
    </row>
    <row r="816" spans="1:3" x14ac:dyDescent="0.2">
      <c r="A816" s="15" t="s">
        <v>2796</v>
      </c>
      <c r="B816" s="22">
        <v>2</v>
      </c>
      <c r="C816" s="23">
        <v>356000000</v>
      </c>
    </row>
    <row r="817" spans="1:3" x14ac:dyDescent="0.2">
      <c r="A817" s="15" t="s">
        <v>3383</v>
      </c>
      <c r="B817" s="22">
        <v>0</v>
      </c>
      <c r="C817" s="23">
        <v>0</v>
      </c>
    </row>
    <row r="818" spans="1:3" x14ac:dyDescent="0.2">
      <c r="A818" s="15" t="s">
        <v>2900</v>
      </c>
      <c r="B818" s="22">
        <v>0</v>
      </c>
      <c r="C818" s="23">
        <v>0</v>
      </c>
    </row>
    <row r="819" spans="1:3" x14ac:dyDescent="0.2">
      <c r="A819" s="15" t="s">
        <v>4056</v>
      </c>
      <c r="B819" s="22">
        <v>2</v>
      </c>
      <c r="C819" s="23">
        <v>4000000</v>
      </c>
    </row>
    <row r="820" spans="1:3" x14ac:dyDescent="0.2">
      <c r="A820" s="15" t="s">
        <v>4242</v>
      </c>
      <c r="B820" s="22">
        <v>1</v>
      </c>
      <c r="C820" s="23">
        <v>400000</v>
      </c>
    </row>
    <row r="821" spans="1:3" x14ac:dyDescent="0.2">
      <c r="A821" s="15" t="s">
        <v>2605</v>
      </c>
      <c r="B821" s="22">
        <v>1</v>
      </c>
      <c r="C821" s="23">
        <v>400000</v>
      </c>
    </row>
    <row r="822" spans="1:3" x14ac:dyDescent="0.2">
      <c r="A822" s="15" t="s">
        <v>4088</v>
      </c>
      <c r="B822" s="22">
        <v>2</v>
      </c>
      <c r="C822" s="23">
        <v>3000000</v>
      </c>
    </row>
    <row r="823" spans="1:3" x14ac:dyDescent="0.2">
      <c r="A823" s="15" t="s">
        <v>3028</v>
      </c>
      <c r="B823" s="22">
        <v>1</v>
      </c>
      <c r="C823" s="23">
        <v>25000000</v>
      </c>
    </row>
    <row r="824" spans="1:3" x14ac:dyDescent="0.2">
      <c r="A824" s="15" t="s">
        <v>993</v>
      </c>
      <c r="B824" s="22">
        <v>0</v>
      </c>
      <c r="C824" s="23">
        <v>0</v>
      </c>
    </row>
    <row r="825" spans="1:3" x14ac:dyDescent="0.2">
      <c r="A825" s="15" t="s">
        <v>3943</v>
      </c>
      <c r="B825" s="22">
        <v>1</v>
      </c>
      <c r="C825" s="23">
        <v>4500000</v>
      </c>
    </row>
    <row r="826" spans="1:3" x14ac:dyDescent="0.2">
      <c r="A826" s="15" t="s">
        <v>2393</v>
      </c>
      <c r="B826" s="22">
        <v>1</v>
      </c>
      <c r="C826" s="23">
        <v>1200000</v>
      </c>
    </row>
    <row r="827" spans="1:3" x14ac:dyDescent="0.2">
      <c r="A827" s="15" t="s">
        <v>130</v>
      </c>
      <c r="B827" s="22">
        <v>0</v>
      </c>
      <c r="C827" s="23">
        <v>0</v>
      </c>
    </row>
    <row r="828" spans="1:3" x14ac:dyDescent="0.2">
      <c r="A828" s="15" t="s">
        <v>1496</v>
      </c>
      <c r="B828" s="22">
        <v>1</v>
      </c>
      <c r="C828" s="23">
        <v>225000000</v>
      </c>
    </row>
    <row r="829" spans="1:3" x14ac:dyDescent="0.2">
      <c r="A829" s="15" t="s">
        <v>3014</v>
      </c>
      <c r="B829" s="22">
        <v>1</v>
      </c>
      <c r="C829" s="23">
        <v>30000000</v>
      </c>
    </row>
    <row r="830" spans="1:3" x14ac:dyDescent="0.2">
      <c r="A830" s="15" t="s">
        <v>3926</v>
      </c>
      <c r="B830" s="22">
        <v>1</v>
      </c>
      <c r="C830" s="23">
        <v>5000000</v>
      </c>
    </row>
    <row r="831" spans="1:3" x14ac:dyDescent="0.2">
      <c r="A831" s="15" t="s">
        <v>2014</v>
      </c>
      <c r="B831" s="22">
        <v>1</v>
      </c>
      <c r="C831" s="23">
        <v>6000000</v>
      </c>
    </row>
    <row r="832" spans="1:3" x14ac:dyDescent="0.2">
      <c r="A832" s="15" t="s">
        <v>2026</v>
      </c>
      <c r="B832" s="22">
        <v>1</v>
      </c>
      <c r="C832" s="23">
        <v>6000000</v>
      </c>
    </row>
    <row r="833" spans="1:3" x14ac:dyDescent="0.2">
      <c r="A833" s="15" t="s">
        <v>4249</v>
      </c>
      <c r="B833" s="22">
        <v>1</v>
      </c>
      <c r="C833" s="23">
        <v>400000</v>
      </c>
    </row>
    <row r="834" spans="1:3" x14ac:dyDescent="0.2">
      <c r="A834" s="15" t="s">
        <v>4161</v>
      </c>
      <c r="B834" s="22">
        <v>1</v>
      </c>
      <c r="C834" s="23">
        <v>800000</v>
      </c>
    </row>
    <row r="835" spans="1:3" x14ac:dyDescent="0.2">
      <c r="A835" s="15" t="s">
        <v>2810</v>
      </c>
      <c r="B835" s="22">
        <v>0</v>
      </c>
      <c r="C835" s="23">
        <v>0</v>
      </c>
    </row>
    <row r="836" spans="1:3" x14ac:dyDescent="0.2">
      <c r="A836" s="15" t="s">
        <v>3883</v>
      </c>
      <c r="B836" s="22">
        <v>1</v>
      </c>
      <c r="C836" s="23">
        <v>10000000</v>
      </c>
    </row>
    <row r="837" spans="1:3" x14ac:dyDescent="0.2">
      <c r="A837" s="15" t="s">
        <v>1633</v>
      </c>
      <c r="B837" s="22">
        <v>1</v>
      </c>
      <c r="C837" s="23">
        <v>50000000</v>
      </c>
    </row>
    <row r="838" spans="1:3" x14ac:dyDescent="0.2">
      <c r="A838" s="15" t="s">
        <v>3023</v>
      </c>
      <c r="B838" s="22">
        <v>1</v>
      </c>
      <c r="C838" s="23">
        <v>28000000</v>
      </c>
    </row>
    <row r="839" spans="1:3" x14ac:dyDescent="0.2">
      <c r="A839" s="15" t="s">
        <v>386</v>
      </c>
      <c r="B839" s="22">
        <v>0</v>
      </c>
      <c r="C839" s="23">
        <v>0</v>
      </c>
    </row>
    <row r="840" spans="1:3" x14ac:dyDescent="0.2">
      <c r="A840" s="15" t="s">
        <v>2595</v>
      </c>
      <c r="B840" s="22">
        <v>1</v>
      </c>
      <c r="C840" s="23">
        <v>400000</v>
      </c>
    </row>
    <row r="841" spans="1:3" x14ac:dyDescent="0.2">
      <c r="A841" s="15" t="s">
        <v>2054</v>
      </c>
      <c r="B841" s="22">
        <v>2</v>
      </c>
      <c r="C841" s="23">
        <v>11000000</v>
      </c>
    </row>
    <row r="842" spans="1:3" x14ac:dyDescent="0.2">
      <c r="A842" s="15" t="s">
        <v>3476</v>
      </c>
      <c r="B842" s="22">
        <v>0</v>
      </c>
      <c r="C842" s="23">
        <v>0</v>
      </c>
    </row>
    <row r="843" spans="1:3" x14ac:dyDescent="0.2">
      <c r="A843" s="15" t="s">
        <v>4352</v>
      </c>
      <c r="B843" s="22">
        <v>0</v>
      </c>
      <c r="C843" s="23">
        <v>0</v>
      </c>
    </row>
    <row r="844" spans="1:3" x14ac:dyDescent="0.2">
      <c r="A844" s="15" t="s">
        <v>2160</v>
      </c>
      <c r="B844" s="22">
        <v>1</v>
      </c>
      <c r="C844" s="23">
        <v>3800000</v>
      </c>
    </row>
    <row r="845" spans="1:3" x14ac:dyDescent="0.2">
      <c r="A845" s="15" t="s">
        <v>975</v>
      </c>
      <c r="B845" s="22">
        <v>0</v>
      </c>
      <c r="C845" s="23">
        <v>0</v>
      </c>
    </row>
    <row r="846" spans="1:3" x14ac:dyDescent="0.2">
      <c r="A846" s="15" t="s">
        <v>4370</v>
      </c>
      <c r="B846" s="22">
        <v>0</v>
      </c>
      <c r="C846" s="23">
        <v>0</v>
      </c>
    </row>
    <row r="847" spans="1:3" x14ac:dyDescent="0.2">
      <c r="A847" s="15" t="s">
        <v>4020</v>
      </c>
      <c r="B847" s="22">
        <v>2</v>
      </c>
      <c r="C847" s="23">
        <v>3300000</v>
      </c>
    </row>
    <row r="848" spans="1:3" x14ac:dyDescent="0.2">
      <c r="A848" s="15" t="s">
        <v>2136</v>
      </c>
      <c r="B848" s="22">
        <v>1</v>
      </c>
      <c r="C848" s="23">
        <v>4000000</v>
      </c>
    </row>
    <row r="849" spans="1:3" x14ac:dyDescent="0.2">
      <c r="A849" s="15" t="s">
        <v>1427</v>
      </c>
      <c r="B849" s="22">
        <v>0</v>
      </c>
      <c r="C849" s="23">
        <v>0</v>
      </c>
    </row>
    <row r="850" spans="1:3" x14ac:dyDescent="0.2">
      <c r="A850" s="15" t="s">
        <v>2386</v>
      </c>
      <c r="B850" s="22">
        <v>1</v>
      </c>
      <c r="C850" s="23">
        <v>1200000</v>
      </c>
    </row>
    <row r="851" spans="1:3" x14ac:dyDescent="0.2">
      <c r="A851" s="15" t="s">
        <v>99</v>
      </c>
      <c r="B851" s="22">
        <v>0</v>
      </c>
      <c r="C851" s="23">
        <v>0</v>
      </c>
    </row>
    <row r="852" spans="1:3" x14ac:dyDescent="0.2">
      <c r="A852" s="15" t="s">
        <v>4499</v>
      </c>
      <c r="B852" s="22">
        <v>1</v>
      </c>
      <c r="C852" s="23">
        <v>400000</v>
      </c>
    </row>
    <row r="853" spans="1:3" x14ac:dyDescent="0.2">
      <c r="A853" s="15" t="s">
        <v>2870</v>
      </c>
      <c r="B853" s="22">
        <v>0</v>
      </c>
      <c r="C853" s="23">
        <v>0</v>
      </c>
    </row>
    <row r="854" spans="1:3" x14ac:dyDescent="0.2">
      <c r="A854" s="15" t="s">
        <v>3179</v>
      </c>
      <c r="B854" s="22">
        <v>1</v>
      </c>
      <c r="C854" s="23">
        <v>3000000</v>
      </c>
    </row>
    <row r="855" spans="1:3" x14ac:dyDescent="0.2">
      <c r="A855" s="15" t="s">
        <v>649</v>
      </c>
      <c r="B855" s="22">
        <v>0</v>
      </c>
      <c r="C855" s="23">
        <v>0</v>
      </c>
    </row>
    <row r="856" spans="1:3" x14ac:dyDescent="0.2">
      <c r="A856" s="15" t="s">
        <v>2152</v>
      </c>
      <c r="B856" s="22">
        <v>1</v>
      </c>
      <c r="C856" s="23">
        <v>4000000</v>
      </c>
    </row>
    <row r="857" spans="1:3" x14ac:dyDescent="0.2">
      <c r="A857" s="15" t="s">
        <v>2441</v>
      </c>
      <c r="B857" s="22">
        <v>1</v>
      </c>
      <c r="C857" s="23">
        <v>1000000</v>
      </c>
    </row>
    <row r="858" spans="1:3" x14ac:dyDescent="0.2">
      <c r="A858" s="15" t="s">
        <v>3191</v>
      </c>
      <c r="B858" s="22">
        <v>1</v>
      </c>
      <c r="C858" s="23">
        <v>3000000</v>
      </c>
    </row>
    <row r="859" spans="1:3" x14ac:dyDescent="0.2">
      <c r="A859" s="15" t="s">
        <v>829</v>
      </c>
      <c r="B859" s="22">
        <v>0</v>
      </c>
      <c r="C859" s="23">
        <v>0</v>
      </c>
    </row>
    <row r="860" spans="1:3" x14ac:dyDescent="0.2">
      <c r="A860" s="15" t="s">
        <v>1280</v>
      </c>
      <c r="B860" s="22">
        <v>0</v>
      </c>
      <c r="C860" s="23">
        <v>0</v>
      </c>
    </row>
    <row r="861" spans="1:3" x14ac:dyDescent="0.2">
      <c r="A861" s="15" t="s">
        <v>4004</v>
      </c>
      <c r="B861" s="22">
        <v>1</v>
      </c>
      <c r="C861" s="23">
        <v>3000000</v>
      </c>
    </row>
    <row r="862" spans="1:3" x14ac:dyDescent="0.2">
      <c r="A862" s="15" t="s">
        <v>2086</v>
      </c>
      <c r="B862" s="22">
        <v>2</v>
      </c>
      <c r="C862" s="23">
        <v>10000000</v>
      </c>
    </row>
    <row r="863" spans="1:3" x14ac:dyDescent="0.2">
      <c r="A863" s="15" t="s">
        <v>1227</v>
      </c>
      <c r="B863" s="22">
        <v>0</v>
      </c>
      <c r="C863" s="23">
        <v>0</v>
      </c>
    </row>
    <row r="864" spans="1:3" x14ac:dyDescent="0.2">
      <c r="A864" s="15" t="s">
        <v>3781</v>
      </c>
      <c r="B864" s="22">
        <v>2</v>
      </c>
      <c r="C864" s="23">
        <v>98000000</v>
      </c>
    </row>
    <row r="865" spans="1:3" x14ac:dyDescent="0.2">
      <c r="A865" s="15" t="s">
        <v>3282</v>
      </c>
      <c r="B865" s="22">
        <v>1</v>
      </c>
      <c r="C865" s="23">
        <v>500000</v>
      </c>
    </row>
    <row r="866" spans="1:3" x14ac:dyDescent="0.2">
      <c r="A866" s="15" t="s">
        <v>2875</v>
      </c>
      <c r="B866" s="22">
        <v>0</v>
      </c>
      <c r="C866" s="23">
        <v>0</v>
      </c>
    </row>
    <row r="867" spans="1:3" x14ac:dyDescent="0.2">
      <c r="A867" s="15" t="s">
        <v>2910</v>
      </c>
      <c r="B867" s="22">
        <v>0</v>
      </c>
      <c r="C867" s="23">
        <v>0</v>
      </c>
    </row>
    <row r="868" spans="1:3" x14ac:dyDescent="0.2">
      <c r="A868" s="15" t="s">
        <v>55</v>
      </c>
      <c r="B868" s="22">
        <v>0</v>
      </c>
      <c r="C868" s="23">
        <v>0</v>
      </c>
    </row>
    <row r="869" spans="1:3" x14ac:dyDescent="0.2">
      <c r="A869" s="15" t="s">
        <v>3412</v>
      </c>
      <c r="B869" s="22">
        <v>0</v>
      </c>
      <c r="C869" s="23">
        <v>0</v>
      </c>
    </row>
    <row r="870" spans="1:3" x14ac:dyDescent="0.2">
      <c r="A870" s="15" t="s">
        <v>4328</v>
      </c>
      <c r="B870" s="22">
        <v>0</v>
      </c>
      <c r="C870" s="23">
        <v>0</v>
      </c>
    </row>
    <row r="871" spans="1:3" x14ac:dyDescent="0.2">
      <c r="A871" s="15" t="s">
        <v>2892</v>
      </c>
      <c r="B871" s="22">
        <v>0</v>
      </c>
      <c r="C871" s="23">
        <v>0</v>
      </c>
    </row>
    <row r="872" spans="1:3" x14ac:dyDescent="0.2">
      <c r="A872" s="15" t="s">
        <v>1861</v>
      </c>
      <c r="B872" s="22">
        <v>1</v>
      </c>
      <c r="C872" s="23">
        <v>150000000</v>
      </c>
    </row>
    <row r="873" spans="1:3" x14ac:dyDescent="0.2">
      <c r="A873" s="15" t="s">
        <v>2412</v>
      </c>
      <c r="B873" s="22">
        <v>1</v>
      </c>
      <c r="C873" s="23">
        <v>1000000</v>
      </c>
    </row>
    <row r="874" spans="1:3" x14ac:dyDescent="0.2">
      <c r="A874" s="15" t="s">
        <v>3222</v>
      </c>
      <c r="B874" s="22">
        <v>1</v>
      </c>
      <c r="C874" s="23">
        <v>1100000</v>
      </c>
    </row>
    <row r="875" spans="1:3" x14ac:dyDescent="0.2">
      <c r="A875" s="15" t="s">
        <v>2345</v>
      </c>
      <c r="B875" s="22">
        <v>1</v>
      </c>
      <c r="C875" s="23">
        <v>1700000</v>
      </c>
    </row>
    <row r="876" spans="1:3" x14ac:dyDescent="0.2">
      <c r="A876" s="15" t="s">
        <v>2466</v>
      </c>
      <c r="B876" s="22">
        <v>1</v>
      </c>
      <c r="C876" s="23">
        <v>1000000</v>
      </c>
    </row>
    <row r="877" spans="1:3" x14ac:dyDescent="0.2">
      <c r="A877" s="15" t="s">
        <v>2761</v>
      </c>
      <c r="B877" s="22">
        <v>0</v>
      </c>
      <c r="C877" s="23">
        <v>0</v>
      </c>
    </row>
    <row r="878" spans="1:3" x14ac:dyDescent="0.2">
      <c r="A878" s="15" t="s">
        <v>2254</v>
      </c>
      <c r="B878" s="22">
        <v>1</v>
      </c>
      <c r="C878" s="23">
        <v>2000000</v>
      </c>
    </row>
    <row r="879" spans="1:3" x14ac:dyDescent="0.2">
      <c r="A879" s="15" t="s">
        <v>2031</v>
      </c>
      <c r="B879" s="22">
        <v>1</v>
      </c>
      <c r="C879" s="23">
        <v>6000000</v>
      </c>
    </row>
    <row r="880" spans="1:3" x14ac:dyDescent="0.2">
      <c r="A880" s="15" t="s">
        <v>2070</v>
      </c>
      <c r="B880" s="22">
        <v>1</v>
      </c>
      <c r="C880" s="23">
        <v>5000000</v>
      </c>
    </row>
    <row r="881" spans="1:3" x14ac:dyDescent="0.2">
      <c r="A881" s="15" t="s">
        <v>3749</v>
      </c>
      <c r="B881" s="22">
        <v>0</v>
      </c>
      <c r="C881" s="23">
        <v>0</v>
      </c>
    </row>
    <row r="882" spans="1:3" x14ac:dyDescent="0.2">
      <c r="A882" s="15" t="s">
        <v>2074</v>
      </c>
      <c r="B882" s="22">
        <v>1</v>
      </c>
      <c r="C882" s="23">
        <v>5000000</v>
      </c>
    </row>
    <row r="883" spans="1:3" x14ac:dyDescent="0.2">
      <c r="A883" s="15" t="s">
        <v>1390</v>
      </c>
      <c r="B883" s="22">
        <v>0</v>
      </c>
      <c r="C883" s="23">
        <v>0</v>
      </c>
    </row>
    <row r="884" spans="1:3" x14ac:dyDescent="0.2">
      <c r="A884" s="15" t="s">
        <v>3256</v>
      </c>
      <c r="B884" s="22">
        <v>1</v>
      </c>
      <c r="C884" s="23">
        <v>800000</v>
      </c>
    </row>
    <row r="885" spans="1:3" x14ac:dyDescent="0.2">
      <c r="A885" s="15" t="s">
        <v>1848</v>
      </c>
      <c r="B885" s="22">
        <v>1</v>
      </c>
      <c r="C885" s="23">
        <v>11000000</v>
      </c>
    </row>
    <row r="886" spans="1:3" x14ac:dyDescent="0.2">
      <c r="A886" s="15" t="s">
        <v>808</v>
      </c>
      <c r="B886" s="22">
        <v>1</v>
      </c>
      <c r="C886" s="23">
        <v>20000000</v>
      </c>
    </row>
    <row r="887" spans="1:3" x14ac:dyDescent="0.2">
      <c r="A887" s="15" t="s">
        <v>4024</v>
      </c>
      <c r="B887" s="22">
        <v>1</v>
      </c>
      <c r="C887" s="23">
        <v>2500000</v>
      </c>
    </row>
    <row r="888" spans="1:3" x14ac:dyDescent="0.2">
      <c r="A888" s="15" t="s">
        <v>3226</v>
      </c>
      <c r="B888" s="22">
        <v>1</v>
      </c>
      <c r="C888" s="23">
        <v>1000000</v>
      </c>
    </row>
    <row r="889" spans="1:3" x14ac:dyDescent="0.2">
      <c r="A889" s="15" t="s">
        <v>3232</v>
      </c>
      <c r="B889" s="22">
        <v>1</v>
      </c>
      <c r="C889" s="23">
        <v>1000000</v>
      </c>
    </row>
    <row r="890" spans="1:3" x14ac:dyDescent="0.2">
      <c r="A890" s="15" t="s">
        <v>1960</v>
      </c>
      <c r="B890" s="22">
        <v>1</v>
      </c>
      <c r="C890" s="23">
        <v>7000000</v>
      </c>
    </row>
    <row r="891" spans="1:3" x14ac:dyDescent="0.2">
      <c r="A891" s="15" t="s">
        <v>2241</v>
      </c>
      <c r="B891" s="22">
        <v>1</v>
      </c>
      <c r="C891" s="23">
        <v>2200000</v>
      </c>
    </row>
    <row r="892" spans="1:3" x14ac:dyDescent="0.2">
      <c r="A892" s="15" t="s">
        <v>4300</v>
      </c>
      <c r="B892" s="22">
        <v>1</v>
      </c>
      <c r="C892" s="23">
        <v>150000</v>
      </c>
    </row>
    <row r="893" spans="1:3" x14ac:dyDescent="0.2">
      <c r="A893" s="15" t="s">
        <v>1823</v>
      </c>
      <c r="B893" s="22">
        <v>1</v>
      </c>
      <c r="C893" s="23">
        <v>16000000</v>
      </c>
    </row>
    <row r="894" spans="1:3" x14ac:dyDescent="0.2">
      <c r="A894" s="15" t="s">
        <v>1540</v>
      </c>
      <c r="B894" s="22">
        <v>2</v>
      </c>
      <c r="C894" s="23">
        <v>145000000</v>
      </c>
    </row>
    <row r="895" spans="1:3" x14ac:dyDescent="0.2">
      <c r="A895" s="15" t="s">
        <v>3995</v>
      </c>
      <c r="B895" s="22">
        <v>1</v>
      </c>
      <c r="C895" s="23">
        <v>3000000</v>
      </c>
    </row>
    <row r="896" spans="1:3" x14ac:dyDescent="0.2">
      <c r="A896" s="15" t="s">
        <v>3899</v>
      </c>
      <c r="B896" s="22">
        <v>2</v>
      </c>
      <c r="C896" s="23">
        <v>13200000</v>
      </c>
    </row>
    <row r="897" spans="1:3" x14ac:dyDescent="0.2">
      <c r="A897" s="15" t="s">
        <v>1973</v>
      </c>
      <c r="B897" s="22">
        <v>1</v>
      </c>
      <c r="C897" s="23">
        <v>7000000</v>
      </c>
    </row>
    <row r="898" spans="1:3" x14ac:dyDescent="0.2">
      <c r="A898" s="15" t="s">
        <v>2932</v>
      </c>
      <c r="B898" s="22">
        <v>1</v>
      </c>
      <c r="C898" s="23">
        <v>30000000</v>
      </c>
    </row>
    <row r="899" spans="1:3" x14ac:dyDescent="0.2">
      <c r="A899" s="15" t="s">
        <v>1314</v>
      </c>
      <c r="B899" s="22">
        <v>0</v>
      </c>
      <c r="C899" s="23">
        <v>0</v>
      </c>
    </row>
    <row r="900" spans="1:3" x14ac:dyDescent="0.2">
      <c r="A900" s="15" t="s">
        <v>2107</v>
      </c>
      <c r="B900" s="22">
        <v>1</v>
      </c>
      <c r="C900" s="23">
        <v>5000000</v>
      </c>
    </row>
    <row r="901" spans="1:3" x14ac:dyDescent="0.2">
      <c r="A901" s="15" t="s">
        <v>1083</v>
      </c>
      <c r="B901" s="22">
        <v>0</v>
      </c>
      <c r="C901" s="23">
        <v>0</v>
      </c>
    </row>
    <row r="902" spans="1:3" x14ac:dyDescent="0.2">
      <c r="A902" s="15" t="s">
        <v>520</v>
      </c>
      <c r="B902" s="22">
        <v>0</v>
      </c>
      <c r="C902" s="23">
        <v>0</v>
      </c>
    </row>
    <row r="903" spans="1:3" x14ac:dyDescent="0.2">
      <c r="A903" s="15" t="s">
        <v>2537</v>
      </c>
      <c r="B903" s="22">
        <v>1</v>
      </c>
      <c r="C903" s="23">
        <v>540000</v>
      </c>
    </row>
    <row r="904" spans="1:3" x14ac:dyDescent="0.2">
      <c r="A904" s="15" t="s">
        <v>295</v>
      </c>
      <c r="B904" s="22">
        <v>0</v>
      </c>
      <c r="C904" s="23">
        <v>0</v>
      </c>
    </row>
    <row r="905" spans="1:3" x14ac:dyDescent="0.2">
      <c r="A905" s="15" t="s">
        <v>3737</v>
      </c>
      <c r="B905" s="22">
        <v>0</v>
      </c>
      <c r="C905" s="23">
        <v>0</v>
      </c>
    </row>
    <row r="906" spans="1:3" x14ac:dyDescent="0.2">
      <c r="A906" s="15" t="s">
        <v>907</v>
      </c>
      <c r="B906" s="22">
        <v>0</v>
      </c>
      <c r="C906" s="23">
        <v>0</v>
      </c>
    </row>
    <row r="907" spans="1:3" x14ac:dyDescent="0.2">
      <c r="A907" s="15" t="s">
        <v>3290</v>
      </c>
      <c r="B907" s="22">
        <v>1</v>
      </c>
      <c r="C907" s="23">
        <v>400000</v>
      </c>
    </row>
    <row r="908" spans="1:3" x14ac:dyDescent="0.2">
      <c r="A908" s="15" t="s">
        <v>4028</v>
      </c>
      <c r="B908" s="22">
        <v>1</v>
      </c>
      <c r="C908" s="23">
        <v>2500000</v>
      </c>
    </row>
    <row r="909" spans="1:3" x14ac:dyDescent="0.2">
      <c r="A909" s="15" t="s">
        <v>2968</v>
      </c>
      <c r="B909" s="22">
        <v>1</v>
      </c>
      <c r="C909" s="23">
        <v>140000000</v>
      </c>
    </row>
    <row r="910" spans="1:3" x14ac:dyDescent="0.2">
      <c r="A910" s="15" t="s">
        <v>3553</v>
      </c>
      <c r="B910" s="22">
        <v>0</v>
      </c>
      <c r="C910" s="23">
        <v>0</v>
      </c>
    </row>
    <row r="911" spans="1:3" x14ac:dyDescent="0.2">
      <c r="A911" s="15" t="s">
        <v>3604</v>
      </c>
      <c r="B911" s="22">
        <v>0</v>
      </c>
      <c r="C911" s="23">
        <v>0</v>
      </c>
    </row>
    <row r="912" spans="1:3" x14ac:dyDescent="0.2">
      <c r="A912" s="15" t="s">
        <v>1050</v>
      </c>
      <c r="B912" s="22">
        <v>0</v>
      </c>
      <c r="C912" s="23">
        <v>0</v>
      </c>
    </row>
    <row r="913" spans="1:3" x14ac:dyDescent="0.2">
      <c r="A913" s="15" t="s">
        <v>1062</v>
      </c>
      <c r="B913" s="22">
        <v>0</v>
      </c>
      <c r="C913" s="23">
        <v>0</v>
      </c>
    </row>
    <row r="914" spans="1:3" x14ac:dyDescent="0.2">
      <c r="A914" s="15" t="s">
        <v>3846</v>
      </c>
      <c r="B914" s="22">
        <v>1</v>
      </c>
      <c r="C914" s="23">
        <v>17500000</v>
      </c>
    </row>
    <row r="915" spans="1:3" x14ac:dyDescent="0.2">
      <c r="A915" s="15" t="s">
        <v>3793</v>
      </c>
      <c r="B915" s="22">
        <v>2</v>
      </c>
      <c r="C915" s="23">
        <v>300000000</v>
      </c>
    </row>
    <row r="916" spans="1:3" x14ac:dyDescent="0.2">
      <c r="A916" s="15" t="s">
        <v>373</v>
      </c>
      <c r="B916" s="22">
        <v>0</v>
      </c>
      <c r="C916" s="23">
        <v>0</v>
      </c>
    </row>
    <row r="917" spans="1:3" x14ac:dyDescent="0.2">
      <c r="A917" s="15" t="s">
        <v>1246</v>
      </c>
      <c r="B917" s="22">
        <v>1</v>
      </c>
      <c r="C917" s="23">
        <v>7000000</v>
      </c>
    </row>
    <row r="918" spans="1:3" x14ac:dyDescent="0.2">
      <c r="A918" s="15" t="s">
        <v>3814</v>
      </c>
      <c r="B918" s="22">
        <v>1</v>
      </c>
      <c r="C918" s="23">
        <v>70000000</v>
      </c>
    </row>
    <row r="919" spans="1:3" x14ac:dyDescent="0.2">
      <c r="A919" s="15" t="s">
        <v>4390</v>
      </c>
      <c r="B919" s="22">
        <v>0</v>
      </c>
      <c r="C919" s="23">
        <v>0</v>
      </c>
    </row>
    <row r="920" spans="1:3" x14ac:dyDescent="0.2">
      <c r="A920" s="15" t="s">
        <v>1977</v>
      </c>
      <c r="B920" s="22">
        <v>1</v>
      </c>
      <c r="C920" s="23">
        <v>7000000</v>
      </c>
    </row>
    <row r="921" spans="1:3" x14ac:dyDescent="0.2">
      <c r="A921" s="15" t="s">
        <v>4172</v>
      </c>
      <c r="B921" s="22">
        <v>2</v>
      </c>
      <c r="C921" s="23">
        <v>1400000</v>
      </c>
    </row>
    <row r="922" spans="1:3" x14ac:dyDescent="0.2">
      <c r="A922" s="15" t="s">
        <v>2731</v>
      </c>
      <c r="B922" s="22">
        <v>0</v>
      </c>
      <c r="C922" s="23">
        <v>0</v>
      </c>
    </row>
    <row r="923" spans="1:3" x14ac:dyDescent="0.2">
      <c r="A923" s="15" t="s">
        <v>1251</v>
      </c>
      <c r="B923" s="22">
        <v>1</v>
      </c>
      <c r="C923" s="23">
        <v>25000000</v>
      </c>
    </row>
    <row r="924" spans="1:3" x14ac:dyDescent="0.2">
      <c r="A924" s="15" t="s">
        <v>4405</v>
      </c>
      <c r="B924" s="22">
        <v>1</v>
      </c>
      <c r="C924" s="23">
        <v>42000000</v>
      </c>
    </row>
    <row r="925" spans="1:3" x14ac:dyDescent="0.2">
      <c r="A925" s="15" t="s">
        <v>2397</v>
      </c>
      <c r="B925" s="22">
        <v>1</v>
      </c>
      <c r="C925" s="23">
        <v>1200000</v>
      </c>
    </row>
    <row r="926" spans="1:3" x14ac:dyDescent="0.2">
      <c r="A926" s="15" t="s">
        <v>1212</v>
      </c>
      <c r="B926" s="22">
        <v>0</v>
      </c>
      <c r="C926" s="23">
        <v>0</v>
      </c>
    </row>
    <row r="927" spans="1:3" x14ac:dyDescent="0.2">
      <c r="A927" s="15" t="s">
        <v>1180</v>
      </c>
      <c r="B927" s="22">
        <v>1</v>
      </c>
      <c r="C927" s="23">
        <v>250000000</v>
      </c>
    </row>
    <row r="928" spans="1:3" x14ac:dyDescent="0.2">
      <c r="A928" s="15" t="s">
        <v>399</v>
      </c>
      <c r="B928" s="22">
        <v>0</v>
      </c>
      <c r="C928" s="23">
        <v>0</v>
      </c>
    </row>
    <row r="929" spans="1:3" x14ac:dyDescent="0.2">
      <c r="A929" s="15" t="s">
        <v>3327</v>
      </c>
      <c r="B929" s="22">
        <v>1</v>
      </c>
      <c r="C929" s="23">
        <v>100000</v>
      </c>
    </row>
    <row r="930" spans="1:3" x14ac:dyDescent="0.2">
      <c r="A930" s="15" t="s">
        <v>4257</v>
      </c>
      <c r="B930" s="22">
        <v>1</v>
      </c>
      <c r="C930" s="23">
        <v>330000</v>
      </c>
    </row>
    <row r="931" spans="1:3" x14ac:dyDescent="0.2">
      <c r="A931" s="15" t="s">
        <v>4078</v>
      </c>
      <c r="B931" s="22">
        <v>1</v>
      </c>
      <c r="C931" s="23">
        <v>1800000</v>
      </c>
    </row>
    <row r="932" spans="1:3" x14ac:dyDescent="0.2">
      <c r="A932" s="15" t="s">
        <v>2103</v>
      </c>
      <c r="B932" s="22">
        <v>1</v>
      </c>
      <c r="C932" s="23">
        <v>5000000</v>
      </c>
    </row>
    <row r="933" spans="1:3" x14ac:dyDescent="0.2">
      <c r="A933" s="15" t="s">
        <v>1935</v>
      </c>
      <c r="B933" s="22">
        <v>1</v>
      </c>
      <c r="C933" s="23">
        <v>8000000</v>
      </c>
    </row>
    <row r="934" spans="1:3" x14ac:dyDescent="0.2">
      <c r="A934" s="15" t="s">
        <v>1796</v>
      </c>
      <c r="B934" s="22">
        <v>1</v>
      </c>
      <c r="C934" s="23">
        <v>20000000</v>
      </c>
    </row>
    <row r="935" spans="1:3" x14ac:dyDescent="0.2">
      <c r="A935" s="15" t="s">
        <v>3079</v>
      </c>
      <c r="B935" s="22">
        <v>1</v>
      </c>
      <c r="C935" s="23">
        <v>10000000</v>
      </c>
    </row>
    <row r="936" spans="1:3" x14ac:dyDescent="0.2">
      <c r="A936" s="15" t="s">
        <v>4574</v>
      </c>
      <c r="B936" s="22">
        <v>1</v>
      </c>
      <c r="C936" s="23">
        <v>100000</v>
      </c>
    </row>
    <row r="937" spans="1:3" x14ac:dyDescent="0.2">
      <c r="A937" s="15" t="s">
        <v>2509</v>
      </c>
      <c r="B937" s="22">
        <v>1</v>
      </c>
      <c r="C937" s="23">
        <v>700000</v>
      </c>
    </row>
    <row r="938" spans="1:3" x14ac:dyDescent="0.2">
      <c r="A938" s="15" t="s">
        <v>1721</v>
      </c>
      <c r="B938" s="22">
        <v>1</v>
      </c>
      <c r="C938" s="23">
        <v>30000000</v>
      </c>
    </row>
    <row r="939" spans="1:3" x14ac:dyDescent="0.2">
      <c r="A939" s="15" t="s">
        <v>1548</v>
      </c>
      <c r="B939" s="22">
        <v>1</v>
      </c>
      <c r="C939" s="23">
        <v>100000000</v>
      </c>
    </row>
    <row r="940" spans="1:3" x14ac:dyDescent="0.2">
      <c r="A940" s="15" t="s">
        <v>164</v>
      </c>
      <c r="B940" s="22">
        <v>1</v>
      </c>
      <c r="C940" s="23">
        <v>32000000</v>
      </c>
    </row>
    <row r="941" spans="1:3" x14ac:dyDescent="0.2">
      <c r="A941" s="15" t="s">
        <v>2171</v>
      </c>
      <c r="B941" s="22">
        <v>1</v>
      </c>
      <c r="C941" s="23">
        <v>3000000</v>
      </c>
    </row>
    <row r="942" spans="1:3" x14ac:dyDescent="0.2">
      <c r="A942" s="15" t="s">
        <v>3865</v>
      </c>
      <c r="B942" s="22">
        <v>1</v>
      </c>
      <c r="C942" s="23">
        <v>13000000</v>
      </c>
    </row>
    <row r="943" spans="1:3" x14ac:dyDescent="0.2">
      <c r="A943" s="15" t="s">
        <v>321</v>
      </c>
      <c r="B943" s="22">
        <v>1</v>
      </c>
      <c r="C943" s="23">
        <v>20000000</v>
      </c>
    </row>
    <row r="944" spans="1:3" x14ac:dyDescent="0.2">
      <c r="A944" s="15" t="s">
        <v>3681</v>
      </c>
      <c r="B944" s="22">
        <v>0</v>
      </c>
      <c r="C944" s="23">
        <v>0</v>
      </c>
    </row>
    <row r="945" spans="1:3" x14ac:dyDescent="0.2">
      <c r="A945" s="15" t="s">
        <v>2408</v>
      </c>
      <c r="B945" s="22">
        <v>1</v>
      </c>
      <c r="C945" s="23">
        <v>1000000</v>
      </c>
    </row>
    <row r="946" spans="1:3" x14ac:dyDescent="0.2">
      <c r="A946" s="15" t="s">
        <v>147</v>
      </c>
      <c r="B946" s="22">
        <v>1</v>
      </c>
      <c r="C946" s="23">
        <v>450000000</v>
      </c>
    </row>
    <row r="947" spans="1:3" x14ac:dyDescent="0.2">
      <c r="A947" s="15" t="s">
        <v>3279</v>
      </c>
      <c r="B947" s="22">
        <v>1</v>
      </c>
      <c r="C947" s="23">
        <v>500000</v>
      </c>
    </row>
    <row r="948" spans="1:3" x14ac:dyDescent="0.2">
      <c r="A948" s="15" t="s">
        <v>2250</v>
      </c>
      <c r="B948" s="22">
        <v>1</v>
      </c>
      <c r="C948" s="23">
        <v>2000000</v>
      </c>
    </row>
    <row r="949" spans="1:3" x14ac:dyDescent="0.2">
      <c r="A949" s="15" t="s">
        <v>2765</v>
      </c>
      <c r="B949" s="22">
        <v>0</v>
      </c>
      <c r="C949" s="23">
        <v>0</v>
      </c>
    </row>
    <row r="950" spans="1:3" x14ac:dyDescent="0.2">
      <c r="A950" s="15" t="s">
        <v>1951</v>
      </c>
      <c r="B950" s="22">
        <v>1</v>
      </c>
      <c r="C950" s="23">
        <v>7500000</v>
      </c>
    </row>
    <row r="951" spans="1:3" x14ac:dyDescent="0.2">
      <c r="A951" s="15" t="s">
        <v>1306</v>
      </c>
      <c r="B951" s="22">
        <v>0</v>
      </c>
      <c r="C951" s="23">
        <v>0</v>
      </c>
    </row>
    <row r="952" spans="1:3" x14ac:dyDescent="0.2">
      <c r="A952" s="15" t="s">
        <v>2213</v>
      </c>
      <c r="B952" s="22">
        <v>1</v>
      </c>
      <c r="C952" s="23">
        <v>3000000</v>
      </c>
    </row>
    <row r="953" spans="1:3" x14ac:dyDescent="0.2">
      <c r="A953" s="15" t="s">
        <v>3601</v>
      </c>
      <c r="B953" s="22">
        <v>0</v>
      </c>
      <c r="C953" s="23">
        <v>0</v>
      </c>
    </row>
    <row r="954" spans="1:3" x14ac:dyDescent="0.2">
      <c r="A954" s="15" t="s">
        <v>43</v>
      </c>
      <c r="B954" s="22">
        <v>1</v>
      </c>
      <c r="C954" s="23">
        <v>4000000</v>
      </c>
    </row>
    <row r="955" spans="1:3" x14ac:dyDescent="0.2">
      <c r="A955" s="15" t="s">
        <v>1186</v>
      </c>
      <c r="B955" s="22">
        <v>0</v>
      </c>
      <c r="C955" s="23">
        <v>0</v>
      </c>
    </row>
    <row r="956" spans="1:3" x14ac:dyDescent="0.2">
      <c r="A956" s="15" t="s">
        <v>2082</v>
      </c>
      <c r="B956" s="22">
        <v>1</v>
      </c>
      <c r="C956" s="23">
        <v>5000000</v>
      </c>
    </row>
    <row r="957" spans="1:3" x14ac:dyDescent="0.2">
      <c r="A957" s="15" t="s">
        <v>2188</v>
      </c>
      <c r="B957" s="22">
        <v>1</v>
      </c>
      <c r="C957" s="23">
        <v>3000000</v>
      </c>
    </row>
    <row r="958" spans="1:3" x14ac:dyDescent="0.2">
      <c r="A958" s="15" t="s">
        <v>1787</v>
      </c>
      <c r="B958" s="22">
        <v>1</v>
      </c>
      <c r="C958" s="23">
        <v>20000000</v>
      </c>
    </row>
    <row r="959" spans="1:3" x14ac:dyDescent="0.2">
      <c r="A959" s="15" t="s">
        <v>317</v>
      </c>
      <c r="B959" s="22">
        <v>0</v>
      </c>
      <c r="C959" s="23">
        <v>0</v>
      </c>
    </row>
    <row r="960" spans="1:3" x14ac:dyDescent="0.2">
      <c r="A960" s="15" t="s">
        <v>4074</v>
      </c>
      <c r="B960" s="22">
        <v>1</v>
      </c>
      <c r="C960" s="23">
        <v>1800000</v>
      </c>
    </row>
    <row r="961" spans="1:3" x14ac:dyDescent="0.2">
      <c r="A961" s="15" t="s">
        <v>444</v>
      </c>
      <c r="B961" s="22">
        <v>0</v>
      </c>
      <c r="C961" s="23">
        <v>0</v>
      </c>
    </row>
    <row r="962" spans="1:3" x14ac:dyDescent="0.2">
      <c r="A962" s="15" t="s">
        <v>2625</v>
      </c>
      <c r="B962" s="22">
        <v>0</v>
      </c>
      <c r="C962" s="23">
        <v>0</v>
      </c>
    </row>
    <row r="963" spans="1:3" x14ac:dyDescent="0.2">
      <c r="A963" s="15" t="s">
        <v>441</v>
      </c>
      <c r="B963" s="22">
        <v>0</v>
      </c>
      <c r="C963" s="23">
        <v>0</v>
      </c>
    </row>
    <row r="964" spans="1:3" x14ac:dyDescent="0.2">
      <c r="A964" s="15" t="s">
        <v>1943</v>
      </c>
      <c r="B964" s="22">
        <v>1</v>
      </c>
      <c r="C964" s="23">
        <v>8000000</v>
      </c>
    </row>
    <row r="965" spans="1:3" x14ac:dyDescent="0.2">
      <c r="A965" s="15" t="s">
        <v>4431</v>
      </c>
      <c r="B965" s="22">
        <v>1</v>
      </c>
      <c r="C965" s="23">
        <v>4000000</v>
      </c>
    </row>
    <row r="966" spans="1:3" x14ac:dyDescent="0.2">
      <c r="A966" s="15" t="s">
        <v>30</v>
      </c>
      <c r="B966" s="22">
        <v>0</v>
      </c>
      <c r="C966" s="23">
        <v>0</v>
      </c>
    </row>
    <row r="967" spans="1:3" x14ac:dyDescent="0.2">
      <c r="A967" s="15" t="s">
        <v>1114</v>
      </c>
      <c r="B967" s="22">
        <v>0</v>
      </c>
      <c r="C967" s="23">
        <v>0</v>
      </c>
    </row>
    <row r="968" spans="1:3" x14ac:dyDescent="0.2">
      <c r="A968" s="15" t="s">
        <v>3572</v>
      </c>
      <c r="B968" s="22">
        <v>0</v>
      </c>
      <c r="C968" s="23">
        <v>0</v>
      </c>
    </row>
    <row r="969" spans="1:3" x14ac:dyDescent="0.2">
      <c r="A969" s="15" t="s">
        <v>4276</v>
      </c>
      <c r="B969" s="22">
        <v>1</v>
      </c>
      <c r="C969" s="23">
        <v>300000</v>
      </c>
    </row>
    <row r="970" spans="1:3" x14ac:dyDescent="0.2">
      <c r="A970" s="15" t="s">
        <v>4253</v>
      </c>
      <c r="B970" s="22">
        <v>1</v>
      </c>
      <c r="C970" s="23">
        <v>340000</v>
      </c>
    </row>
    <row r="971" spans="1:3" x14ac:dyDescent="0.2">
      <c r="A971" s="15" t="s">
        <v>2050</v>
      </c>
      <c r="B971" s="22">
        <v>1</v>
      </c>
      <c r="C971" s="23">
        <v>5500000</v>
      </c>
    </row>
    <row r="972" spans="1:3" x14ac:dyDescent="0.2">
      <c r="A972" s="15" t="s">
        <v>4239</v>
      </c>
      <c r="B972" s="22">
        <v>1</v>
      </c>
      <c r="C972" s="23">
        <v>400000</v>
      </c>
    </row>
    <row r="973" spans="1:3" x14ac:dyDescent="0.2">
      <c r="A973" s="15" t="s">
        <v>4236</v>
      </c>
      <c r="B973" s="22">
        <v>1</v>
      </c>
      <c r="C973" s="23">
        <v>500000</v>
      </c>
    </row>
    <row r="974" spans="1:3" x14ac:dyDescent="0.2">
      <c r="A974" s="15" t="s">
        <v>3041</v>
      </c>
      <c r="B974" s="22">
        <v>1</v>
      </c>
      <c r="C974" s="23">
        <v>17000000</v>
      </c>
    </row>
    <row r="975" spans="1:3" x14ac:dyDescent="0.2">
      <c r="A975" s="15" t="s">
        <v>1601</v>
      </c>
      <c r="B975" s="22">
        <v>1</v>
      </c>
      <c r="C975" s="23">
        <v>65000000</v>
      </c>
    </row>
    <row r="976" spans="1:3" x14ac:dyDescent="0.2">
      <c r="A976" s="15" t="s">
        <v>4381</v>
      </c>
      <c r="B976" s="22">
        <v>0</v>
      </c>
      <c r="C976" s="23">
        <v>0</v>
      </c>
    </row>
    <row r="977" spans="1:3" x14ac:dyDescent="0.2">
      <c r="A977" s="15" t="s">
        <v>4443</v>
      </c>
      <c r="B977" s="22">
        <v>1</v>
      </c>
      <c r="C977" s="23">
        <v>3500000</v>
      </c>
    </row>
    <row r="978" spans="1:3" x14ac:dyDescent="0.2">
      <c r="A978" s="15" t="s">
        <v>677</v>
      </c>
      <c r="B978" s="22">
        <v>0</v>
      </c>
      <c r="C978" s="23">
        <v>0</v>
      </c>
    </row>
    <row r="979" spans="1:3" x14ac:dyDescent="0.2">
      <c r="A979" s="15" t="s">
        <v>4511</v>
      </c>
      <c r="B979" s="22">
        <v>1</v>
      </c>
      <c r="C979" s="23">
        <v>200000</v>
      </c>
    </row>
    <row r="980" spans="1:3" x14ac:dyDescent="0.2">
      <c r="A980" s="15" t="s">
        <v>176</v>
      </c>
      <c r="B980" s="22">
        <v>1</v>
      </c>
      <c r="C980" s="23">
        <v>20000000</v>
      </c>
    </row>
    <row r="981" spans="1:3" x14ac:dyDescent="0.2">
      <c r="A981" s="15" t="s">
        <v>3890</v>
      </c>
      <c r="B981" s="22">
        <v>1</v>
      </c>
      <c r="C981" s="23">
        <v>7000000</v>
      </c>
    </row>
    <row r="982" spans="1:3" x14ac:dyDescent="0.2">
      <c r="A982" s="15" t="s">
        <v>252</v>
      </c>
      <c r="B982" s="22">
        <v>1</v>
      </c>
      <c r="C982" s="23">
        <v>15000000</v>
      </c>
    </row>
    <row r="983" spans="1:3" x14ac:dyDescent="0.2">
      <c r="A983" s="15" t="s">
        <v>606</v>
      </c>
      <c r="B983" s="22">
        <v>0</v>
      </c>
      <c r="C983" s="23">
        <v>0</v>
      </c>
    </row>
    <row r="984" spans="1:3" x14ac:dyDescent="0.2">
      <c r="A984" s="15" t="s">
        <v>550</v>
      </c>
      <c r="B984" s="22">
        <v>0</v>
      </c>
      <c r="C984" s="23">
        <v>0</v>
      </c>
    </row>
    <row r="985" spans="1:3" x14ac:dyDescent="0.2">
      <c r="A985" s="15" t="s">
        <v>4092</v>
      </c>
      <c r="B985" s="22">
        <v>1</v>
      </c>
      <c r="C985" s="23">
        <v>1500000</v>
      </c>
    </row>
    <row r="986" spans="1:3" x14ac:dyDescent="0.2">
      <c r="A986" s="15" t="s">
        <v>2617</v>
      </c>
      <c r="B986" s="22">
        <v>1</v>
      </c>
      <c r="C986" s="23">
        <v>400000</v>
      </c>
    </row>
    <row r="987" spans="1:3" x14ac:dyDescent="0.2">
      <c r="A987" s="15" t="s">
        <v>3432</v>
      </c>
      <c r="B987" s="22">
        <v>1</v>
      </c>
      <c r="C987" s="23">
        <v>4000000</v>
      </c>
    </row>
    <row r="988" spans="1:3" x14ac:dyDescent="0.2">
      <c r="A988" s="15" t="s">
        <v>2936</v>
      </c>
      <c r="B988" s="22">
        <v>0</v>
      </c>
      <c r="C988" s="23">
        <v>0</v>
      </c>
    </row>
    <row r="989" spans="1:3" x14ac:dyDescent="0.2">
      <c r="A989" s="15" t="s">
        <v>4428</v>
      </c>
      <c r="B989" s="22">
        <v>1</v>
      </c>
      <c r="C989" s="23">
        <v>6000000</v>
      </c>
    </row>
    <row r="990" spans="1:3" x14ac:dyDescent="0.2">
      <c r="A990" s="15" t="s">
        <v>3456</v>
      </c>
      <c r="B990" s="22">
        <v>1</v>
      </c>
      <c r="C990" s="23">
        <v>225000</v>
      </c>
    </row>
    <row r="991" spans="1:3" x14ac:dyDescent="0.2">
      <c r="A991" s="15" t="s">
        <v>3157</v>
      </c>
      <c r="B991" s="22">
        <v>1</v>
      </c>
      <c r="C991" s="23">
        <v>3800000</v>
      </c>
    </row>
    <row r="992" spans="1:3" x14ac:dyDescent="0.2">
      <c r="A992" s="15" t="s">
        <v>4356</v>
      </c>
      <c r="B992" s="22">
        <v>0</v>
      </c>
      <c r="C992" s="23">
        <v>0</v>
      </c>
    </row>
    <row r="993" spans="1:3" x14ac:dyDescent="0.2">
      <c r="A993" s="15" t="s">
        <v>2621</v>
      </c>
      <c r="B993" s="22">
        <v>1</v>
      </c>
      <c r="C993" s="23">
        <v>400000</v>
      </c>
    </row>
    <row r="994" spans="1:3" x14ac:dyDescent="0.2">
      <c r="A994" s="15" t="s">
        <v>4484</v>
      </c>
      <c r="B994" s="22">
        <v>1</v>
      </c>
      <c r="C994" s="23">
        <v>1000000</v>
      </c>
    </row>
    <row r="995" spans="1:3" x14ac:dyDescent="0.2">
      <c r="A995" s="15" t="s">
        <v>3507</v>
      </c>
      <c r="B995" s="22">
        <v>0</v>
      </c>
      <c r="C995" s="23">
        <v>0</v>
      </c>
    </row>
    <row r="996" spans="1:3" x14ac:dyDescent="0.2">
      <c r="A996" s="15" t="s">
        <v>2337</v>
      </c>
      <c r="B996" s="22">
        <v>1</v>
      </c>
      <c r="C996" s="23">
        <v>1900000</v>
      </c>
    </row>
    <row r="997" spans="1:3" x14ac:dyDescent="0.2">
      <c r="A997" s="15" t="s">
        <v>304</v>
      </c>
      <c r="B997" s="22">
        <v>0</v>
      </c>
      <c r="C997" s="23">
        <v>0</v>
      </c>
    </row>
    <row r="998" spans="1:3" x14ac:dyDescent="0.2">
      <c r="A998" s="15" t="s">
        <v>3807</v>
      </c>
      <c r="B998" s="22">
        <v>2</v>
      </c>
      <c r="C998" s="23">
        <v>160000000</v>
      </c>
    </row>
    <row r="999" spans="1:3" x14ac:dyDescent="0.2">
      <c r="A999" s="15" t="s">
        <v>1236</v>
      </c>
      <c r="B999" s="22">
        <v>0</v>
      </c>
      <c r="C999" s="23">
        <v>0</v>
      </c>
    </row>
    <row r="1000" spans="1:3" x14ac:dyDescent="0.2">
      <c r="A1000" s="15" t="s">
        <v>1641</v>
      </c>
      <c r="B1000" s="22">
        <v>1</v>
      </c>
      <c r="C1000" s="23">
        <v>50000000</v>
      </c>
    </row>
    <row r="1001" spans="1:3" x14ac:dyDescent="0.2">
      <c r="A1001" s="15" t="s">
        <v>1256</v>
      </c>
      <c r="B1001" s="22">
        <v>2</v>
      </c>
      <c r="C1001" s="23">
        <v>750000000</v>
      </c>
    </row>
    <row r="1002" spans="1:3" x14ac:dyDescent="0.2">
      <c r="A1002" s="15" t="s">
        <v>1349</v>
      </c>
      <c r="B1002" s="22">
        <v>0</v>
      </c>
      <c r="C1002" s="23">
        <v>0</v>
      </c>
    </row>
    <row r="1003" spans="1:3" x14ac:dyDescent="0.2">
      <c r="A1003" s="15" t="s">
        <v>4542</v>
      </c>
      <c r="B1003" s="22">
        <v>0</v>
      </c>
      <c r="C1003" s="23">
        <v>0</v>
      </c>
    </row>
    <row r="1004" spans="1:3" x14ac:dyDescent="0.2">
      <c r="A1004" s="15" t="s">
        <v>2769</v>
      </c>
      <c r="B1004" s="22">
        <v>1</v>
      </c>
      <c r="C1004" s="23">
        <v>5000000</v>
      </c>
    </row>
    <row r="1005" spans="1:3" x14ac:dyDescent="0.2">
      <c r="A1005" s="15" t="s">
        <v>1233</v>
      </c>
      <c r="B1005" s="22">
        <v>0</v>
      </c>
      <c r="C1005" s="23">
        <v>0</v>
      </c>
    </row>
    <row r="1006" spans="1:3" x14ac:dyDescent="0.2">
      <c r="A1006" s="15" t="s">
        <v>3786</v>
      </c>
      <c r="B1006" s="22">
        <v>1</v>
      </c>
      <c r="C1006" s="23">
        <v>40000000</v>
      </c>
    </row>
    <row r="1007" spans="1:3" x14ac:dyDescent="0.2">
      <c r="A1007" s="15" t="s">
        <v>1563</v>
      </c>
      <c r="B1007" s="22">
        <v>1</v>
      </c>
      <c r="C1007" s="23">
        <v>92000000</v>
      </c>
    </row>
    <row r="1008" spans="1:3" x14ac:dyDescent="0.2">
      <c r="A1008" s="15" t="s">
        <v>4408</v>
      </c>
      <c r="B1008" s="22">
        <v>2</v>
      </c>
      <c r="C1008" s="23">
        <v>64000000</v>
      </c>
    </row>
    <row r="1009" spans="1:3" x14ac:dyDescent="0.2">
      <c r="A1009" s="15" t="s">
        <v>1241</v>
      </c>
      <c r="B1009" s="22">
        <v>0</v>
      </c>
      <c r="C1009" s="23">
        <v>0</v>
      </c>
    </row>
    <row r="1010" spans="1:3" x14ac:dyDescent="0.2">
      <c r="A1010" s="15" t="s">
        <v>592</v>
      </c>
      <c r="B1010" s="22">
        <v>0</v>
      </c>
      <c r="C1010" s="23">
        <v>0</v>
      </c>
    </row>
    <row r="1011" spans="1:3" x14ac:dyDescent="0.2">
      <c r="A1011" s="15" t="s">
        <v>1450</v>
      </c>
      <c r="B1011" s="22">
        <v>1</v>
      </c>
      <c r="C1011" s="23">
        <v>30000000</v>
      </c>
    </row>
    <row r="1012" spans="1:3" ht="15.75" customHeight="1" x14ac:dyDescent="0.2">
      <c r="A1012" s="30" t="s">
        <v>3094</v>
      </c>
      <c r="B1012" s="31">
        <v>1</v>
      </c>
      <c r="C1012" s="33">
        <v>7000000</v>
      </c>
    </row>
  </sheetData>
  <hyperlinks>
    <hyperlink ref="A43" r:id="rId2" display="http://apna.co/" xr:uid="{00000000-0004-0000-0700-000000000000}"/>
    <hyperlink ref="A86" r:id="rId3" display="http://betterhalf.ai/" xr:uid="{00000000-0004-0000-0700-000001000000}"/>
    <hyperlink ref="A171" r:id="rId4" display="http://coffeemug.ai/" xr:uid="{00000000-0004-0000-0700-000002000000}"/>
    <hyperlink ref="A265" r:id="rId5" display="http://enthu.ai/" xr:uid="{00000000-0004-0000-0700-000003000000}"/>
    <hyperlink ref="A290" r:id="rId6" display="http://factors.ai/" xr:uid="{00000000-0004-0000-0700-000004000000}"/>
    <hyperlink ref="A455" r:id="rId7" display="http://karkhana.io/" xr:uid="{00000000-0004-0000-0700-000005000000}"/>
    <hyperlink ref="A501" r:id="rId8" display="http://legalwiz.in/" xr:uid="{00000000-0004-0000-0700-000006000000}"/>
    <hyperlink ref="A517" r:id="rId9" display="http://locale.ai/" xr:uid="{00000000-0004-0000-0700-000007000000}"/>
    <hyperlink ref="A576" r:id="rId10" display="http://murf.ai/" xr:uid="{00000000-0004-0000-0700-000008000000}"/>
    <hyperlink ref="A601" r:id="rId11" display="http://neuropixel.ai/" xr:uid="{00000000-0004-0000-0700-000009000000}"/>
    <hyperlink ref="A609" r:id="rId12" display="http://nimblebox.ai/" xr:uid="{00000000-0004-0000-0700-00000A000000}"/>
    <hyperlink ref="A617" r:id="rId13" display="http://nobroker.com/" xr:uid="{00000000-0004-0000-0700-00000B000000}"/>
    <hyperlink ref="A653" r:id="rId14" display="http://pathfndr.io/" xr:uid="{00000000-0004-0000-0700-00000C000000}"/>
    <hyperlink ref="A671" r:id="rId15" display="http://phool.co/" xr:uid="{00000000-0004-0000-0700-00000D000000}"/>
    <hyperlink ref="A742" r:id="rId16" display="http://rezo.ai/" xr:uid="{00000000-0004-0000-0700-00000E000000}"/>
    <hyperlink ref="A754" r:id="rId17" display="http://saarthi.ai/" xr:uid="{00000000-0004-0000-0700-00000F000000}"/>
    <hyperlink ref="A842" r:id="rId18" display="http://superops.ai/" xr:uid="{00000000-0004-0000-0700-000010000000}"/>
    <hyperlink ref="A844" r:id="rId19" display="http://superpro.ai/" xr:uid="{00000000-0004-0000-0700-000011000000}"/>
    <hyperlink ref="A884" r:id="rId20" display="http://toch.ai/" xr:uid="{00000000-0004-0000-0700-000012000000}"/>
    <hyperlink ref="A952" r:id="rId21" display="http://vitra.ai/" xr:uid="{00000000-0004-0000-0700-000013000000}"/>
    <hyperlink ref="A967" r:id="rId22" display="http://wherehouse.io/" xr:uid="{00000000-0004-0000-0700-000014000000}"/>
    <hyperlink ref="A970" r:id="rId23" display="http://wiggles.in/" xr:uid="{00000000-0004-0000-07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71"/>
  <sheetViews>
    <sheetView topLeftCell="A48" workbookViewId="0">
      <selection activeCell="A71" sqref="A71:B71"/>
    </sheetView>
  </sheetViews>
  <sheetFormatPr defaultColWidth="12.5703125" defaultRowHeight="15.75" customHeight="1" x14ac:dyDescent="0.2"/>
  <cols>
    <col min="1" max="1" width="19.7109375" bestFit="1" customWidth="1"/>
    <col min="2" max="2" width="5.85546875" bestFit="1" customWidth="1"/>
  </cols>
  <sheetData>
    <row r="1" spans="1:2" ht="15.75" customHeight="1" x14ac:dyDescent="0.25">
      <c r="A1" s="1" t="s">
        <v>2</v>
      </c>
      <c r="B1" s="1" t="s">
        <v>10</v>
      </c>
    </row>
    <row r="2" spans="1:2" ht="15.75" customHeight="1" x14ac:dyDescent="0.25">
      <c r="A2" s="1" t="s">
        <v>703</v>
      </c>
      <c r="B2" s="1" t="s">
        <v>4608</v>
      </c>
    </row>
    <row r="3" spans="1:2" ht="15.75" customHeight="1" x14ac:dyDescent="0.25">
      <c r="A3" s="1" t="s">
        <v>12</v>
      </c>
      <c r="B3" s="1" t="s">
        <v>4608</v>
      </c>
    </row>
    <row r="4" spans="1:2" ht="15.75" customHeight="1" x14ac:dyDescent="0.25">
      <c r="A4" s="1" t="s">
        <v>19</v>
      </c>
      <c r="B4" s="1" t="s">
        <v>4608</v>
      </c>
    </row>
    <row r="5" spans="1:2" ht="15.75" customHeight="1" x14ac:dyDescent="0.25">
      <c r="A5" s="1" t="s">
        <v>3070</v>
      </c>
      <c r="B5" s="1" t="s">
        <v>4609</v>
      </c>
    </row>
    <row r="6" spans="1:2" ht="15.75" customHeight="1" x14ac:dyDescent="0.25">
      <c r="A6" s="1" t="s">
        <v>44</v>
      </c>
      <c r="B6" s="1" t="s">
        <v>4609</v>
      </c>
    </row>
    <row r="7" spans="1:2" ht="15.75" customHeight="1" x14ac:dyDescent="0.25">
      <c r="A7" s="1" t="s">
        <v>369</v>
      </c>
      <c r="B7" s="1" t="s">
        <v>4608</v>
      </c>
    </row>
    <row r="8" spans="1:2" ht="15.75" customHeight="1" x14ac:dyDescent="0.25">
      <c r="A8" s="1" t="s">
        <v>170</v>
      </c>
      <c r="B8" s="1" t="s">
        <v>4608</v>
      </c>
    </row>
    <row r="9" spans="1:2" ht="15.75" customHeight="1" x14ac:dyDescent="0.25">
      <c r="A9" s="1" t="s">
        <v>49</v>
      </c>
      <c r="B9" s="1" t="s">
        <v>4608</v>
      </c>
    </row>
    <row r="10" spans="1:2" ht="15.75" customHeight="1" x14ac:dyDescent="0.25">
      <c r="A10" s="7" t="s">
        <v>94</v>
      </c>
      <c r="B10" s="8"/>
    </row>
    <row r="11" spans="1:2" ht="15.75" customHeight="1" x14ac:dyDescent="0.25">
      <c r="A11" s="7" t="s">
        <v>286</v>
      </c>
      <c r="B11" s="8"/>
    </row>
    <row r="12" spans="1:2" ht="15.75" customHeight="1" x14ac:dyDescent="0.25">
      <c r="A12" s="50" t="s">
        <v>44</v>
      </c>
      <c r="B12" s="1" t="s">
        <v>4610</v>
      </c>
    </row>
    <row r="13" spans="1:2" ht="15.75" customHeight="1" x14ac:dyDescent="0.25">
      <c r="A13" s="1" t="s">
        <v>253</v>
      </c>
      <c r="B13" s="1" t="s">
        <v>4609</v>
      </c>
    </row>
    <row r="14" spans="1:2" ht="15.75" customHeight="1" x14ac:dyDescent="0.25">
      <c r="A14" s="1" t="s">
        <v>68</v>
      </c>
      <c r="B14" s="1" t="s">
        <v>4608</v>
      </c>
    </row>
    <row r="15" spans="1:2" ht="15.75" customHeight="1" x14ac:dyDescent="0.25">
      <c r="A15" s="1" t="s">
        <v>3335</v>
      </c>
      <c r="B15" s="1" t="s">
        <v>4610</v>
      </c>
    </row>
    <row r="16" spans="1:2" ht="15.75" customHeight="1" x14ac:dyDescent="0.25">
      <c r="A16" s="1" t="s">
        <v>2815</v>
      </c>
      <c r="B16" s="1" t="s">
        <v>4609</v>
      </c>
    </row>
    <row r="17" spans="1:2" ht="15.75" customHeight="1" x14ac:dyDescent="0.25">
      <c r="A17" s="1" t="s">
        <v>81</v>
      </c>
      <c r="B17" s="1" t="s">
        <v>4609</v>
      </c>
    </row>
    <row r="18" spans="1:2" ht="15.75" customHeight="1" x14ac:dyDescent="0.25">
      <c r="A18" s="1" t="s">
        <v>3349</v>
      </c>
      <c r="B18" s="1" t="s">
        <v>4610</v>
      </c>
    </row>
    <row r="19" spans="1:2" ht="15.75" customHeight="1" x14ac:dyDescent="0.25">
      <c r="A19" s="1" t="s">
        <v>3433</v>
      </c>
      <c r="B19" s="1" t="s">
        <v>4610</v>
      </c>
    </row>
    <row r="20" spans="1:2" ht="15.75" customHeight="1" x14ac:dyDescent="0.25">
      <c r="A20" s="1" t="s">
        <v>2749</v>
      </c>
      <c r="B20" s="1" t="s">
        <v>4609</v>
      </c>
    </row>
    <row r="21" spans="1:2" ht="15.75" customHeight="1" x14ac:dyDescent="0.25">
      <c r="A21" s="7" t="s">
        <v>4592</v>
      </c>
      <c r="B21" s="8"/>
    </row>
    <row r="22" spans="1:2" ht="15.75" customHeight="1" x14ac:dyDescent="0.25">
      <c r="A22" s="1" t="s">
        <v>37</v>
      </c>
      <c r="B22" s="1" t="s">
        <v>4609</v>
      </c>
    </row>
    <row r="23" spans="1:2" ht="15.75" customHeight="1" x14ac:dyDescent="0.25">
      <c r="A23" s="1" t="s">
        <v>2770</v>
      </c>
      <c r="B23" s="1" t="s">
        <v>4609</v>
      </c>
    </row>
    <row r="24" spans="1:2" ht="15.75" customHeight="1" x14ac:dyDescent="0.25">
      <c r="A24" s="1" t="s">
        <v>281</v>
      </c>
      <c r="B24" s="1" t="s">
        <v>4610</v>
      </c>
    </row>
    <row r="25" spans="1:2" ht="15" x14ac:dyDescent="0.25">
      <c r="A25" s="7" t="s">
        <v>4584</v>
      </c>
      <c r="B25" s="8"/>
    </row>
    <row r="26" spans="1:2" ht="15" x14ac:dyDescent="0.25">
      <c r="A26" s="1" t="s">
        <v>4566</v>
      </c>
      <c r="B26" s="1" t="s">
        <v>4610</v>
      </c>
    </row>
    <row r="27" spans="1:2" ht="15" x14ac:dyDescent="0.25">
      <c r="A27" s="1" t="s">
        <v>4523</v>
      </c>
      <c r="B27" s="1" t="s">
        <v>4610</v>
      </c>
    </row>
    <row r="28" spans="1:2" ht="15" x14ac:dyDescent="0.25">
      <c r="A28" s="1" t="s">
        <v>2718</v>
      </c>
      <c r="B28" s="1" t="s">
        <v>4609</v>
      </c>
    </row>
    <row r="29" spans="1:2" ht="15" x14ac:dyDescent="0.25">
      <c r="A29" s="1" t="s">
        <v>3425</v>
      </c>
      <c r="B29" s="1" t="s">
        <v>4610</v>
      </c>
    </row>
    <row r="30" spans="1:2" ht="15" x14ac:dyDescent="0.25">
      <c r="A30" s="1" t="s">
        <v>3148</v>
      </c>
      <c r="B30" s="1" t="s">
        <v>4609</v>
      </c>
    </row>
    <row r="31" spans="1:2" ht="15" x14ac:dyDescent="0.25">
      <c r="A31" s="1" t="s">
        <v>3075</v>
      </c>
      <c r="B31" s="1" t="s">
        <v>4609</v>
      </c>
    </row>
    <row r="32" spans="1:2" ht="15" x14ac:dyDescent="0.25">
      <c r="A32" s="1" t="s">
        <v>3421</v>
      </c>
      <c r="B32" s="1" t="s">
        <v>4610</v>
      </c>
    </row>
    <row r="33" spans="1:2" ht="15" x14ac:dyDescent="0.25">
      <c r="A33" s="1" t="s">
        <v>2727</v>
      </c>
      <c r="B33" s="1" t="s">
        <v>4609</v>
      </c>
    </row>
    <row r="34" spans="1:2" ht="15" x14ac:dyDescent="0.25">
      <c r="A34" s="7" t="s">
        <v>4602</v>
      </c>
      <c r="B34" s="8"/>
    </row>
    <row r="35" spans="1:2" ht="15" x14ac:dyDescent="0.25">
      <c r="A35" s="1" t="s">
        <v>3260</v>
      </c>
      <c r="B35" s="1" t="s">
        <v>4609</v>
      </c>
    </row>
    <row r="36" spans="1:2" ht="15" x14ac:dyDescent="0.25">
      <c r="A36" s="1" t="s">
        <v>3517</v>
      </c>
      <c r="B36" s="4"/>
    </row>
    <row r="37" spans="1:2" ht="15" x14ac:dyDescent="0.25">
      <c r="A37" s="7" t="s">
        <v>69</v>
      </c>
      <c r="B37" s="8"/>
    </row>
    <row r="38" spans="1:2" ht="15" x14ac:dyDescent="0.25">
      <c r="A38" s="1" t="s">
        <v>3461</v>
      </c>
      <c r="B38" s="1" t="s">
        <v>4610</v>
      </c>
    </row>
    <row r="39" spans="1:2" ht="15" x14ac:dyDescent="0.25">
      <c r="A39" s="1" t="s">
        <v>3466</v>
      </c>
      <c r="B39" s="1" t="s">
        <v>4610</v>
      </c>
    </row>
    <row r="40" spans="1:2" ht="15" x14ac:dyDescent="0.25">
      <c r="A40" s="7" t="s">
        <v>2642</v>
      </c>
      <c r="B40" s="8"/>
    </row>
    <row r="41" spans="1:2" ht="15" x14ac:dyDescent="0.25">
      <c r="A41" s="1" t="s">
        <v>3316</v>
      </c>
      <c r="B41" s="1" t="s">
        <v>4609</v>
      </c>
    </row>
    <row r="42" spans="1:2" ht="15" x14ac:dyDescent="0.25">
      <c r="A42" s="1" t="s">
        <v>3384</v>
      </c>
      <c r="B42" s="1" t="s">
        <v>4610</v>
      </c>
    </row>
    <row r="43" spans="1:2" ht="15" x14ac:dyDescent="0.25">
      <c r="A43" s="1" t="s">
        <v>3438</v>
      </c>
      <c r="B43" s="1" t="s">
        <v>4610</v>
      </c>
    </row>
    <row r="44" spans="1:2" ht="15" x14ac:dyDescent="0.25">
      <c r="A44" s="1" t="s">
        <v>3340</v>
      </c>
      <c r="B44" s="1" t="s">
        <v>4610</v>
      </c>
    </row>
    <row r="45" spans="1:2" ht="15" x14ac:dyDescent="0.25">
      <c r="A45" s="1" t="s">
        <v>275</v>
      </c>
      <c r="B45" s="1" t="s">
        <v>4610</v>
      </c>
    </row>
    <row r="46" spans="1:2" ht="15" x14ac:dyDescent="0.25">
      <c r="A46" s="1" t="s">
        <v>3345</v>
      </c>
      <c r="B46" s="1" t="s">
        <v>4610</v>
      </c>
    </row>
    <row r="47" spans="1:2" ht="15" x14ac:dyDescent="0.25">
      <c r="A47" s="7" t="s">
        <v>3521</v>
      </c>
      <c r="B47" s="8"/>
    </row>
    <row r="48" spans="1:2" ht="15" x14ac:dyDescent="0.25">
      <c r="A48" s="1" t="s">
        <v>3359</v>
      </c>
      <c r="B48" s="1" t="s">
        <v>4610</v>
      </c>
    </row>
    <row r="49" spans="1:2" ht="15" x14ac:dyDescent="0.25">
      <c r="A49" s="1" t="s">
        <v>3470</v>
      </c>
      <c r="B49" s="1" t="s">
        <v>4610</v>
      </c>
    </row>
    <row r="50" spans="1:2" ht="15" x14ac:dyDescent="0.25">
      <c r="A50" s="1" t="s">
        <v>3447</v>
      </c>
      <c r="B50" s="1" t="s">
        <v>4610</v>
      </c>
    </row>
    <row r="51" spans="1:2" ht="15" x14ac:dyDescent="0.25">
      <c r="A51" s="1" t="s">
        <v>3354</v>
      </c>
      <c r="B51" s="1" t="s">
        <v>4610</v>
      </c>
    </row>
    <row r="52" spans="1:2" ht="15" x14ac:dyDescent="0.25">
      <c r="A52" s="1" t="s">
        <v>3363</v>
      </c>
      <c r="B52" s="1" t="s">
        <v>4610</v>
      </c>
    </row>
    <row r="53" spans="1:2" ht="15" x14ac:dyDescent="0.25">
      <c r="A53" s="1" t="s">
        <v>3413</v>
      </c>
      <c r="B53" s="1" t="s">
        <v>4610</v>
      </c>
    </row>
    <row r="54" spans="1:2" ht="15" x14ac:dyDescent="0.25">
      <c r="A54" s="1" t="s">
        <v>3380</v>
      </c>
      <c r="B54" s="1" t="s">
        <v>4610</v>
      </c>
    </row>
    <row r="55" spans="1:2" ht="15" x14ac:dyDescent="0.25">
      <c r="A55" s="1" t="s">
        <v>4554</v>
      </c>
      <c r="B55" s="1" t="s">
        <v>4610</v>
      </c>
    </row>
    <row r="56" spans="1:2" ht="15" x14ac:dyDescent="0.25">
      <c r="A56" s="4"/>
      <c r="B56" s="4"/>
    </row>
    <row r="57" spans="1:2" ht="15" x14ac:dyDescent="0.25">
      <c r="A57" s="7" t="s">
        <v>3477</v>
      </c>
      <c r="B57" s="8"/>
    </row>
    <row r="58" spans="1:2" ht="15" x14ac:dyDescent="0.25">
      <c r="A58" s="7" t="s">
        <v>3494</v>
      </c>
      <c r="B58" s="8"/>
    </row>
    <row r="59" spans="1:2" ht="15" x14ac:dyDescent="0.25">
      <c r="A59" s="1" t="s">
        <v>2924</v>
      </c>
      <c r="B59" s="1" t="s">
        <v>4609</v>
      </c>
    </row>
    <row r="60" spans="1:2" ht="15" x14ac:dyDescent="0.25">
      <c r="A60" s="1" t="s">
        <v>88</v>
      </c>
      <c r="B60" s="4"/>
    </row>
    <row r="61" spans="1:2" ht="15" x14ac:dyDescent="0.25">
      <c r="A61" s="7" t="s">
        <v>3499</v>
      </c>
      <c r="B61" s="8"/>
    </row>
    <row r="62" spans="1:2" ht="15" x14ac:dyDescent="0.25">
      <c r="A62" s="7" t="s">
        <v>291</v>
      </c>
      <c r="B62" s="8"/>
    </row>
    <row r="63" spans="1:2" ht="15" x14ac:dyDescent="0.25">
      <c r="A63" s="7" t="s">
        <v>3508</v>
      </c>
      <c r="B63" s="8"/>
    </row>
    <row r="64" spans="1:2" ht="15" x14ac:dyDescent="0.25">
      <c r="A64" s="1" t="s">
        <v>3489</v>
      </c>
      <c r="B64" s="4"/>
    </row>
    <row r="65" spans="1:2" ht="15" x14ac:dyDescent="0.25">
      <c r="A65" s="1" t="s">
        <v>267</v>
      </c>
      <c r="B65" s="1" t="s">
        <v>4610</v>
      </c>
    </row>
    <row r="66" spans="1:2" ht="15" x14ac:dyDescent="0.25">
      <c r="A66" s="1" t="s">
        <v>3389</v>
      </c>
      <c r="B66" s="1" t="s">
        <v>4610</v>
      </c>
    </row>
    <row r="67" spans="1:2" ht="15" x14ac:dyDescent="0.25">
      <c r="A67" s="1" t="s">
        <v>4357</v>
      </c>
      <c r="B67" s="1" t="s">
        <v>4609</v>
      </c>
    </row>
    <row r="68" spans="1:2" ht="15" x14ac:dyDescent="0.25">
      <c r="A68" s="7" t="s">
        <v>3504</v>
      </c>
      <c r="B68" s="8"/>
    </row>
    <row r="69" spans="1:2" ht="15" x14ac:dyDescent="0.25">
      <c r="A69" s="1" t="s">
        <v>3397</v>
      </c>
      <c r="B69" s="1" t="s">
        <v>4610</v>
      </c>
    </row>
    <row r="70" spans="1:2" ht="15" x14ac:dyDescent="0.25">
      <c r="A70" s="1" t="s">
        <v>3393</v>
      </c>
      <c r="B70" s="1" t="s">
        <v>4610</v>
      </c>
    </row>
    <row r="71" spans="1:2" ht="15" x14ac:dyDescent="0.25">
      <c r="A71" s="7" t="s">
        <v>3481</v>
      </c>
      <c r="B71" s="8"/>
    </row>
  </sheetData>
  <mergeCells count="15">
    <mergeCell ref="A63:B63"/>
    <mergeCell ref="A68:B68"/>
    <mergeCell ref="A71:B71"/>
    <mergeCell ref="A10:B10"/>
    <mergeCell ref="A11:B11"/>
    <mergeCell ref="A21:B21"/>
    <mergeCell ref="A25:B25"/>
    <mergeCell ref="A34:B34"/>
    <mergeCell ref="A37:B37"/>
    <mergeCell ref="A40:B40"/>
    <mergeCell ref="A47:B47"/>
    <mergeCell ref="A57:B57"/>
    <mergeCell ref="A58:B58"/>
    <mergeCell ref="A61:B61"/>
    <mergeCell ref="A62:B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Indian Startups</vt:lpstr>
      <vt:lpstr>Pivot Table 5</vt:lpstr>
      <vt:lpstr>Pivot Table 4</vt:lpstr>
      <vt:lpstr>Pivot Table 3</vt:lpstr>
      <vt:lpstr>Sheet5</vt:lpstr>
      <vt:lpstr>Sheet4</vt:lpstr>
      <vt:lpstr>Pivot Table 2</vt:lpstr>
      <vt:lpstr>Pivot Table 1</vt:lpstr>
      <vt:lpstr>Tier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2024-04-15T17:31:30Z</dcterms:created>
  <dcterms:modified xsi:type="dcterms:W3CDTF">2024-04-15T17:31:30Z</dcterms:modified>
</cp:coreProperties>
</file>