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RANJAN\Desktop\PROJECT EXHIBITION\"/>
    </mc:Choice>
  </mc:AlternateContent>
  <bookViews>
    <workbookView xWindow="240" yWindow="45" windowWidth="20115" windowHeight="7995"/>
  </bookViews>
  <sheets>
    <sheet name="Sheet1" sheetId="1" r:id="rId1"/>
    <sheet name="Tree1" sheetId="4" r:id="rId2"/>
    <sheet name="Tree2" sheetId="5" r:id="rId3"/>
    <sheet name="Sheet2" sheetId="6" r:id="rId4"/>
    <sheet name="Sheet3" sheetId="7" r:id="rId5"/>
  </sheets>
  <definedNames>
    <definedName name="_xlnm._FilterDatabase" localSheetId="0" hidden="1">Sheet1!$A$4:$X$4</definedName>
    <definedName name="_xlnm._FilterDatabase" localSheetId="3" hidden="1">Sheet2!$B$4:$X$66</definedName>
    <definedName name="_xlnm._FilterDatabase" localSheetId="1" hidden="1">Tree1!$A$4:$AE$67</definedName>
    <definedName name="_xlnm._FilterDatabase" localSheetId="2" hidden="1">Tree2!$A$4:$AD$4</definedName>
  </definedNames>
  <calcPr calcId="152511"/>
</workbook>
</file>

<file path=xl/calcChain.xml><?xml version="1.0" encoding="utf-8"?>
<calcChain xmlns="http://schemas.openxmlformats.org/spreadsheetml/2006/main">
  <c r="V2" i="1" l="1"/>
  <c r="S2" i="1"/>
  <c r="N2" i="1"/>
  <c r="K2" i="1"/>
  <c r="V1" i="1"/>
  <c r="S1" i="1"/>
  <c r="N1" i="1"/>
  <c r="K1" i="1"/>
  <c r="W2" i="6" l="1"/>
  <c r="W1" i="6"/>
  <c r="E2" i="6"/>
  <c r="E1" i="6"/>
  <c r="G2" i="4"/>
  <c r="G1" i="4"/>
  <c r="L7" i="4"/>
  <c r="X10" i="5"/>
  <c r="X2" i="5"/>
  <c r="Y4" i="5"/>
  <c r="W4" i="5"/>
  <c r="Z4" i="5" s="1"/>
  <c r="S4" i="5"/>
  <c r="S2" i="5"/>
  <c r="V2" i="5"/>
  <c r="W2" i="5"/>
  <c r="Y2" i="5"/>
  <c r="Y3" i="5"/>
  <c r="V3" i="5"/>
  <c r="W3" i="5"/>
  <c r="X3" i="5"/>
  <c r="Z3" i="5"/>
  <c r="K7" i="5"/>
  <c r="S3" i="5"/>
  <c r="S5" i="5"/>
  <c r="V5" i="5"/>
  <c r="W5" i="5"/>
  <c r="X5" i="5"/>
  <c r="Y5" i="5"/>
  <c r="Y6" i="5"/>
  <c r="V6" i="5"/>
  <c r="W6" i="5"/>
  <c r="X6" i="5"/>
  <c r="S6" i="5"/>
  <c r="S8" i="5"/>
  <c r="V8" i="5"/>
  <c r="W8" i="5"/>
  <c r="X8" i="5"/>
  <c r="Y8" i="5"/>
  <c r="Y9" i="5"/>
  <c r="V9" i="5"/>
  <c r="W9" i="5"/>
  <c r="Z9" i="5" s="1"/>
  <c r="X9" i="5"/>
  <c r="Y10" i="5"/>
  <c r="V10" i="5"/>
  <c r="Z10" i="5" s="1"/>
  <c r="W10" i="5"/>
  <c r="S9" i="5"/>
  <c r="S10" i="5"/>
  <c r="Z10" i="4"/>
  <c r="Z9" i="4"/>
  <c r="Z8" i="4"/>
  <c r="Z6" i="4"/>
  <c r="Z5" i="4"/>
  <c r="Z3" i="4"/>
  <c r="Z2" i="4"/>
  <c r="X10" i="4"/>
  <c r="W10" i="4"/>
  <c r="Y9" i="4"/>
  <c r="X9" i="4"/>
  <c r="W9" i="4"/>
  <c r="Y8" i="4"/>
  <c r="X8" i="4"/>
  <c r="W8" i="4"/>
  <c r="Y6" i="4"/>
  <c r="X6" i="4"/>
  <c r="W6" i="4"/>
  <c r="Y5" i="4"/>
  <c r="X5" i="4"/>
  <c r="W5" i="4"/>
  <c r="Y3" i="4"/>
  <c r="X3" i="4"/>
  <c r="W3" i="4"/>
  <c r="X2" i="4"/>
  <c r="W2" i="4"/>
  <c r="T10" i="4"/>
  <c r="T9" i="4"/>
  <c r="T8" i="4"/>
  <c r="T6" i="4"/>
  <c r="T5" i="4"/>
  <c r="T3" i="4"/>
  <c r="T2" i="4"/>
  <c r="AA2" i="4" l="1"/>
  <c r="AB2" i="4" s="1"/>
  <c r="AD2" i="4" s="1"/>
  <c r="Z5" i="5"/>
  <c r="AA5" i="5" s="1"/>
  <c r="AC5" i="5" s="1"/>
  <c r="Z2" i="5"/>
  <c r="AA2" i="5" s="1"/>
  <c r="AC2" i="5" s="1"/>
  <c r="AA3" i="4"/>
  <c r="Z6" i="5"/>
  <c r="Z8" i="5"/>
  <c r="AA8" i="5" s="1"/>
  <c r="AC8" i="5" s="1"/>
  <c r="AA10" i="4"/>
  <c r="AA5" i="4"/>
  <c r="AA8" i="4"/>
  <c r="AA6" i="4"/>
  <c r="AA9" i="4"/>
  <c r="AB8" i="4" s="1"/>
  <c r="AD8" i="4" s="1"/>
  <c r="AD4" i="5" l="1"/>
  <c r="AB5" i="4"/>
  <c r="AD5" i="4" s="1"/>
  <c r="AE4" i="4" s="1"/>
</calcChain>
</file>

<file path=xl/sharedStrings.xml><?xml version="1.0" encoding="utf-8"?>
<sst xmlns="http://schemas.openxmlformats.org/spreadsheetml/2006/main" count="937" uniqueCount="162">
  <si>
    <t>Source</t>
  </si>
  <si>
    <t>Destination</t>
  </si>
  <si>
    <t>Departure Time</t>
  </si>
  <si>
    <t>Duration</t>
  </si>
  <si>
    <t>No of stops</t>
  </si>
  <si>
    <t>Chennai</t>
  </si>
  <si>
    <t>price</t>
  </si>
  <si>
    <t>cancellation</t>
  </si>
  <si>
    <t>Airline</t>
  </si>
  <si>
    <t>banglore</t>
  </si>
  <si>
    <t>00h 50min</t>
  </si>
  <si>
    <t>allowed</t>
  </si>
  <si>
    <t>Non stop</t>
  </si>
  <si>
    <t>Jet Airways</t>
  </si>
  <si>
    <t>01h 00min</t>
  </si>
  <si>
    <t>Not allowed</t>
  </si>
  <si>
    <t>1 stop</t>
  </si>
  <si>
    <t>indigo</t>
  </si>
  <si>
    <t>01h 20min</t>
  </si>
  <si>
    <t>02h 00min</t>
  </si>
  <si>
    <t>kingfisher</t>
  </si>
  <si>
    <t>00h 55min</t>
  </si>
  <si>
    <t xml:space="preserve">banglore </t>
  </si>
  <si>
    <t>01h 10min</t>
  </si>
  <si>
    <t>00h 45min</t>
  </si>
  <si>
    <t>13/4/2015</t>
  </si>
  <si>
    <t>01h 05min</t>
  </si>
  <si>
    <t>14/4/2015</t>
  </si>
  <si>
    <t>15/4/2015</t>
  </si>
  <si>
    <t>16/4/2015</t>
  </si>
  <si>
    <t>17/04/2015</t>
  </si>
  <si>
    <t>18/4/2015</t>
  </si>
  <si>
    <t>19/4/2015</t>
  </si>
  <si>
    <t>20/4/2015</t>
  </si>
  <si>
    <t>21/4/2015</t>
  </si>
  <si>
    <t>01h 25min</t>
  </si>
  <si>
    <t>21/04/2015</t>
  </si>
  <si>
    <t>22/04/2015</t>
  </si>
  <si>
    <t>23/04/2015</t>
  </si>
  <si>
    <t>24/04/2015</t>
  </si>
  <si>
    <t>25/04/2015</t>
  </si>
  <si>
    <t>26/04/2015</t>
  </si>
  <si>
    <t>27/04/2015</t>
  </si>
  <si>
    <t>28/04/2015</t>
  </si>
  <si>
    <t>29/04/2015</t>
  </si>
  <si>
    <t>30/04/2015</t>
  </si>
  <si>
    <t>QOS</t>
  </si>
  <si>
    <t>min</t>
  </si>
  <si>
    <t>max</t>
  </si>
  <si>
    <t>Normal Days = 1</t>
  </si>
  <si>
    <t xml:space="preserve">Division Change </t>
  </si>
  <si>
    <t>Airport Rating</t>
  </si>
  <si>
    <t>Min</t>
  </si>
  <si>
    <t>Max</t>
  </si>
  <si>
    <t>Cancel allowed = 1</t>
  </si>
  <si>
    <t>Date of Flight</t>
  </si>
  <si>
    <t>Holidays = 2</t>
  </si>
  <si>
    <t>Dep Time</t>
  </si>
  <si>
    <t>Stops</t>
  </si>
  <si>
    <t>Time in Mins</t>
  </si>
  <si>
    <t>Div Based on Time</t>
  </si>
  <si>
    <t>Sl no</t>
  </si>
  <si>
    <t>Attr 1</t>
  </si>
  <si>
    <t>Attr 2</t>
  </si>
  <si>
    <t>Div Based on Price</t>
  </si>
  <si>
    <t>Attr 3</t>
  </si>
  <si>
    <t>Total Samples</t>
  </si>
  <si>
    <t>Class 1</t>
  </si>
  <si>
    <t>Class 2</t>
  </si>
  <si>
    <t>Class 3</t>
  </si>
  <si>
    <t>No of 1s in Div Based on Time</t>
  </si>
  <si>
    <t xml:space="preserve">Entropy </t>
  </si>
  <si>
    <t>Option 0</t>
  </si>
  <si>
    <t>Option 1</t>
  </si>
  <si>
    <t>Check</t>
  </si>
  <si>
    <t>Option 2</t>
  </si>
  <si>
    <t>Count</t>
  </si>
  <si>
    <t>Option 3</t>
  </si>
  <si>
    <t>Info Attr 1</t>
  </si>
  <si>
    <t>Info Attr 2</t>
  </si>
  <si>
    <t>Info Attr 3</t>
  </si>
  <si>
    <t>Mul Fact</t>
  </si>
  <si>
    <t>Sum Int</t>
  </si>
  <si>
    <t>Sum Total</t>
  </si>
  <si>
    <t>Indl Gain</t>
  </si>
  <si>
    <t>Attr1</t>
  </si>
  <si>
    <t>Attr2</t>
  </si>
  <si>
    <t>Attr3</t>
  </si>
  <si>
    <t xml:space="preserve">Max </t>
  </si>
  <si>
    <t>class label</t>
  </si>
  <si>
    <t>Buy</t>
  </si>
  <si>
    <t>Up to you</t>
  </si>
  <si>
    <t>Wait</t>
  </si>
  <si>
    <t>Div Based on Class</t>
  </si>
  <si>
    <t>airlines</t>
  </si>
  <si>
    <t>1/Apr/2015</t>
  </si>
  <si>
    <t>2/Apr/2015</t>
  </si>
  <si>
    <t>3/Apr/2015</t>
  </si>
  <si>
    <t>4/Apr/2015</t>
  </si>
  <si>
    <t>5/Apr/2015</t>
  </si>
  <si>
    <t>6/Apr/2015</t>
  </si>
  <si>
    <t>7/Apr/2015</t>
  </si>
  <si>
    <t>8/Apr/2015</t>
  </si>
  <si>
    <t>9/Apr/2015</t>
  </si>
  <si>
    <t>10/Apr/2015</t>
  </si>
  <si>
    <t>11/Apr/2015</t>
  </si>
  <si>
    <t>12/Apr/2015</t>
  </si>
  <si>
    <t>12/Apr/2016</t>
  </si>
  <si>
    <t>13/Apr/2015</t>
  </si>
  <si>
    <t>14/Apr/2015</t>
  </si>
  <si>
    <t>15/Apr/2015</t>
  </si>
  <si>
    <t>16/Apr/2015</t>
  </si>
  <si>
    <t>17/Apr/2015</t>
  </si>
  <si>
    <t>18/Apr/2015</t>
  </si>
  <si>
    <t>19/Apr/2015</t>
  </si>
  <si>
    <t>20/Apr/2015</t>
  </si>
  <si>
    <t>21/Apr/2015</t>
  </si>
  <si>
    <t>22/Apr/2015</t>
  </si>
  <si>
    <t>23/Apr/2015</t>
  </si>
  <si>
    <t>24/Apr/2015</t>
  </si>
  <si>
    <t>25/Apr/2015</t>
  </si>
  <si>
    <t>26/Apr/2015</t>
  </si>
  <si>
    <t>27/Apr/2015</t>
  </si>
  <si>
    <t>28/Apr/2015</t>
  </si>
  <si>
    <t>29/Apr/2015</t>
  </si>
  <si>
    <t>30/Apr/2015</t>
  </si>
  <si>
    <t>tree4</t>
  </si>
  <si>
    <t>tree3</t>
  </si>
  <si>
    <t>tree2</t>
  </si>
  <si>
    <t>tree5</t>
  </si>
  <si>
    <t>trained Class</t>
  </si>
  <si>
    <t>22/4/2015</t>
  </si>
  <si>
    <t>17/4/2015</t>
  </si>
  <si>
    <t>23/4/2015</t>
  </si>
  <si>
    <t>24/4/2015</t>
  </si>
  <si>
    <t>25/4/2015</t>
  </si>
  <si>
    <t>26/4/2015</t>
  </si>
  <si>
    <t>27/4/2015</t>
  </si>
  <si>
    <t>28/4/2015</t>
  </si>
  <si>
    <t>29/4/2015</t>
  </si>
  <si>
    <t>30/4/2015</t>
  </si>
  <si>
    <t>3.35 pm</t>
  </si>
  <si>
    <t>8.35 pm</t>
  </si>
  <si>
    <t>8.00 pm</t>
  </si>
  <si>
    <t>12.00 pm</t>
  </si>
  <si>
    <t>01.00 pm</t>
  </si>
  <si>
    <t>01.00 am</t>
  </si>
  <si>
    <t>09.00 am</t>
  </si>
  <si>
    <t>08.00 am</t>
  </si>
  <si>
    <t>08.00 pm</t>
  </si>
  <si>
    <t>09.00 pm</t>
  </si>
  <si>
    <t>05.00 pm</t>
  </si>
  <si>
    <t>10.00 am</t>
  </si>
  <si>
    <t>06.00 pm</t>
  </si>
  <si>
    <t>11.00 am</t>
  </si>
  <si>
    <t>12,00 pm</t>
  </si>
  <si>
    <t>10.00 pm</t>
  </si>
  <si>
    <t>04.00 pm</t>
  </si>
  <si>
    <t>07.00 am</t>
  </si>
  <si>
    <t>8.00 am</t>
  </si>
  <si>
    <t>08 .00 am</t>
  </si>
  <si>
    <t>03.00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</si>
</sst>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0" fontId="0" fillId="0" borderId="0" xfId="0" applyNumberFormat="1"/>
    <xf numFmtId="3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164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tabSelected="1" workbookViewId="0">
      <selection activeCell="I1" sqref="I1:I1048576"/>
    </sheetView>
  </sheetViews>
  <sheetFormatPr defaultRowHeight="15" x14ac:dyDescent="0.25"/>
  <cols>
    <col min="1" max="2" width="14.85546875" customWidth="1"/>
    <col min="3" max="5" width="15.28515625" customWidth="1"/>
    <col min="6" max="6" width="21" style="6" customWidth="1"/>
    <col min="7" max="7" width="19.5703125" bestFit="1" customWidth="1"/>
    <col min="8" max="8" width="16" style="13" customWidth="1"/>
    <col min="9" max="9" width="9.42578125" style="4" bestFit="1" customWidth="1"/>
    <col min="10" max="10" width="6.7109375" customWidth="1"/>
    <col min="11" max="12" width="17.42578125" customWidth="1"/>
    <col min="13" max="13" width="11.7109375" customWidth="1"/>
    <col min="14" max="14" width="6.140625" customWidth="1"/>
    <col min="15" max="15" width="17.42578125" bestFit="1" customWidth="1"/>
    <col min="16" max="17" width="18.28515625" customWidth="1"/>
    <col min="18" max="18" width="17.140625" customWidth="1"/>
    <col min="19" max="19" width="9.7109375" customWidth="1"/>
    <col min="20" max="21" width="12.42578125" customWidth="1"/>
    <col min="23" max="23" width="20.85546875" customWidth="1"/>
    <col min="24" max="24" width="12.28515625" bestFit="1" customWidth="1"/>
  </cols>
  <sheetData>
    <row r="1" spans="1:24" x14ac:dyDescent="0.25">
      <c r="B1" t="s">
        <v>51</v>
      </c>
      <c r="D1" t="s">
        <v>51</v>
      </c>
      <c r="E1" t="s">
        <v>50</v>
      </c>
      <c r="G1" t="s">
        <v>49</v>
      </c>
      <c r="J1" t="s">
        <v>47</v>
      </c>
      <c r="K1">
        <f>MIN(K5:K66)</f>
        <v>3500</v>
      </c>
      <c r="M1" t="s">
        <v>52</v>
      </c>
      <c r="N1">
        <f>MIN(N5:N66)</f>
        <v>45</v>
      </c>
      <c r="Q1" t="s">
        <v>54</v>
      </c>
      <c r="S1">
        <f>MIN(S5:S66)</f>
        <v>1</v>
      </c>
      <c r="V1">
        <f>MIN(V5:V66)</f>
        <v>4</v>
      </c>
    </row>
    <row r="2" spans="1:24" x14ac:dyDescent="0.25">
      <c r="G2" t="s">
        <v>56</v>
      </c>
      <c r="I2" s="4" t="s">
        <v>57</v>
      </c>
      <c r="J2" t="s">
        <v>48</v>
      </c>
      <c r="K2">
        <f>MAX(K5:K66)</f>
        <v>6000</v>
      </c>
      <c r="L2" t="s">
        <v>64</v>
      </c>
      <c r="M2" t="s">
        <v>53</v>
      </c>
      <c r="N2">
        <f>MAX(N6:N67)</f>
        <v>120</v>
      </c>
      <c r="O2" t="s">
        <v>60</v>
      </c>
      <c r="S2">
        <f>MAX(S6:S67)</f>
        <v>2</v>
      </c>
      <c r="U2" t="s">
        <v>94</v>
      </c>
      <c r="V2">
        <f>MAX(V6:V67)</f>
        <v>10</v>
      </c>
    </row>
    <row r="3" spans="1:24" x14ac:dyDescent="0.25">
      <c r="S3" t="s">
        <v>58</v>
      </c>
    </row>
    <row r="4" spans="1:24" ht="12.75" customHeight="1" x14ac:dyDescent="0.25">
      <c r="A4" s="1" t="s">
        <v>0</v>
      </c>
      <c r="B4" s="1"/>
      <c r="C4" s="1" t="s">
        <v>1</v>
      </c>
      <c r="D4" s="1"/>
      <c r="E4" s="1"/>
      <c r="F4" s="7" t="s">
        <v>55</v>
      </c>
      <c r="G4" s="1"/>
      <c r="H4" s="14"/>
      <c r="I4" s="5"/>
      <c r="J4" s="1"/>
      <c r="K4" s="1" t="s">
        <v>6</v>
      </c>
      <c r="L4" s="1"/>
      <c r="M4" s="1" t="s">
        <v>3</v>
      </c>
      <c r="N4" s="1"/>
      <c r="O4" s="1"/>
      <c r="P4" s="1" t="s">
        <v>7</v>
      </c>
      <c r="Q4" s="1"/>
      <c r="R4" s="1" t="s">
        <v>4</v>
      </c>
      <c r="S4" s="1"/>
      <c r="T4" s="1" t="s">
        <v>8</v>
      </c>
      <c r="U4" s="1"/>
      <c r="V4" s="1" t="s">
        <v>46</v>
      </c>
      <c r="W4" s="1" t="s">
        <v>89</v>
      </c>
      <c r="X4" s="1" t="s">
        <v>130</v>
      </c>
    </row>
    <row r="5" spans="1:24" x14ac:dyDescent="0.25">
      <c r="A5" t="s">
        <v>9</v>
      </c>
      <c r="B5">
        <v>5</v>
      </c>
      <c r="C5" t="s">
        <v>5</v>
      </c>
      <c r="D5">
        <v>3</v>
      </c>
      <c r="E5">
        <v>0</v>
      </c>
      <c r="F5" s="6">
        <v>42008</v>
      </c>
      <c r="G5">
        <v>1</v>
      </c>
      <c r="H5" s="13" t="s">
        <v>141</v>
      </c>
      <c r="I5" s="1">
        <v>2</v>
      </c>
      <c r="J5" s="2"/>
      <c r="K5">
        <v>4584</v>
      </c>
      <c r="L5">
        <v>2</v>
      </c>
      <c r="M5" t="s">
        <v>10</v>
      </c>
      <c r="N5">
        <v>50</v>
      </c>
      <c r="O5">
        <v>1</v>
      </c>
      <c r="P5" t="s">
        <v>11</v>
      </c>
      <c r="Q5">
        <v>1</v>
      </c>
      <c r="R5" t="s">
        <v>12</v>
      </c>
      <c r="S5">
        <v>1</v>
      </c>
      <c r="T5" t="s">
        <v>13</v>
      </c>
      <c r="U5">
        <v>2</v>
      </c>
      <c r="V5">
        <v>6</v>
      </c>
      <c r="W5" t="s">
        <v>92</v>
      </c>
      <c r="X5">
        <v>2</v>
      </c>
    </row>
    <row r="6" spans="1:24" x14ac:dyDescent="0.25">
      <c r="A6" t="s">
        <v>9</v>
      </c>
      <c r="B6">
        <v>5</v>
      </c>
      <c r="C6" t="s">
        <v>5</v>
      </c>
      <c r="D6">
        <v>3</v>
      </c>
      <c r="E6">
        <v>0</v>
      </c>
      <c r="F6" s="6">
        <v>42008</v>
      </c>
      <c r="G6">
        <v>1</v>
      </c>
      <c r="H6" s="13" t="s">
        <v>142</v>
      </c>
      <c r="I6" s="4">
        <v>1</v>
      </c>
      <c r="J6" s="2"/>
      <c r="K6" s="3">
        <v>5004</v>
      </c>
      <c r="L6">
        <v>2</v>
      </c>
      <c r="M6" t="s">
        <v>14</v>
      </c>
      <c r="N6">
        <v>60</v>
      </c>
      <c r="O6">
        <v>1</v>
      </c>
      <c r="P6" t="s">
        <v>15</v>
      </c>
      <c r="Q6">
        <v>2</v>
      </c>
      <c r="R6" t="s">
        <v>12</v>
      </c>
      <c r="S6">
        <v>1</v>
      </c>
      <c r="T6" t="s">
        <v>13</v>
      </c>
      <c r="U6">
        <v>2</v>
      </c>
      <c r="V6">
        <v>6</v>
      </c>
      <c r="W6" t="s">
        <v>92</v>
      </c>
      <c r="X6">
        <v>2</v>
      </c>
    </row>
    <row r="7" spans="1:24" x14ac:dyDescent="0.25">
      <c r="A7" t="s">
        <v>9</v>
      </c>
      <c r="B7">
        <v>5</v>
      </c>
      <c r="C7" t="s">
        <v>5</v>
      </c>
      <c r="D7">
        <v>3</v>
      </c>
      <c r="E7">
        <v>0</v>
      </c>
      <c r="F7" s="6">
        <v>42008</v>
      </c>
      <c r="G7">
        <v>1</v>
      </c>
      <c r="H7" s="13" t="s">
        <v>143</v>
      </c>
      <c r="I7" s="4">
        <v>1</v>
      </c>
      <c r="J7" s="2"/>
      <c r="K7" s="3">
        <v>5000</v>
      </c>
      <c r="L7">
        <v>2</v>
      </c>
      <c r="M7" t="s">
        <v>10</v>
      </c>
      <c r="N7">
        <v>50</v>
      </c>
      <c r="O7">
        <v>1</v>
      </c>
      <c r="P7" t="s">
        <v>11</v>
      </c>
      <c r="Q7">
        <v>1</v>
      </c>
      <c r="R7" t="s">
        <v>16</v>
      </c>
      <c r="S7">
        <v>2</v>
      </c>
      <c r="T7" t="s">
        <v>17</v>
      </c>
      <c r="U7">
        <v>3</v>
      </c>
      <c r="V7">
        <v>4</v>
      </c>
      <c r="W7" t="s">
        <v>92</v>
      </c>
      <c r="X7">
        <v>2</v>
      </c>
    </row>
    <row r="8" spans="1:24" x14ac:dyDescent="0.25">
      <c r="A8" t="s">
        <v>9</v>
      </c>
      <c r="B8">
        <v>5</v>
      </c>
      <c r="C8" t="s">
        <v>5</v>
      </c>
      <c r="D8">
        <v>3</v>
      </c>
      <c r="E8">
        <v>0</v>
      </c>
      <c r="F8" s="6">
        <v>42039</v>
      </c>
      <c r="G8">
        <v>1</v>
      </c>
      <c r="H8" s="13" t="s">
        <v>144</v>
      </c>
      <c r="I8" s="1">
        <v>2</v>
      </c>
      <c r="J8" s="2"/>
      <c r="K8" s="3">
        <v>4000</v>
      </c>
      <c r="L8" s="3">
        <v>1</v>
      </c>
      <c r="M8" t="s">
        <v>19</v>
      </c>
      <c r="N8">
        <v>120</v>
      </c>
      <c r="O8">
        <v>3</v>
      </c>
      <c r="P8" t="s">
        <v>15</v>
      </c>
      <c r="Q8">
        <v>2</v>
      </c>
      <c r="R8" t="s">
        <v>12</v>
      </c>
      <c r="S8">
        <v>2</v>
      </c>
      <c r="T8" t="s">
        <v>20</v>
      </c>
      <c r="U8">
        <v>1</v>
      </c>
      <c r="V8">
        <v>10</v>
      </c>
      <c r="W8" t="s">
        <v>92</v>
      </c>
      <c r="X8">
        <v>2</v>
      </c>
    </row>
    <row r="9" spans="1:24" x14ac:dyDescent="0.25">
      <c r="A9" t="s">
        <v>9</v>
      </c>
      <c r="B9">
        <v>5</v>
      </c>
      <c r="C9" t="s">
        <v>5</v>
      </c>
      <c r="D9">
        <v>3</v>
      </c>
      <c r="E9">
        <v>0</v>
      </c>
      <c r="F9" s="6">
        <v>42067</v>
      </c>
      <c r="G9">
        <v>1</v>
      </c>
      <c r="H9" s="13" t="s">
        <v>146</v>
      </c>
      <c r="I9" s="4">
        <v>3</v>
      </c>
      <c r="J9" s="2"/>
      <c r="K9" s="3">
        <v>3500</v>
      </c>
      <c r="L9" s="3">
        <v>1</v>
      </c>
      <c r="M9" t="s">
        <v>21</v>
      </c>
      <c r="N9">
        <v>55</v>
      </c>
      <c r="O9">
        <v>1</v>
      </c>
      <c r="P9" t="s">
        <v>11</v>
      </c>
      <c r="Q9">
        <v>1</v>
      </c>
      <c r="R9" t="s">
        <v>12</v>
      </c>
      <c r="S9">
        <v>1</v>
      </c>
      <c r="T9" t="s">
        <v>13</v>
      </c>
      <c r="U9">
        <v>2</v>
      </c>
      <c r="V9">
        <v>6</v>
      </c>
      <c r="W9" t="s">
        <v>92</v>
      </c>
      <c r="X9">
        <v>2</v>
      </c>
    </row>
    <row r="10" spans="1:24" x14ac:dyDescent="0.25">
      <c r="A10" t="s">
        <v>9</v>
      </c>
      <c r="B10">
        <v>5</v>
      </c>
      <c r="C10" t="s">
        <v>5</v>
      </c>
      <c r="D10">
        <v>3</v>
      </c>
      <c r="E10">
        <v>0</v>
      </c>
      <c r="F10" s="6">
        <v>42067</v>
      </c>
      <c r="G10">
        <v>1</v>
      </c>
      <c r="H10" s="13" t="s">
        <v>150</v>
      </c>
      <c r="I10" s="4">
        <v>1</v>
      </c>
      <c r="J10" s="2"/>
      <c r="K10" s="3">
        <v>4000</v>
      </c>
      <c r="L10">
        <v>2</v>
      </c>
      <c r="M10" t="s">
        <v>21</v>
      </c>
      <c r="N10">
        <v>55</v>
      </c>
      <c r="O10">
        <v>1</v>
      </c>
      <c r="P10" t="s">
        <v>15</v>
      </c>
      <c r="Q10">
        <v>2</v>
      </c>
      <c r="R10" t="s">
        <v>12</v>
      </c>
      <c r="S10">
        <v>1</v>
      </c>
      <c r="T10" t="s">
        <v>20</v>
      </c>
      <c r="U10">
        <v>1</v>
      </c>
      <c r="V10">
        <v>10</v>
      </c>
      <c r="W10" t="s">
        <v>90</v>
      </c>
      <c r="X10">
        <v>1</v>
      </c>
    </row>
    <row r="11" spans="1:24" x14ac:dyDescent="0.25">
      <c r="A11" t="s">
        <v>9</v>
      </c>
      <c r="B11">
        <v>5</v>
      </c>
      <c r="C11" t="s">
        <v>5</v>
      </c>
      <c r="D11">
        <v>3</v>
      </c>
      <c r="E11">
        <v>0</v>
      </c>
      <c r="F11" s="6">
        <v>42098</v>
      </c>
      <c r="G11">
        <v>1</v>
      </c>
      <c r="H11" s="13" t="s">
        <v>148</v>
      </c>
      <c r="I11" s="4">
        <v>1</v>
      </c>
      <c r="J11" s="2"/>
      <c r="K11" s="3">
        <v>5000</v>
      </c>
      <c r="L11">
        <v>2</v>
      </c>
      <c r="M11" t="s">
        <v>18</v>
      </c>
      <c r="N11">
        <v>80</v>
      </c>
      <c r="O11">
        <v>2</v>
      </c>
      <c r="P11" t="s">
        <v>15</v>
      </c>
      <c r="Q11">
        <v>2</v>
      </c>
      <c r="R11" t="s">
        <v>12</v>
      </c>
      <c r="S11">
        <v>1</v>
      </c>
      <c r="T11" t="s">
        <v>17</v>
      </c>
      <c r="U11">
        <v>3</v>
      </c>
      <c r="V11">
        <v>4</v>
      </c>
      <c r="W11" t="s">
        <v>92</v>
      </c>
      <c r="X11">
        <v>2</v>
      </c>
    </row>
    <row r="12" spans="1:24" x14ac:dyDescent="0.25">
      <c r="A12" t="s">
        <v>9</v>
      </c>
      <c r="B12">
        <v>5</v>
      </c>
      <c r="C12" t="s">
        <v>5</v>
      </c>
      <c r="D12">
        <v>3</v>
      </c>
      <c r="E12">
        <v>0</v>
      </c>
      <c r="F12" s="6">
        <v>42098</v>
      </c>
      <c r="G12">
        <v>1</v>
      </c>
      <c r="H12" s="13" t="s">
        <v>149</v>
      </c>
      <c r="I12" s="4">
        <v>1</v>
      </c>
      <c r="J12" s="2"/>
      <c r="K12" s="3">
        <v>5500</v>
      </c>
      <c r="L12" s="3">
        <v>3</v>
      </c>
      <c r="M12" t="s">
        <v>21</v>
      </c>
      <c r="N12">
        <v>55</v>
      </c>
      <c r="O12">
        <v>1</v>
      </c>
      <c r="P12" t="s">
        <v>15</v>
      </c>
      <c r="Q12">
        <v>2</v>
      </c>
      <c r="R12" t="s">
        <v>12</v>
      </c>
      <c r="S12">
        <v>1</v>
      </c>
      <c r="T12" t="s">
        <v>13</v>
      </c>
      <c r="U12">
        <v>2</v>
      </c>
      <c r="V12">
        <v>6</v>
      </c>
      <c r="W12" t="s">
        <v>92</v>
      </c>
      <c r="X12">
        <v>2</v>
      </c>
    </row>
    <row r="13" spans="1:24" x14ac:dyDescent="0.25">
      <c r="A13" t="s">
        <v>22</v>
      </c>
      <c r="B13">
        <v>5</v>
      </c>
      <c r="C13" t="s">
        <v>5</v>
      </c>
      <c r="D13">
        <v>3</v>
      </c>
      <c r="E13">
        <v>0</v>
      </c>
      <c r="F13" s="6">
        <v>42128</v>
      </c>
      <c r="G13">
        <v>1</v>
      </c>
      <c r="H13" s="13" t="s">
        <v>145</v>
      </c>
      <c r="I13" s="1">
        <v>2</v>
      </c>
      <c r="J13" s="2"/>
      <c r="K13" s="3">
        <v>5500</v>
      </c>
      <c r="L13" s="3">
        <v>3</v>
      </c>
      <c r="M13" t="s">
        <v>14</v>
      </c>
      <c r="N13">
        <v>60</v>
      </c>
      <c r="O13">
        <v>1</v>
      </c>
      <c r="P13" t="s">
        <v>15</v>
      </c>
      <c r="Q13">
        <v>2</v>
      </c>
      <c r="R13" t="s">
        <v>12</v>
      </c>
      <c r="S13">
        <v>1</v>
      </c>
      <c r="T13" t="s">
        <v>13</v>
      </c>
      <c r="U13">
        <v>2</v>
      </c>
      <c r="V13">
        <v>6</v>
      </c>
      <c r="W13" t="s">
        <v>92</v>
      </c>
      <c r="X13">
        <v>2</v>
      </c>
    </row>
    <row r="14" spans="1:24" x14ac:dyDescent="0.25">
      <c r="A14" t="s">
        <v>22</v>
      </c>
      <c r="B14">
        <v>5</v>
      </c>
      <c r="C14" t="s">
        <v>5</v>
      </c>
      <c r="D14">
        <v>3</v>
      </c>
      <c r="E14">
        <v>0</v>
      </c>
      <c r="F14" s="6">
        <v>42128</v>
      </c>
      <c r="G14">
        <v>1</v>
      </c>
      <c r="H14" s="13" t="s">
        <v>141</v>
      </c>
      <c r="I14" s="4">
        <v>1</v>
      </c>
      <c r="J14" s="2"/>
      <c r="K14" s="3">
        <v>6000</v>
      </c>
      <c r="L14" s="3">
        <v>3</v>
      </c>
      <c r="M14" t="s">
        <v>21</v>
      </c>
      <c r="N14">
        <v>55</v>
      </c>
      <c r="O14">
        <v>1</v>
      </c>
      <c r="P14" t="s">
        <v>11</v>
      </c>
      <c r="Q14">
        <v>1</v>
      </c>
      <c r="R14" t="s">
        <v>16</v>
      </c>
      <c r="S14">
        <v>1</v>
      </c>
      <c r="T14" t="s">
        <v>17</v>
      </c>
      <c r="U14">
        <v>3</v>
      </c>
      <c r="V14">
        <v>4</v>
      </c>
      <c r="W14" t="s">
        <v>92</v>
      </c>
      <c r="X14">
        <v>2</v>
      </c>
    </row>
    <row r="15" spans="1:24" x14ac:dyDescent="0.25">
      <c r="A15" t="s">
        <v>9</v>
      </c>
      <c r="B15">
        <v>5</v>
      </c>
      <c r="C15" t="s">
        <v>5</v>
      </c>
      <c r="D15">
        <v>3</v>
      </c>
      <c r="E15">
        <v>0</v>
      </c>
      <c r="F15" s="6">
        <v>42159</v>
      </c>
      <c r="G15">
        <v>1</v>
      </c>
      <c r="H15" s="13" t="s">
        <v>148</v>
      </c>
      <c r="I15" s="4">
        <v>1</v>
      </c>
      <c r="J15" s="2"/>
      <c r="K15" s="3">
        <v>5000</v>
      </c>
      <c r="L15">
        <v>2</v>
      </c>
      <c r="M15" t="s">
        <v>14</v>
      </c>
      <c r="N15">
        <v>60</v>
      </c>
      <c r="O15">
        <v>1</v>
      </c>
      <c r="P15" t="s">
        <v>11</v>
      </c>
      <c r="Q15">
        <v>1</v>
      </c>
      <c r="R15" t="s">
        <v>16</v>
      </c>
      <c r="S15">
        <v>2</v>
      </c>
      <c r="T15" t="s">
        <v>13</v>
      </c>
      <c r="U15">
        <v>2</v>
      </c>
      <c r="V15">
        <v>6</v>
      </c>
      <c r="W15" t="s">
        <v>92</v>
      </c>
      <c r="X15">
        <v>2</v>
      </c>
    </row>
    <row r="16" spans="1:24" x14ac:dyDescent="0.25">
      <c r="A16" t="s">
        <v>9</v>
      </c>
      <c r="B16">
        <v>5</v>
      </c>
      <c r="C16" t="s">
        <v>5</v>
      </c>
      <c r="D16">
        <v>3</v>
      </c>
      <c r="E16">
        <v>0</v>
      </c>
      <c r="F16" s="6">
        <v>42159</v>
      </c>
      <c r="G16">
        <v>1</v>
      </c>
      <c r="H16" s="13" t="s">
        <v>148</v>
      </c>
      <c r="I16" s="1">
        <v>2</v>
      </c>
      <c r="J16" s="2"/>
      <c r="K16" s="3">
        <v>4500</v>
      </c>
      <c r="L16">
        <v>2</v>
      </c>
      <c r="M16" t="s">
        <v>18</v>
      </c>
      <c r="N16">
        <v>80</v>
      </c>
      <c r="O16">
        <v>2</v>
      </c>
      <c r="P16" t="s">
        <v>15</v>
      </c>
      <c r="Q16">
        <v>2</v>
      </c>
      <c r="R16" t="s">
        <v>12</v>
      </c>
      <c r="S16">
        <v>1</v>
      </c>
      <c r="T16" t="s">
        <v>17</v>
      </c>
      <c r="U16">
        <v>3</v>
      </c>
      <c r="V16">
        <v>4</v>
      </c>
      <c r="W16" t="s">
        <v>92</v>
      </c>
      <c r="X16">
        <v>2</v>
      </c>
    </row>
    <row r="17" spans="1:24" x14ac:dyDescent="0.25">
      <c r="A17" t="s">
        <v>9</v>
      </c>
      <c r="B17">
        <v>5</v>
      </c>
      <c r="C17" t="s">
        <v>5</v>
      </c>
      <c r="D17">
        <v>3</v>
      </c>
      <c r="E17">
        <v>0</v>
      </c>
      <c r="F17" s="6">
        <v>42189</v>
      </c>
      <c r="G17">
        <v>1</v>
      </c>
      <c r="H17" s="13" t="s">
        <v>147</v>
      </c>
      <c r="I17" s="4">
        <v>1</v>
      </c>
      <c r="J17" s="2"/>
      <c r="K17" s="3">
        <v>4000</v>
      </c>
      <c r="L17" s="3">
        <v>1</v>
      </c>
      <c r="M17" t="s">
        <v>23</v>
      </c>
      <c r="N17">
        <v>70</v>
      </c>
      <c r="O17">
        <v>2</v>
      </c>
      <c r="P17" t="s">
        <v>11</v>
      </c>
      <c r="Q17">
        <v>1</v>
      </c>
      <c r="R17" t="s">
        <v>16</v>
      </c>
      <c r="S17">
        <v>2</v>
      </c>
      <c r="T17" t="s">
        <v>20</v>
      </c>
      <c r="U17">
        <v>1</v>
      </c>
      <c r="V17">
        <v>10</v>
      </c>
      <c r="W17" t="s">
        <v>92</v>
      </c>
      <c r="X17">
        <v>2</v>
      </c>
    </row>
    <row r="18" spans="1:24" x14ac:dyDescent="0.25">
      <c r="A18" t="s">
        <v>9</v>
      </c>
      <c r="B18">
        <v>5</v>
      </c>
      <c r="C18" t="s">
        <v>5</v>
      </c>
      <c r="D18">
        <v>3</v>
      </c>
      <c r="E18">
        <v>0</v>
      </c>
      <c r="F18" s="6">
        <v>42189</v>
      </c>
      <c r="G18">
        <v>1</v>
      </c>
      <c r="H18" s="13" t="s">
        <v>151</v>
      </c>
      <c r="I18" s="1">
        <v>2</v>
      </c>
      <c r="J18" s="2"/>
      <c r="K18" s="3">
        <v>4500</v>
      </c>
      <c r="L18">
        <v>2</v>
      </c>
      <c r="M18" t="s">
        <v>21</v>
      </c>
      <c r="N18">
        <v>55</v>
      </c>
      <c r="O18">
        <v>1</v>
      </c>
      <c r="P18" t="s">
        <v>15</v>
      </c>
      <c r="Q18">
        <v>2</v>
      </c>
      <c r="R18" t="s">
        <v>12</v>
      </c>
      <c r="S18">
        <v>1</v>
      </c>
      <c r="T18" t="s">
        <v>17</v>
      </c>
      <c r="U18">
        <v>3</v>
      </c>
      <c r="V18">
        <v>4</v>
      </c>
      <c r="W18" t="s">
        <v>92</v>
      </c>
      <c r="X18">
        <v>2</v>
      </c>
    </row>
    <row r="19" spans="1:24" x14ac:dyDescent="0.25">
      <c r="A19" t="s">
        <v>9</v>
      </c>
      <c r="B19">
        <v>5</v>
      </c>
      <c r="C19" t="s">
        <v>5</v>
      </c>
      <c r="D19">
        <v>3</v>
      </c>
      <c r="E19">
        <v>0</v>
      </c>
      <c r="F19" s="6">
        <v>42220</v>
      </c>
      <c r="G19">
        <v>1</v>
      </c>
      <c r="H19" s="13" t="s">
        <v>148</v>
      </c>
      <c r="I19" s="4">
        <v>1</v>
      </c>
      <c r="J19" s="2"/>
      <c r="K19" s="3">
        <v>4500</v>
      </c>
      <c r="L19">
        <v>2</v>
      </c>
      <c r="M19" t="s">
        <v>14</v>
      </c>
      <c r="N19">
        <v>55</v>
      </c>
      <c r="O19">
        <v>1</v>
      </c>
      <c r="P19" t="s">
        <v>11</v>
      </c>
      <c r="Q19">
        <v>1</v>
      </c>
      <c r="R19" t="s">
        <v>16</v>
      </c>
      <c r="S19">
        <v>2</v>
      </c>
      <c r="T19" t="s">
        <v>13</v>
      </c>
      <c r="U19">
        <v>2</v>
      </c>
      <c r="V19">
        <v>6</v>
      </c>
      <c r="W19" t="s">
        <v>90</v>
      </c>
      <c r="X19">
        <v>1</v>
      </c>
    </row>
    <row r="20" spans="1:24" x14ac:dyDescent="0.25">
      <c r="A20" t="s">
        <v>9</v>
      </c>
      <c r="B20">
        <v>5</v>
      </c>
      <c r="C20" t="s">
        <v>5</v>
      </c>
      <c r="D20">
        <v>3</v>
      </c>
      <c r="E20">
        <v>0</v>
      </c>
      <c r="F20" s="6">
        <v>42220</v>
      </c>
      <c r="G20">
        <v>1</v>
      </c>
      <c r="H20" s="13" t="s">
        <v>150</v>
      </c>
      <c r="I20" s="4">
        <v>1</v>
      </c>
      <c r="J20" s="2"/>
      <c r="K20" s="3">
        <v>3500</v>
      </c>
      <c r="L20" s="3">
        <v>1</v>
      </c>
      <c r="M20" t="s">
        <v>14</v>
      </c>
      <c r="N20">
        <v>60</v>
      </c>
      <c r="O20">
        <v>1</v>
      </c>
      <c r="P20" t="s">
        <v>15</v>
      </c>
      <c r="Q20">
        <v>2</v>
      </c>
      <c r="R20" t="s">
        <v>12</v>
      </c>
      <c r="S20">
        <v>1</v>
      </c>
      <c r="T20" t="s">
        <v>17</v>
      </c>
      <c r="U20">
        <v>3</v>
      </c>
      <c r="V20">
        <v>4</v>
      </c>
      <c r="W20" t="s">
        <v>92</v>
      </c>
      <c r="X20">
        <v>2</v>
      </c>
    </row>
    <row r="21" spans="1:24" x14ac:dyDescent="0.25">
      <c r="A21" t="s">
        <v>9</v>
      </c>
      <c r="B21">
        <v>5</v>
      </c>
      <c r="C21" t="s">
        <v>5</v>
      </c>
      <c r="D21">
        <v>3</v>
      </c>
      <c r="E21">
        <v>0</v>
      </c>
      <c r="F21" s="6">
        <v>42251</v>
      </c>
      <c r="G21">
        <v>1</v>
      </c>
      <c r="H21" s="13" t="s">
        <v>152</v>
      </c>
      <c r="I21" s="4">
        <v>1</v>
      </c>
      <c r="J21" s="2"/>
      <c r="K21" s="3">
        <v>3500</v>
      </c>
      <c r="L21" s="3">
        <v>1</v>
      </c>
      <c r="M21" t="s">
        <v>21</v>
      </c>
      <c r="N21">
        <v>55</v>
      </c>
      <c r="O21">
        <v>1</v>
      </c>
      <c r="P21" t="s">
        <v>11</v>
      </c>
      <c r="Q21">
        <v>1</v>
      </c>
      <c r="R21" t="s">
        <v>12</v>
      </c>
      <c r="S21">
        <v>1</v>
      </c>
      <c r="T21" t="s">
        <v>13</v>
      </c>
      <c r="U21">
        <v>2</v>
      </c>
      <c r="V21">
        <v>6</v>
      </c>
      <c r="W21" t="s">
        <v>92</v>
      </c>
      <c r="X21">
        <v>2</v>
      </c>
    </row>
    <row r="22" spans="1:24" x14ac:dyDescent="0.25">
      <c r="A22" t="s">
        <v>9</v>
      </c>
      <c r="B22">
        <v>5</v>
      </c>
      <c r="C22" t="s">
        <v>5</v>
      </c>
      <c r="D22">
        <v>3</v>
      </c>
      <c r="E22">
        <v>0</v>
      </c>
      <c r="F22" s="6">
        <v>42251</v>
      </c>
      <c r="G22">
        <v>1</v>
      </c>
      <c r="H22" s="13" t="s">
        <v>153</v>
      </c>
      <c r="I22" s="1">
        <v>2</v>
      </c>
      <c r="J22" s="2"/>
      <c r="K22" s="3">
        <v>4500</v>
      </c>
      <c r="L22">
        <v>2</v>
      </c>
      <c r="M22" t="s">
        <v>14</v>
      </c>
      <c r="N22">
        <v>60</v>
      </c>
      <c r="O22">
        <v>1</v>
      </c>
      <c r="P22" t="s">
        <v>15</v>
      </c>
      <c r="Q22">
        <v>2</v>
      </c>
      <c r="R22" t="s">
        <v>16</v>
      </c>
      <c r="S22">
        <v>2</v>
      </c>
      <c r="T22" t="s">
        <v>20</v>
      </c>
      <c r="U22">
        <v>1</v>
      </c>
      <c r="V22">
        <v>10</v>
      </c>
      <c r="W22" t="s">
        <v>92</v>
      </c>
      <c r="X22">
        <v>2</v>
      </c>
    </row>
    <row r="23" spans="1:24" x14ac:dyDescent="0.25">
      <c r="A23" t="s">
        <v>9</v>
      </c>
      <c r="B23">
        <v>5</v>
      </c>
      <c r="C23" t="s">
        <v>5</v>
      </c>
      <c r="D23">
        <v>3</v>
      </c>
      <c r="E23">
        <v>0</v>
      </c>
      <c r="F23" s="6">
        <v>42281</v>
      </c>
      <c r="G23">
        <v>1</v>
      </c>
      <c r="H23" s="13" t="s">
        <v>154</v>
      </c>
      <c r="I23" s="1">
        <v>2</v>
      </c>
      <c r="J23" s="2"/>
      <c r="K23" s="3">
        <v>4000</v>
      </c>
      <c r="L23" s="3">
        <v>1</v>
      </c>
      <c r="M23" t="s">
        <v>14</v>
      </c>
      <c r="N23">
        <v>60</v>
      </c>
      <c r="O23">
        <v>1</v>
      </c>
      <c r="P23" t="s">
        <v>11</v>
      </c>
      <c r="Q23">
        <v>1</v>
      </c>
      <c r="R23" t="s">
        <v>12</v>
      </c>
      <c r="S23">
        <v>1</v>
      </c>
      <c r="T23" t="s">
        <v>13</v>
      </c>
      <c r="U23">
        <v>2</v>
      </c>
      <c r="V23">
        <v>6</v>
      </c>
      <c r="W23" t="s">
        <v>92</v>
      </c>
      <c r="X23">
        <v>2</v>
      </c>
    </row>
    <row r="24" spans="1:24" x14ac:dyDescent="0.25">
      <c r="A24" t="s">
        <v>9</v>
      </c>
      <c r="B24">
        <v>5</v>
      </c>
      <c r="C24" t="s">
        <v>5</v>
      </c>
      <c r="D24">
        <v>3</v>
      </c>
      <c r="E24">
        <v>0</v>
      </c>
      <c r="F24" s="6">
        <v>42281</v>
      </c>
      <c r="G24">
        <v>1</v>
      </c>
      <c r="H24" s="13" t="s">
        <v>150</v>
      </c>
      <c r="I24" s="4">
        <v>1</v>
      </c>
      <c r="J24" s="2"/>
      <c r="K24" s="3">
        <v>5000</v>
      </c>
      <c r="L24">
        <v>2</v>
      </c>
      <c r="M24" t="s">
        <v>21</v>
      </c>
      <c r="N24">
        <v>55</v>
      </c>
      <c r="O24">
        <v>1</v>
      </c>
      <c r="P24" t="s">
        <v>15</v>
      </c>
      <c r="Q24">
        <v>2</v>
      </c>
      <c r="R24" t="s">
        <v>12</v>
      </c>
      <c r="S24">
        <v>1</v>
      </c>
      <c r="T24" t="s">
        <v>17</v>
      </c>
      <c r="U24">
        <v>3</v>
      </c>
      <c r="V24">
        <v>4</v>
      </c>
      <c r="W24" t="s">
        <v>92</v>
      </c>
      <c r="X24">
        <v>2</v>
      </c>
    </row>
    <row r="25" spans="1:24" x14ac:dyDescent="0.25">
      <c r="A25" t="s">
        <v>9</v>
      </c>
      <c r="B25">
        <v>5</v>
      </c>
      <c r="C25" t="s">
        <v>5</v>
      </c>
      <c r="D25">
        <v>3</v>
      </c>
      <c r="E25">
        <v>0</v>
      </c>
      <c r="F25" s="6">
        <v>42312</v>
      </c>
      <c r="G25">
        <v>1</v>
      </c>
      <c r="H25" s="13" t="s">
        <v>155</v>
      </c>
      <c r="I25" s="1">
        <v>2</v>
      </c>
      <c r="J25" s="2"/>
      <c r="K25" s="3">
        <v>5000</v>
      </c>
      <c r="L25">
        <v>2</v>
      </c>
      <c r="M25" t="s">
        <v>21</v>
      </c>
      <c r="N25">
        <v>55</v>
      </c>
      <c r="O25">
        <v>1</v>
      </c>
      <c r="P25" t="s">
        <v>15</v>
      </c>
      <c r="Q25">
        <v>2</v>
      </c>
      <c r="R25" t="s">
        <v>16</v>
      </c>
      <c r="S25">
        <v>2</v>
      </c>
      <c r="T25" t="s">
        <v>13</v>
      </c>
      <c r="U25">
        <v>2</v>
      </c>
      <c r="V25">
        <v>6</v>
      </c>
      <c r="W25" t="s">
        <v>92</v>
      </c>
      <c r="X25">
        <v>2</v>
      </c>
    </row>
    <row r="26" spans="1:24" x14ac:dyDescent="0.25">
      <c r="A26" t="s">
        <v>9</v>
      </c>
      <c r="B26">
        <v>5</v>
      </c>
      <c r="C26" t="s">
        <v>5</v>
      </c>
      <c r="D26">
        <v>3</v>
      </c>
      <c r="E26">
        <v>0</v>
      </c>
      <c r="F26" s="6">
        <v>42312</v>
      </c>
      <c r="G26">
        <v>1</v>
      </c>
      <c r="H26" s="13" t="s">
        <v>156</v>
      </c>
      <c r="I26" s="4">
        <v>1</v>
      </c>
      <c r="J26" s="2"/>
      <c r="K26" s="3">
        <v>5500</v>
      </c>
      <c r="L26" s="3">
        <v>3</v>
      </c>
      <c r="M26" t="s">
        <v>14</v>
      </c>
      <c r="N26">
        <v>60</v>
      </c>
      <c r="O26">
        <v>1</v>
      </c>
      <c r="P26" t="s">
        <v>15</v>
      </c>
      <c r="Q26">
        <v>2</v>
      </c>
      <c r="R26" t="s">
        <v>12</v>
      </c>
      <c r="S26">
        <v>1</v>
      </c>
      <c r="T26" t="s">
        <v>20</v>
      </c>
      <c r="U26">
        <v>1</v>
      </c>
      <c r="V26">
        <v>10</v>
      </c>
      <c r="W26" t="s">
        <v>92</v>
      </c>
      <c r="X26">
        <v>2</v>
      </c>
    </row>
    <row r="27" spans="1:24" x14ac:dyDescent="0.25">
      <c r="A27" t="s">
        <v>9</v>
      </c>
      <c r="B27">
        <v>5</v>
      </c>
      <c r="C27" t="s">
        <v>5</v>
      </c>
      <c r="D27">
        <v>3</v>
      </c>
      <c r="E27">
        <v>0</v>
      </c>
      <c r="F27" s="6">
        <v>42342</v>
      </c>
      <c r="G27">
        <v>1</v>
      </c>
      <c r="H27" s="13" t="s">
        <v>154</v>
      </c>
      <c r="I27" s="1">
        <v>2</v>
      </c>
      <c r="J27" s="2"/>
      <c r="K27" s="3">
        <v>6000</v>
      </c>
      <c r="L27" s="3">
        <v>3</v>
      </c>
      <c r="M27" t="s">
        <v>24</v>
      </c>
      <c r="N27">
        <v>45</v>
      </c>
      <c r="O27">
        <v>1</v>
      </c>
      <c r="P27" t="s">
        <v>11</v>
      </c>
      <c r="Q27">
        <v>1</v>
      </c>
      <c r="R27" t="s">
        <v>12</v>
      </c>
      <c r="S27">
        <v>1</v>
      </c>
      <c r="T27" t="s">
        <v>17</v>
      </c>
      <c r="U27">
        <v>3</v>
      </c>
      <c r="V27">
        <v>4</v>
      </c>
      <c r="W27" t="s">
        <v>92</v>
      </c>
      <c r="X27">
        <v>2</v>
      </c>
    </row>
    <row r="28" spans="1:24" x14ac:dyDescent="0.25">
      <c r="A28" t="s">
        <v>9</v>
      </c>
      <c r="B28">
        <v>5</v>
      </c>
      <c r="C28" t="s">
        <v>5</v>
      </c>
      <c r="D28">
        <v>3</v>
      </c>
      <c r="E28">
        <v>0</v>
      </c>
      <c r="F28" s="6">
        <v>42342</v>
      </c>
      <c r="G28">
        <v>1</v>
      </c>
      <c r="H28" s="13" t="s">
        <v>157</v>
      </c>
      <c r="I28" s="1">
        <v>2</v>
      </c>
      <c r="J28" s="2"/>
      <c r="K28" s="3">
        <v>6000</v>
      </c>
      <c r="L28" s="3">
        <v>3</v>
      </c>
      <c r="M28" t="s">
        <v>21</v>
      </c>
      <c r="N28">
        <v>55</v>
      </c>
      <c r="O28">
        <v>1</v>
      </c>
      <c r="P28" t="s">
        <v>15</v>
      </c>
      <c r="Q28">
        <v>2</v>
      </c>
      <c r="R28" t="s">
        <v>12</v>
      </c>
      <c r="S28">
        <v>1</v>
      </c>
      <c r="T28" t="s">
        <v>20</v>
      </c>
      <c r="U28">
        <v>1</v>
      </c>
      <c r="V28">
        <v>10</v>
      </c>
      <c r="W28" t="s">
        <v>92</v>
      </c>
      <c r="X28">
        <v>2</v>
      </c>
    </row>
    <row r="29" spans="1:24" x14ac:dyDescent="0.25">
      <c r="A29" t="s">
        <v>9</v>
      </c>
      <c r="B29">
        <v>5</v>
      </c>
      <c r="C29" t="s">
        <v>5</v>
      </c>
      <c r="D29">
        <v>3</v>
      </c>
      <c r="E29">
        <v>0</v>
      </c>
      <c r="F29" s="6" t="s">
        <v>25</v>
      </c>
      <c r="G29">
        <v>1</v>
      </c>
      <c r="H29" s="13" t="s">
        <v>158</v>
      </c>
      <c r="I29" s="4">
        <v>1</v>
      </c>
      <c r="J29" s="2"/>
      <c r="K29" s="3">
        <v>5000</v>
      </c>
      <c r="L29">
        <v>2</v>
      </c>
      <c r="M29" t="s">
        <v>21</v>
      </c>
      <c r="N29">
        <v>55</v>
      </c>
      <c r="O29">
        <v>1</v>
      </c>
      <c r="P29" t="s">
        <v>15</v>
      </c>
      <c r="Q29">
        <v>2</v>
      </c>
      <c r="R29" t="s">
        <v>12</v>
      </c>
      <c r="S29">
        <v>1</v>
      </c>
      <c r="T29" t="s">
        <v>17</v>
      </c>
      <c r="U29">
        <v>3</v>
      </c>
      <c r="V29">
        <v>4</v>
      </c>
      <c r="W29" t="s">
        <v>92</v>
      </c>
      <c r="X29">
        <v>2</v>
      </c>
    </row>
    <row r="30" spans="1:24" x14ac:dyDescent="0.25">
      <c r="A30" t="s">
        <v>9</v>
      </c>
      <c r="B30">
        <v>5</v>
      </c>
      <c r="C30" t="s">
        <v>5</v>
      </c>
      <c r="D30">
        <v>3</v>
      </c>
      <c r="E30">
        <v>0</v>
      </c>
      <c r="F30" s="6" t="s">
        <v>25</v>
      </c>
      <c r="G30">
        <v>1</v>
      </c>
      <c r="H30" s="13" t="s">
        <v>151</v>
      </c>
      <c r="I30" s="1">
        <v>2</v>
      </c>
      <c r="J30" s="2"/>
      <c r="K30" s="3">
        <v>4500</v>
      </c>
      <c r="L30">
        <v>2</v>
      </c>
      <c r="M30" t="s">
        <v>26</v>
      </c>
      <c r="N30">
        <v>65</v>
      </c>
      <c r="O30">
        <v>2</v>
      </c>
      <c r="P30" t="s">
        <v>11</v>
      </c>
      <c r="Q30">
        <v>1</v>
      </c>
      <c r="R30" t="s">
        <v>16</v>
      </c>
      <c r="S30">
        <v>2</v>
      </c>
      <c r="T30" t="s">
        <v>13</v>
      </c>
      <c r="U30">
        <v>2</v>
      </c>
      <c r="V30">
        <v>6</v>
      </c>
      <c r="W30" t="s">
        <v>90</v>
      </c>
      <c r="X30">
        <v>1</v>
      </c>
    </row>
    <row r="31" spans="1:24" x14ac:dyDescent="0.25">
      <c r="A31" t="s">
        <v>9</v>
      </c>
      <c r="B31">
        <v>5</v>
      </c>
      <c r="C31" t="s">
        <v>5</v>
      </c>
      <c r="D31">
        <v>3</v>
      </c>
      <c r="E31">
        <v>0</v>
      </c>
      <c r="F31" s="6" t="s">
        <v>27</v>
      </c>
      <c r="G31">
        <v>1</v>
      </c>
      <c r="H31" s="13" t="s">
        <v>145</v>
      </c>
      <c r="I31" s="1">
        <v>2</v>
      </c>
      <c r="J31" s="2"/>
      <c r="K31" s="3">
        <v>3500</v>
      </c>
      <c r="L31" s="3">
        <v>1</v>
      </c>
      <c r="M31" t="s">
        <v>14</v>
      </c>
      <c r="N31">
        <v>60</v>
      </c>
      <c r="O31">
        <v>1</v>
      </c>
      <c r="P31" t="s">
        <v>15</v>
      </c>
      <c r="Q31">
        <v>2</v>
      </c>
      <c r="R31" t="s">
        <v>12</v>
      </c>
      <c r="S31">
        <v>1</v>
      </c>
      <c r="T31" t="s">
        <v>20</v>
      </c>
      <c r="U31">
        <v>1</v>
      </c>
      <c r="V31">
        <v>10</v>
      </c>
      <c r="W31" t="s">
        <v>90</v>
      </c>
      <c r="X31">
        <v>1</v>
      </c>
    </row>
    <row r="32" spans="1:24" x14ac:dyDescent="0.25">
      <c r="A32" t="s">
        <v>9</v>
      </c>
      <c r="B32">
        <v>5</v>
      </c>
      <c r="C32" t="s">
        <v>5</v>
      </c>
      <c r="D32">
        <v>3</v>
      </c>
      <c r="E32">
        <v>0</v>
      </c>
      <c r="F32" s="6" t="s">
        <v>27</v>
      </c>
      <c r="G32">
        <v>1</v>
      </c>
      <c r="H32" s="13" t="s">
        <v>151</v>
      </c>
      <c r="I32" s="1">
        <v>2</v>
      </c>
      <c r="J32" s="2"/>
      <c r="K32" s="3">
        <v>4000</v>
      </c>
      <c r="L32" s="3">
        <v>1</v>
      </c>
      <c r="M32" t="s">
        <v>21</v>
      </c>
      <c r="N32">
        <v>55</v>
      </c>
      <c r="O32">
        <v>1</v>
      </c>
      <c r="P32" t="s">
        <v>11</v>
      </c>
      <c r="Q32">
        <v>1</v>
      </c>
      <c r="R32" t="s">
        <v>12</v>
      </c>
      <c r="S32">
        <v>1</v>
      </c>
      <c r="T32" t="s">
        <v>17</v>
      </c>
      <c r="U32">
        <v>3</v>
      </c>
      <c r="V32">
        <v>4</v>
      </c>
      <c r="W32" t="s">
        <v>90</v>
      </c>
      <c r="X32">
        <v>1</v>
      </c>
    </row>
    <row r="33" spans="1:24" x14ac:dyDescent="0.25">
      <c r="A33" t="s">
        <v>9</v>
      </c>
      <c r="B33">
        <v>5</v>
      </c>
      <c r="C33" t="s">
        <v>5</v>
      </c>
      <c r="D33">
        <v>3</v>
      </c>
      <c r="E33">
        <v>0</v>
      </c>
      <c r="F33" s="6" t="s">
        <v>28</v>
      </c>
      <c r="G33">
        <v>1</v>
      </c>
      <c r="H33" s="13" t="s">
        <v>144</v>
      </c>
      <c r="I33" s="1">
        <v>2</v>
      </c>
      <c r="J33" s="2"/>
      <c r="K33" s="3">
        <v>3500</v>
      </c>
      <c r="L33" s="3">
        <v>1</v>
      </c>
      <c r="M33" t="s">
        <v>21</v>
      </c>
      <c r="N33">
        <v>55</v>
      </c>
      <c r="O33">
        <v>1</v>
      </c>
      <c r="P33" t="s">
        <v>11</v>
      </c>
      <c r="Q33">
        <v>1</v>
      </c>
      <c r="R33" t="s">
        <v>12</v>
      </c>
      <c r="S33">
        <v>1</v>
      </c>
      <c r="T33" t="s">
        <v>13</v>
      </c>
      <c r="U33">
        <v>2</v>
      </c>
      <c r="V33">
        <v>6</v>
      </c>
      <c r="W33" t="s">
        <v>92</v>
      </c>
      <c r="X33">
        <v>2</v>
      </c>
    </row>
    <row r="34" spans="1:24" x14ac:dyDescent="0.25">
      <c r="A34" t="s">
        <v>9</v>
      </c>
      <c r="B34">
        <v>5</v>
      </c>
      <c r="C34" t="s">
        <v>5</v>
      </c>
      <c r="D34">
        <v>3</v>
      </c>
      <c r="E34">
        <v>0</v>
      </c>
      <c r="F34" s="6" t="s">
        <v>28</v>
      </c>
      <c r="G34">
        <v>1</v>
      </c>
      <c r="H34" s="13" t="s">
        <v>151</v>
      </c>
      <c r="I34" s="1">
        <v>2</v>
      </c>
      <c r="J34" s="2"/>
      <c r="K34" s="3">
        <v>4000</v>
      </c>
      <c r="L34" s="3">
        <v>1</v>
      </c>
      <c r="M34" t="s">
        <v>14</v>
      </c>
      <c r="N34">
        <v>60</v>
      </c>
      <c r="O34">
        <v>1</v>
      </c>
      <c r="P34" t="s">
        <v>15</v>
      </c>
      <c r="Q34">
        <v>2</v>
      </c>
      <c r="R34" t="s">
        <v>16</v>
      </c>
      <c r="S34">
        <v>2</v>
      </c>
      <c r="T34" t="s">
        <v>20</v>
      </c>
      <c r="U34">
        <v>1</v>
      </c>
      <c r="V34">
        <v>10</v>
      </c>
      <c r="W34" t="s">
        <v>92</v>
      </c>
      <c r="X34">
        <v>2</v>
      </c>
    </row>
    <row r="35" spans="1:24" x14ac:dyDescent="0.25">
      <c r="A35" t="s">
        <v>9</v>
      </c>
      <c r="B35">
        <v>5</v>
      </c>
      <c r="C35" t="s">
        <v>5</v>
      </c>
      <c r="D35">
        <v>3</v>
      </c>
      <c r="E35">
        <v>0</v>
      </c>
      <c r="F35" s="6" t="s">
        <v>29</v>
      </c>
      <c r="G35">
        <v>1</v>
      </c>
      <c r="H35" s="13" t="s">
        <v>154</v>
      </c>
      <c r="I35" s="1">
        <v>2</v>
      </c>
      <c r="J35" s="2"/>
      <c r="K35" s="3">
        <v>3500</v>
      </c>
      <c r="L35" s="3">
        <v>1</v>
      </c>
      <c r="M35" t="s">
        <v>21</v>
      </c>
      <c r="N35">
        <v>55</v>
      </c>
      <c r="O35">
        <v>1</v>
      </c>
      <c r="P35" t="s">
        <v>11</v>
      </c>
      <c r="Q35">
        <v>1</v>
      </c>
      <c r="R35" t="s">
        <v>12</v>
      </c>
      <c r="S35">
        <v>1</v>
      </c>
      <c r="T35" t="s">
        <v>17</v>
      </c>
      <c r="U35">
        <v>3</v>
      </c>
      <c r="V35">
        <v>4</v>
      </c>
      <c r="W35" t="s">
        <v>90</v>
      </c>
      <c r="X35">
        <v>1</v>
      </c>
    </row>
    <row r="36" spans="1:24" x14ac:dyDescent="0.25">
      <c r="A36" t="s">
        <v>9</v>
      </c>
      <c r="B36">
        <v>5</v>
      </c>
      <c r="C36" t="s">
        <v>5</v>
      </c>
      <c r="D36">
        <v>3</v>
      </c>
      <c r="E36">
        <v>0</v>
      </c>
      <c r="F36" s="6" t="s">
        <v>29</v>
      </c>
      <c r="G36">
        <v>1</v>
      </c>
      <c r="H36" s="13" t="s">
        <v>157</v>
      </c>
      <c r="I36" s="1">
        <v>2</v>
      </c>
      <c r="J36" s="2"/>
      <c r="K36" s="3">
        <v>4000</v>
      </c>
      <c r="L36" s="3">
        <v>1</v>
      </c>
      <c r="M36" t="s">
        <v>26</v>
      </c>
      <c r="N36">
        <v>65</v>
      </c>
      <c r="O36">
        <v>2</v>
      </c>
      <c r="P36" t="s">
        <v>15</v>
      </c>
      <c r="Q36">
        <v>2</v>
      </c>
      <c r="R36" t="s">
        <v>12</v>
      </c>
      <c r="S36">
        <v>1</v>
      </c>
      <c r="T36" t="s">
        <v>13</v>
      </c>
      <c r="U36">
        <v>2</v>
      </c>
      <c r="V36">
        <v>6</v>
      </c>
      <c r="W36" t="s">
        <v>92</v>
      </c>
      <c r="X36">
        <v>2</v>
      </c>
    </row>
    <row r="37" spans="1:24" x14ac:dyDescent="0.25">
      <c r="A37" t="s">
        <v>9</v>
      </c>
      <c r="B37">
        <v>5</v>
      </c>
      <c r="C37" t="s">
        <v>5</v>
      </c>
      <c r="D37">
        <v>3</v>
      </c>
      <c r="E37">
        <v>0</v>
      </c>
      <c r="F37" s="6" t="s">
        <v>132</v>
      </c>
      <c r="G37">
        <v>2</v>
      </c>
      <c r="H37" s="13" t="s">
        <v>159</v>
      </c>
      <c r="I37" s="4">
        <v>1</v>
      </c>
      <c r="J37" s="2"/>
      <c r="K37" s="3">
        <v>4000</v>
      </c>
      <c r="L37" s="3">
        <v>1</v>
      </c>
      <c r="M37" t="s">
        <v>18</v>
      </c>
      <c r="N37">
        <v>80</v>
      </c>
      <c r="O37">
        <v>2</v>
      </c>
      <c r="P37" t="s">
        <v>11</v>
      </c>
      <c r="Q37">
        <v>1</v>
      </c>
      <c r="R37" t="s">
        <v>16</v>
      </c>
      <c r="S37">
        <v>2</v>
      </c>
      <c r="T37" t="s">
        <v>20</v>
      </c>
      <c r="U37">
        <v>1</v>
      </c>
      <c r="V37">
        <v>10</v>
      </c>
      <c r="W37" t="s">
        <v>92</v>
      </c>
      <c r="X37">
        <v>2</v>
      </c>
    </row>
    <row r="38" spans="1:24" x14ac:dyDescent="0.25">
      <c r="A38" t="s">
        <v>9</v>
      </c>
      <c r="B38">
        <v>5</v>
      </c>
      <c r="C38" t="s">
        <v>5</v>
      </c>
      <c r="D38">
        <v>3</v>
      </c>
      <c r="E38">
        <v>0</v>
      </c>
      <c r="F38" s="6" t="s">
        <v>132</v>
      </c>
      <c r="G38">
        <v>2</v>
      </c>
      <c r="H38" s="13" t="s">
        <v>156</v>
      </c>
      <c r="I38" s="4">
        <v>1</v>
      </c>
      <c r="J38" s="2"/>
      <c r="K38" s="3">
        <v>5500</v>
      </c>
      <c r="L38" s="3">
        <v>3</v>
      </c>
      <c r="M38" t="s">
        <v>21</v>
      </c>
      <c r="N38">
        <v>55</v>
      </c>
      <c r="O38">
        <v>1</v>
      </c>
      <c r="P38" t="s">
        <v>15</v>
      </c>
      <c r="Q38">
        <v>2</v>
      </c>
      <c r="R38" t="s">
        <v>12</v>
      </c>
      <c r="S38">
        <v>1</v>
      </c>
      <c r="T38" t="s">
        <v>20</v>
      </c>
      <c r="U38">
        <v>1</v>
      </c>
      <c r="V38">
        <v>10</v>
      </c>
      <c r="W38" t="s">
        <v>92</v>
      </c>
      <c r="X38">
        <v>2</v>
      </c>
    </row>
    <row r="39" spans="1:24" x14ac:dyDescent="0.25">
      <c r="A39" t="s">
        <v>9</v>
      </c>
      <c r="B39">
        <v>5</v>
      </c>
      <c r="C39" t="s">
        <v>5</v>
      </c>
      <c r="D39">
        <v>3</v>
      </c>
      <c r="E39">
        <v>0</v>
      </c>
      <c r="F39" s="6" t="s">
        <v>31</v>
      </c>
      <c r="G39">
        <v>2</v>
      </c>
      <c r="H39" s="13" t="s">
        <v>148</v>
      </c>
      <c r="I39" s="4">
        <v>1</v>
      </c>
      <c r="J39" s="2"/>
      <c r="K39" s="3">
        <v>6000</v>
      </c>
      <c r="L39" s="3">
        <v>3</v>
      </c>
      <c r="M39" t="s">
        <v>26</v>
      </c>
      <c r="N39">
        <v>65</v>
      </c>
      <c r="O39">
        <v>2</v>
      </c>
      <c r="P39" t="s">
        <v>15</v>
      </c>
      <c r="Q39">
        <v>2</v>
      </c>
      <c r="R39" t="s">
        <v>16</v>
      </c>
      <c r="S39">
        <v>2</v>
      </c>
      <c r="T39" t="s">
        <v>13</v>
      </c>
      <c r="U39">
        <v>2</v>
      </c>
      <c r="V39">
        <v>6</v>
      </c>
      <c r="W39" t="s">
        <v>92</v>
      </c>
      <c r="X39">
        <v>2</v>
      </c>
    </row>
    <row r="40" spans="1:24" x14ac:dyDescent="0.25">
      <c r="A40" t="s">
        <v>9</v>
      </c>
      <c r="B40">
        <v>5</v>
      </c>
      <c r="C40" t="s">
        <v>5</v>
      </c>
      <c r="D40">
        <v>3</v>
      </c>
      <c r="E40">
        <v>0</v>
      </c>
      <c r="F40" s="6" t="s">
        <v>31</v>
      </c>
      <c r="G40">
        <v>2</v>
      </c>
      <c r="H40" s="13" t="s">
        <v>153</v>
      </c>
      <c r="I40" s="1">
        <v>2</v>
      </c>
      <c r="J40" s="2"/>
      <c r="K40" s="3">
        <v>5500</v>
      </c>
      <c r="L40" s="3">
        <v>3</v>
      </c>
      <c r="M40" t="s">
        <v>14</v>
      </c>
      <c r="N40">
        <v>60</v>
      </c>
      <c r="O40">
        <v>1</v>
      </c>
      <c r="P40" t="s">
        <v>11</v>
      </c>
      <c r="Q40">
        <v>1</v>
      </c>
      <c r="R40" t="s">
        <v>12</v>
      </c>
      <c r="S40">
        <v>1</v>
      </c>
      <c r="T40" t="s">
        <v>20</v>
      </c>
      <c r="U40">
        <v>1</v>
      </c>
      <c r="V40">
        <v>10</v>
      </c>
      <c r="W40" t="s">
        <v>92</v>
      </c>
      <c r="X40">
        <v>2</v>
      </c>
    </row>
    <row r="41" spans="1:24" x14ac:dyDescent="0.25">
      <c r="A41" t="s">
        <v>9</v>
      </c>
      <c r="B41">
        <v>5</v>
      </c>
      <c r="C41" t="s">
        <v>5</v>
      </c>
      <c r="D41">
        <v>3</v>
      </c>
      <c r="E41">
        <v>0</v>
      </c>
      <c r="F41" s="6" t="s">
        <v>32</v>
      </c>
      <c r="G41">
        <v>2</v>
      </c>
      <c r="H41" s="13" t="s">
        <v>152</v>
      </c>
      <c r="I41" s="4">
        <v>1</v>
      </c>
      <c r="J41" s="2"/>
      <c r="K41" s="3">
        <v>5500</v>
      </c>
      <c r="L41" s="3">
        <v>3</v>
      </c>
      <c r="M41" t="s">
        <v>21</v>
      </c>
      <c r="N41">
        <v>55</v>
      </c>
      <c r="O41">
        <v>1</v>
      </c>
      <c r="P41" t="s">
        <v>15</v>
      </c>
      <c r="Q41">
        <v>2</v>
      </c>
      <c r="R41" t="s">
        <v>12</v>
      </c>
      <c r="S41">
        <v>1</v>
      </c>
      <c r="T41" t="s">
        <v>17</v>
      </c>
      <c r="U41">
        <v>3</v>
      </c>
      <c r="V41">
        <v>4</v>
      </c>
      <c r="W41" t="s">
        <v>92</v>
      </c>
      <c r="X41">
        <v>2</v>
      </c>
    </row>
    <row r="42" spans="1:24" x14ac:dyDescent="0.25">
      <c r="A42" t="s">
        <v>9</v>
      </c>
      <c r="B42">
        <v>5</v>
      </c>
      <c r="C42" t="s">
        <v>5</v>
      </c>
      <c r="D42">
        <v>3</v>
      </c>
      <c r="E42">
        <v>0</v>
      </c>
      <c r="F42" s="6" t="s">
        <v>32</v>
      </c>
      <c r="G42">
        <v>2</v>
      </c>
      <c r="H42" s="13" t="s">
        <v>150</v>
      </c>
      <c r="I42" s="4">
        <v>1</v>
      </c>
      <c r="J42" s="2"/>
      <c r="K42" s="3">
        <v>5500</v>
      </c>
      <c r="L42" s="3">
        <v>3</v>
      </c>
      <c r="M42" t="s">
        <v>14</v>
      </c>
      <c r="N42">
        <v>60</v>
      </c>
      <c r="O42">
        <v>1</v>
      </c>
      <c r="P42" t="s">
        <v>15</v>
      </c>
      <c r="Q42">
        <v>2</v>
      </c>
      <c r="R42" t="s">
        <v>12</v>
      </c>
      <c r="S42">
        <v>1</v>
      </c>
      <c r="T42" t="s">
        <v>20</v>
      </c>
      <c r="U42">
        <v>1</v>
      </c>
      <c r="V42">
        <v>10</v>
      </c>
      <c r="W42" t="s">
        <v>92</v>
      </c>
      <c r="X42">
        <v>2</v>
      </c>
    </row>
    <row r="43" spans="1:24" x14ac:dyDescent="0.25">
      <c r="A43" t="s">
        <v>9</v>
      </c>
      <c r="B43">
        <v>5</v>
      </c>
      <c r="C43" t="s">
        <v>5</v>
      </c>
      <c r="D43">
        <v>3</v>
      </c>
      <c r="E43">
        <v>0</v>
      </c>
      <c r="F43" s="6" t="s">
        <v>33</v>
      </c>
      <c r="G43">
        <v>2</v>
      </c>
      <c r="H43" s="13" t="s">
        <v>147</v>
      </c>
      <c r="I43" s="4">
        <v>1</v>
      </c>
      <c r="J43" s="2"/>
      <c r="K43" s="3">
        <v>4500</v>
      </c>
      <c r="L43">
        <v>2</v>
      </c>
      <c r="M43" t="s">
        <v>21</v>
      </c>
      <c r="N43">
        <v>55</v>
      </c>
      <c r="O43">
        <v>1</v>
      </c>
      <c r="P43" t="s">
        <v>11</v>
      </c>
      <c r="Q43">
        <v>1</v>
      </c>
      <c r="R43" t="s">
        <v>12</v>
      </c>
      <c r="S43">
        <v>1</v>
      </c>
      <c r="T43" t="s">
        <v>13</v>
      </c>
      <c r="U43">
        <v>2</v>
      </c>
      <c r="V43">
        <v>6</v>
      </c>
      <c r="W43" t="s">
        <v>92</v>
      </c>
      <c r="X43">
        <v>2</v>
      </c>
    </row>
    <row r="44" spans="1:24" x14ac:dyDescent="0.25">
      <c r="A44" t="s">
        <v>9</v>
      </c>
      <c r="B44">
        <v>5</v>
      </c>
      <c r="C44" t="s">
        <v>5</v>
      </c>
      <c r="D44">
        <v>3</v>
      </c>
      <c r="E44">
        <v>0</v>
      </c>
      <c r="F44" s="6" t="s">
        <v>33</v>
      </c>
      <c r="G44">
        <v>2</v>
      </c>
      <c r="H44" s="13" t="s">
        <v>157</v>
      </c>
      <c r="I44" s="1">
        <v>2</v>
      </c>
      <c r="J44" s="2"/>
      <c r="K44" s="3">
        <v>4000</v>
      </c>
      <c r="L44" s="3">
        <v>1</v>
      </c>
      <c r="M44" t="s">
        <v>26</v>
      </c>
      <c r="N44">
        <v>65</v>
      </c>
      <c r="O44">
        <v>2</v>
      </c>
      <c r="P44" t="s">
        <v>15</v>
      </c>
      <c r="Q44">
        <v>2</v>
      </c>
      <c r="R44" t="s">
        <v>12</v>
      </c>
      <c r="S44">
        <v>1</v>
      </c>
      <c r="T44" t="s">
        <v>17</v>
      </c>
      <c r="U44">
        <v>3</v>
      </c>
      <c r="V44">
        <v>4</v>
      </c>
      <c r="W44" t="s">
        <v>92</v>
      </c>
      <c r="X44">
        <v>2</v>
      </c>
    </row>
    <row r="45" spans="1:24" x14ac:dyDescent="0.25">
      <c r="A45" t="s">
        <v>9</v>
      </c>
      <c r="B45">
        <v>5</v>
      </c>
      <c r="C45" t="s">
        <v>5</v>
      </c>
      <c r="D45">
        <v>3</v>
      </c>
      <c r="E45">
        <v>0</v>
      </c>
      <c r="F45" s="6" t="s">
        <v>34</v>
      </c>
      <c r="G45">
        <v>2</v>
      </c>
      <c r="H45" s="13" t="s">
        <v>158</v>
      </c>
      <c r="I45" s="4">
        <v>1</v>
      </c>
      <c r="J45" s="2"/>
      <c r="K45" s="3">
        <v>4500</v>
      </c>
      <c r="L45">
        <v>2</v>
      </c>
      <c r="M45" t="s">
        <v>35</v>
      </c>
      <c r="N45">
        <v>85</v>
      </c>
      <c r="O45">
        <v>3</v>
      </c>
      <c r="P45" t="s">
        <v>11</v>
      </c>
      <c r="Q45">
        <v>1</v>
      </c>
      <c r="R45" t="s">
        <v>16</v>
      </c>
      <c r="S45">
        <v>2</v>
      </c>
      <c r="T45" t="s">
        <v>13</v>
      </c>
      <c r="U45">
        <v>2</v>
      </c>
      <c r="V45">
        <v>6</v>
      </c>
      <c r="W45" t="s">
        <v>90</v>
      </c>
      <c r="X45">
        <v>1</v>
      </c>
    </row>
    <row r="46" spans="1:24" x14ac:dyDescent="0.25">
      <c r="A46" t="s">
        <v>9</v>
      </c>
      <c r="B46">
        <v>5</v>
      </c>
      <c r="C46" t="s">
        <v>5</v>
      </c>
      <c r="D46">
        <v>3</v>
      </c>
      <c r="E46">
        <v>0</v>
      </c>
      <c r="F46" s="6" t="s">
        <v>34</v>
      </c>
      <c r="G46">
        <v>2</v>
      </c>
      <c r="H46" s="13" t="s">
        <v>157</v>
      </c>
      <c r="I46" s="1">
        <v>2</v>
      </c>
      <c r="J46" s="2"/>
      <c r="K46" s="3">
        <v>4000</v>
      </c>
      <c r="L46" s="3">
        <v>1</v>
      </c>
      <c r="M46" t="s">
        <v>14</v>
      </c>
      <c r="N46">
        <v>60</v>
      </c>
      <c r="O46">
        <v>1</v>
      </c>
      <c r="P46" t="s">
        <v>15</v>
      </c>
      <c r="Q46">
        <v>2</v>
      </c>
      <c r="R46" t="s">
        <v>12</v>
      </c>
      <c r="S46">
        <v>1</v>
      </c>
      <c r="T46" t="s">
        <v>17</v>
      </c>
      <c r="U46">
        <v>3</v>
      </c>
      <c r="V46">
        <v>4</v>
      </c>
      <c r="W46" t="s">
        <v>92</v>
      </c>
      <c r="X46">
        <v>2</v>
      </c>
    </row>
    <row r="47" spans="1:24" x14ac:dyDescent="0.25">
      <c r="A47" t="s">
        <v>9</v>
      </c>
      <c r="B47">
        <v>5</v>
      </c>
      <c r="C47" t="s">
        <v>5</v>
      </c>
      <c r="D47">
        <v>3</v>
      </c>
      <c r="E47">
        <v>0</v>
      </c>
      <c r="F47" s="6" t="s">
        <v>131</v>
      </c>
      <c r="G47">
        <v>2</v>
      </c>
      <c r="H47" s="13" t="s">
        <v>144</v>
      </c>
      <c r="I47" s="1">
        <v>2</v>
      </c>
      <c r="J47" s="2"/>
      <c r="K47" s="3">
        <v>3500</v>
      </c>
      <c r="L47" s="3">
        <v>1</v>
      </c>
      <c r="M47" t="s">
        <v>21</v>
      </c>
      <c r="N47">
        <v>55</v>
      </c>
      <c r="O47">
        <v>1</v>
      </c>
      <c r="P47" t="s">
        <v>11</v>
      </c>
      <c r="Q47">
        <v>1</v>
      </c>
      <c r="R47" t="s">
        <v>12</v>
      </c>
      <c r="S47">
        <v>1</v>
      </c>
      <c r="T47" t="s">
        <v>20</v>
      </c>
      <c r="U47">
        <v>1</v>
      </c>
      <c r="V47">
        <v>10</v>
      </c>
      <c r="W47" t="s">
        <v>90</v>
      </c>
      <c r="X47">
        <v>1</v>
      </c>
    </row>
    <row r="48" spans="1:24" x14ac:dyDescent="0.25">
      <c r="A48" t="s">
        <v>9</v>
      </c>
      <c r="B48">
        <v>5</v>
      </c>
      <c r="C48" t="s">
        <v>5</v>
      </c>
      <c r="D48">
        <v>3</v>
      </c>
      <c r="E48">
        <v>0</v>
      </c>
      <c r="F48" s="6" t="s">
        <v>131</v>
      </c>
      <c r="G48">
        <v>2</v>
      </c>
      <c r="H48" s="13" t="s">
        <v>149</v>
      </c>
      <c r="I48" s="4">
        <v>1</v>
      </c>
      <c r="J48" s="2"/>
      <c r="K48" s="3">
        <v>4500</v>
      </c>
      <c r="L48">
        <v>2</v>
      </c>
      <c r="M48" t="s">
        <v>21</v>
      </c>
      <c r="N48">
        <v>55</v>
      </c>
      <c r="O48">
        <v>1</v>
      </c>
      <c r="P48" t="s">
        <v>15</v>
      </c>
      <c r="Q48">
        <v>2</v>
      </c>
      <c r="R48" t="s">
        <v>12</v>
      </c>
      <c r="S48">
        <v>1</v>
      </c>
      <c r="T48" t="s">
        <v>17</v>
      </c>
      <c r="U48">
        <v>3</v>
      </c>
      <c r="V48">
        <v>4</v>
      </c>
      <c r="W48" t="s">
        <v>92</v>
      </c>
      <c r="X48">
        <v>2</v>
      </c>
    </row>
    <row r="49" spans="1:24" x14ac:dyDescent="0.25">
      <c r="A49" t="s">
        <v>9</v>
      </c>
      <c r="B49">
        <v>5</v>
      </c>
      <c r="C49" t="s">
        <v>5</v>
      </c>
      <c r="D49">
        <v>3</v>
      </c>
      <c r="E49">
        <v>0</v>
      </c>
      <c r="F49" s="6" t="s">
        <v>133</v>
      </c>
      <c r="G49">
        <v>2</v>
      </c>
      <c r="H49" s="13" t="s">
        <v>147</v>
      </c>
      <c r="I49" s="4">
        <v>1</v>
      </c>
      <c r="J49" s="2"/>
      <c r="K49" s="3">
        <v>3500</v>
      </c>
      <c r="L49">
        <v>2</v>
      </c>
      <c r="M49" t="s">
        <v>35</v>
      </c>
      <c r="N49">
        <v>85</v>
      </c>
      <c r="O49">
        <v>1</v>
      </c>
      <c r="P49" t="s">
        <v>11</v>
      </c>
      <c r="Q49">
        <v>1</v>
      </c>
      <c r="R49" t="s">
        <v>16</v>
      </c>
      <c r="S49">
        <v>1</v>
      </c>
      <c r="T49" t="s">
        <v>13</v>
      </c>
      <c r="U49">
        <v>2</v>
      </c>
      <c r="V49">
        <v>6</v>
      </c>
      <c r="W49" t="s">
        <v>92</v>
      </c>
      <c r="X49">
        <v>2</v>
      </c>
    </row>
    <row r="50" spans="1:24" x14ac:dyDescent="0.25">
      <c r="A50" t="s">
        <v>9</v>
      </c>
      <c r="B50">
        <v>5</v>
      </c>
      <c r="C50" t="s">
        <v>5</v>
      </c>
      <c r="D50">
        <v>3</v>
      </c>
      <c r="E50">
        <v>0</v>
      </c>
      <c r="F50" s="6" t="s">
        <v>133</v>
      </c>
      <c r="G50">
        <v>2</v>
      </c>
      <c r="H50" s="13" t="s">
        <v>153</v>
      </c>
      <c r="I50" s="1">
        <v>2</v>
      </c>
      <c r="J50" s="2"/>
      <c r="K50" s="3">
        <v>5000</v>
      </c>
      <c r="L50" s="3">
        <v>1</v>
      </c>
      <c r="M50" t="s">
        <v>14</v>
      </c>
      <c r="N50">
        <v>60</v>
      </c>
      <c r="O50">
        <v>2</v>
      </c>
      <c r="P50" t="s">
        <v>15</v>
      </c>
      <c r="Q50">
        <v>2</v>
      </c>
      <c r="R50" t="s">
        <v>16</v>
      </c>
      <c r="S50">
        <v>2</v>
      </c>
      <c r="T50" t="s">
        <v>20</v>
      </c>
      <c r="U50">
        <v>1</v>
      </c>
      <c r="V50">
        <v>10</v>
      </c>
      <c r="W50" t="s">
        <v>92</v>
      </c>
      <c r="X50">
        <v>2</v>
      </c>
    </row>
    <row r="51" spans="1:24" x14ac:dyDescent="0.25">
      <c r="A51" t="s">
        <v>9</v>
      </c>
      <c r="B51">
        <v>5</v>
      </c>
      <c r="C51" t="s">
        <v>5</v>
      </c>
      <c r="D51">
        <v>3</v>
      </c>
      <c r="E51">
        <v>0</v>
      </c>
      <c r="F51" s="6" t="s">
        <v>134</v>
      </c>
      <c r="G51">
        <v>2</v>
      </c>
      <c r="H51" s="13" t="s">
        <v>147</v>
      </c>
      <c r="I51" s="4">
        <v>1</v>
      </c>
      <c r="J51" s="2"/>
      <c r="K51" s="3">
        <v>4000</v>
      </c>
      <c r="L51" s="3">
        <v>1</v>
      </c>
      <c r="M51" t="s">
        <v>21</v>
      </c>
      <c r="N51">
        <v>55</v>
      </c>
      <c r="O51">
        <v>1</v>
      </c>
      <c r="P51" t="s">
        <v>15</v>
      </c>
      <c r="Q51">
        <v>2</v>
      </c>
      <c r="R51" t="s">
        <v>12</v>
      </c>
      <c r="S51">
        <v>1</v>
      </c>
      <c r="T51" t="s">
        <v>13</v>
      </c>
      <c r="U51">
        <v>2</v>
      </c>
      <c r="V51">
        <v>6</v>
      </c>
      <c r="W51" t="s">
        <v>92</v>
      </c>
      <c r="X51">
        <v>2</v>
      </c>
    </row>
    <row r="52" spans="1:24" x14ac:dyDescent="0.25">
      <c r="A52" t="s">
        <v>9</v>
      </c>
      <c r="B52">
        <v>5</v>
      </c>
      <c r="C52" t="s">
        <v>5</v>
      </c>
      <c r="D52">
        <v>3</v>
      </c>
      <c r="E52">
        <v>0</v>
      </c>
      <c r="F52" s="6" t="s">
        <v>134</v>
      </c>
      <c r="G52">
        <v>2</v>
      </c>
      <c r="H52" s="13" t="s">
        <v>157</v>
      </c>
      <c r="I52" s="1">
        <v>2</v>
      </c>
      <c r="J52" s="2"/>
      <c r="K52" s="3">
        <v>4500</v>
      </c>
      <c r="L52">
        <v>2</v>
      </c>
      <c r="M52" t="s">
        <v>24</v>
      </c>
      <c r="N52">
        <v>45</v>
      </c>
      <c r="O52">
        <v>1</v>
      </c>
      <c r="P52" t="s">
        <v>15</v>
      </c>
      <c r="Q52">
        <v>2</v>
      </c>
      <c r="R52" t="s">
        <v>12</v>
      </c>
      <c r="S52">
        <v>1</v>
      </c>
      <c r="T52" t="s">
        <v>17</v>
      </c>
      <c r="U52">
        <v>3</v>
      </c>
      <c r="V52">
        <v>4</v>
      </c>
      <c r="W52" t="s">
        <v>92</v>
      </c>
      <c r="X52">
        <v>2</v>
      </c>
    </row>
    <row r="53" spans="1:24" x14ac:dyDescent="0.25">
      <c r="A53" t="s">
        <v>9</v>
      </c>
      <c r="B53">
        <v>5</v>
      </c>
      <c r="C53" t="s">
        <v>5</v>
      </c>
      <c r="D53">
        <v>3</v>
      </c>
      <c r="E53">
        <v>0</v>
      </c>
      <c r="F53" s="6" t="s">
        <v>135</v>
      </c>
      <c r="G53">
        <v>2</v>
      </c>
      <c r="H53" s="13" t="s">
        <v>160</v>
      </c>
      <c r="I53" s="4">
        <v>1</v>
      </c>
      <c r="J53" s="2"/>
      <c r="K53" s="3">
        <v>4000</v>
      </c>
      <c r="L53" s="3">
        <v>3</v>
      </c>
      <c r="M53" t="s">
        <v>14</v>
      </c>
      <c r="N53">
        <v>60</v>
      </c>
      <c r="O53">
        <v>1</v>
      </c>
      <c r="P53" t="s">
        <v>15</v>
      </c>
      <c r="Q53">
        <v>2</v>
      </c>
      <c r="R53" t="s">
        <v>16</v>
      </c>
      <c r="S53">
        <v>1</v>
      </c>
      <c r="T53" t="s">
        <v>20</v>
      </c>
      <c r="U53">
        <v>1</v>
      </c>
      <c r="V53">
        <v>10</v>
      </c>
      <c r="W53" t="s">
        <v>90</v>
      </c>
      <c r="X53">
        <v>1</v>
      </c>
    </row>
    <row r="54" spans="1:24" x14ac:dyDescent="0.25">
      <c r="A54" t="s">
        <v>9</v>
      </c>
      <c r="B54">
        <v>5</v>
      </c>
      <c r="C54" t="s">
        <v>5</v>
      </c>
      <c r="D54">
        <v>3</v>
      </c>
      <c r="E54">
        <v>0</v>
      </c>
      <c r="F54" s="6" t="s">
        <v>135</v>
      </c>
      <c r="G54">
        <v>2</v>
      </c>
      <c r="H54" s="13" t="s">
        <v>149</v>
      </c>
      <c r="I54" s="4">
        <v>1</v>
      </c>
      <c r="J54" s="2"/>
      <c r="K54" s="3">
        <v>6000</v>
      </c>
      <c r="L54" s="3">
        <v>3</v>
      </c>
      <c r="M54" t="s">
        <v>21</v>
      </c>
      <c r="N54">
        <v>55</v>
      </c>
      <c r="O54">
        <v>1</v>
      </c>
      <c r="P54" t="s">
        <v>15</v>
      </c>
      <c r="Q54">
        <v>2</v>
      </c>
      <c r="R54" t="s">
        <v>12</v>
      </c>
      <c r="S54">
        <v>1</v>
      </c>
      <c r="T54" t="s">
        <v>17</v>
      </c>
      <c r="U54">
        <v>3</v>
      </c>
      <c r="V54">
        <v>4</v>
      </c>
      <c r="W54" t="s">
        <v>92</v>
      </c>
      <c r="X54">
        <v>2</v>
      </c>
    </row>
    <row r="55" spans="1:24" x14ac:dyDescent="0.25">
      <c r="A55" t="s">
        <v>9</v>
      </c>
      <c r="B55">
        <v>5</v>
      </c>
      <c r="C55" t="s">
        <v>5</v>
      </c>
      <c r="D55">
        <v>3</v>
      </c>
      <c r="E55">
        <v>0</v>
      </c>
      <c r="F55" s="6" t="s">
        <v>136</v>
      </c>
      <c r="G55">
        <v>2</v>
      </c>
      <c r="H55" s="13" t="s">
        <v>154</v>
      </c>
      <c r="I55" s="1">
        <v>2</v>
      </c>
      <c r="J55" s="2"/>
      <c r="K55" s="3">
        <v>5500</v>
      </c>
      <c r="L55" s="3">
        <v>3</v>
      </c>
      <c r="M55" t="s">
        <v>26</v>
      </c>
      <c r="N55">
        <v>65</v>
      </c>
      <c r="O55">
        <v>2</v>
      </c>
      <c r="P55" t="s">
        <v>11</v>
      </c>
      <c r="Q55">
        <v>1</v>
      </c>
      <c r="R55" t="s">
        <v>16</v>
      </c>
      <c r="S55">
        <v>2</v>
      </c>
      <c r="T55" t="s">
        <v>20</v>
      </c>
      <c r="U55">
        <v>1</v>
      </c>
      <c r="V55">
        <v>10</v>
      </c>
      <c r="W55" t="s">
        <v>92</v>
      </c>
      <c r="X55">
        <v>2</v>
      </c>
    </row>
    <row r="56" spans="1:24" x14ac:dyDescent="0.25">
      <c r="A56" t="s">
        <v>9</v>
      </c>
      <c r="B56">
        <v>5</v>
      </c>
      <c r="C56" t="s">
        <v>5</v>
      </c>
      <c r="D56">
        <v>3</v>
      </c>
      <c r="E56">
        <v>0</v>
      </c>
      <c r="F56" s="6" t="s">
        <v>136</v>
      </c>
      <c r="G56">
        <v>2</v>
      </c>
      <c r="H56" s="13" t="s">
        <v>147</v>
      </c>
      <c r="I56" s="4">
        <v>1</v>
      </c>
      <c r="J56" s="2"/>
      <c r="K56" s="3">
        <v>6000</v>
      </c>
      <c r="L56" s="3">
        <v>3</v>
      </c>
      <c r="M56" t="s">
        <v>14</v>
      </c>
      <c r="N56">
        <v>60</v>
      </c>
      <c r="O56">
        <v>1</v>
      </c>
      <c r="P56" t="s">
        <v>11</v>
      </c>
      <c r="Q56">
        <v>1</v>
      </c>
      <c r="R56" t="s">
        <v>12</v>
      </c>
      <c r="S56">
        <v>1</v>
      </c>
      <c r="T56" t="s">
        <v>13</v>
      </c>
      <c r="U56">
        <v>2</v>
      </c>
      <c r="V56">
        <v>6</v>
      </c>
      <c r="W56" t="s">
        <v>92</v>
      </c>
      <c r="X56">
        <v>2</v>
      </c>
    </row>
    <row r="57" spans="1:24" x14ac:dyDescent="0.25">
      <c r="A57" t="s">
        <v>9</v>
      </c>
      <c r="B57">
        <v>5</v>
      </c>
      <c r="C57" t="s">
        <v>5</v>
      </c>
      <c r="D57">
        <v>3</v>
      </c>
      <c r="E57">
        <v>0</v>
      </c>
      <c r="F57" s="6" t="s">
        <v>137</v>
      </c>
      <c r="G57">
        <v>2</v>
      </c>
      <c r="H57" s="13" t="s">
        <v>158</v>
      </c>
      <c r="I57" s="4">
        <v>1</v>
      </c>
      <c r="J57" s="2"/>
      <c r="K57" s="3">
        <v>5000</v>
      </c>
      <c r="L57">
        <v>2</v>
      </c>
      <c r="M57" t="s">
        <v>26</v>
      </c>
      <c r="N57">
        <v>65</v>
      </c>
      <c r="O57">
        <v>2</v>
      </c>
      <c r="P57" t="s">
        <v>15</v>
      </c>
      <c r="Q57">
        <v>2</v>
      </c>
      <c r="R57" t="s">
        <v>12</v>
      </c>
      <c r="S57">
        <v>1</v>
      </c>
      <c r="T57" t="s">
        <v>17</v>
      </c>
      <c r="U57">
        <v>3</v>
      </c>
      <c r="V57">
        <v>4</v>
      </c>
      <c r="W57" t="s">
        <v>92</v>
      </c>
      <c r="X57">
        <v>2</v>
      </c>
    </row>
    <row r="58" spans="1:24" x14ac:dyDescent="0.25">
      <c r="A58" t="s">
        <v>9</v>
      </c>
      <c r="B58">
        <v>5</v>
      </c>
      <c r="C58" t="s">
        <v>5</v>
      </c>
      <c r="D58">
        <v>3</v>
      </c>
      <c r="E58">
        <v>0</v>
      </c>
      <c r="F58" s="6" t="s">
        <v>137</v>
      </c>
      <c r="G58">
        <v>2</v>
      </c>
      <c r="H58" s="13" t="s">
        <v>145</v>
      </c>
      <c r="I58" s="1">
        <v>2</v>
      </c>
      <c r="J58" s="2"/>
      <c r="K58" s="3">
        <v>4000</v>
      </c>
      <c r="L58" s="3">
        <v>1</v>
      </c>
      <c r="M58" t="s">
        <v>24</v>
      </c>
      <c r="N58">
        <v>45</v>
      </c>
      <c r="O58">
        <v>1</v>
      </c>
      <c r="P58" t="s">
        <v>15</v>
      </c>
      <c r="Q58">
        <v>2</v>
      </c>
      <c r="R58" t="s">
        <v>12</v>
      </c>
      <c r="S58">
        <v>1</v>
      </c>
      <c r="T58" t="s">
        <v>20</v>
      </c>
      <c r="U58">
        <v>1</v>
      </c>
      <c r="V58">
        <v>10</v>
      </c>
      <c r="W58" t="s">
        <v>90</v>
      </c>
      <c r="X58">
        <v>1</v>
      </c>
    </row>
    <row r="59" spans="1:24" x14ac:dyDescent="0.25">
      <c r="A59" t="s">
        <v>9</v>
      </c>
      <c r="B59">
        <v>5</v>
      </c>
      <c r="C59" t="s">
        <v>5</v>
      </c>
      <c r="D59">
        <v>3</v>
      </c>
      <c r="E59">
        <v>0</v>
      </c>
      <c r="F59" s="6" t="s">
        <v>138</v>
      </c>
      <c r="G59">
        <v>2</v>
      </c>
      <c r="H59" s="13" t="s">
        <v>147</v>
      </c>
      <c r="I59" s="4">
        <v>1</v>
      </c>
      <c r="J59" s="2"/>
      <c r="K59" s="3">
        <v>4000</v>
      </c>
      <c r="L59" s="3">
        <v>1</v>
      </c>
      <c r="M59" t="s">
        <v>14</v>
      </c>
      <c r="N59">
        <v>60</v>
      </c>
      <c r="O59">
        <v>1</v>
      </c>
      <c r="P59" t="s">
        <v>11</v>
      </c>
      <c r="Q59">
        <v>1</v>
      </c>
      <c r="R59" t="s">
        <v>12</v>
      </c>
      <c r="S59">
        <v>1</v>
      </c>
      <c r="T59" t="s">
        <v>13</v>
      </c>
      <c r="U59">
        <v>2</v>
      </c>
      <c r="V59">
        <v>6</v>
      </c>
      <c r="W59" t="s">
        <v>92</v>
      </c>
      <c r="X59">
        <v>2</v>
      </c>
    </row>
    <row r="60" spans="1:24" x14ac:dyDescent="0.25">
      <c r="A60" t="s">
        <v>9</v>
      </c>
      <c r="B60">
        <v>5</v>
      </c>
      <c r="C60" t="s">
        <v>5</v>
      </c>
      <c r="D60">
        <v>3</v>
      </c>
      <c r="E60">
        <v>0</v>
      </c>
      <c r="F60" s="6" t="s">
        <v>138</v>
      </c>
      <c r="G60">
        <v>2</v>
      </c>
      <c r="H60" s="13" t="s">
        <v>153</v>
      </c>
      <c r="I60" s="1">
        <v>2</v>
      </c>
      <c r="J60" s="2"/>
      <c r="K60" s="3">
        <v>4500</v>
      </c>
      <c r="L60">
        <v>2</v>
      </c>
      <c r="M60" t="s">
        <v>21</v>
      </c>
      <c r="N60">
        <v>55</v>
      </c>
      <c r="O60">
        <v>1</v>
      </c>
      <c r="P60" t="s">
        <v>15</v>
      </c>
      <c r="Q60">
        <v>2</v>
      </c>
      <c r="R60" t="s">
        <v>12</v>
      </c>
      <c r="S60">
        <v>1</v>
      </c>
      <c r="T60" t="s">
        <v>17</v>
      </c>
      <c r="U60">
        <v>3</v>
      </c>
      <c r="V60">
        <v>4</v>
      </c>
      <c r="W60" t="s">
        <v>92</v>
      </c>
      <c r="X60">
        <v>2</v>
      </c>
    </row>
    <row r="61" spans="1:24" x14ac:dyDescent="0.25">
      <c r="A61" t="s">
        <v>9</v>
      </c>
      <c r="B61">
        <v>5</v>
      </c>
      <c r="C61" t="s">
        <v>5</v>
      </c>
      <c r="D61">
        <v>3</v>
      </c>
      <c r="E61">
        <v>0</v>
      </c>
      <c r="F61" s="6" t="s">
        <v>139</v>
      </c>
      <c r="G61">
        <v>2</v>
      </c>
      <c r="H61" s="13" t="s">
        <v>147</v>
      </c>
      <c r="I61" s="4">
        <v>1</v>
      </c>
      <c r="J61" s="2"/>
      <c r="K61" s="3">
        <v>4000</v>
      </c>
      <c r="L61" s="3">
        <v>1</v>
      </c>
      <c r="M61" t="s">
        <v>14</v>
      </c>
      <c r="N61">
        <v>60</v>
      </c>
      <c r="O61">
        <v>1</v>
      </c>
      <c r="P61" t="s">
        <v>11</v>
      </c>
      <c r="Q61">
        <v>1</v>
      </c>
      <c r="R61" t="s">
        <v>12</v>
      </c>
      <c r="S61">
        <v>1</v>
      </c>
      <c r="T61" t="s">
        <v>20</v>
      </c>
      <c r="U61">
        <v>1</v>
      </c>
      <c r="V61">
        <v>10</v>
      </c>
      <c r="W61" t="s">
        <v>90</v>
      </c>
      <c r="X61">
        <v>1</v>
      </c>
    </row>
    <row r="62" spans="1:24" x14ac:dyDescent="0.25">
      <c r="A62" t="s">
        <v>9</v>
      </c>
      <c r="B62">
        <v>5</v>
      </c>
      <c r="C62" t="s">
        <v>5</v>
      </c>
      <c r="D62">
        <v>3</v>
      </c>
      <c r="E62">
        <v>0</v>
      </c>
      <c r="F62" s="6" t="s">
        <v>139</v>
      </c>
      <c r="G62">
        <v>2</v>
      </c>
      <c r="H62" s="13" t="s">
        <v>161</v>
      </c>
      <c r="I62" s="1">
        <v>2</v>
      </c>
      <c r="J62" s="2"/>
      <c r="K62" s="3">
        <v>3500</v>
      </c>
      <c r="L62" s="3">
        <v>1</v>
      </c>
      <c r="M62" t="s">
        <v>21</v>
      </c>
      <c r="N62">
        <v>55</v>
      </c>
      <c r="O62">
        <v>1</v>
      </c>
      <c r="P62" t="s">
        <v>15</v>
      </c>
      <c r="Q62">
        <v>2</v>
      </c>
      <c r="R62" t="s">
        <v>12</v>
      </c>
      <c r="S62">
        <v>1</v>
      </c>
      <c r="T62" t="s">
        <v>13</v>
      </c>
      <c r="U62">
        <v>2</v>
      </c>
      <c r="V62">
        <v>6</v>
      </c>
      <c r="W62" t="s">
        <v>92</v>
      </c>
      <c r="X62">
        <v>2</v>
      </c>
    </row>
    <row r="63" spans="1:24" x14ac:dyDescent="0.25">
      <c r="A63" t="s">
        <v>9</v>
      </c>
      <c r="B63">
        <v>5</v>
      </c>
      <c r="C63" t="s">
        <v>5</v>
      </c>
      <c r="D63">
        <v>3</v>
      </c>
      <c r="E63">
        <v>0</v>
      </c>
      <c r="F63" s="6" t="s">
        <v>140</v>
      </c>
      <c r="G63">
        <v>2</v>
      </c>
      <c r="H63" s="13" t="s">
        <v>147</v>
      </c>
      <c r="I63" s="4">
        <v>1</v>
      </c>
      <c r="J63" s="2"/>
      <c r="K63" s="3">
        <v>3500</v>
      </c>
      <c r="L63" s="3">
        <v>1</v>
      </c>
      <c r="M63" t="s">
        <v>14</v>
      </c>
      <c r="N63">
        <v>60</v>
      </c>
      <c r="O63">
        <v>1</v>
      </c>
      <c r="P63" t="s">
        <v>11</v>
      </c>
      <c r="Q63">
        <v>1</v>
      </c>
      <c r="R63" t="s">
        <v>12</v>
      </c>
      <c r="S63">
        <v>1</v>
      </c>
      <c r="T63" t="s">
        <v>20</v>
      </c>
      <c r="U63">
        <v>1</v>
      </c>
      <c r="V63">
        <v>10</v>
      </c>
      <c r="W63" t="s">
        <v>90</v>
      </c>
      <c r="X63">
        <v>1</v>
      </c>
    </row>
    <row r="64" spans="1:24" x14ac:dyDescent="0.25">
      <c r="A64" t="s">
        <v>9</v>
      </c>
      <c r="B64">
        <v>5</v>
      </c>
      <c r="C64" t="s">
        <v>5</v>
      </c>
      <c r="D64">
        <v>3</v>
      </c>
      <c r="E64">
        <v>0</v>
      </c>
      <c r="F64" s="6" t="s">
        <v>140</v>
      </c>
      <c r="G64">
        <v>2</v>
      </c>
      <c r="H64" s="13" t="s">
        <v>145</v>
      </c>
      <c r="I64" s="1">
        <v>2</v>
      </c>
      <c r="J64" s="2"/>
      <c r="K64" s="3">
        <v>3500</v>
      </c>
      <c r="L64" s="3">
        <v>1</v>
      </c>
      <c r="M64" t="s">
        <v>21</v>
      </c>
      <c r="N64">
        <v>55</v>
      </c>
      <c r="O64">
        <v>1</v>
      </c>
      <c r="P64" t="s">
        <v>15</v>
      </c>
      <c r="Q64">
        <v>2</v>
      </c>
      <c r="R64" t="s">
        <v>12</v>
      </c>
      <c r="S64">
        <v>1</v>
      </c>
      <c r="T64" t="s">
        <v>17</v>
      </c>
      <c r="U64">
        <v>3</v>
      </c>
      <c r="V64">
        <v>4</v>
      </c>
      <c r="W64" t="s">
        <v>92</v>
      </c>
      <c r="X64">
        <v>2</v>
      </c>
    </row>
    <row r="65" spans="1:24" x14ac:dyDescent="0.25">
      <c r="A65" t="s">
        <v>9</v>
      </c>
      <c r="B65">
        <v>5</v>
      </c>
      <c r="C65" t="s">
        <v>5</v>
      </c>
      <c r="D65">
        <v>3</v>
      </c>
      <c r="E65">
        <v>0</v>
      </c>
      <c r="F65" s="6" t="s">
        <v>140</v>
      </c>
      <c r="G65">
        <v>2</v>
      </c>
      <c r="H65" s="13" t="s">
        <v>153</v>
      </c>
      <c r="I65" s="1">
        <v>2</v>
      </c>
      <c r="J65" s="2"/>
      <c r="K65" s="3">
        <v>4000</v>
      </c>
      <c r="L65" s="3">
        <v>1</v>
      </c>
      <c r="M65" t="s">
        <v>14</v>
      </c>
      <c r="N65">
        <v>60</v>
      </c>
      <c r="O65">
        <v>1</v>
      </c>
      <c r="P65" t="s">
        <v>15</v>
      </c>
      <c r="Q65">
        <v>2</v>
      </c>
      <c r="R65" t="s">
        <v>12</v>
      </c>
      <c r="S65">
        <v>1</v>
      </c>
      <c r="T65" t="s">
        <v>20</v>
      </c>
      <c r="U65">
        <v>1</v>
      </c>
      <c r="V65">
        <v>10</v>
      </c>
      <c r="W65" t="s">
        <v>90</v>
      </c>
      <c r="X65">
        <v>1</v>
      </c>
    </row>
    <row r="66" spans="1:24" x14ac:dyDescent="0.25">
      <c r="A66" t="s">
        <v>9</v>
      </c>
      <c r="B66">
        <v>5</v>
      </c>
      <c r="C66" t="s">
        <v>5</v>
      </c>
      <c r="D66">
        <v>3</v>
      </c>
      <c r="E66">
        <v>0</v>
      </c>
      <c r="F66" s="6" t="s">
        <v>140</v>
      </c>
      <c r="G66">
        <v>2</v>
      </c>
      <c r="H66" s="13" t="s">
        <v>156</v>
      </c>
      <c r="I66" s="4">
        <v>1</v>
      </c>
      <c r="J66" s="2"/>
      <c r="K66" s="3">
        <v>3800</v>
      </c>
      <c r="L66" s="3">
        <v>1</v>
      </c>
      <c r="M66" t="s">
        <v>21</v>
      </c>
      <c r="N66">
        <v>55</v>
      </c>
      <c r="O66">
        <v>1</v>
      </c>
      <c r="P66" t="s">
        <v>15</v>
      </c>
      <c r="Q66">
        <v>2</v>
      </c>
      <c r="R66" t="s">
        <v>12</v>
      </c>
      <c r="S66">
        <v>1</v>
      </c>
      <c r="T66" t="s">
        <v>13</v>
      </c>
      <c r="U66">
        <v>2</v>
      </c>
      <c r="V66">
        <v>6</v>
      </c>
      <c r="W66" t="s">
        <v>92</v>
      </c>
      <c r="X66">
        <v>2</v>
      </c>
    </row>
  </sheetData>
  <autoFilter ref="A4:X4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67"/>
  <sheetViews>
    <sheetView topLeftCell="A41" workbookViewId="0">
      <selection activeCell="M82" sqref="M82"/>
    </sheetView>
  </sheetViews>
  <sheetFormatPr defaultRowHeight="15" x14ac:dyDescent="0.25"/>
  <cols>
    <col min="2" max="2" width="21" style="6" customWidth="1"/>
    <col min="3" max="3" width="17.42578125" customWidth="1"/>
    <col min="4" max="4" width="12.28515625" bestFit="1" customWidth="1"/>
    <col min="5" max="5" width="17.42578125" style="10" bestFit="1" customWidth="1"/>
    <col min="6" max="6" width="9.42578125" style="4" bestFit="1" customWidth="1"/>
    <col min="7" max="7" width="9.7109375" customWidth="1"/>
    <col min="8" max="8" width="12.42578125" customWidth="1"/>
    <col min="9" max="9" width="17.42578125" customWidth="1"/>
    <col min="11" max="11" width="13.42578125" bestFit="1" customWidth="1"/>
    <col min="12" max="12" width="12" bestFit="1" customWidth="1"/>
    <col min="13" max="13" width="27.42578125" bestFit="1" customWidth="1"/>
    <col min="25" max="25" width="15" customWidth="1"/>
  </cols>
  <sheetData>
    <row r="1" spans="1:31" x14ac:dyDescent="0.25">
      <c r="G1">
        <f>MIN(G5:G66)</f>
        <v>1</v>
      </c>
      <c r="P1" t="s">
        <v>76</v>
      </c>
      <c r="Q1" t="s">
        <v>67</v>
      </c>
      <c r="R1" t="s">
        <v>68</v>
      </c>
      <c r="S1" t="s">
        <v>69</v>
      </c>
      <c r="T1" t="s">
        <v>74</v>
      </c>
      <c r="Z1" t="s">
        <v>81</v>
      </c>
      <c r="AA1" t="s">
        <v>82</v>
      </c>
      <c r="AB1" t="s">
        <v>83</v>
      </c>
      <c r="AD1" t="s">
        <v>84</v>
      </c>
      <c r="AE1" t="s">
        <v>88</v>
      </c>
    </row>
    <row r="2" spans="1:31" x14ac:dyDescent="0.25">
      <c r="C2">
        <v>3500</v>
      </c>
      <c r="D2">
        <v>45</v>
      </c>
      <c r="E2" s="10" t="s">
        <v>93</v>
      </c>
      <c r="F2" s="4" t="s">
        <v>57</v>
      </c>
      <c r="G2">
        <f>MAX(G6:G67)</f>
        <v>2</v>
      </c>
      <c r="H2" t="s">
        <v>94</v>
      </c>
      <c r="K2" t="s">
        <v>66</v>
      </c>
      <c r="L2">
        <v>63</v>
      </c>
      <c r="N2" t="s">
        <v>62</v>
      </c>
      <c r="O2" t="s">
        <v>72</v>
      </c>
      <c r="P2">
        <v>48</v>
      </c>
      <c r="Q2">
        <v>43</v>
      </c>
      <c r="R2">
        <v>5</v>
      </c>
      <c r="S2">
        <v>0</v>
      </c>
      <c r="T2">
        <f>SUM(Q2:S2)</f>
        <v>48</v>
      </c>
      <c r="V2" t="s">
        <v>78</v>
      </c>
      <c r="W2">
        <f>(-(Q2/P2)*LOG(Q2/P2))</f>
        <v>4.2796450358917271E-2</v>
      </c>
      <c r="X2">
        <f>(-(R2/$P2)*LOG(R2/$P2))</f>
        <v>0.10231992010828839</v>
      </c>
      <c r="Y2">
        <v>0</v>
      </c>
      <c r="Z2">
        <f>P2/$L$2</f>
        <v>0.76190476190476186</v>
      </c>
      <c r="AA2">
        <f>Z2*(SUM(W2:Y2))</f>
        <v>0.11056485368929954</v>
      </c>
      <c r="AB2">
        <f>AA2+AA3</f>
        <v>0.2130206491195471</v>
      </c>
      <c r="AD2">
        <f>$L$7 - AB2</f>
        <v>5.6608108821389669E-2</v>
      </c>
    </row>
    <row r="3" spans="1:31" x14ac:dyDescent="0.25">
      <c r="C3">
        <v>6000</v>
      </c>
      <c r="D3">
        <v>120</v>
      </c>
      <c r="G3" t="s">
        <v>58</v>
      </c>
      <c r="K3" t="s">
        <v>67</v>
      </c>
      <c r="L3">
        <v>49</v>
      </c>
      <c r="M3" t="s">
        <v>70</v>
      </c>
      <c r="O3" t="s">
        <v>73</v>
      </c>
      <c r="P3">
        <v>15</v>
      </c>
      <c r="Q3">
        <v>6</v>
      </c>
      <c r="R3">
        <v>7</v>
      </c>
      <c r="S3">
        <v>2</v>
      </c>
      <c r="T3">
        <f>SUM(Q3:S3)</f>
        <v>15</v>
      </c>
      <c r="W3">
        <f>(-(Q3/P3)*LOG(Q3/P3))</f>
        <v>0.15917600346881505</v>
      </c>
      <c r="X3">
        <f>(-(R3/$P3)*LOG(R3/$P3))</f>
        <v>0.15446350221933139</v>
      </c>
      <c r="Y3">
        <f>(-(S3/$P3)*LOG(S3/$P3))</f>
        <v>0.11667483511889334</v>
      </c>
      <c r="Z3">
        <f>P3/$L$2</f>
        <v>0.23809523809523808</v>
      </c>
      <c r="AA3">
        <f>Z3*(SUM(W3:Y3))</f>
        <v>0.10245579543024756</v>
      </c>
    </row>
    <row r="4" spans="1:31" x14ac:dyDescent="0.25">
      <c r="A4" t="s">
        <v>61</v>
      </c>
      <c r="B4" s="7" t="s">
        <v>55</v>
      </c>
      <c r="C4" s="1" t="s">
        <v>6</v>
      </c>
      <c r="D4" t="s">
        <v>59</v>
      </c>
      <c r="F4" s="5"/>
      <c r="G4" s="1"/>
      <c r="H4" s="1"/>
      <c r="I4" t="s">
        <v>64</v>
      </c>
      <c r="K4" t="s">
        <v>68</v>
      </c>
      <c r="L4">
        <v>12</v>
      </c>
      <c r="AE4">
        <f>MAX(AD2:AD8)</f>
        <v>5.6608108821389669E-2</v>
      </c>
    </row>
    <row r="5" spans="1:31" hidden="1" x14ac:dyDescent="0.25">
      <c r="A5">
        <v>1</v>
      </c>
      <c r="B5" s="6">
        <v>42008</v>
      </c>
      <c r="C5">
        <v>4584</v>
      </c>
      <c r="D5">
        <v>50</v>
      </c>
      <c r="E5" s="10">
        <v>1</v>
      </c>
      <c r="F5" s="1">
        <v>2</v>
      </c>
      <c r="G5">
        <v>1</v>
      </c>
      <c r="H5">
        <v>2</v>
      </c>
      <c r="I5">
        <v>2</v>
      </c>
      <c r="K5" t="s">
        <v>69</v>
      </c>
      <c r="L5">
        <v>2</v>
      </c>
      <c r="N5" t="s">
        <v>63</v>
      </c>
      <c r="O5" t="s">
        <v>73</v>
      </c>
      <c r="P5">
        <v>33</v>
      </c>
      <c r="Q5">
        <v>26</v>
      </c>
      <c r="R5">
        <v>6</v>
      </c>
      <c r="S5">
        <v>1</v>
      </c>
      <c r="T5">
        <f>SUM(Q5:S5)</f>
        <v>33</v>
      </c>
      <c r="V5" t="s">
        <v>79</v>
      </c>
      <c r="W5">
        <f>(-(Q5/P5)*LOG(Q5/P5))</f>
        <v>8.1577436047994167E-2</v>
      </c>
      <c r="X5">
        <f>(-(R5/$P5)*LOG(R5/$P5))</f>
        <v>0.13461139808986253</v>
      </c>
      <c r="Y5">
        <f>(-(S5/$P5)*LOG(S5/$P5))</f>
        <v>4.6015573935693561E-2</v>
      </c>
      <c r="Z5">
        <f>P5/$L$2</f>
        <v>0.52380952380952384</v>
      </c>
      <c r="AA5">
        <f>Z5*(SUM(W5:Y5))</f>
        <v>0.13734516613376443</v>
      </c>
      <c r="AB5">
        <f>AA5+AA6</f>
        <v>0.2694878631319132</v>
      </c>
      <c r="AD5">
        <f>$L$7 - AB5</f>
        <v>1.4089480902357288E-4</v>
      </c>
    </row>
    <row r="6" spans="1:31" x14ac:dyDescent="0.25">
      <c r="A6">
        <v>2</v>
      </c>
      <c r="B6" s="6">
        <v>42008</v>
      </c>
      <c r="C6" s="3">
        <v>5004</v>
      </c>
      <c r="D6">
        <v>60</v>
      </c>
      <c r="E6" s="10">
        <v>1</v>
      </c>
      <c r="F6" s="4">
        <v>1</v>
      </c>
      <c r="G6">
        <v>1</v>
      </c>
      <c r="H6">
        <v>2</v>
      </c>
      <c r="I6">
        <v>2</v>
      </c>
      <c r="O6" t="s">
        <v>75</v>
      </c>
      <c r="P6">
        <v>30</v>
      </c>
      <c r="Q6">
        <v>23</v>
      </c>
      <c r="R6">
        <v>6</v>
      </c>
      <c r="S6">
        <v>1</v>
      </c>
      <c r="T6">
        <f>SUM(Q6:S6)</f>
        <v>30</v>
      </c>
      <c r="W6">
        <f>(-(Q6/P6)*LOG(Q6/P6))</f>
        <v>8.846828767158664E-2</v>
      </c>
      <c r="X6">
        <f>(-(R6/$P6)*LOG(R6/$P6))</f>
        <v>0.13979400086720375</v>
      </c>
      <c r="Y6">
        <f>(-(S6/$P6)*LOG(S6/$P6))</f>
        <v>4.9237375157322079E-2</v>
      </c>
      <c r="Z6">
        <f>P6/$L$2</f>
        <v>0.47619047619047616</v>
      </c>
      <c r="AA6">
        <f>Z6*(SUM(W6:Y6))</f>
        <v>0.13214269699814879</v>
      </c>
    </row>
    <row r="7" spans="1:31" hidden="1" x14ac:dyDescent="0.25">
      <c r="A7">
        <v>3</v>
      </c>
      <c r="B7" s="6">
        <v>42008</v>
      </c>
      <c r="C7" s="3">
        <v>5000</v>
      </c>
      <c r="D7">
        <v>50</v>
      </c>
      <c r="E7" s="10">
        <v>1</v>
      </c>
      <c r="F7" s="4">
        <v>1</v>
      </c>
      <c r="G7">
        <v>2</v>
      </c>
      <c r="H7">
        <v>3</v>
      </c>
      <c r="I7">
        <v>2</v>
      </c>
      <c r="K7" t="s">
        <v>71</v>
      </c>
      <c r="L7">
        <f>(-L3/L2)*LOG(L3/L2)-((L4/L2)*LOG(L4/L2))-((L5/L2)*LOG(L5/L2))</f>
        <v>0.26962875794093677</v>
      </c>
    </row>
    <row r="8" spans="1:31" hidden="1" x14ac:dyDescent="0.25">
      <c r="A8">
        <v>4</v>
      </c>
      <c r="B8" s="6">
        <v>42039</v>
      </c>
      <c r="C8" s="3">
        <v>4500</v>
      </c>
      <c r="D8">
        <v>70</v>
      </c>
      <c r="E8" s="10">
        <v>1</v>
      </c>
      <c r="F8" s="1">
        <v>2</v>
      </c>
      <c r="G8">
        <v>2</v>
      </c>
      <c r="H8">
        <v>1</v>
      </c>
      <c r="I8">
        <v>2</v>
      </c>
      <c r="N8" t="s">
        <v>65</v>
      </c>
      <c r="O8" t="s">
        <v>73</v>
      </c>
      <c r="P8">
        <v>26</v>
      </c>
      <c r="Q8">
        <v>20</v>
      </c>
      <c r="R8">
        <v>5</v>
      </c>
      <c r="S8">
        <v>1</v>
      </c>
      <c r="T8">
        <f>SUM(Q8:S8)</f>
        <v>26</v>
      </c>
      <c r="V8" t="s">
        <v>80</v>
      </c>
      <c r="W8">
        <f>(-(Q8/P8)*LOG(Q8/P8))</f>
        <v>8.7648732543720576E-2</v>
      </c>
      <c r="X8">
        <f>(-(R8/$P8)*LOG(R8/$P8))</f>
        <v>0.13769295069899984</v>
      </c>
      <c r="Y8">
        <f>(-(S8/$P8)*LOG(S8/$P8))</f>
        <v>5.4422051845031461E-2</v>
      </c>
      <c r="Z8">
        <f>P8/$L$2</f>
        <v>0.41269841269841268</v>
      </c>
      <c r="AA8">
        <f>Z8*(SUM(W8:Y8))</f>
        <v>0.11545804940129442</v>
      </c>
      <c r="AB8">
        <f>AA8+AA9+AA10</f>
        <v>0.26356240731291386</v>
      </c>
      <c r="AD8">
        <f>$L$7 - AB8</f>
        <v>6.0663506280229096E-3</v>
      </c>
    </row>
    <row r="9" spans="1:31" hidden="1" x14ac:dyDescent="0.25">
      <c r="A9">
        <v>5</v>
      </c>
      <c r="B9" s="6">
        <v>42039</v>
      </c>
      <c r="C9" s="3">
        <v>4000</v>
      </c>
      <c r="D9">
        <v>120</v>
      </c>
      <c r="E9" s="10">
        <v>1</v>
      </c>
      <c r="F9" s="4">
        <v>3</v>
      </c>
      <c r="G9">
        <v>1</v>
      </c>
      <c r="H9">
        <v>2</v>
      </c>
      <c r="I9" s="3">
        <v>1</v>
      </c>
      <c r="O9" t="s">
        <v>75</v>
      </c>
      <c r="P9">
        <v>22</v>
      </c>
      <c r="Q9">
        <v>16</v>
      </c>
      <c r="R9">
        <v>5</v>
      </c>
      <c r="S9">
        <v>1</v>
      </c>
      <c r="T9">
        <f>SUM(Q9:S9)</f>
        <v>22</v>
      </c>
      <c r="W9">
        <f>(-(Q9/P9)*LOG(Q9/P9))</f>
        <v>0.10058378048456831</v>
      </c>
      <c r="X9">
        <f>(-(R9/$P9)*LOG(R9/$P9))</f>
        <v>0.14623924465595167</v>
      </c>
      <c r="Y9">
        <f>(-(S9/$P9)*LOG(S9/$P9))</f>
        <v>6.1019212764645739E-2</v>
      </c>
      <c r="Z9">
        <f>P9/$L$2</f>
        <v>0.34920634920634919</v>
      </c>
      <c r="AA9">
        <f>Z9*(SUM(W9:Y9))</f>
        <v>0.10750046403037533</v>
      </c>
    </row>
    <row r="10" spans="1:31" hidden="1" x14ac:dyDescent="0.25">
      <c r="A10">
        <v>6</v>
      </c>
      <c r="B10" s="6">
        <v>42067</v>
      </c>
      <c r="C10" s="3">
        <v>3500</v>
      </c>
      <c r="D10">
        <v>55</v>
      </c>
      <c r="E10" s="10">
        <v>3</v>
      </c>
      <c r="F10" s="4">
        <v>1</v>
      </c>
      <c r="G10">
        <v>1</v>
      </c>
      <c r="H10">
        <v>1</v>
      </c>
      <c r="I10" s="3">
        <v>1</v>
      </c>
      <c r="O10" t="s">
        <v>77</v>
      </c>
      <c r="P10">
        <v>15</v>
      </c>
      <c r="Q10">
        <v>13</v>
      </c>
      <c r="R10">
        <v>2</v>
      </c>
      <c r="S10">
        <v>0</v>
      </c>
      <c r="T10">
        <f>SUM(Q10:S10)</f>
        <v>15</v>
      </c>
      <c r="W10">
        <f>(-(Q10/P10)*LOG(Q10/P10))</f>
        <v>5.3861519182331868E-2</v>
      </c>
      <c r="X10">
        <f>(-(R10/$P10)*LOG(R10/$P10))</f>
        <v>0.11667483511889334</v>
      </c>
      <c r="Y10">
        <v>0</v>
      </c>
      <c r="Z10">
        <f>P10/$L$2</f>
        <v>0.23809523809523808</v>
      </c>
      <c r="AA10">
        <f>Z10*(SUM(W10:Y10))</f>
        <v>4.0603893881244094E-2</v>
      </c>
    </row>
    <row r="11" spans="1:31" hidden="1" x14ac:dyDescent="0.25">
      <c r="A11">
        <v>7</v>
      </c>
      <c r="B11" s="6">
        <v>42067</v>
      </c>
      <c r="C11" s="3">
        <v>5000</v>
      </c>
      <c r="D11">
        <v>55</v>
      </c>
      <c r="E11" s="10">
        <v>2</v>
      </c>
      <c r="F11" s="4">
        <v>1</v>
      </c>
      <c r="G11">
        <v>1</v>
      </c>
      <c r="H11">
        <v>3</v>
      </c>
      <c r="I11">
        <v>2</v>
      </c>
    </row>
    <row r="12" spans="1:31" x14ac:dyDescent="0.25">
      <c r="A12">
        <v>8</v>
      </c>
      <c r="B12" s="6">
        <v>42098</v>
      </c>
      <c r="C12" s="3">
        <v>5000</v>
      </c>
      <c r="D12">
        <v>80</v>
      </c>
      <c r="E12" s="10">
        <v>1</v>
      </c>
      <c r="F12" s="4">
        <v>1</v>
      </c>
      <c r="G12">
        <v>1</v>
      </c>
      <c r="H12">
        <v>2</v>
      </c>
      <c r="I12">
        <v>2</v>
      </c>
    </row>
    <row r="13" spans="1:31" hidden="1" x14ac:dyDescent="0.25">
      <c r="A13">
        <v>9</v>
      </c>
      <c r="B13" s="6">
        <v>42098</v>
      </c>
      <c r="C13" s="3">
        <v>5500</v>
      </c>
      <c r="D13">
        <v>55</v>
      </c>
      <c r="E13" s="10">
        <v>1</v>
      </c>
      <c r="F13" s="1">
        <v>2</v>
      </c>
      <c r="G13">
        <v>1</v>
      </c>
      <c r="H13">
        <v>2</v>
      </c>
      <c r="I13" s="3">
        <v>3</v>
      </c>
    </row>
    <row r="14" spans="1:31" hidden="1" x14ac:dyDescent="0.25">
      <c r="A14">
        <v>10</v>
      </c>
      <c r="B14" s="6">
        <v>42128</v>
      </c>
      <c r="C14" s="3">
        <v>5500</v>
      </c>
      <c r="D14">
        <v>60</v>
      </c>
      <c r="E14" s="10">
        <v>3</v>
      </c>
      <c r="F14" s="4">
        <v>1</v>
      </c>
      <c r="G14">
        <v>1</v>
      </c>
      <c r="H14">
        <v>3</v>
      </c>
      <c r="I14" s="3">
        <v>3</v>
      </c>
    </row>
    <row r="15" spans="1:31" hidden="1" x14ac:dyDescent="0.25">
      <c r="A15">
        <v>11</v>
      </c>
      <c r="B15" s="6">
        <v>42128</v>
      </c>
      <c r="C15" s="3">
        <v>6000</v>
      </c>
      <c r="D15">
        <v>55</v>
      </c>
      <c r="E15" s="10">
        <v>2</v>
      </c>
      <c r="F15" s="4">
        <v>1</v>
      </c>
      <c r="G15">
        <v>2</v>
      </c>
      <c r="H15">
        <v>2</v>
      </c>
      <c r="I15" s="3">
        <v>3</v>
      </c>
    </row>
    <row r="16" spans="1:31" hidden="1" x14ac:dyDescent="0.25">
      <c r="A16">
        <v>12</v>
      </c>
      <c r="B16" s="6">
        <v>42159</v>
      </c>
      <c r="C16" s="3">
        <v>5000</v>
      </c>
      <c r="D16">
        <v>60</v>
      </c>
      <c r="E16" s="10">
        <v>1</v>
      </c>
      <c r="F16" s="1">
        <v>2</v>
      </c>
      <c r="G16">
        <v>1</v>
      </c>
      <c r="H16">
        <v>3</v>
      </c>
      <c r="I16">
        <v>2</v>
      </c>
    </row>
    <row r="17" spans="1:9" hidden="1" x14ac:dyDescent="0.25">
      <c r="A17">
        <v>13</v>
      </c>
      <c r="B17" s="6">
        <v>42159</v>
      </c>
      <c r="C17" s="3">
        <v>4500</v>
      </c>
      <c r="D17">
        <v>80</v>
      </c>
      <c r="E17" s="10">
        <v>1</v>
      </c>
      <c r="F17" s="4">
        <v>1</v>
      </c>
      <c r="G17">
        <v>2</v>
      </c>
      <c r="H17">
        <v>1</v>
      </c>
      <c r="I17">
        <v>2</v>
      </c>
    </row>
    <row r="18" spans="1:9" hidden="1" x14ac:dyDescent="0.25">
      <c r="A18">
        <v>14</v>
      </c>
      <c r="B18" s="6">
        <v>42189</v>
      </c>
      <c r="C18" s="3">
        <v>4000</v>
      </c>
      <c r="D18">
        <v>70</v>
      </c>
      <c r="E18" s="10">
        <v>3</v>
      </c>
      <c r="F18" s="1">
        <v>2</v>
      </c>
      <c r="G18">
        <v>1</v>
      </c>
      <c r="H18">
        <v>3</v>
      </c>
      <c r="I18" s="3">
        <v>1</v>
      </c>
    </row>
    <row r="19" spans="1:9" hidden="1" x14ac:dyDescent="0.25">
      <c r="A19">
        <v>15</v>
      </c>
      <c r="B19" s="6">
        <v>42189</v>
      </c>
      <c r="C19" s="3">
        <v>4500</v>
      </c>
      <c r="D19">
        <v>55</v>
      </c>
      <c r="E19" s="10">
        <v>1</v>
      </c>
      <c r="F19" s="4">
        <v>1</v>
      </c>
      <c r="G19">
        <v>2</v>
      </c>
      <c r="H19">
        <v>2</v>
      </c>
      <c r="I19">
        <v>2</v>
      </c>
    </row>
    <row r="20" spans="1:9" x14ac:dyDescent="0.25">
      <c r="A20">
        <v>16</v>
      </c>
      <c r="B20" s="6">
        <v>42220</v>
      </c>
      <c r="C20" s="3">
        <v>4500</v>
      </c>
      <c r="D20">
        <v>55</v>
      </c>
      <c r="E20" s="10">
        <v>1</v>
      </c>
      <c r="F20" s="4">
        <v>1</v>
      </c>
      <c r="G20">
        <v>1</v>
      </c>
      <c r="H20">
        <v>3</v>
      </c>
      <c r="I20">
        <v>2</v>
      </c>
    </row>
    <row r="21" spans="1:9" x14ac:dyDescent="0.25">
      <c r="A21">
        <v>17</v>
      </c>
      <c r="B21" s="6">
        <v>42220</v>
      </c>
      <c r="C21" s="3">
        <v>3500</v>
      </c>
      <c r="D21">
        <v>60</v>
      </c>
      <c r="E21" s="10">
        <v>1</v>
      </c>
      <c r="F21" s="4">
        <v>1</v>
      </c>
      <c r="G21">
        <v>1</v>
      </c>
      <c r="H21">
        <v>2</v>
      </c>
      <c r="I21" s="3">
        <v>1</v>
      </c>
    </row>
    <row r="22" spans="1:9" hidden="1" x14ac:dyDescent="0.25">
      <c r="A22">
        <v>18</v>
      </c>
      <c r="B22" s="6">
        <v>42251</v>
      </c>
      <c r="C22" s="3">
        <v>3500</v>
      </c>
      <c r="D22">
        <v>55</v>
      </c>
      <c r="E22" s="10">
        <v>1</v>
      </c>
      <c r="F22" s="1">
        <v>2</v>
      </c>
      <c r="G22">
        <v>2</v>
      </c>
      <c r="H22">
        <v>1</v>
      </c>
      <c r="I22" s="3">
        <v>1</v>
      </c>
    </row>
    <row r="23" spans="1:9" hidden="1" x14ac:dyDescent="0.25">
      <c r="A23">
        <v>19</v>
      </c>
      <c r="B23" s="6">
        <v>42251</v>
      </c>
      <c r="C23" s="3">
        <v>4500</v>
      </c>
      <c r="D23">
        <v>60</v>
      </c>
      <c r="E23" s="10">
        <v>1</v>
      </c>
      <c r="F23" s="1">
        <v>2</v>
      </c>
      <c r="G23">
        <v>1</v>
      </c>
      <c r="H23">
        <v>2</v>
      </c>
      <c r="I23">
        <v>2</v>
      </c>
    </row>
    <row r="24" spans="1:9" x14ac:dyDescent="0.25">
      <c r="A24">
        <v>20</v>
      </c>
      <c r="B24" s="6">
        <v>42281</v>
      </c>
      <c r="C24" s="3">
        <v>4000</v>
      </c>
      <c r="D24">
        <v>60</v>
      </c>
      <c r="E24" s="10">
        <v>1</v>
      </c>
      <c r="F24" s="4">
        <v>1</v>
      </c>
      <c r="G24">
        <v>1</v>
      </c>
      <c r="H24">
        <v>3</v>
      </c>
      <c r="I24" s="3">
        <v>1</v>
      </c>
    </row>
    <row r="25" spans="1:9" hidden="1" x14ac:dyDescent="0.25">
      <c r="A25">
        <v>21</v>
      </c>
      <c r="B25" s="6">
        <v>42281</v>
      </c>
      <c r="C25" s="3">
        <v>5000</v>
      </c>
      <c r="D25">
        <v>55</v>
      </c>
      <c r="E25" s="10">
        <v>1</v>
      </c>
      <c r="F25" s="1">
        <v>2</v>
      </c>
      <c r="G25">
        <v>2</v>
      </c>
      <c r="H25">
        <v>2</v>
      </c>
      <c r="I25">
        <v>2</v>
      </c>
    </row>
    <row r="26" spans="1:9" x14ac:dyDescent="0.25">
      <c r="A26">
        <v>22</v>
      </c>
      <c r="B26" s="6">
        <v>42312</v>
      </c>
      <c r="C26" s="3">
        <v>5000</v>
      </c>
      <c r="D26">
        <v>55</v>
      </c>
      <c r="E26" s="10">
        <v>1</v>
      </c>
      <c r="F26" s="4">
        <v>1</v>
      </c>
      <c r="G26">
        <v>1</v>
      </c>
      <c r="H26">
        <v>1</v>
      </c>
      <c r="I26">
        <v>2</v>
      </c>
    </row>
    <row r="27" spans="1:9" hidden="1" x14ac:dyDescent="0.25">
      <c r="A27">
        <v>23</v>
      </c>
      <c r="B27" s="6">
        <v>42312</v>
      </c>
      <c r="C27" s="3">
        <v>5500</v>
      </c>
      <c r="D27">
        <v>60</v>
      </c>
      <c r="E27" s="10">
        <v>3</v>
      </c>
      <c r="F27" s="1">
        <v>2</v>
      </c>
      <c r="G27">
        <v>1</v>
      </c>
      <c r="H27">
        <v>3</v>
      </c>
      <c r="I27" s="3">
        <v>3</v>
      </c>
    </row>
    <row r="28" spans="1:9" hidden="1" x14ac:dyDescent="0.25">
      <c r="A28">
        <v>24</v>
      </c>
      <c r="B28" s="6">
        <v>42342</v>
      </c>
      <c r="C28" s="3">
        <v>6000</v>
      </c>
      <c r="D28">
        <v>45</v>
      </c>
      <c r="E28" s="10">
        <v>1</v>
      </c>
      <c r="F28" s="1">
        <v>2</v>
      </c>
      <c r="G28">
        <v>1</v>
      </c>
      <c r="H28">
        <v>1</v>
      </c>
      <c r="I28" s="3">
        <v>3</v>
      </c>
    </row>
    <row r="29" spans="1:9" x14ac:dyDescent="0.25">
      <c r="A29">
        <v>25</v>
      </c>
      <c r="B29" s="6">
        <v>42342</v>
      </c>
      <c r="C29" s="3">
        <v>6000</v>
      </c>
      <c r="D29">
        <v>55</v>
      </c>
      <c r="E29" s="10">
        <v>1</v>
      </c>
      <c r="F29" s="4">
        <v>1</v>
      </c>
      <c r="G29">
        <v>1</v>
      </c>
      <c r="H29">
        <v>3</v>
      </c>
      <c r="I29" s="3">
        <v>3</v>
      </c>
    </row>
    <row r="30" spans="1:9" hidden="1" x14ac:dyDescent="0.25">
      <c r="A30">
        <v>26</v>
      </c>
      <c r="B30" s="6" t="s">
        <v>25</v>
      </c>
      <c r="C30" s="3">
        <v>5000</v>
      </c>
      <c r="D30">
        <v>55</v>
      </c>
      <c r="E30" s="10">
        <v>1</v>
      </c>
      <c r="F30" s="1">
        <v>2</v>
      </c>
      <c r="G30">
        <v>2</v>
      </c>
      <c r="H30">
        <v>2</v>
      </c>
      <c r="I30">
        <v>2</v>
      </c>
    </row>
    <row r="31" spans="1:9" hidden="1" x14ac:dyDescent="0.25">
      <c r="A31">
        <v>27</v>
      </c>
      <c r="B31" s="6" t="s">
        <v>25</v>
      </c>
      <c r="C31" s="3">
        <v>4500</v>
      </c>
      <c r="D31">
        <v>65</v>
      </c>
      <c r="E31" s="10">
        <v>1</v>
      </c>
      <c r="F31" s="1">
        <v>2</v>
      </c>
      <c r="G31">
        <v>1</v>
      </c>
      <c r="H31">
        <v>1</v>
      </c>
      <c r="I31">
        <v>2</v>
      </c>
    </row>
    <row r="32" spans="1:9" hidden="1" x14ac:dyDescent="0.25">
      <c r="A32">
        <v>28</v>
      </c>
      <c r="B32" s="6" t="s">
        <v>27</v>
      </c>
      <c r="C32" s="3">
        <v>3500</v>
      </c>
      <c r="D32">
        <v>60</v>
      </c>
      <c r="E32" s="10">
        <v>2</v>
      </c>
      <c r="F32" s="1">
        <v>2</v>
      </c>
      <c r="G32">
        <v>1</v>
      </c>
      <c r="H32">
        <v>3</v>
      </c>
      <c r="I32" s="3">
        <v>1</v>
      </c>
    </row>
    <row r="33" spans="1:9" hidden="1" x14ac:dyDescent="0.25">
      <c r="A33">
        <v>29</v>
      </c>
      <c r="B33" s="6" t="s">
        <v>27</v>
      </c>
      <c r="C33" s="3">
        <v>4000</v>
      </c>
      <c r="D33">
        <v>55</v>
      </c>
      <c r="E33" s="10">
        <v>1</v>
      </c>
      <c r="F33" s="1">
        <v>2</v>
      </c>
      <c r="G33">
        <v>1</v>
      </c>
      <c r="H33">
        <v>2</v>
      </c>
      <c r="I33" s="3">
        <v>1</v>
      </c>
    </row>
    <row r="34" spans="1:9" hidden="1" x14ac:dyDescent="0.25">
      <c r="A34">
        <v>30</v>
      </c>
      <c r="B34" s="6" t="s">
        <v>28</v>
      </c>
      <c r="C34" s="3">
        <v>3500</v>
      </c>
      <c r="D34">
        <v>55</v>
      </c>
      <c r="E34" s="10">
        <v>1</v>
      </c>
      <c r="F34" s="1">
        <v>2</v>
      </c>
      <c r="G34">
        <v>2</v>
      </c>
      <c r="H34">
        <v>1</v>
      </c>
      <c r="I34" s="3">
        <v>1</v>
      </c>
    </row>
    <row r="35" spans="1:9" hidden="1" x14ac:dyDescent="0.25">
      <c r="A35">
        <v>31</v>
      </c>
      <c r="B35" s="6" t="s">
        <v>28</v>
      </c>
      <c r="C35" s="3">
        <v>4000</v>
      </c>
      <c r="D35">
        <v>60</v>
      </c>
      <c r="E35" s="10">
        <v>1</v>
      </c>
      <c r="F35" s="1">
        <v>2</v>
      </c>
      <c r="G35">
        <v>1</v>
      </c>
      <c r="H35">
        <v>3</v>
      </c>
      <c r="I35" s="3">
        <v>1</v>
      </c>
    </row>
    <row r="36" spans="1:9" hidden="1" x14ac:dyDescent="0.25">
      <c r="A36">
        <v>32</v>
      </c>
      <c r="B36" s="6" t="s">
        <v>29</v>
      </c>
      <c r="C36" s="3">
        <v>4000</v>
      </c>
      <c r="D36">
        <v>45</v>
      </c>
      <c r="E36" s="10">
        <v>1</v>
      </c>
      <c r="F36" s="1">
        <v>2</v>
      </c>
      <c r="G36">
        <v>1</v>
      </c>
      <c r="H36">
        <v>2</v>
      </c>
      <c r="I36" s="3">
        <v>1</v>
      </c>
    </row>
    <row r="37" spans="1:9" hidden="1" x14ac:dyDescent="0.25">
      <c r="A37">
        <v>33</v>
      </c>
      <c r="B37" s="6" t="s">
        <v>29</v>
      </c>
      <c r="C37" s="3">
        <v>4000</v>
      </c>
      <c r="D37">
        <v>65</v>
      </c>
      <c r="E37" s="10">
        <v>1</v>
      </c>
      <c r="F37" s="4">
        <v>1</v>
      </c>
      <c r="G37">
        <v>2</v>
      </c>
      <c r="H37">
        <v>1</v>
      </c>
      <c r="I37" s="3">
        <v>1</v>
      </c>
    </row>
    <row r="38" spans="1:9" x14ac:dyDescent="0.25">
      <c r="A38">
        <v>34</v>
      </c>
      <c r="B38" s="6" t="s">
        <v>30</v>
      </c>
      <c r="C38" s="3">
        <v>4000</v>
      </c>
      <c r="D38">
        <v>80</v>
      </c>
      <c r="E38" s="10">
        <v>1</v>
      </c>
      <c r="F38" s="4">
        <v>1</v>
      </c>
      <c r="G38">
        <v>1</v>
      </c>
      <c r="H38">
        <v>1</v>
      </c>
      <c r="I38" s="3">
        <v>1</v>
      </c>
    </row>
    <row r="39" spans="1:9" hidden="1" x14ac:dyDescent="0.25">
      <c r="A39">
        <v>35</v>
      </c>
      <c r="B39" s="6" t="s">
        <v>30</v>
      </c>
      <c r="C39" s="3">
        <v>5500</v>
      </c>
      <c r="D39">
        <v>55</v>
      </c>
      <c r="E39" s="10">
        <v>1</v>
      </c>
      <c r="F39" s="4">
        <v>1</v>
      </c>
      <c r="G39">
        <v>2</v>
      </c>
      <c r="H39">
        <v>2</v>
      </c>
      <c r="I39" s="3">
        <v>3</v>
      </c>
    </row>
    <row r="40" spans="1:9" hidden="1" x14ac:dyDescent="0.25">
      <c r="A40">
        <v>36</v>
      </c>
      <c r="B40" s="6" t="s">
        <v>31</v>
      </c>
      <c r="C40" s="3">
        <v>6000</v>
      </c>
      <c r="D40">
        <v>65</v>
      </c>
      <c r="E40" s="10">
        <v>1</v>
      </c>
      <c r="F40" s="1">
        <v>2</v>
      </c>
      <c r="G40">
        <v>1</v>
      </c>
      <c r="H40">
        <v>1</v>
      </c>
      <c r="I40" s="3">
        <v>3</v>
      </c>
    </row>
    <row r="41" spans="1:9" x14ac:dyDescent="0.25">
      <c r="A41">
        <v>37</v>
      </c>
      <c r="B41" s="6" t="s">
        <v>31</v>
      </c>
      <c r="C41" s="3">
        <v>5500</v>
      </c>
      <c r="D41">
        <v>60</v>
      </c>
      <c r="E41" s="10">
        <v>1</v>
      </c>
      <c r="F41" s="4">
        <v>1</v>
      </c>
      <c r="G41">
        <v>1</v>
      </c>
      <c r="H41">
        <v>3</v>
      </c>
      <c r="I41" s="3">
        <v>3</v>
      </c>
    </row>
    <row r="42" spans="1:9" x14ac:dyDescent="0.25">
      <c r="A42">
        <v>38</v>
      </c>
      <c r="B42" s="6" t="s">
        <v>32</v>
      </c>
      <c r="C42" s="3">
        <v>5500</v>
      </c>
      <c r="D42">
        <v>55</v>
      </c>
      <c r="E42" s="10">
        <v>1</v>
      </c>
      <c r="F42" s="4">
        <v>1</v>
      </c>
      <c r="G42">
        <v>1</v>
      </c>
      <c r="H42">
        <v>1</v>
      </c>
      <c r="I42" s="3">
        <v>3</v>
      </c>
    </row>
    <row r="43" spans="1:9" x14ac:dyDescent="0.25">
      <c r="A43">
        <v>39</v>
      </c>
      <c r="B43" s="6" t="s">
        <v>32</v>
      </c>
      <c r="C43" s="3">
        <v>5500</v>
      </c>
      <c r="D43">
        <v>60</v>
      </c>
      <c r="E43" s="10">
        <v>1</v>
      </c>
      <c r="F43" s="4">
        <v>1</v>
      </c>
      <c r="G43">
        <v>1</v>
      </c>
      <c r="H43">
        <v>2</v>
      </c>
      <c r="I43" s="3">
        <v>3</v>
      </c>
    </row>
    <row r="44" spans="1:9" hidden="1" x14ac:dyDescent="0.25">
      <c r="A44">
        <v>40</v>
      </c>
      <c r="B44" s="6" t="s">
        <v>33</v>
      </c>
      <c r="C44" s="3">
        <v>4500</v>
      </c>
      <c r="D44">
        <v>55</v>
      </c>
      <c r="E44" s="10">
        <v>1</v>
      </c>
      <c r="F44" s="1">
        <v>2</v>
      </c>
      <c r="G44">
        <v>1</v>
      </c>
      <c r="H44">
        <v>3</v>
      </c>
      <c r="I44">
        <v>2</v>
      </c>
    </row>
    <row r="45" spans="1:9" hidden="1" x14ac:dyDescent="0.25">
      <c r="A45">
        <v>41</v>
      </c>
      <c r="B45" s="6" t="s">
        <v>33</v>
      </c>
      <c r="C45" s="3">
        <v>4000</v>
      </c>
      <c r="D45">
        <v>65</v>
      </c>
      <c r="E45" s="10">
        <v>2</v>
      </c>
      <c r="F45" s="4">
        <v>1</v>
      </c>
      <c r="G45">
        <v>2</v>
      </c>
      <c r="H45">
        <v>2</v>
      </c>
      <c r="I45" s="3">
        <v>1</v>
      </c>
    </row>
    <row r="46" spans="1:9" hidden="1" x14ac:dyDescent="0.25">
      <c r="A46">
        <v>42</v>
      </c>
      <c r="B46" s="6" t="s">
        <v>34</v>
      </c>
      <c r="C46" s="3">
        <v>4500</v>
      </c>
      <c r="D46">
        <v>85</v>
      </c>
      <c r="E46" s="10">
        <v>1</v>
      </c>
      <c r="F46" s="1">
        <v>2</v>
      </c>
      <c r="G46">
        <v>1</v>
      </c>
      <c r="H46">
        <v>3</v>
      </c>
      <c r="I46">
        <v>2</v>
      </c>
    </row>
    <row r="47" spans="1:9" hidden="1" x14ac:dyDescent="0.25">
      <c r="A47">
        <v>43</v>
      </c>
      <c r="B47" s="6" t="s">
        <v>36</v>
      </c>
      <c r="C47" s="3">
        <v>4000</v>
      </c>
      <c r="D47">
        <v>60</v>
      </c>
      <c r="E47" s="10">
        <v>1</v>
      </c>
      <c r="F47" s="1">
        <v>2</v>
      </c>
      <c r="G47">
        <v>1</v>
      </c>
      <c r="H47">
        <v>1</v>
      </c>
      <c r="I47" s="3">
        <v>1</v>
      </c>
    </row>
    <row r="48" spans="1:9" x14ac:dyDescent="0.25">
      <c r="A48">
        <v>44</v>
      </c>
      <c r="B48" s="6" t="s">
        <v>37</v>
      </c>
      <c r="C48" s="3">
        <v>3500</v>
      </c>
      <c r="D48">
        <v>55</v>
      </c>
      <c r="E48" s="10">
        <v>1</v>
      </c>
      <c r="F48" s="4">
        <v>1</v>
      </c>
      <c r="G48">
        <v>1</v>
      </c>
      <c r="H48">
        <v>3</v>
      </c>
      <c r="I48" s="3">
        <v>1</v>
      </c>
    </row>
    <row r="49" spans="1:9" x14ac:dyDescent="0.25">
      <c r="A49">
        <v>45</v>
      </c>
      <c r="B49" s="6" t="s">
        <v>37</v>
      </c>
      <c r="C49" s="3">
        <v>4500</v>
      </c>
      <c r="D49">
        <v>55</v>
      </c>
      <c r="E49" s="10">
        <v>1</v>
      </c>
      <c r="F49" s="4">
        <v>1</v>
      </c>
      <c r="G49">
        <v>1</v>
      </c>
      <c r="H49">
        <v>2</v>
      </c>
      <c r="I49">
        <v>2</v>
      </c>
    </row>
    <row r="50" spans="1:9" hidden="1" x14ac:dyDescent="0.25">
      <c r="A50">
        <v>46</v>
      </c>
      <c r="B50" s="6" t="s">
        <v>38</v>
      </c>
      <c r="C50" s="3">
        <v>4500</v>
      </c>
      <c r="D50">
        <v>60</v>
      </c>
      <c r="E50" s="10">
        <v>2</v>
      </c>
      <c r="F50" s="1">
        <v>2</v>
      </c>
      <c r="G50">
        <v>2</v>
      </c>
      <c r="H50">
        <v>1</v>
      </c>
      <c r="I50">
        <v>2</v>
      </c>
    </row>
    <row r="51" spans="1:9" x14ac:dyDescent="0.25">
      <c r="A51">
        <v>47</v>
      </c>
      <c r="B51" s="6" t="s">
        <v>38</v>
      </c>
      <c r="C51" s="3">
        <v>4000</v>
      </c>
      <c r="D51">
        <v>75</v>
      </c>
      <c r="E51" s="10">
        <v>1</v>
      </c>
      <c r="F51" s="4">
        <v>1</v>
      </c>
      <c r="G51">
        <v>1</v>
      </c>
      <c r="H51">
        <v>2</v>
      </c>
      <c r="I51" s="3">
        <v>1</v>
      </c>
    </row>
    <row r="52" spans="1:9" hidden="1" x14ac:dyDescent="0.25">
      <c r="A52">
        <v>48</v>
      </c>
      <c r="B52" s="6" t="s">
        <v>39</v>
      </c>
      <c r="C52" s="3">
        <v>4000</v>
      </c>
      <c r="D52">
        <v>55</v>
      </c>
      <c r="E52" s="10">
        <v>1</v>
      </c>
      <c r="F52" s="1">
        <v>2</v>
      </c>
      <c r="G52">
        <v>1</v>
      </c>
      <c r="H52">
        <v>3</v>
      </c>
      <c r="I52" s="3">
        <v>1</v>
      </c>
    </row>
    <row r="53" spans="1:9" x14ac:dyDescent="0.25">
      <c r="A53">
        <v>49</v>
      </c>
      <c r="B53" s="6" t="s">
        <v>39</v>
      </c>
      <c r="C53" s="3">
        <v>4500</v>
      </c>
      <c r="D53">
        <v>45</v>
      </c>
      <c r="E53" s="10">
        <v>1</v>
      </c>
      <c r="F53" s="4">
        <v>1</v>
      </c>
      <c r="G53">
        <v>1</v>
      </c>
      <c r="H53">
        <v>1</v>
      </c>
      <c r="I53">
        <v>2</v>
      </c>
    </row>
    <row r="54" spans="1:9" x14ac:dyDescent="0.25">
      <c r="A54">
        <v>50</v>
      </c>
      <c r="B54" s="6" t="s">
        <v>40</v>
      </c>
      <c r="C54" s="3">
        <v>5500</v>
      </c>
      <c r="D54">
        <v>60</v>
      </c>
      <c r="E54" s="10">
        <v>1</v>
      </c>
      <c r="F54" s="4">
        <v>1</v>
      </c>
      <c r="G54">
        <v>1</v>
      </c>
      <c r="H54">
        <v>3</v>
      </c>
      <c r="I54" s="3">
        <v>3</v>
      </c>
    </row>
    <row r="55" spans="1:9" hidden="1" x14ac:dyDescent="0.25">
      <c r="A55">
        <v>51</v>
      </c>
      <c r="B55" s="6" t="s">
        <v>40</v>
      </c>
      <c r="C55" s="3">
        <v>6000</v>
      </c>
      <c r="D55">
        <v>55</v>
      </c>
      <c r="E55" s="10">
        <v>1</v>
      </c>
      <c r="F55" s="1">
        <v>2</v>
      </c>
      <c r="G55">
        <v>2</v>
      </c>
      <c r="H55">
        <v>1</v>
      </c>
      <c r="I55" s="3">
        <v>3</v>
      </c>
    </row>
    <row r="56" spans="1:9" hidden="1" x14ac:dyDescent="0.25">
      <c r="A56">
        <v>52</v>
      </c>
      <c r="B56" s="6" t="s">
        <v>41</v>
      </c>
      <c r="C56" s="3">
        <v>5500</v>
      </c>
      <c r="D56">
        <v>65</v>
      </c>
      <c r="E56" s="10">
        <v>2</v>
      </c>
      <c r="F56" s="4">
        <v>1</v>
      </c>
      <c r="G56">
        <v>1</v>
      </c>
      <c r="H56">
        <v>2</v>
      </c>
      <c r="I56" s="3">
        <v>3</v>
      </c>
    </row>
    <row r="57" spans="1:9" x14ac:dyDescent="0.25">
      <c r="A57">
        <v>53</v>
      </c>
      <c r="B57" s="6" t="s">
        <v>41</v>
      </c>
      <c r="C57" s="3">
        <v>6000</v>
      </c>
      <c r="D57">
        <v>55</v>
      </c>
      <c r="E57" s="10">
        <v>1</v>
      </c>
      <c r="F57" s="4">
        <v>1</v>
      </c>
      <c r="G57">
        <v>1</v>
      </c>
      <c r="H57">
        <v>3</v>
      </c>
      <c r="I57" s="3">
        <v>3</v>
      </c>
    </row>
    <row r="58" spans="1:9" hidden="1" x14ac:dyDescent="0.25">
      <c r="A58">
        <v>54</v>
      </c>
      <c r="B58" s="6" t="s">
        <v>42</v>
      </c>
      <c r="C58" s="3">
        <v>5000</v>
      </c>
      <c r="D58">
        <v>65</v>
      </c>
      <c r="E58" s="10">
        <v>1</v>
      </c>
      <c r="F58" s="1">
        <v>2</v>
      </c>
      <c r="G58">
        <v>1</v>
      </c>
      <c r="H58">
        <v>1</v>
      </c>
      <c r="I58">
        <v>2</v>
      </c>
    </row>
    <row r="59" spans="1:9" x14ac:dyDescent="0.25">
      <c r="A59">
        <v>55</v>
      </c>
      <c r="B59" s="6" t="s">
        <v>42</v>
      </c>
      <c r="C59" s="3">
        <v>4000</v>
      </c>
      <c r="D59">
        <v>45</v>
      </c>
      <c r="E59" s="10">
        <v>1</v>
      </c>
      <c r="F59" s="4">
        <v>1</v>
      </c>
      <c r="G59">
        <v>1</v>
      </c>
      <c r="H59">
        <v>2</v>
      </c>
      <c r="I59" s="3">
        <v>1</v>
      </c>
    </row>
    <row r="60" spans="1:9" hidden="1" x14ac:dyDescent="0.25">
      <c r="A60">
        <v>56</v>
      </c>
      <c r="B60" s="6" t="s">
        <v>43</v>
      </c>
      <c r="C60" s="3">
        <v>4000</v>
      </c>
      <c r="D60">
        <v>60</v>
      </c>
      <c r="E60" s="10">
        <v>1</v>
      </c>
      <c r="F60" s="1">
        <v>2</v>
      </c>
      <c r="G60">
        <v>1</v>
      </c>
      <c r="H60">
        <v>3</v>
      </c>
      <c r="I60" s="3">
        <v>1</v>
      </c>
    </row>
    <row r="61" spans="1:9" hidden="1" x14ac:dyDescent="0.25">
      <c r="A61">
        <v>57</v>
      </c>
      <c r="B61" s="6" t="s">
        <v>43</v>
      </c>
      <c r="C61" s="3">
        <v>4500</v>
      </c>
      <c r="D61">
        <v>55</v>
      </c>
      <c r="E61" s="10">
        <v>2</v>
      </c>
      <c r="F61" s="4">
        <v>1</v>
      </c>
      <c r="G61">
        <v>1</v>
      </c>
      <c r="H61">
        <v>1</v>
      </c>
      <c r="I61">
        <v>2</v>
      </c>
    </row>
    <row r="62" spans="1:9" hidden="1" x14ac:dyDescent="0.25">
      <c r="A62">
        <v>58</v>
      </c>
      <c r="B62" s="6" t="s">
        <v>44</v>
      </c>
      <c r="C62" s="3">
        <v>4000</v>
      </c>
      <c r="D62">
        <v>60</v>
      </c>
      <c r="E62" s="10">
        <v>1</v>
      </c>
      <c r="F62" s="1">
        <v>2</v>
      </c>
      <c r="G62">
        <v>1</v>
      </c>
      <c r="H62">
        <v>2</v>
      </c>
      <c r="I62" s="3">
        <v>1</v>
      </c>
    </row>
    <row r="63" spans="1:9" x14ac:dyDescent="0.25">
      <c r="A63">
        <v>59</v>
      </c>
      <c r="B63" s="6" t="s">
        <v>44</v>
      </c>
      <c r="C63" s="3">
        <v>3500</v>
      </c>
      <c r="D63">
        <v>55</v>
      </c>
      <c r="E63" s="10">
        <v>1</v>
      </c>
      <c r="F63" s="4">
        <v>1</v>
      </c>
      <c r="G63">
        <v>1</v>
      </c>
      <c r="H63">
        <v>1</v>
      </c>
      <c r="I63" s="3">
        <v>1</v>
      </c>
    </row>
    <row r="64" spans="1:9" hidden="1" x14ac:dyDescent="0.25">
      <c r="A64">
        <v>60</v>
      </c>
      <c r="B64" s="6" t="s">
        <v>45</v>
      </c>
      <c r="C64" s="3">
        <v>4000</v>
      </c>
      <c r="D64">
        <v>60</v>
      </c>
      <c r="E64" s="10">
        <v>1</v>
      </c>
      <c r="F64" s="1">
        <v>2</v>
      </c>
      <c r="G64">
        <v>1</v>
      </c>
      <c r="H64">
        <v>3</v>
      </c>
      <c r="I64" s="3">
        <v>1</v>
      </c>
    </row>
    <row r="65" spans="1:9" hidden="1" x14ac:dyDescent="0.25">
      <c r="A65">
        <v>61</v>
      </c>
      <c r="B65" s="6" t="s">
        <v>45</v>
      </c>
      <c r="C65" s="3">
        <v>3500</v>
      </c>
      <c r="D65">
        <v>55</v>
      </c>
      <c r="E65" s="10">
        <v>1</v>
      </c>
      <c r="F65" s="1">
        <v>2</v>
      </c>
      <c r="G65">
        <v>1</v>
      </c>
      <c r="H65">
        <v>1</v>
      </c>
      <c r="I65" s="3">
        <v>1</v>
      </c>
    </row>
    <row r="66" spans="1:9" x14ac:dyDescent="0.25">
      <c r="A66">
        <v>62</v>
      </c>
      <c r="B66" s="6" t="s">
        <v>45</v>
      </c>
      <c r="C66" s="3">
        <v>4000</v>
      </c>
      <c r="D66">
        <v>60</v>
      </c>
      <c r="E66" s="10">
        <v>1</v>
      </c>
      <c r="F66" s="4">
        <v>1</v>
      </c>
      <c r="G66">
        <v>1</v>
      </c>
      <c r="H66">
        <v>2</v>
      </c>
      <c r="I66" s="3">
        <v>1</v>
      </c>
    </row>
    <row r="67" spans="1:9" hidden="1" x14ac:dyDescent="0.25">
      <c r="A67">
        <v>63</v>
      </c>
      <c r="B67" s="6" t="s">
        <v>45</v>
      </c>
      <c r="C67" s="3">
        <v>3800</v>
      </c>
      <c r="D67">
        <v>55</v>
      </c>
      <c r="I67" s="3">
        <v>1</v>
      </c>
    </row>
  </sheetData>
  <autoFilter ref="A4:AE67">
    <filterColumn colId="4">
      <filters>
        <filter val="1"/>
      </filters>
    </filterColumn>
    <filterColumn colId="5">
      <filters>
        <filter val="1"/>
      </filters>
    </filterColumn>
    <filterColumn colId="6">
      <filters>
        <filter val="1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"/>
  <sheetViews>
    <sheetView workbookViewId="0">
      <selection activeCell="A4" sqref="A4:XFD4"/>
    </sheetView>
  </sheetViews>
  <sheetFormatPr defaultRowHeight="15" x14ac:dyDescent="0.25"/>
  <cols>
    <col min="2" max="2" width="21" style="6" customWidth="1"/>
    <col min="3" max="3" width="15.28515625" style="8" customWidth="1"/>
    <col min="4" max="4" width="12.42578125" customWidth="1"/>
    <col min="5" max="5" width="17.42578125" bestFit="1" customWidth="1"/>
    <col min="6" max="6" width="22.85546875" customWidth="1"/>
    <col min="7" max="8" width="21" style="6" customWidth="1"/>
    <col min="9" max="9" width="9.140625" customWidth="1"/>
    <col min="10" max="10" width="13.42578125" customWidth="1"/>
    <col min="11" max="11" width="12" customWidth="1"/>
    <col min="12" max="12" width="27.42578125" customWidth="1"/>
    <col min="24" max="24" width="15" customWidth="1"/>
  </cols>
  <sheetData>
    <row r="1" spans="1:30" x14ac:dyDescent="0.25">
      <c r="C1" s="8">
        <v>4</v>
      </c>
      <c r="D1" t="s">
        <v>85</v>
      </c>
      <c r="E1" t="s">
        <v>86</v>
      </c>
      <c r="F1" t="s">
        <v>87</v>
      </c>
      <c r="O1" t="s">
        <v>76</v>
      </c>
      <c r="P1" t="s">
        <v>67</v>
      </c>
      <c r="Q1" t="s">
        <v>68</v>
      </c>
      <c r="R1" t="s">
        <v>69</v>
      </c>
      <c r="S1" t="s">
        <v>74</v>
      </c>
      <c r="Y1" t="s">
        <v>81</v>
      </c>
      <c r="Z1" t="s">
        <v>82</v>
      </c>
      <c r="AA1" t="s">
        <v>83</v>
      </c>
      <c r="AC1" t="s">
        <v>84</v>
      </c>
      <c r="AD1" t="s">
        <v>88</v>
      </c>
    </row>
    <row r="2" spans="1:30" x14ac:dyDescent="0.25">
      <c r="C2" s="8">
        <v>10</v>
      </c>
      <c r="D2" t="s">
        <v>94</v>
      </c>
      <c r="E2" t="s">
        <v>60</v>
      </c>
      <c r="F2" t="s">
        <v>54</v>
      </c>
      <c r="J2" t="s">
        <v>66</v>
      </c>
      <c r="K2">
        <v>63</v>
      </c>
      <c r="M2" t="s">
        <v>62</v>
      </c>
      <c r="N2" t="s">
        <v>73</v>
      </c>
      <c r="O2">
        <v>33</v>
      </c>
      <c r="P2">
        <v>10</v>
      </c>
      <c r="Q2">
        <v>14</v>
      </c>
      <c r="R2">
        <v>9</v>
      </c>
      <c r="S2">
        <f>SUM(P2:R2)</f>
        <v>33</v>
      </c>
      <c r="U2" t="s">
        <v>78</v>
      </c>
      <c r="V2">
        <f>(-(P2/O2)*LOG(P2/O2))</f>
        <v>0.15712543632663259</v>
      </c>
      <c r="W2">
        <f>(-(Q2/$O2)*LOG(Q2/$O2))</f>
        <v>0.15798189875136645</v>
      </c>
      <c r="X2">
        <f>(-(R2/$O2)*LOG(R2/$O2))</f>
        <v>0.15389220830142616</v>
      </c>
      <c r="Y2">
        <f>O2/$K$2</f>
        <v>0.52380952380952384</v>
      </c>
      <c r="Z2">
        <f>Y2*(SUM(V2:X2))</f>
        <v>0.24566642748446083</v>
      </c>
      <c r="AA2">
        <f>Z2+Z3+Z4</f>
        <v>0.46359503869705931</v>
      </c>
      <c r="AC2">
        <f>$K$7 - AA2</f>
        <v>1.2555986074555991E-2</v>
      </c>
    </row>
    <row r="3" spans="1:30" x14ac:dyDescent="0.25">
      <c r="J3" t="s">
        <v>67</v>
      </c>
      <c r="K3">
        <v>20</v>
      </c>
      <c r="L3" t="s">
        <v>70</v>
      </c>
      <c r="M3" t="s">
        <v>62</v>
      </c>
      <c r="N3" t="s">
        <v>75</v>
      </c>
      <c r="O3">
        <v>29</v>
      </c>
      <c r="P3">
        <v>10</v>
      </c>
      <c r="Q3">
        <v>8</v>
      </c>
      <c r="R3">
        <v>11</v>
      </c>
      <c r="S3">
        <f>SUM(P3:R3)</f>
        <v>29</v>
      </c>
      <c r="V3">
        <f>(-(P3/O3)*LOG(P3/O3))</f>
        <v>0.15944758548239865</v>
      </c>
      <c r="W3">
        <f>(-(Q3/$O3)*LOG(Q3/$O3))</f>
        <v>0.15429186507779658</v>
      </c>
      <c r="X3">
        <f>(-(R3/$O3)*LOG(R3/$O3))</f>
        <v>0.15969167034993245</v>
      </c>
      <c r="Y3">
        <f>O3/$K$2</f>
        <v>0.46031746031746029</v>
      </c>
      <c r="Z3">
        <f>Y3*(SUM(V3:X3))</f>
        <v>0.21792861121259846</v>
      </c>
    </row>
    <row r="4" spans="1:30" x14ac:dyDescent="0.25">
      <c r="A4" t="s">
        <v>61</v>
      </c>
      <c r="B4" s="7" t="s">
        <v>55</v>
      </c>
      <c r="C4" s="9" t="s">
        <v>46</v>
      </c>
      <c r="D4" s="1"/>
      <c r="E4" s="1"/>
      <c r="F4" s="1"/>
      <c r="G4" s="7"/>
      <c r="H4" s="7"/>
      <c r="J4" t="s">
        <v>68</v>
      </c>
      <c r="K4">
        <v>23</v>
      </c>
      <c r="M4" t="s">
        <v>62</v>
      </c>
      <c r="N4" t="s">
        <v>77</v>
      </c>
      <c r="O4">
        <v>1</v>
      </c>
      <c r="P4">
        <v>0</v>
      </c>
      <c r="Q4">
        <v>1</v>
      </c>
      <c r="R4">
        <v>0</v>
      </c>
      <c r="S4">
        <f>SUM(P4:R4)</f>
        <v>1</v>
      </c>
      <c r="V4">
        <v>0</v>
      </c>
      <c r="W4">
        <f>(-(Q4/$O4)*LOG(Q4/$O4))</f>
        <v>0</v>
      </c>
      <c r="X4">
        <v>0</v>
      </c>
      <c r="Y4">
        <f>O4/$K$2</f>
        <v>1.5873015873015872E-2</v>
      </c>
      <c r="Z4">
        <f>Y4*(SUM(V4:X4))</f>
        <v>0</v>
      </c>
      <c r="AD4">
        <f>MAX(AC2:AC8)</f>
        <v>3.3018658341182006E-2</v>
      </c>
    </row>
    <row r="5" spans="1:30" x14ac:dyDescent="0.25">
      <c r="A5">
        <v>1</v>
      </c>
      <c r="B5" s="6">
        <v>42008</v>
      </c>
      <c r="C5" s="8">
        <v>6</v>
      </c>
      <c r="D5">
        <v>2</v>
      </c>
      <c r="E5">
        <v>1</v>
      </c>
      <c r="F5" s="11">
        <v>1</v>
      </c>
      <c r="J5" t="s">
        <v>69</v>
      </c>
      <c r="K5">
        <v>20</v>
      </c>
      <c r="M5" t="s">
        <v>63</v>
      </c>
      <c r="N5" t="s">
        <v>73</v>
      </c>
      <c r="O5">
        <v>48</v>
      </c>
      <c r="P5">
        <v>19</v>
      </c>
      <c r="Q5">
        <v>16</v>
      </c>
      <c r="R5">
        <v>13</v>
      </c>
      <c r="S5">
        <f>SUM(P5:R5)</f>
        <v>48</v>
      </c>
      <c r="U5" t="s">
        <v>79</v>
      </c>
      <c r="V5">
        <f>(-(P5/O5)*LOG(P5/O5))</f>
        <v>0.15931802275067514</v>
      </c>
      <c r="W5">
        <f>(-(Q5/$O5)*LOG(Q5/$O5))</f>
        <v>0.15904041823988746</v>
      </c>
      <c r="X5">
        <f>(-(R5/$O5)*LOG(R5/$O5))</f>
        <v>0.15364317720611989</v>
      </c>
      <c r="Y5">
        <f>O5/$K$2</f>
        <v>0.76190476190476186</v>
      </c>
      <c r="Z5">
        <f>Y5*(SUM(V5:X5))</f>
        <v>0.35962028053080569</v>
      </c>
      <c r="AA5">
        <f>Z5+Z6</f>
        <v>0.45184244442978383</v>
      </c>
      <c r="AC5">
        <f>$K$7 - AA5</f>
        <v>2.4308580341831476E-2</v>
      </c>
    </row>
    <row r="6" spans="1:30" x14ac:dyDescent="0.25">
      <c r="A6">
        <v>2</v>
      </c>
      <c r="B6" s="6">
        <v>42008</v>
      </c>
      <c r="C6" s="8">
        <v>6</v>
      </c>
      <c r="D6">
        <v>2</v>
      </c>
      <c r="E6">
        <v>1</v>
      </c>
      <c r="F6">
        <v>0</v>
      </c>
      <c r="M6" t="s">
        <v>63</v>
      </c>
      <c r="N6" t="s">
        <v>75</v>
      </c>
      <c r="O6">
        <v>15</v>
      </c>
      <c r="P6">
        <v>1</v>
      </c>
      <c r="Q6">
        <v>7</v>
      </c>
      <c r="R6">
        <v>7</v>
      </c>
      <c r="S6">
        <f>SUM(P6:R6)</f>
        <v>15</v>
      </c>
      <c r="V6">
        <f>(-(P6/O6)*LOG(P6/O6))</f>
        <v>7.8406083937045429E-2</v>
      </c>
      <c r="W6">
        <f>(-(Q6/$O6)*LOG(Q6/$O6))</f>
        <v>0.15446350221933139</v>
      </c>
      <c r="X6">
        <f>(-(R6/$O6)*LOG(R6/$O6))</f>
        <v>0.15446350221933139</v>
      </c>
      <c r="Y6">
        <f>O6/$K$2</f>
        <v>0.23809523809523808</v>
      </c>
      <c r="Z6">
        <f>Y6*(SUM(V6:X6))</f>
        <v>9.2222163898978152E-2</v>
      </c>
    </row>
    <row r="7" spans="1:30" x14ac:dyDescent="0.25">
      <c r="A7">
        <v>3</v>
      </c>
      <c r="B7" s="6">
        <v>42008</v>
      </c>
      <c r="C7" s="8">
        <v>4</v>
      </c>
      <c r="D7">
        <v>3</v>
      </c>
      <c r="E7">
        <v>1</v>
      </c>
      <c r="F7" s="11">
        <v>1</v>
      </c>
      <c r="J7" t="s">
        <v>71</v>
      </c>
      <c r="K7">
        <f>(-K3/K2)*LOG(K3/K2)-((K4/K2)*LOG(K4/K2))-((K5/K2)*LOG(K5/K2))</f>
        <v>0.47615102477161531</v>
      </c>
      <c r="M7" t="s">
        <v>63</v>
      </c>
    </row>
    <row r="8" spans="1:30" x14ac:dyDescent="0.25">
      <c r="A8">
        <v>4</v>
      </c>
      <c r="B8" s="6">
        <v>42039</v>
      </c>
      <c r="C8" s="8">
        <v>6</v>
      </c>
      <c r="D8">
        <v>1</v>
      </c>
      <c r="E8">
        <v>3</v>
      </c>
      <c r="F8">
        <v>0</v>
      </c>
      <c r="M8" t="s">
        <v>65</v>
      </c>
      <c r="N8" t="s">
        <v>73</v>
      </c>
      <c r="O8">
        <v>26</v>
      </c>
      <c r="P8">
        <v>6</v>
      </c>
      <c r="Q8">
        <v>9</v>
      </c>
      <c r="R8">
        <v>11</v>
      </c>
      <c r="S8">
        <f>SUM(P8:R8)</f>
        <v>26</v>
      </c>
      <c r="U8" t="s">
        <v>80</v>
      </c>
      <c r="V8">
        <f>(-(P8/O8)*LOG(P8/O8))</f>
        <v>0.14695894559704023</v>
      </c>
      <c r="W8">
        <f t="shared" ref="W8:X10" si="0">(-(Q8/$O8)*LOG(Q8/$O8))</f>
        <v>0.159483751799363</v>
      </c>
      <c r="X8">
        <f t="shared" si="0"/>
        <v>0.15805335734378931</v>
      </c>
      <c r="Y8">
        <f>O8/$K$2</f>
        <v>0.41269841269841268</v>
      </c>
      <c r="Z8">
        <f>Y8*(SUM(V8:X8))</f>
        <v>0.19169678449595245</v>
      </c>
      <c r="AA8">
        <f>Z8+Z9+Z10</f>
        <v>0.4431323664304333</v>
      </c>
      <c r="AC8">
        <f>$K$7 - AA8</f>
        <v>3.3018658341182006E-2</v>
      </c>
    </row>
    <row r="9" spans="1:30" x14ac:dyDescent="0.25">
      <c r="A9">
        <v>5</v>
      </c>
      <c r="B9" s="6">
        <v>42039</v>
      </c>
      <c r="C9" s="8">
        <v>10</v>
      </c>
      <c r="D9">
        <v>2</v>
      </c>
      <c r="E9">
        <v>1</v>
      </c>
      <c r="F9" s="11">
        <v>1</v>
      </c>
      <c r="M9" t="s">
        <v>65</v>
      </c>
      <c r="N9" t="s">
        <v>75</v>
      </c>
      <c r="O9">
        <v>22</v>
      </c>
      <c r="P9">
        <v>10</v>
      </c>
      <c r="Q9">
        <v>10</v>
      </c>
      <c r="R9">
        <v>2</v>
      </c>
      <c r="S9">
        <f>SUM(P9:R9)</f>
        <v>22</v>
      </c>
      <c r="V9">
        <f>(-(P9/O9)*LOG(P9/O9))</f>
        <v>0.15564667310100283</v>
      </c>
      <c r="W9">
        <f t="shared" si="0"/>
        <v>0.15564667310100283</v>
      </c>
      <c r="X9">
        <f t="shared" si="0"/>
        <v>9.4672062287111364E-2</v>
      </c>
      <c r="Y9">
        <f>O9/$K$2</f>
        <v>0.34920634920634919</v>
      </c>
      <c r="Z9">
        <f>Y9*(SUM(V9:X9))</f>
        <v>0.14176569820254878</v>
      </c>
    </row>
    <row r="10" spans="1:30" x14ac:dyDescent="0.25">
      <c r="A10">
        <v>6</v>
      </c>
      <c r="B10" s="6">
        <v>42067</v>
      </c>
      <c r="C10" s="8">
        <v>6</v>
      </c>
      <c r="D10">
        <v>1</v>
      </c>
      <c r="E10">
        <v>1</v>
      </c>
      <c r="F10">
        <v>0</v>
      </c>
      <c r="M10" t="s">
        <v>65</v>
      </c>
      <c r="N10" t="s">
        <v>77</v>
      </c>
      <c r="O10">
        <v>15</v>
      </c>
      <c r="P10">
        <v>4</v>
      </c>
      <c r="Q10">
        <v>4</v>
      </c>
      <c r="R10">
        <v>7</v>
      </c>
      <c r="S10">
        <f>SUM(P10:R10)</f>
        <v>15</v>
      </c>
      <c r="V10">
        <f>(-(P10/O10)*LOG(P10/O10))</f>
        <v>0.15307500472739169</v>
      </c>
      <c r="W10">
        <f t="shared" si="0"/>
        <v>0.15307500472739169</v>
      </c>
      <c r="X10">
        <f t="shared" si="0"/>
        <v>0.15446350221933139</v>
      </c>
      <c r="Y10">
        <f>O10/$K$2</f>
        <v>0.23809523809523808</v>
      </c>
      <c r="Z10">
        <f>Y10*(SUM(V10:X10))</f>
        <v>0.10966988373193209</v>
      </c>
    </row>
    <row r="11" spans="1:30" x14ac:dyDescent="0.25">
      <c r="A11">
        <v>7</v>
      </c>
      <c r="B11" s="6">
        <v>42067</v>
      </c>
      <c r="C11" s="8">
        <v>10</v>
      </c>
      <c r="D11">
        <v>3</v>
      </c>
      <c r="E11">
        <v>2</v>
      </c>
      <c r="F11">
        <v>0</v>
      </c>
    </row>
    <row r="12" spans="1:30" x14ac:dyDescent="0.25">
      <c r="A12">
        <v>8</v>
      </c>
      <c r="B12" s="6">
        <v>42098</v>
      </c>
      <c r="C12" s="8">
        <v>4</v>
      </c>
      <c r="D12">
        <v>2</v>
      </c>
      <c r="E12">
        <v>1</v>
      </c>
      <c r="F12">
        <v>0</v>
      </c>
    </row>
    <row r="13" spans="1:30" x14ac:dyDescent="0.25">
      <c r="A13">
        <v>9</v>
      </c>
      <c r="B13" s="6">
        <v>42098</v>
      </c>
      <c r="C13" s="8">
        <v>6</v>
      </c>
      <c r="D13">
        <v>2</v>
      </c>
      <c r="E13">
        <v>1</v>
      </c>
      <c r="F13">
        <v>0</v>
      </c>
    </row>
    <row r="14" spans="1:30" x14ac:dyDescent="0.25">
      <c r="A14">
        <v>10</v>
      </c>
      <c r="B14" s="6">
        <v>42128</v>
      </c>
      <c r="C14" s="8">
        <v>6</v>
      </c>
      <c r="D14">
        <v>3</v>
      </c>
      <c r="E14">
        <v>1</v>
      </c>
      <c r="F14" s="11">
        <v>1</v>
      </c>
    </row>
    <row r="15" spans="1:30" x14ac:dyDescent="0.25">
      <c r="A15">
        <v>11</v>
      </c>
      <c r="B15" s="6">
        <v>42128</v>
      </c>
      <c r="C15" s="8">
        <v>4</v>
      </c>
      <c r="D15">
        <v>2</v>
      </c>
      <c r="E15">
        <v>1</v>
      </c>
      <c r="F15" s="11">
        <v>1</v>
      </c>
    </row>
    <row r="16" spans="1:30" x14ac:dyDescent="0.25">
      <c r="A16">
        <v>12</v>
      </c>
      <c r="B16" s="6">
        <v>42159</v>
      </c>
      <c r="C16" s="8">
        <v>6</v>
      </c>
      <c r="D16">
        <v>3</v>
      </c>
      <c r="E16">
        <v>2</v>
      </c>
      <c r="F16">
        <v>0</v>
      </c>
    </row>
    <row r="17" spans="1:6" x14ac:dyDescent="0.25">
      <c r="A17">
        <v>13</v>
      </c>
      <c r="B17" s="6">
        <v>42159</v>
      </c>
      <c r="C17" s="8">
        <v>4</v>
      </c>
      <c r="D17">
        <v>1</v>
      </c>
      <c r="E17">
        <v>2</v>
      </c>
      <c r="F17" s="11">
        <v>1</v>
      </c>
    </row>
    <row r="18" spans="1:6" x14ac:dyDescent="0.25">
      <c r="A18">
        <v>14</v>
      </c>
      <c r="B18" s="6">
        <v>42189</v>
      </c>
      <c r="C18" s="8">
        <v>10</v>
      </c>
      <c r="D18">
        <v>3</v>
      </c>
      <c r="E18">
        <v>1</v>
      </c>
      <c r="F18">
        <v>0</v>
      </c>
    </row>
    <row r="19" spans="1:6" x14ac:dyDescent="0.25">
      <c r="A19">
        <v>15</v>
      </c>
      <c r="B19" s="6">
        <v>42189</v>
      </c>
      <c r="C19" s="8">
        <v>4</v>
      </c>
      <c r="D19">
        <v>2</v>
      </c>
      <c r="E19">
        <v>1</v>
      </c>
      <c r="F19" s="11">
        <v>1</v>
      </c>
    </row>
    <row r="20" spans="1:6" x14ac:dyDescent="0.25">
      <c r="A20">
        <v>16</v>
      </c>
      <c r="B20" s="6">
        <v>42220</v>
      </c>
      <c r="C20" s="8">
        <v>6</v>
      </c>
      <c r="D20">
        <v>3</v>
      </c>
      <c r="E20">
        <v>1</v>
      </c>
      <c r="F20">
        <v>0</v>
      </c>
    </row>
    <row r="21" spans="1:6" x14ac:dyDescent="0.25">
      <c r="A21">
        <v>17</v>
      </c>
      <c r="B21" s="6">
        <v>42220</v>
      </c>
      <c r="C21" s="8">
        <v>4</v>
      </c>
      <c r="D21">
        <v>2</v>
      </c>
      <c r="E21">
        <v>1</v>
      </c>
      <c r="F21" s="11">
        <v>1</v>
      </c>
    </row>
    <row r="22" spans="1:6" x14ac:dyDescent="0.25">
      <c r="A22">
        <v>18</v>
      </c>
      <c r="B22" s="6">
        <v>42251</v>
      </c>
      <c r="C22" s="8">
        <v>6</v>
      </c>
      <c r="D22">
        <v>1</v>
      </c>
      <c r="E22">
        <v>1</v>
      </c>
      <c r="F22">
        <v>0</v>
      </c>
    </row>
    <row r="23" spans="1:6" x14ac:dyDescent="0.25">
      <c r="A23">
        <v>19</v>
      </c>
      <c r="B23" s="6">
        <v>42251</v>
      </c>
      <c r="C23" s="8">
        <v>10</v>
      </c>
      <c r="D23">
        <v>2</v>
      </c>
      <c r="E23">
        <v>1</v>
      </c>
      <c r="F23" s="11">
        <v>1</v>
      </c>
    </row>
    <row r="24" spans="1:6" x14ac:dyDescent="0.25">
      <c r="A24">
        <v>20</v>
      </c>
      <c r="B24" s="6">
        <v>42281</v>
      </c>
      <c r="C24" s="8">
        <v>6</v>
      </c>
      <c r="D24">
        <v>3</v>
      </c>
      <c r="E24">
        <v>1</v>
      </c>
      <c r="F24">
        <v>0</v>
      </c>
    </row>
    <row r="25" spans="1:6" x14ac:dyDescent="0.25">
      <c r="A25">
        <v>21</v>
      </c>
      <c r="B25" s="6">
        <v>42281</v>
      </c>
      <c r="C25" s="8">
        <v>4</v>
      </c>
      <c r="D25">
        <v>2</v>
      </c>
      <c r="E25">
        <v>1</v>
      </c>
      <c r="F25">
        <v>0</v>
      </c>
    </row>
    <row r="26" spans="1:6" x14ac:dyDescent="0.25">
      <c r="A26">
        <v>22</v>
      </c>
      <c r="B26" s="6">
        <v>42312</v>
      </c>
      <c r="C26" s="8">
        <v>6</v>
      </c>
      <c r="D26">
        <v>1</v>
      </c>
      <c r="E26">
        <v>1</v>
      </c>
      <c r="F26">
        <v>0</v>
      </c>
    </row>
    <row r="27" spans="1:6" x14ac:dyDescent="0.25">
      <c r="A27">
        <v>23</v>
      </c>
      <c r="B27" s="6">
        <v>42312</v>
      </c>
      <c r="C27" s="8">
        <v>10</v>
      </c>
      <c r="D27">
        <v>3</v>
      </c>
      <c r="E27">
        <v>1</v>
      </c>
      <c r="F27" s="11">
        <v>1</v>
      </c>
    </row>
    <row r="28" spans="1:6" x14ac:dyDescent="0.25">
      <c r="A28">
        <v>24</v>
      </c>
      <c r="B28" s="6">
        <v>42342</v>
      </c>
      <c r="C28" s="8">
        <v>4</v>
      </c>
      <c r="D28">
        <v>1</v>
      </c>
      <c r="E28">
        <v>1</v>
      </c>
      <c r="F28">
        <v>0</v>
      </c>
    </row>
    <row r="29" spans="1:6" x14ac:dyDescent="0.25">
      <c r="A29">
        <v>25</v>
      </c>
      <c r="B29" s="6">
        <v>42342</v>
      </c>
      <c r="C29" s="8">
        <v>10</v>
      </c>
      <c r="D29">
        <v>3</v>
      </c>
      <c r="E29">
        <v>1</v>
      </c>
      <c r="F29">
        <v>0</v>
      </c>
    </row>
    <row r="30" spans="1:6" x14ac:dyDescent="0.25">
      <c r="A30">
        <v>26</v>
      </c>
      <c r="B30" s="6" t="s">
        <v>25</v>
      </c>
      <c r="C30" s="8">
        <v>4</v>
      </c>
      <c r="D30">
        <v>2</v>
      </c>
      <c r="E30">
        <v>2</v>
      </c>
      <c r="F30" s="11">
        <v>1</v>
      </c>
    </row>
    <row r="31" spans="1:6" x14ac:dyDescent="0.25">
      <c r="A31">
        <v>27</v>
      </c>
      <c r="B31" s="6" t="s">
        <v>25</v>
      </c>
      <c r="C31" s="8">
        <v>6</v>
      </c>
      <c r="D31">
        <v>1</v>
      </c>
      <c r="E31">
        <v>1</v>
      </c>
      <c r="F31">
        <v>0</v>
      </c>
    </row>
    <row r="32" spans="1:6" x14ac:dyDescent="0.25">
      <c r="A32">
        <v>28</v>
      </c>
      <c r="B32" s="6" t="s">
        <v>27</v>
      </c>
      <c r="C32" s="8">
        <v>10</v>
      </c>
      <c r="D32">
        <v>3</v>
      </c>
      <c r="E32">
        <v>1</v>
      </c>
      <c r="F32" s="11">
        <v>1</v>
      </c>
    </row>
    <row r="33" spans="1:6" x14ac:dyDescent="0.25">
      <c r="A33">
        <v>29</v>
      </c>
      <c r="B33" s="6" t="s">
        <v>27</v>
      </c>
      <c r="C33" s="8">
        <v>4</v>
      </c>
      <c r="D33">
        <v>2</v>
      </c>
      <c r="E33">
        <v>1</v>
      </c>
      <c r="F33" s="11">
        <v>1</v>
      </c>
    </row>
    <row r="34" spans="1:6" x14ac:dyDescent="0.25">
      <c r="A34">
        <v>30</v>
      </c>
      <c r="B34" s="6" t="s">
        <v>28</v>
      </c>
      <c r="C34" s="8">
        <v>6</v>
      </c>
      <c r="D34">
        <v>1</v>
      </c>
      <c r="E34">
        <v>1</v>
      </c>
      <c r="F34">
        <v>0</v>
      </c>
    </row>
    <row r="35" spans="1:6" x14ac:dyDescent="0.25">
      <c r="A35">
        <v>31</v>
      </c>
      <c r="B35" s="6" t="s">
        <v>28</v>
      </c>
      <c r="C35" s="8">
        <v>10</v>
      </c>
      <c r="D35">
        <v>3</v>
      </c>
      <c r="E35">
        <v>1</v>
      </c>
      <c r="F35" s="11">
        <v>1</v>
      </c>
    </row>
    <row r="36" spans="1:6" x14ac:dyDescent="0.25">
      <c r="A36">
        <v>32</v>
      </c>
      <c r="B36" s="6" t="s">
        <v>29</v>
      </c>
      <c r="C36" s="8">
        <v>4</v>
      </c>
      <c r="D36">
        <v>2</v>
      </c>
      <c r="E36">
        <v>2</v>
      </c>
      <c r="F36">
        <v>0</v>
      </c>
    </row>
    <row r="37" spans="1:6" x14ac:dyDescent="0.25">
      <c r="A37">
        <v>33</v>
      </c>
      <c r="B37" s="6" t="s">
        <v>29</v>
      </c>
      <c r="C37" s="8">
        <v>6</v>
      </c>
      <c r="D37">
        <v>1</v>
      </c>
      <c r="E37">
        <v>2</v>
      </c>
      <c r="F37">
        <v>1</v>
      </c>
    </row>
    <row r="38" spans="1:6" x14ac:dyDescent="0.25">
      <c r="A38">
        <v>34</v>
      </c>
      <c r="B38" s="6" t="s">
        <v>30</v>
      </c>
      <c r="C38" s="8">
        <v>10</v>
      </c>
      <c r="D38">
        <v>1</v>
      </c>
      <c r="E38">
        <v>1</v>
      </c>
      <c r="F38">
        <v>0</v>
      </c>
    </row>
    <row r="39" spans="1:6" x14ac:dyDescent="0.25">
      <c r="A39">
        <v>35</v>
      </c>
      <c r="B39" s="6" t="s">
        <v>30</v>
      </c>
      <c r="C39" s="8">
        <v>10</v>
      </c>
      <c r="D39">
        <v>2</v>
      </c>
      <c r="E39">
        <v>2</v>
      </c>
      <c r="F39">
        <v>0</v>
      </c>
    </row>
    <row r="40" spans="1:6" x14ac:dyDescent="0.25">
      <c r="A40">
        <v>36</v>
      </c>
      <c r="B40" s="6" t="s">
        <v>31</v>
      </c>
      <c r="C40" s="8">
        <v>6</v>
      </c>
      <c r="D40">
        <v>1</v>
      </c>
      <c r="E40">
        <v>1</v>
      </c>
      <c r="F40">
        <v>1</v>
      </c>
    </row>
    <row r="41" spans="1:6" x14ac:dyDescent="0.25">
      <c r="A41">
        <v>37</v>
      </c>
      <c r="B41" s="6" t="s">
        <v>31</v>
      </c>
      <c r="C41" s="8">
        <v>10</v>
      </c>
      <c r="D41">
        <v>3</v>
      </c>
      <c r="E41">
        <v>1</v>
      </c>
      <c r="F41">
        <v>0</v>
      </c>
    </row>
    <row r="42" spans="1:6" x14ac:dyDescent="0.25">
      <c r="A42">
        <v>38</v>
      </c>
      <c r="B42" s="6" t="s">
        <v>32</v>
      </c>
      <c r="C42" s="8">
        <v>4</v>
      </c>
      <c r="D42">
        <v>1</v>
      </c>
      <c r="E42">
        <v>1</v>
      </c>
      <c r="F42">
        <v>0</v>
      </c>
    </row>
    <row r="43" spans="1:6" x14ac:dyDescent="0.25">
      <c r="A43">
        <v>39</v>
      </c>
      <c r="B43" s="6" t="s">
        <v>32</v>
      </c>
      <c r="C43" s="8">
        <v>10</v>
      </c>
      <c r="D43">
        <v>2</v>
      </c>
      <c r="E43">
        <v>1</v>
      </c>
      <c r="F43">
        <v>1</v>
      </c>
    </row>
    <row r="44" spans="1:6" x14ac:dyDescent="0.25">
      <c r="A44">
        <v>40</v>
      </c>
      <c r="B44" s="6" t="s">
        <v>33</v>
      </c>
      <c r="C44" s="8">
        <v>6</v>
      </c>
      <c r="D44">
        <v>3</v>
      </c>
      <c r="E44">
        <v>2</v>
      </c>
      <c r="F44">
        <v>0</v>
      </c>
    </row>
    <row r="45" spans="1:6" x14ac:dyDescent="0.25">
      <c r="A45">
        <v>41</v>
      </c>
      <c r="B45" s="6" t="s">
        <v>33</v>
      </c>
      <c r="C45" s="8">
        <v>4</v>
      </c>
      <c r="D45">
        <v>2</v>
      </c>
      <c r="E45">
        <v>3</v>
      </c>
      <c r="F45">
        <v>1</v>
      </c>
    </row>
    <row r="46" spans="1:6" x14ac:dyDescent="0.25">
      <c r="A46">
        <v>42</v>
      </c>
      <c r="B46" s="6" t="s">
        <v>34</v>
      </c>
      <c r="C46" s="8">
        <v>6</v>
      </c>
      <c r="D46">
        <v>3</v>
      </c>
      <c r="E46">
        <v>1</v>
      </c>
      <c r="F46">
        <v>0</v>
      </c>
    </row>
    <row r="47" spans="1:6" x14ac:dyDescent="0.25">
      <c r="A47">
        <v>43</v>
      </c>
      <c r="B47" s="6" t="s">
        <v>36</v>
      </c>
      <c r="C47" s="8">
        <v>4</v>
      </c>
      <c r="D47">
        <v>1</v>
      </c>
      <c r="E47">
        <v>1</v>
      </c>
      <c r="F47">
        <v>1</v>
      </c>
    </row>
    <row r="48" spans="1:6" x14ac:dyDescent="0.25">
      <c r="A48">
        <v>44</v>
      </c>
      <c r="B48" s="6" t="s">
        <v>37</v>
      </c>
      <c r="C48" s="8">
        <v>10</v>
      </c>
      <c r="D48">
        <v>3</v>
      </c>
      <c r="E48">
        <v>1</v>
      </c>
      <c r="F48">
        <v>0</v>
      </c>
    </row>
    <row r="49" spans="1:6" x14ac:dyDescent="0.25">
      <c r="A49">
        <v>45</v>
      </c>
      <c r="B49" s="6" t="s">
        <v>37</v>
      </c>
      <c r="C49" s="8">
        <v>4</v>
      </c>
      <c r="D49">
        <v>2</v>
      </c>
      <c r="E49">
        <v>1</v>
      </c>
      <c r="F49">
        <v>1</v>
      </c>
    </row>
    <row r="50" spans="1:6" x14ac:dyDescent="0.25">
      <c r="A50">
        <v>46</v>
      </c>
      <c r="B50" s="6" t="s">
        <v>38</v>
      </c>
      <c r="C50" s="8">
        <v>6</v>
      </c>
      <c r="D50">
        <v>1</v>
      </c>
      <c r="E50">
        <v>2</v>
      </c>
      <c r="F50">
        <v>0</v>
      </c>
    </row>
    <row r="51" spans="1:6" x14ac:dyDescent="0.25">
      <c r="A51">
        <v>47</v>
      </c>
      <c r="B51" s="6" t="s">
        <v>38</v>
      </c>
      <c r="C51" s="8">
        <v>10</v>
      </c>
      <c r="D51">
        <v>2</v>
      </c>
      <c r="E51">
        <v>1</v>
      </c>
      <c r="F51">
        <v>0</v>
      </c>
    </row>
    <row r="52" spans="1:6" x14ac:dyDescent="0.25">
      <c r="A52">
        <v>48</v>
      </c>
      <c r="B52" s="6" t="s">
        <v>39</v>
      </c>
      <c r="C52" s="8">
        <v>6</v>
      </c>
      <c r="D52">
        <v>3</v>
      </c>
      <c r="E52">
        <v>1</v>
      </c>
      <c r="F52">
        <v>0</v>
      </c>
    </row>
    <row r="53" spans="1:6" x14ac:dyDescent="0.25">
      <c r="A53">
        <v>49</v>
      </c>
      <c r="B53" s="6" t="s">
        <v>39</v>
      </c>
      <c r="C53" s="8">
        <v>4</v>
      </c>
      <c r="D53">
        <v>1</v>
      </c>
      <c r="E53">
        <v>1</v>
      </c>
      <c r="F53">
        <v>0</v>
      </c>
    </row>
    <row r="54" spans="1:6" x14ac:dyDescent="0.25">
      <c r="A54">
        <v>50</v>
      </c>
      <c r="B54" s="6" t="s">
        <v>40</v>
      </c>
      <c r="C54" s="8">
        <v>10</v>
      </c>
      <c r="D54">
        <v>3</v>
      </c>
      <c r="E54">
        <v>1</v>
      </c>
      <c r="F54">
        <v>0</v>
      </c>
    </row>
    <row r="55" spans="1:6" x14ac:dyDescent="0.25">
      <c r="A55">
        <v>51</v>
      </c>
      <c r="B55" s="6" t="s">
        <v>40</v>
      </c>
      <c r="C55" s="8">
        <v>4</v>
      </c>
      <c r="D55">
        <v>1</v>
      </c>
      <c r="E55">
        <v>2</v>
      </c>
      <c r="F55">
        <v>1</v>
      </c>
    </row>
    <row r="56" spans="1:6" x14ac:dyDescent="0.25">
      <c r="A56">
        <v>52</v>
      </c>
      <c r="B56" s="6" t="s">
        <v>41</v>
      </c>
      <c r="C56" s="8">
        <v>10</v>
      </c>
      <c r="D56">
        <v>2</v>
      </c>
      <c r="E56">
        <v>1</v>
      </c>
      <c r="F56">
        <v>0</v>
      </c>
    </row>
    <row r="57" spans="1:6" x14ac:dyDescent="0.25">
      <c r="A57">
        <v>53</v>
      </c>
      <c r="B57" s="6" t="s">
        <v>41</v>
      </c>
      <c r="C57" s="8">
        <v>6</v>
      </c>
      <c r="D57">
        <v>3</v>
      </c>
      <c r="E57">
        <v>2</v>
      </c>
      <c r="F57">
        <v>0</v>
      </c>
    </row>
    <row r="58" spans="1:6" x14ac:dyDescent="0.25">
      <c r="A58">
        <v>54</v>
      </c>
      <c r="B58" s="6" t="s">
        <v>42</v>
      </c>
      <c r="C58" s="8">
        <v>4</v>
      </c>
      <c r="D58">
        <v>1</v>
      </c>
      <c r="E58">
        <v>1</v>
      </c>
      <c r="F58">
        <v>0</v>
      </c>
    </row>
    <row r="59" spans="1:6" x14ac:dyDescent="0.25">
      <c r="A59">
        <v>55</v>
      </c>
      <c r="B59" s="6" t="s">
        <v>42</v>
      </c>
      <c r="C59" s="8">
        <v>10</v>
      </c>
      <c r="D59">
        <v>2</v>
      </c>
      <c r="E59">
        <v>1</v>
      </c>
      <c r="F59">
        <v>1</v>
      </c>
    </row>
    <row r="60" spans="1:6" x14ac:dyDescent="0.25">
      <c r="A60">
        <v>56</v>
      </c>
      <c r="B60" s="6" t="s">
        <v>43</v>
      </c>
      <c r="C60" s="8">
        <v>6</v>
      </c>
      <c r="D60">
        <v>3</v>
      </c>
      <c r="E60">
        <v>1</v>
      </c>
      <c r="F60">
        <v>0</v>
      </c>
    </row>
    <row r="61" spans="1:6" x14ac:dyDescent="0.25">
      <c r="A61">
        <v>57</v>
      </c>
      <c r="B61" s="6" t="s">
        <v>43</v>
      </c>
      <c r="C61" s="8">
        <v>4</v>
      </c>
      <c r="D61">
        <v>1</v>
      </c>
      <c r="E61">
        <v>1</v>
      </c>
      <c r="F61">
        <v>1</v>
      </c>
    </row>
    <row r="62" spans="1:6" x14ac:dyDescent="0.25">
      <c r="A62">
        <v>58</v>
      </c>
      <c r="B62" s="6" t="s">
        <v>44</v>
      </c>
      <c r="C62" s="8">
        <v>10</v>
      </c>
      <c r="D62">
        <v>2</v>
      </c>
      <c r="E62">
        <v>1</v>
      </c>
      <c r="F62">
        <v>0</v>
      </c>
    </row>
    <row r="63" spans="1:6" x14ac:dyDescent="0.25">
      <c r="A63">
        <v>59</v>
      </c>
      <c r="B63" s="6" t="s">
        <v>44</v>
      </c>
      <c r="C63" s="8">
        <v>6</v>
      </c>
      <c r="D63">
        <v>1</v>
      </c>
      <c r="E63">
        <v>1</v>
      </c>
      <c r="F63">
        <v>0</v>
      </c>
    </row>
    <row r="64" spans="1:6" x14ac:dyDescent="0.25">
      <c r="A64">
        <v>60</v>
      </c>
      <c r="B64" s="6" t="s">
        <v>45</v>
      </c>
      <c r="C64" s="8">
        <v>10</v>
      </c>
      <c r="D64">
        <v>3</v>
      </c>
      <c r="E64">
        <v>1</v>
      </c>
      <c r="F64">
        <v>0</v>
      </c>
    </row>
    <row r="65" spans="1:6" x14ac:dyDescent="0.25">
      <c r="A65">
        <v>61</v>
      </c>
      <c r="B65" s="6" t="s">
        <v>45</v>
      </c>
      <c r="C65" s="8">
        <v>4</v>
      </c>
      <c r="D65">
        <v>1</v>
      </c>
      <c r="E65">
        <v>1</v>
      </c>
      <c r="F65">
        <v>0</v>
      </c>
    </row>
    <row r="66" spans="1:6" x14ac:dyDescent="0.25">
      <c r="A66">
        <v>62</v>
      </c>
      <c r="B66" s="6" t="s">
        <v>45</v>
      </c>
      <c r="C66" s="8">
        <v>10</v>
      </c>
      <c r="D66">
        <v>2</v>
      </c>
      <c r="E66">
        <v>1</v>
      </c>
      <c r="F66">
        <v>0</v>
      </c>
    </row>
    <row r="67" spans="1:6" x14ac:dyDescent="0.25">
      <c r="A67">
        <v>63</v>
      </c>
      <c r="B67" s="6" t="s">
        <v>45</v>
      </c>
      <c r="C67" s="8">
        <v>6</v>
      </c>
    </row>
  </sheetData>
  <autoFilter ref="A4:AD4"/>
  <phoneticPr fontId="2" type="noConversion"/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6"/>
  <sheetViews>
    <sheetView workbookViewId="0">
      <selection activeCell="E4" sqref="A4:XFD4"/>
    </sheetView>
  </sheetViews>
  <sheetFormatPr defaultRowHeight="15" x14ac:dyDescent="0.25"/>
  <cols>
    <col min="2" max="2" width="21" style="6" customWidth="1"/>
    <col min="3" max="4" width="12.42578125" customWidth="1"/>
    <col min="5" max="5" width="9.7109375" customWidth="1"/>
    <col min="6" max="6" width="16" customWidth="1"/>
    <col min="7" max="7" width="9.42578125" style="4" bestFit="1" customWidth="1"/>
    <col min="8" max="8" width="10" bestFit="1" customWidth="1"/>
    <col min="9" max="9" width="9.140625" style="10"/>
    <col min="10" max="10" width="12.42578125" customWidth="1"/>
    <col min="11" max="11" width="17.42578125" bestFit="1" customWidth="1"/>
    <col min="12" max="12" width="22.85546875" customWidth="1"/>
    <col min="13" max="13" width="9.140625" style="10"/>
    <col min="14" max="14" width="17.42578125" customWidth="1"/>
    <col min="15" max="15" width="17.42578125" bestFit="1" customWidth="1"/>
    <col min="16" max="16" width="9.42578125" style="4" bestFit="1" customWidth="1"/>
    <col min="17" max="17" width="9.140625" style="10"/>
    <col min="18" max="18" width="17.42578125" customWidth="1"/>
    <col min="19" max="19" width="17.42578125" bestFit="1" customWidth="1"/>
    <col min="20" max="20" width="22.85546875" customWidth="1"/>
    <col min="21" max="21" width="9.140625" style="10"/>
    <col min="22" max="22" width="17.42578125" customWidth="1"/>
    <col min="23" max="23" width="9.7109375" customWidth="1"/>
    <col min="24" max="24" width="9.42578125" style="4" bestFit="1" customWidth="1"/>
  </cols>
  <sheetData>
    <row r="1" spans="2:24" x14ac:dyDescent="0.25">
      <c r="E1">
        <f>MIN(E5:E66)</f>
        <v>1</v>
      </c>
      <c r="I1" s="10" t="s">
        <v>128</v>
      </c>
      <c r="L1" t="s">
        <v>54</v>
      </c>
      <c r="M1" s="10" t="s">
        <v>127</v>
      </c>
      <c r="Q1" s="10" t="s">
        <v>126</v>
      </c>
      <c r="T1" t="s">
        <v>54</v>
      </c>
      <c r="U1" s="10" t="s">
        <v>129</v>
      </c>
      <c r="W1">
        <f>MIN(W5:W66)</f>
        <v>1</v>
      </c>
    </row>
    <row r="2" spans="2:24" x14ac:dyDescent="0.25">
      <c r="D2" t="s">
        <v>94</v>
      </c>
      <c r="E2">
        <f>MAX(E6:E67)</f>
        <v>2</v>
      </c>
      <c r="G2" s="4" t="s">
        <v>57</v>
      </c>
      <c r="J2" t="s">
        <v>94</v>
      </c>
      <c r="K2" t="s">
        <v>60</v>
      </c>
      <c r="N2" t="s">
        <v>64</v>
      </c>
      <c r="O2" t="s">
        <v>60</v>
      </c>
      <c r="P2" s="4" t="s">
        <v>57</v>
      </c>
      <c r="R2" t="s">
        <v>64</v>
      </c>
      <c r="S2" t="s">
        <v>60</v>
      </c>
      <c r="V2" t="s">
        <v>64</v>
      </c>
      <c r="W2">
        <f>MAX(W6:W67)</f>
        <v>2</v>
      </c>
      <c r="X2" s="4" t="s">
        <v>57</v>
      </c>
    </row>
    <row r="3" spans="2:24" x14ac:dyDescent="0.25">
      <c r="E3" t="s">
        <v>58</v>
      </c>
      <c r="W3" t="s">
        <v>58</v>
      </c>
    </row>
    <row r="4" spans="2:24" ht="13.5" customHeight="1" x14ac:dyDescent="0.25">
      <c r="B4" s="7" t="s">
        <v>55</v>
      </c>
      <c r="C4" s="1" t="s">
        <v>8</v>
      </c>
      <c r="D4" s="1"/>
      <c r="E4" s="1"/>
      <c r="F4" s="1" t="s">
        <v>2</v>
      </c>
      <c r="G4" s="5"/>
      <c r="H4" s="1" t="s">
        <v>89</v>
      </c>
      <c r="J4" s="1"/>
      <c r="K4" s="1"/>
      <c r="L4" s="1"/>
      <c r="N4" s="1"/>
      <c r="O4" s="1"/>
      <c r="P4" s="5"/>
      <c r="R4" s="1"/>
      <c r="S4" s="1"/>
      <c r="T4" s="1"/>
      <c r="V4" s="1"/>
      <c r="W4" s="1"/>
      <c r="X4" s="5"/>
    </row>
    <row r="5" spans="2:24" x14ac:dyDescent="0.25">
      <c r="B5" s="12" t="s">
        <v>95</v>
      </c>
      <c r="C5" t="s">
        <v>13</v>
      </c>
      <c r="D5">
        <v>2</v>
      </c>
      <c r="E5">
        <v>1</v>
      </c>
      <c r="F5" s="2">
        <v>0.64930555555555558</v>
      </c>
      <c r="G5" s="1">
        <v>2</v>
      </c>
      <c r="H5" t="s">
        <v>90</v>
      </c>
      <c r="J5">
        <v>2</v>
      </c>
      <c r="K5">
        <v>1</v>
      </c>
      <c r="L5" s="11">
        <v>2</v>
      </c>
      <c r="N5">
        <v>2</v>
      </c>
      <c r="O5">
        <v>1</v>
      </c>
      <c r="P5" s="1">
        <v>2</v>
      </c>
      <c r="R5">
        <v>2</v>
      </c>
      <c r="S5">
        <v>1</v>
      </c>
      <c r="T5" s="11">
        <v>2</v>
      </c>
      <c r="V5">
        <v>2</v>
      </c>
      <c r="W5">
        <v>1</v>
      </c>
      <c r="X5" s="1">
        <v>2</v>
      </c>
    </row>
    <row r="6" spans="2:24" x14ac:dyDescent="0.25">
      <c r="B6" s="12" t="s">
        <v>95</v>
      </c>
      <c r="C6" t="s">
        <v>13</v>
      </c>
      <c r="D6">
        <v>2</v>
      </c>
      <c r="E6">
        <v>1</v>
      </c>
      <c r="F6" s="2">
        <v>0.85763888888888884</v>
      </c>
      <c r="G6" s="4">
        <v>1</v>
      </c>
      <c r="H6" t="s">
        <v>90</v>
      </c>
      <c r="J6">
        <v>2</v>
      </c>
      <c r="K6">
        <v>1</v>
      </c>
      <c r="L6">
        <v>1</v>
      </c>
      <c r="N6">
        <v>2</v>
      </c>
      <c r="O6">
        <v>1</v>
      </c>
      <c r="P6" s="4">
        <v>1</v>
      </c>
      <c r="R6">
        <v>2</v>
      </c>
      <c r="S6">
        <v>1</v>
      </c>
      <c r="T6">
        <v>1</v>
      </c>
      <c r="V6">
        <v>2</v>
      </c>
      <c r="W6">
        <v>1</v>
      </c>
      <c r="X6" s="4">
        <v>1</v>
      </c>
    </row>
    <row r="7" spans="2:24" x14ac:dyDescent="0.25">
      <c r="B7" s="12" t="s">
        <v>95</v>
      </c>
      <c r="C7" t="s">
        <v>17</v>
      </c>
      <c r="D7">
        <v>3</v>
      </c>
      <c r="E7">
        <v>2</v>
      </c>
      <c r="F7" s="2">
        <v>0.83333333333333337</v>
      </c>
      <c r="G7" s="4">
        <v>1</v>
      </c>
      <c r="H7" t="s">
        <v>90</v>
      </c>
      <c r="J7">
        <v>3</v>
      </c>
      <c r="K7">
        <v>1</v>
      </c>
      <c r="L7" s="11">
        <v>2</v>
      </c>
      <c r="N7">
        <v>2</v>
      </c>
      <c r="O7">
        <v>1</v>
      </c>
      <c r="P7" s="4">
        <v>1</v>
      </c>
      <c r="R7">
        <v>2</v>
      </c>
      <c r="S7">
        <v>1</v>
      </c>
      <c r="T7" s="11">
        <v>2</v>
      </c>
      <c r="V7">
        <v>2</v>
      </c>
      <c r="W7">
        <v>2</v>
      </c>
      <c r="X7" s="4">
        <v>1</v>
      </c>
    </row>
    <row r="8" spans="2:24" x14ac:dyDescent="0.25">
      <c r="B8" s="12" t="s">
        <v>96</v>
      </c>
      <c r="C8" t="s">
        <v>20</v>
      </c>
      <c r="D8">
        <v>1</v>
      </c>
      <c r="E8">
        <v>2</v>
      </c>
      <c r="F8" s="2">
        <v>0.5</v>
      </c>
      <c r="G8" s="1">
        <v>2</v>
      </c>
      <c r="H8" t="s">
        <v>92</v>
      </c>
      <c r="J8">
        <v>1</v>
      </c>
      <c r="K8">
        <v>3</v>
      </c>
      <c r="L8">
        <v>1</v>
      </c>
      <c r="N8" s="3">
        <v>1</v>
      </c>
      <c r="O8">
        <v>3</v>
      </c>
      <c r="P8" s="1">
        <v>2</v>
      </c>
      <c r="R8" s="3">
        <v>1</v>
      </c>
      <c r="S8">
        <v>3</v>
      </c>
      <c r="T8">
        <v>1</v>
      </c>
      <c r="V8" s="3">
        <v>1</v>
      </c>
      <c r="W8">
        <v>2</v>
      </c>
      <c r="X8" s="1">
        <v>2</v>
      </c>
    </row>
    <row r="9" spans="2:24" x14ac:dyDescent="0.25">
      <c r="B9" s="12" t="s">
        <v>97</v>
      </c>
      <c r="C9" t="s">
        <v>13</v>
      </c>
      <c r="D9">
        <v>2</v>
      </c>
      <c r="E9">
        <v>1</v>
      </c>
      <c r="F9" s="2">
        <v>4.1666666666666664E-2</v>
      </c>
      <c r="G9" s="4">
        <v>3</v>
      </c>
      <c r="H9" t="s">
        <v>90</v>
      </c>
      <c r="J9">
        <v>2</v>
      </c>
      <c r="K9">
        <v>1</v>
      </c>
      <c r="L9" s="11">
        <v>2</v>
      </c>
      <c r="N9" s="3">
        <v>1</v>
      </c>
      <c r="O9">
        <v>1</v>
      </c>
      <c r="P9" s="4">
        <v>3</v>
      </c>
      <c r="R9" s="3">
        <v>1</v>
      </c>
      <c r="S9">
        <v>1</v>
      </c>
      <c r="T9" s="11">
        <v>2</v>
      </c>
      <c r="V9" s="3">
        <v>1</v>
      </c>
      <c r="W9">
        <v>1</v>
      </c>
      <c r="X9" s="4">
        <v>3</v>
      </c>
    </row>
    <row r="10" spans="2:24" x14ac:dyDescent="0.25">
      <c r="B10" s="12" t="s">
        <v>97</v>
      </c>
      <c r="C10" t="s">
        <v>20</v>
      </c>
      <c r="D10">
        <v>1</v>
      </c>
      <c r="E10">
        <v>1</v>
      </c>
      <c r="F10" s="2">
        <v>0.875</v>
      </c>
      <c r="G10" s="4">
        <v>1</v>
      </c>
      <c r="H10" t="s">
        <v>91</v>
      </c>
      <c r="J10">
        <v>1</v>
      </c>
      <c r="K10">
        <v>1</v>
      </c>
      <c r="L10">
        <v>1</v>
      </c>
      <c r="N10">
        <v>2</v>
      </c>
      <c r="O10">
        <v>1</v>
      </c>
      <c r="P10" s="4">
        <v>1</v>
      </c>
      <c r="R10">
        <v>2</v>
      </c>
      <c r="S10">
        <v>1</v>
      </c>
      <c r="T10">
        <v>1</v>
      </c>
      <c r="V10">
        <v>2</v>
      </c>
      <c r="W10">
        <v>1</v>
      </c>
      <c r="X10" s="4">
        <v>1</v>
      </c>
    </row>
    <row r="11" spans="2:24" x14ac:dyDescent="0.25">
      <c r="B11" s="12" t="s">
        <v>98</v>
      </c>
      <c r="C11" t="s">
        <v>17</v>
      </c>
      <c r="D11">
        <v>3</v>
      </c>
      <c r="E11">
        <v>1</v>
      </c>
      <c r="F11" s="2">
        <v>0.33333333333333331</v>
      </c>
      <c r="G11" s="4">
        <v>1</v>
      </c>
      <c r="H11" t="s">
        <v>92</v>
      </c>
      <c r="J11">
        <v>3</v>
      </c>
      <c r="K11">
        <v>2</v>
      </c>
      <c r="L11">
        <v>1</v>
      </c>
      <c r="N11">
        <v>2</v>
      </c>
      <c r="O11">
        <v>2</v>
      </c>
      <c r="P11" s="4">
        <v>1</v>
      </c>
      <c r="R11">
        <v>2</v>
      </c>
      <c r="S11">
        <v>2</v>
      </c>
      <c r="T11">
        <v>1</v>
      </c>
      <c r="V11">
        <v>2</v>
      </c>
      <c r="W11">
        <v>1</v>
      </c>
      <c r="X11" s="4">
        <v>1</v>
      </c>
    </row>
    <row r="12" spans="2:24" x14ac:dyDescent="0.25">
      <c r="B12" s="12" t="s">
        <v>98</v>
      </c>
      <c r="C12" t="s">
        <v>13</v>
      </c>
      <c r="D12">
        <v>2</v>
      </c>
      <c r="E12">
        <v>1</v>
      </c>
      <c r="F12" s="2">
        <v>0.83333333333333337</v>
      </c>
      <c r="G12" s="4">
        <v>1</v>
      </c>
      <c r="H12" t="s">
        <v>90</v>
      </c>
      <c r="J12">
        <v>2</v>
      </c>
      <c r="K12">
        <v>1</v>
      </c>
      <c r="L12">
        <v>1</v>
      </c>
      <c r="N12" s="3">
        <v>3</v>
      </c>
      <c r="O12">
        <v>1</v>
      </c>
      <c r="P12" s="4">
        <v>1</v>
      </c>
      <c r="R12" s="3">
        <v>3</v>
      </c>
      <c r="S12">
        <v>1</v>
      </c>
      <c r="T12">
        <v>1</v>
      </c>
      <c r="V12" s="3">
        <v>3</v>
      </c>
      <c r="W12">
        <v>1</v>
      </c>
      <c r="X12" s="4">
        <v>1</v>
      </c>
    </row>
    <row r="13" spans="2:24" x14ac:dyDescent="0.25">
      <c r="B13" s="12" t="s">
        <v>99</v>
      </c>
      <c r="C13" t="s">
        <v>13</v>
      </c>
      <c r="D13">
        <v>2</v>
      </c>
      <c r="E13">
        <v>1</v>
      </c>
      <c r="F13" s="2">
        <v>0.54166666666666663</v>
      </c>
      <c r="G13" s="1">
        <v>2</v>
      </c>
      <c r="H13" t="s">
        <v>90</v>
      </c>
      <c r="J13">
        <v>2</v>
      </c>
      <c r="K13">
        <v>1</v>
      </c>
      <c r="L13">
        <v>1</v>
      </c>
      <c r="N13" s="3">
        <v>3</v>
      </c>
      <c r="O13">
        <v>1</v>
      </c>
      <c r="P13" s="1">
        <v>2</v>
      </c>
      <c r="R13" s="3">
        <v>3</v>
      </c>
      <c r="S13">
        <v>1</v>
      </c>
      <c r="T13">
        <v>1</v>
      </c>
      <c r="V13" s="3">
        <v>3</v>
      </c>
      <c r="W13">
        <v>1</v>
      </c>
      <c r="X13" s="1">
        <v>2</v>
      </c>
    </row>
    <row r="14" spans="2:24" x14ac:dyDescent="0.25">
      <c r="B14" s="12" t="s">
        <v>99</v>
      </c>
      <c r="C14" t="s">
        <v>17</v>
      </c>
      <c r="D14">
        <v>3</v>
      </c>
      <c r="E14">
        <v>1</v>
      </c>
      <c r="F14" s="2">
        <v>0.64930555555555558</v>
      </c>
      <c r="G14" s="4">
        <v>1</v>
      </c>
      <c r="H14" t="s">
        <v>91</v>
      </c>
      <c r="J14">
        <v>3</v>
      </c>
      <c r="K14">
        <v>1</v>
      </c>
      <c r="L14" s="11">
        <v>2</v>
      </c>
      <c r="N14" s="3">
        <v>3</v>
      </c>
      <c r="O14">
        <v>1</v>
      </c>
      <c r="P14" s="4">
        <v>1</v>
      </c>
      <c r="R14" s="3">
        <v>3</v>
      </c>
      <c r="S14">
        <v>1</v>
      </c>
      <c r="T14" s="11">
        <v>2</v>
      </c>
      <c r="V14" s="3">
        <v>3</v>
      </c>
      <c r="W14">
        <v>1</v>
      </c>
      <c r="X14" s="4">
        <v>1</v>
      </c>
    </row>
    <row r="15" spans="2:24" x14ac:dyDescent="0.25">
      <c r="B15" s="12" t="s">
        <v>100</v>
      </c>
      <c r="C15" t="s">
        <v>13</v>
      </c>
      <c r="D15">
        <v>2</v>
      </c>
      <c r="E15">
        <v>2</v>
      </c>
      <c r="F15" s="2">
        <v>0.33333333333333331</v>
      </c>
      <c r="G15" s="4">
        <v>1</v>
      </c>
      <c r="H15" t="s">
        <v>92</v>
      </c>
      <c r="J15">
        <v>2</v>
      </c>
      <c r="K15">
        <v>1</v>
      </c>
      <c r="L15" s="11">
        <v>2</v>
      </c>
      <c r="N15">
        <v>2</v>
      </c>
      <c r="O15">
        <v>1</v>
      </c>
      <c r="P15" s="4">
        <v>1</v>
      </c>
      <c r="R15">
        <v>2</v>
      </c>
      <c r="S15">
        <v>1</v>
      </c>
      <c r="T15" s="11">
        <v>2</v>
      </c>
      <c r="V15">
        <v>2</v>
      </c>
      <c r="W15">
        <v>2</v>
      </c>
      <c r="X15" s="4">
        <v>1</v>
      </c>
    </row>
    <row r="16" spans="2:24" x14ac:dyDescent="0.25">
      <c r="B16" s="12" t="s">
        <v>100</v>
      </c>
      <c r="C16" t="s">
        <v>17</v>
      </c>
      <c r="D16">
        <v>3</v>
      </c>
      <c r="E16">
        <v>1</v>
      </c>
      <c r="F16" s="2">
        <v>0.33333333333333331</v>
      </c>
      <c r="G16" s="1">
        <v>2</v>
      </c>
      <c r="H16" t="s">
        <v>92</v>
      </c>
      <c r="J16">
        <v>3</v>
      </c>
      <c r="K16">
        <v>2</v>
      </c>
      <c r="L16">
        <v>1</v>
      </c>
      <c r="N16">
        <v>2</v>
      </c>
      <c r="O16">
        <v>2</v>
      </c>
      <c r="P16" s="1">
        <v>2</v>
      </c>
      <c r="R16">
        <v>2</v>
      </c>
      <c r="S16">
        <v>2</v>
      </c>
      <c r="T16">
        <v>1</v>
      </c>
      <c r="V16">
        <v>2</v>
      </c>
      <c r="W16">
        <v>1</v>
      </c>
      <c r="X16" s="1">
        <v>2</v>
      </c>
    </row>
    <row r="17" spans="2:24" x14ac:dyDescent="0.25">
      <c r="B17" s="12" t="s">
        <v>101</v>
      </c>
      <c r="C17" t="s">
        <v>20</v>
      </c>
      <c r="D17">
        <v>1</v>
      </c>
      <c r="E17">
        <v>2</v>
      </c>
      <c r="F17" s="2">
        <v>0.375</v>
      </c>
      <c r="G17" s="4">
        <v>1</v>
      </c>
      <c r="H17" t="s">
        <v>90</v>
      </c>
      <c r="J17">
        <v>1</v>
      </c>
      <c r="K17">
        <v>2</v>
      </c>
      <c r="L17" s="11">
        <v>2</v>
      </c>
      <c r="N17" s="3">
        <v>1</v>
      </c>
      <c r="O17">
        <v>2</v>
      </c>
      <c r="P17" s="4">
        <v>1</v>
      </c>
      <c r="R17" s="3">
        <v>1</v>
      </c>
      <c r="S17">
        <v>2</v>
      </c>
      <c r="T17" s="11">
        <v>2</v>
      </c>
      <c r="V17" s="3">
        <v>1</v>
      </c>
      <c r="W17">
        <v>2</v>
      </c>
      <c r="X17" s="4">
        <v>1</v>
      </c>
    </row>
    <row r="18" spans="2:24" x14ac:dyDescent="0.25">
      <c r="B18" s="12" t="s">
        <v>101</v>
      </c>
      <c r="C18" t="s">
        <v>17</v>
      </c>
      <c r="D18">
        <v>3</v>
      </c>
      <c r="E18">
        <v>1</v>
      </c>
      <c r="F18" s="2">
        <v>0.70833333333333337</v>
      </c>
      <c r="G18" s="1">
        <v>2</v>
      </c>
      <c r="H18" t="s">
        <v>91</v>
      </c>
      <c r="J18">
        <v>3</v>
      </c>
      <c r="K18">
        <v>1</v>
      </c>
      <c r="L18">
        <v>1</v>
      </c>
      <c r="N18">
        <v>2</v>
      </c>
      <c r="O18">
        <v>1</v>
      </c>
      <c r="P18" s="1">
        <v>2</v>
      </c>
      <c r="R18">
        <v>2</v>
      </c>
      <c r="S18">
        <v>1</v>
      </c>
      <c r="T18">
        <v>1</v>
      </c>
      <c r="V18">
        <v>2</v>
      </c>
      <c r="W18">
        <v>1</v>
      </c>
      <c r="X18" s="1">
        <v>2</v>
      </c>
    </row>
    <row r="19" spans="2:24" x14ac:dyDescent="0.25">
      <c r="B19" s="12" t="s">
        <v>102</v>
      </c>
      <c r="C19" t="s">
        <v>13</v>
      </c>
      <c r="D19">
        <v>2</v>
      </c>
      <c r="E19">
        <v>2</v>
      </c>
      <c r="F19" s="2">
        <v>0.33333333333333331</v>
      </c>
      <c r="G19" s="4">
        <v>1</v>
      </c>
      <c r="H19" t="s">
        <v>90</v>
      </c>
      <c r="J19">
        <v>2</v>
      </c>
      <c r="K19">
        <v>1</v>
      </c>
      <c r="L19" s="11">
        <v>2</v>
      </c>
      <c r="N19">
        <v>2</v>
      </c>
      <c r="O19">
        <v>1</v>
      </c>
      <c r="P19" s="4">
        <v>1</v>
      </c>
      <c r="R19">
        <v>2</v>
      </c>
      <c r="S19">
        <v>1</v>
      </c>
      <c r="T19" s="11">
        <v>2</v>
      </c>
      <c r="V19">
        <v>2</v>
      </c>
      <c r="W19">
        <v>2</v>
      </c>
      <c r="X19" s="4">
        <v>1</v>
      </c>
    </row>
    <row r="20" spans="2:24" x14ac:dyDescent="0.25">
      <c r="B20" s="12" t="s">
        <v>102</v>
      </c>
      <c r="C20" t="s">
        <v>17</v>
      </c>
      <c r="D20">
        <v>3</v>
      </c>
      <c r="E20">
        <v>1</v>
      </c>
      <c r="F20" s="2">
        <v>0.875</v>
      </c>
      <c r="G20" s="4">
        <v>1</v>
      </c>
      <c r="H20" t="s">
        <v>90</v>
      </c>
      <c r="J20">
        <v>3</v>
      </c>
      <c r="K20">
        <v>1</v>
      </c>
      <c r="L20">
        <v>1</v>
      </c>
      <c r="N20" s="3">
        <v>1</v>
      </c>
      <c r="O20">
        <v>1</v>
      </c>
      <c r="P20" s="4">
        <v>1</v>
      </c>
      <c r="R20" s="3">
        <v>1</v>
      </c>
      <c r="S20">
        <v>1</v>
      </c>
      <c r="T20">
        <v>1</v>
      </c>
      <c r="V20" s="3">
        <v>1</v>
      </c>
      <c r="W20">
        <v>1</v>
      </c>
      <c r="X20" s="4">
        <v>1</v>
      </c>
    </row>
    <row r="21" spans="2:24" x14ac:dyDescent="0.25">
      <c r="B21" s="12" t="s">
        <v>103</v>
      </c>
      <c r="C21" t="s">
        <v>13</v>
      </c>
      <c r="D21">
        <v>2</v>
      </c>
      <c r="E21">
        <v>1</v>
      </c>
      <c r="F21" s="2">
        <v>0.41666666666666669</v>
      </c>
      <c r="G21" s="4">
        <v>1</v>
      </c>
      <c r="H21" t="s">
        <v>90</v>
      </c>
      <c r="J21">
        <v>2</v>
      </c>
      <c r="K21">
        <v>1</v>
      </c>
      <c r="L21" s="11">
        <v>2</v>
      </c>
      <c r="N21" s="3">
        <v>1</v>
      </c>
      <c r="O21">
        <v>1</v>
      </c>
      <c r="P21" s="4">
        <v>1</v>
      </c>
      <c r="R21" s="3">
        <v>1</v>
      </c>
      <c r="S21">
        <v>1</v>
      </c>
      <c r="T21" s="11">
        <v>2</v>
      </c>
      <c r="V21" s="3">
        <v>1</v>
      </c>
      <c r="W21">
        <v>1</v>
      </c>
      <c r="X21" s="4">
        <v>1</v>
      </c>
    </row>
    <row r="22" spans="2:24" x14ac:dyDescent="0.25">
      <c r="B22" s="12" t="s">
        <v>103</v>
      </c>
      <c r="C22" t="s">
        <v>20</v>
      </c>
      <c r="D22">
        <v>1</v>
      </c>
      <c r="E22">
        <v>2</v>
      </c>
      <c r="F22" s="2">
        <v>0.75</v>
      </c>
      <c r="G22" s="1">
        <v>2</v>
      </c>
      <c r="H22" t="s">
        <v>92</v>
      </c>
      <c r="J22">
        <v>1</v>
      </c>
      <c r="K22">
        <v>1</v>
      </c>
      <c r="L22">
        <v>1</v>
      </c>
      <c r="N22">
        <v>2</v>
      </c>
      <c r="O22">
        <v>1</v>
      </c>
      <c r="P22" s="1">
        <v>2</v>
      </c>
      <c r="R22">
        <v>2</v>
      </c>
      <c r="S22">
        <v>1</v>
      </c>
      <c r="T22">
        <v>1</v>
      </c>
      <c r="V22">
        <v>2</v>
      </c>
      <c r="W22">
        <v>2</v>
      </c>
      <c r="X22" s="1">
        <v>2</v>
      </c>
    </row>
    <row r="23" spans="2:24" x14ac:dyDescent="0.25">
      <c r="B23" s="12" t="s">
        <v>104</v>
      </c>
      <c r="C23" t="s">
        <v>13</v>
      </c>
      <c r="D23">
        <v>2</v>
      </c>
      <c r="E23">
        <v>1</v>
      </c>
      <c r="F23" s="2">
        <v>0.45833333333333331</v>
      </c>
      <c r="G23" s="1">
        <v>2</v>
      </c>
      <c r="H23" t="s">
        <v>90</v>
      </c>
      <c r="J23">
        <v>2</v>
      </c>
      <c r="K23">
        <v>1</v>
      </c>
      <c r="L23" s="11">
        <v>2</v>
      </c>
      <c r="N23" s="3">
        <v>1</v>
      </c>
      <c r="O23">
        <v>1</v>
      </c>
      <c r="P23" s="1">
        <v>2</v>
      </c>
      <c r="R23" s="3">
        <v>1</v>
      </c>
      <c r="S23">
        <v>1</v>
      </c>
      <c r="T23" s="11">
        <v>2</v>
      </c>
      <c r="V23" s="3">
        <v>1</v>
      </c>
      <c r="W23">
        <v>1</v>
      </c>
      <c r="X23" s="1">
        <v>2</v>
      </c>
    </row>
    <row r="24" spans="2:24" x14ac:dyDescent="0.25">
      <c r="B24" s="12" t="s">
        <v>104</v>
      </c>
      <c r="C24" t="s">
        <v>17</v>
      </c>
      <c r="D24">
        <v>3</v>
      </c>
      <c r="E24">
        <v>1</v>
      </c>
      <c r="F24" s="2">
        <v>0.875</v>
      </c>
      <c r="G24" s="4">
        <v>1</v>
      </c>
      <c r="H24" t="s">
        <v>90</v>
      </c>
      <c r="J24">
        <v>3</v>
      </c>
      <c r="K24">
        <v>1</v>
      </c>
      <c r="L24">
        <v>1</v>
      </c>
      <c r="N24">
        <v>2</v>
      </c>
      <c r="O24">
        <v>1</v>
      </c>
      <c r="P24" s="4">
        <v>1</v>
      </c>
      <c r="R24">
        <v>2</v>
      </c>
      <c r="S24">
        <v>1</v>
      </c>
      <c r="T24">
        <v>1</v>
      </c>
      <c r="V24">
        <v>2</v>
      </c>
      <c r="W24">
        <v>1</v>
      </c>
      <c r="X24" s="4">
        <v>1</v>
      </c>
    </row>
    <row r="25" spans="2:24" x14ac:dyDescent="0.25">
      <c r="B25" s="12" t="s">
        <v>105</v>
      </c>
      <c r="C25" t="s">
        <v>13</v>
      </c>
      <c r="D25">
        <v>2</v>
      </c>
      <c r="E25">
        <v>2</v>
      </c>
      <c r="F25" s="2">
        <v>0.5</v>
      </c>
      <c r="G25" s="1">
        <v>2</v>
      </c>
      <c r="H25" t="s">
        <v>90</v>
      </c>
      <c r="J25">
        <v>2</v>
      </c>
      <c r="K25">
        <v>1</v>
      </c>
      <c r="L25">
        <v>1</v>
      </c>
      <c r="N25">
        <v>2</v>
      </c>
      <c r="O25">
        <v>1</v>
      </c>
      <c r="P25" s="1">
        <v>2</v>
      </c>
      <c r="R25">
        <v>2</v>
      </c>
      <c r="S25">
        <v>1</v>
      </c>
      <c r="T25">
        <v>1</v>
      </c>
      <c r="V25">
        <v>2</v>
      </c>
      <c r="W25">
        <v>2</v>
      </c>
      <c r="X25" s="1">
        <v>2</v>
      </c>
    </row>
    <row r="26" spans="2:24" x14ac:dyDescent="0.25">
      <c r="B26" s="12" t="s">
        <v>105</v>
      </c>
      <c r="C26" t="s">
        <v>20</v>
      </c>
      <c r="D26">
        <v>1</v>
      </c>
      <c r="E26">
        <v>1</v>
      </c>
      <c r="F26" s="2">
        <v>0.91666666666666663</v>
      </c>
      <c r="G26" s="4">
        <v>1</v>
      </c>
      <c r="H26" t="s">
        <v>92</v>
      </c>
      <c r="J26">
        <v>1</v>
      </c>
      <c r="K26">
        <v>1</v>
      </c>
      <c r="L26">
        <v>1</v>
      </c>
      <c r="N26" s="3">
        <v>3</v>
      </c>
      <c r="O26">
        <v>1</v>
      </c>
      <c r="P26" s="4">
        <v>1</v>
      </c>
      <c r="R26" s="3">
        <v>3</v>
      </c>
      <c r="S26">
        <v>1</v>
      </c>
      <c r="T26">
        <v>1</v>
      </c>
      <c r="V26" s="3">
        <v>3</v>
      </c>
      <c r="W26">
        <v>1</v>
      </c>
      <c r="X26" s="4">
        <v>1</v>
      </c>
    </row>
    <row r="27" spans="2:24" x14ac:dyDescent="0.25">
      <c r="B27" s="12" t="s">
        <v>106</v>
      </c>
      <c r="C27" t="s">
        <v>17</v>
      </c>
      <c r="D27">
        <v>3</v>
      </c>
      <c r="E27">
        <v>1</v>
      </c>
      <c r="F27" s="2">
        <v>0.45833333333333331</v>
      </c>
      <c r="G27" s="1">
        <v>2</v>
      </c>
      <c r="H27" t="s">
        <v>91</v>
      </c>
      <c r="J27">
        <v>3</v>
      </c>
      <c r="K27">
        <v>1</v>
      </c>
      <c r="L27" s="11">
        <v>2</v>
      </c>
      <c r="N27" s="3">
        <v>3</v>
      </c>
      <c r="O27">
        <v>1</v>
      </c>
      <c r="P27" s="1">
        <v>2</v>
      </c>
      <c r="R27" s="3">
        <v>3</v>
      </c>
      <c r="S27">
        <v>1</v>
      </c>
      <c r="T27" s="11">
        <v>2</v>
      </c>
      <c r="V27" s="3">
        <v>3</v>
      </c>
      <c r="W27">
        <v>1</v>
      </c>
      <c r="X27" s="1">
        <v>2</v>
      </c>
    </row>
    <row r="28" spans="2:24" x14ac:dyDescent="0.25">
      <c r="B28" s="12" t="s">
        <v>107</v>
      </c>
      <c r="C28" t="s">
        <v>20</v>
      </c>
      <c r="D28">
        <v>1</v>
      </c>
      <c r="E28">
        <v>1</v>
      </c>
      <c r="F28" s="2">
        <v>0.66666666666666663</v>
      </c>
      <c r="G28" s="1">
        <v>2</v>
      </c>
      <c r="H28" t="s">
        <v>90</v>
      </c>
      <c r="J28">
        <v>1</v>
      </c>
      <c r="K28">
        <v>1</v>
      </c>
      <c r="L28">
        <v>1</v>
      </c>
      <c r="N28" s="3">
        <v>3</v>
      </c>
      <c r="O28">
        <v>1</v>
      </c>
      <c r="P28" s="1">
        <v>2</v>
      </c>
      <c r="R28" s="3">
        <v>3</v>
      </c>
      <c r="S28">
        <v>1</v>
      </c>
      <c r="T28">
        <v>1</v>
      </c>
      <c r="V28" s="3">
        <v>3</v>
      </c>
      <c r="W28">
        <v>1</v>
      </c>
      <c r="X28" s="1">
        <v>2</v>
      </c>
    </row>
    <row r="29" spans="2:24" x14ac:dyDescent="0.25">
      <c r="B29" s="12" t="s">
        <v>108</v>
      </c>
      <c r="C29" t="s">
        <v>17</v>
      </c>
      <c r="D29">
        <v>3</v>
      </c>
      <c r="E29">
        <v>1</v>
      </c>
      <c r="F29" s="2">
        <v>0.29166666666666669</v>
      </c>
      <c r="G29" s="4">
        <v>1</v>
      </c>
      <c r="H29" t="s">
        <v>90</v>
      </c>
      <c r="J29">
        <v>3</v>
      </c>
      <c r="K29">
        <v>1</v>
      </c>
      <c r="L29">
        <v>1</v>
      </c>
      <c r="N29">
        <v>2</v>
      </c>
      <c r="O29">
        <v>1</v>
      </c>
      <c r="P29" s="4">
        <v>1</v>
      </c>
      <c r="R29">
        <v>2</v>
      </c>
      <c r="S29">
        <v>1</v>
      </c>
      <c r="T29">
        <v>1</v>
      </c>
      <c r="V29">
        <v>2</v>
      </c>
      <c r="W29">
        <v>1</v>
      </c>
      <c r="X29" s="4">
        <v>1</v>
      </c>
    </row>
    <row r="30" spans="2:24" x14ac:dyDescent="0.25">
      <c r="B30" s="12" t="s">
        <v>108</v>
      </c>
      <c r="C30" t="s">
        <v>13</v>
      </c>
      <c r="D30">
        <v>2</v>
      </c>
      <c r="E30">
        <v>2</v>
      </c>
      <c r="F30" s="2">
        <v>0.70833333333333337</v>
      </c>
      <c r="G30" s="1">
        <v>2</v>
      </c>
      <c r="H30" t="s">
        <v>90</v>
      </c>
      <c r="J30">
        <v>2</v>
      </c>
      <c r="K30">
        <v>2</v>
      </c>
      <c r="L30" s="11">
        <v>2</v>
      </c>
      <c r="N30">
        <v>2</v>
      </c>
      <c r="O30">
        <v>2</v>
      </c>
      <c r="P30" s="1">
        <v>2</v>
      </c>
      <c r="R30">
        <v>2</v>
      </c>
      <c r="S30">
        <v>2</v>
      </c>
      <c r="T30" s="11">
        <v>2</v>
      </c>
      <c r="V30">
        <v>2</v>
      </c>
      <c r="W30">
        <v>2</v>
      </c>
      <c r="X30" s="1">
        <v>2</v>
      </c>
    </row>
    <row r="31" spans="2:24" x14ac:dyDescent="0.25">
      <c r="B31" s="12" t="s">
        <v>109</v>
      </c>
      <c r="C31" t="s">
        <v>20</v>
      </c>
      <c r="D31">
        <v>1</v>
      </c>
      <c r="E31">
        <v>1</v>
      </c>
      <c r="F31" s="2">
        <v>0.54166666666666663</v>
      </c>
      <c r="G31" s="1">
        <v>2</v>
      </c>
      <c r="H31" t="s">
        <v>92</v>
      </c>
      <c r="J31">
        <v>1</v>
      </c>
      <c r="K31">
        <v>1</v>
      </c>
      <c r="L31">
        <v>1</v>
      </c>
      <c r="N31" s="3">
        <v>1</v>
      </c>
      <c r="O31">
        <v>1</v>
      </c>
      <c r="P31" s="1">
        <v>2</v>
      </c>
      <c r="R31" s="3">
        <v>1</v>
      </c>
      <c r="S31">
        <v>1</v>
      </c>
      <c r="T31">
        <v>1</v>
      </c>
      <c r="V31" s="3">
        <v>1</v>
      </c>
      <c r="W31">
        <v>1</v>
      </c>
      <c r="X31" s="1">
        <v>2</v>
      </c>
    </row>
    <row r="32" spans="2:24" x14ac:dyDescent="0.25">
      <c r="B32" s="12" t="s">
        <v>109</v>
      </c>
      <c r="C32" t="s">
        <v>17</v>
      </c>
      <c r="D32">
        <v>3</v>
      </c>
      <c r="E32">
        <v>1</v>
      </c>
      <c r="F32" s="2">
        <v>0.70833333333333337</v>
      </c>
      <c r="G32" s="1">
        <v>2</v>
      </c>
      <c r="H32" t="s">
        <v>92</v>
      </c>
      <c r="J32">
        <v>3</v>
      </c>
      <c r="K32">
        <v>1</v>
      </c>
      <c r="L32" s="11">
        <v>2</v>
      </c>
      <c r="N32" s="3">
        <v>1</v>
      </c>
      <c r="O32">
        <v>1</v>
      </c>
      <c r="P32" s="1">
        <v>2</v>
      </c>
      <c r="R32" s="3">
        <v>1</v>
      </c>
      <c r="S32">
        <v>1</v>
      </c>
      <c r="T32" s="11">
        <v>2</v>
      </c>
      <c r="V32" s="3">
        <v>1</v>
      </c>
      <c r="W32">
        <v>1</v>
      </c>
      <c r="X32" s="1">
        <v>2</v>
      </c>
    </row>
    <row r="33" spans="2:24" x14ac:dyDescent="0.25">
      <c r="B33" s="12" t="s">
        <v>110</v>
      </c>
      <c r="C33" t="s">
        <v>13</v>
      </c>
      <c r="D33">
        <v>2</v>
      </c>
      <c r="E33">
        <v>1</v>
      </c>
      <c r="F33" s="2">
        <v>0.5</v>
      </c>
      <c r="G33" s="1">
        <v>2</v>
      </c>
      <c r="H33" t="s">
        <v>90</v>
      </c>
      <c r="J33">
        <v>2</v>
      </c>
      <c r="K33">
        <v>1</v>
      </c>
      <c r="L33" s="11">
        <v>2</v>
      </c>
      <c r="N33" s="3">
        <v>1</v>
      </c>
      <c r="O33">
        <v>1</v>
      </c>
      <c r="P33" s="1">
        <v>2</v>
      </c>
      <c r="R33" s="3">
        <v>1</v>
      </c>
      <c r="S33">
        <v>1</v>
      </c>
      <c r="T33" s="11">
        <v>2</v>
      </c>
      <c r="V33" s="3">
        <v>1</v>
      </c>
      <c r="W33">
        <v>1</v>
      </c>
      <c r="X33" s="1">
        <v>2</v>
      </c>
    </row>
    <row r="34" spans="2:24" x14ac:dyDescent="0.25">
      <c r="B34" s="12" t="s">
        <v>110</v>
      </c>
      <c r="C34" t="s">
        <v>20</v>
      </c>
      <c r="D34">
        <v>1</v>
      </c>
      <c r="E34">
        <v>2</v>
      </c>
      <c r="F34" s="2">
        <v>0.70833333333333337</v>
      </c>
      <c r="G34" s="1">
        <v>2</v>
      </c>
      <c r="H34" t="s">
        <v>90</v>
      </c>
      <c r="J34">
        <v>1</v>
      </c>
      <c r="K34">
        <v>1</v>
      </c>
      <c r="L34">
        <v>1</v>
      </c>
      <c r="N34" s="3">
        <v>1</v>
      </c>
      <c r="O34">
        <v>1</v>
      </c>
      <c r="P34" s="1">
        <v>2</v>
      </c>
      <c r="R34" s="3">
        <v>1</v>
      </c>
      <c r="S34">
        <v>1</v>
      </c>
      <c r="T34">
        <v>1</v>
      </c>
      <c r="V34" s="3">
        <v>1</v>
      </c>
      <c r="W34">
        <v>2</v>
      </c>
      <c r="X34" s="1">
        <v>2</v>
      </c>
    </row>
    <row r="35" spans="2:24" x14ac:dyDescent="0.25">
      <c r="B35" s="12" t="s">
        <v>111</v>
      </c>
      <c r="C35" t="s">
        <v>17</v>
      </c>
      <c r="D35">
        <v>3</v>
      </c>
      <c r="E35">
        <v>1</v>
      </c>
      <c r="F35" s="2">
        <v>0.45833333333333331</v>
      </c>
      <c r="G35" s="1">
        <v>2</v>
      </c>
      <c r="H35" t="s">
        <v>90</v>
      </c>
      <c r="J35">
        <v>3</v>
      </c>
      <c r="K35">
        <v>1</v>
      </c>
      <c r="L35" s="11">
        <v>2</v>
      </c>
      <c r="N35" s="3">
        <v>1</v>
      </c>
      <c r="O35">
        <v>1</v>
      </c>
      <c r="P35" s="1">
        <v>2</v>
      </c>
      <c r="R35" s="3">
        <v>1</v>
      </c>
      <c r="S35">
        <v>1</v>
      </c>
      <c r="T35" s="11">
        <v>2</v>
      </c>
      <c r="V35" s="3">
        <v>1</v>
      </c>
      <c r="W35">
        <v>1</v>
      </c>
      <c r="X35" s="1">
        <v>2</v>
      </c>
    </row>
    <row r="36" spans="2:24" x14ac:dyDescent="0.25">
      <c r="B36" s="12" t="s">
        <v>111</v>
      </c>
      <c r="C36" t="s">
        <v>13</v>
      </c>
      <c r="D36">
        <v>2</v>
      </c>
      <c r="E36">
        <v>1</v>
      </c>
      <c r="F36" s="2">
        <v>0.66666666666666663</v>
      </c>
      <c r="G36" s="1">
        <v>2</v>
      </c>
      <c r="H36" t="s">
        <v>92</v>
      </c>
      <c r="J36">
        <v>2</v>
      </c>
      <c r="K36">
        <v>2</v>
      </c>
      <c r="L36">
        <v>1</v>
      </c>
      <c r="N36" s="3">
        <v>1</v>
      </c>
      <c r="O36">
        <v>2</v>
      </c>
      <c r="P36" s="1">
        <v>2</v>
      </c>
      <c r="R36" s="3">
        <v>1</v>
      </c>
      <c r="S36">
        <v>2</v>
      </c>
      <c r="T36">
        <v>1</v>
      </c>
      <c r="V36" s="3">
        <v>1</v>
      </c>
      <c r="W36">
        <v>1</v>
      </c>
      <c r="X36" s="1">
        <v>2</v>
      </c>
    </row>
    <row r="37" spans="2:24" x14ac:dyDescent="0.25">
      <c r="B37" s="12" t="s">
        <v>112</v>
      </c>
      <c r="C37" t="s">
        <v>20</v>
      </c>
      <c r="D37">
        <v>1</v>
      </c>
      <c r="E37">
        <v>2</v>
      </c>
      <c r="F37" s="2">
        <v>0.33333333333333331</v>
      </c>
      <c r="G37" s="4">
        <v>1</v>
      </c>
      <c r="H37" t="s">
        <v>90</v>
      </c>
      <c r="J37">
        <v>1</v>
      </c>
      <c r="K37">
        <v>2</v>
      </c>
      <c r="L37" s="11">
        <v>2</v>
      </c>
      <c r="N37" s="3">
        <v>1</v>
      </c>
      <c r="O37">
        <v>2</v>
      </c>
      <c r="P37" s="4">
        <v>1</v>
      </c>
      <c r="R37" s="3">
        <v>1</v>
      </c>
      <c r="S37">
        <v>2</v>
      </c>
      <c r="T37" s="11">
        <v>2</v>
      </c>
      <c r="V37" s="3">
        <v>1</v>
      </c>
      <c r="W37">
        <v>2</v>
      </c>
      <c r="X37" s="4">
        <v>1</v>
      </c>
    </row>
    <row r="38" spans="2:24" x14ac:dyDescent="0.25">
      <c r="B38" s="12" t="s">
        <v>112</v>
      </c>
      <c r="C38" t="s">
        <v>20</v>
      </c>
      <c r="D38">
        <v>1</v>
      </c>
      <c r="E38">
        <v>1</v>
      </c>
      <c r="F38" s="2">
        <v>0.91666666666666663</v>
      </c>
      <c r="G38" s="4">
        <v>1</v>
      </c>
      <c r="H38" t="s">
        <v>90</v>
      </c>
      <c r="J38">
        <v>1</v>
      </c>
      <c r="K38">
        <v>1</v>
      </c>
      <c r="L38">
        <v>1</v>
      </c>
      <c r="N38" s="3">
        <v>3</v>
      </c>
      <c r="O38">
        <v>1</v>
      </c>
      <c r="P38" s="4">
        <v>1</v>
      </c>
      <c r="R38" s="3">
        <v>3</v>
      </c>
      <c r="S38">
        <v>1</v>
      </c>
      <c r="T38">
        <v>1</v>
      </c>
      <c r="V38" s="3">
        <v>3</v>
      </c>
      <c r="W38">
        <v>1</v>
      </c>
      <c r="X38" s="4">
        <v>1</v>
      </c>
    </row>
    <row r="39" spans="2:24" x14ac:dyDescent="0.25">
      <c r="B39" s="12" t="s">
        <v>113</v>
      </c>
      <c r="C39" t="s">
        <v>13</v>
      </c>
      <c r="D39">
        <v>2</v>
      </c>
      <c r="E39">
        <v>2</v>
      </c>
      <c r="F39" s="2">
        <v>0.33333333333333331</v>
      </c>
      <c r="G39" s="4">
        <v>1</v>
      </c>
      <c r="H39" t="s">
        <v>90</v>
      </c>
      <c r="J39">
        <v>2</v>
      </c>
      <c r="K39">
        <v>2</v>
      </c>
      <c r="L39">
        <v>1</v>
      </c>
      <c r="N39" s="3">
        <v>3</v>
      </c>
      <c r="O39">
        <v>2</v>
      </c>
      <c r="P39" s="4">
        <v>1</v>
      </c>
      <c r="R39" s="3">
        <v>3</v>
      </c>
      <c r="S39">
        <v>2</v>
      </c>
      <c r="T39">
        <v>1</v>
      </c>
      <c r="V39" s="3">
        <v>3</v>
      </c>
      <c r="W39">
        <v>2</v>
      </c>
      <c r="X39" s="4">
        <v>1</v>
      </c>
    </row>
    <row r="40" spans="2:24" x14ac:dyDescent="0.25">
      <c r="B40" s="12" t="s">
        <v>113</v>
      </c>
      <c r="C40" t="s">
        <v>20</v>
      </c>
      <c r="D40">
        <v>1</v>
      </c>
      <c r="E40">
        <v>1</v>
      </c>
      <c r="F40" s="2">
        <v>0.75</v>
      </c>
      <c r="G40" s="1">
        <v>2</v>
      </c>
      <c r="H40" t="s">
        <v>90</v>
      </c>
      <c r="J40">
        <v>1</v>
      </c>
      <c r="K40">
        <v>1</v>
      </c>
      <c r="L40" s="11">
        <v>2</v>
      </c>
      <c r="N40" s="3">
        <v>3</v>
      </c>
      <c r="O40">
        <v>1</v>
      </c>
      <c r="P40" s="1">
        <v>2</v>
      </c>
      <c r="R40" s="3">
        <v>3</v>
      </c>
      <c r="S40">
        <v>1</v>
      </c>
      <c r="T40" s="11">
        <v>2</v>
      </c>
      <c r="V40" s="3">
        <v>3</v>
      </c>
      <c r="W40">
        <v>1</v>
      </c>
      <c r="X40" s="1">
        <v>2</v>
      </c>
    </row>
    <row r="41" spans="2:24" x14ac:dyDescent="0.25">
      <c r="B41" s="12" t="s">
        <v>114</v>
      </c>
      <c r="C41" t="s">
        <v>17</v>
      </c>
      <c r="D41">
        <v>3</v>
      </c>
      <c r="E41">
        <v>1</v>
      </c>
      <c r="F41" s="2">
        <v>0.41666666666666669</v>
      </c>
      <c r="G41" s="4">
        <v>1</v>
      </c>
      <c r="H41" t="s">
        <v>90</v>
      </c>
      <c r="J41">
        <v>3</v>
      </c>
      <c r="K41">
        <v>1</v>
      </c>
      <c r="L41">
        <v>1</v>
      </c>
      <c r="N41" s="3">
        <v>3</v>
      </c>
      <c r="O41">
        <v>1</v>
      </c>
      <c r="P41" s="4">
        <v>1</v>
      </c>
      <c r="R41" s="3">
        <v>3</v>
      </c>
      <c r="S41">
        <v>1</v>
      </c>
      <c r="T41">
        <v>1</v>
      </c>
      <c r="V41" s="3">
        <v>3</v>
      </c>
      <c r="W41">
        <v>1</v>
      </c>
      <c r="X41" s="4">
        <v>1</v>
      </c>
    </row>
    <row r="42" spans="2:24" x14ac:dyDescent="0.25">
      <c r="B42" s="12" t="s">
        <v>114</v>
      </c>
      <c r="C42" t="s">
        <v>20</v>
      </c>
      <c r="D42">
        <v>1</v>
      </c>
      <c r="E42">
        <v>1</v>
      </c>
      <c r="F42" s="2">
        <v>0.875</v>
      </c>
      <c r="G42" s="4">
        <v>1</v>
      </c>
      <c r="H42" t="s">
        <v>92</v>
      </c>
      <c r="J42">
        <v>1</v>
      </c>
      <c r="K42">
        <v>1</v>
      </c>
      <c r="L42">
        <v>1</v>
      </c>
      <c r="N42" s="3">
        <v>3</v>
      </c>
      <c r="O42">
        <v>1</v>
      </c>
      <c r="P42" s="4">
        <v>1</v>
      </c>
      <c r="R42" s="3">
        <v>3</v>
      </c>
      <c r="S42">
        <v>1</v>
      </c>
      <c r="T42">
        <v>1</v>
      </c>
      <c r="V42" s="3">
        <v>3</v>
      </c>
      <c r="W42">
        <v>1</v>
      </c>
      <c r="X42" s="4">
        <v>1</v>
      </c>
    </row>
    <row r="43" spans="2:24" x14ac:dyDescent="0.25">
      <c r="B43" s="12" t="s">
        <v>115</v>
      </c>
      <c r="C43" t="s">
        <v>13</v>
      </c>
      <c r="D43">
        <v>2</v>
      </c>
      <c r="E43">
        <v>1</v>
      </c>
      <c r="F43" s="2">
        <v>0.375</v>
      </c>
      <c r="G43" s="4">
        <v>1</v>
      </c>
      <c r="H43" t="s">
        <v>90</v>
      </c>
      <c r="J43">
        <v>2</v>
      </c>
      <c r="K43">
        <v>1</v>
      </c>
      <c r="L43" s="11">
        <v>2</v>
      </c>
      <c r="N43">
        <v>2</v>
      </c>
      <c r="O43">
        <v>1</v>
      </c>
      <c r="P43" s="4">
        <v>1</v>
      </c>
      <c r="R43">
        <v>2</v>
      </c>
      <c r="S43">
        <v>1</v>
      </c>
      <c r="T43" s="11">
        <v>2</v>
      </c>
      <c r="V43">
        <v>2</v>
      </c>
      <c r="W43">
        <v>1</v>
      </c>
      <c r="X43" s="4">
        <v>1</v>
      </c>
    </row>
    <row r="44" spans="2:24" x14ac:dyDescent="0.25">
      <c r="B44" s="12" t="s">
        <v>115</v>
      </c>
      <c r="C44" t="s">
        <v>17</v>
      </c>
      <c r="D44">
        <v>3</v>
      </c>
      <c r="E44">
        <v>1</v>
      </c>
      <c r="F44" s="2">
        <v>0.66666666666666663</v>
      </c>
      <c r="G44" s="1">
        <v>2</v>
      </c>
      <c r="H44" t="s">
        <v>90</v>
      </c>
      <c r="J44">
        <v>3</v>
      </c>
      <c r="K44">
        <v>2</v>
      </c>
      <c r="L44">
        <v>1</v>
      </c>
      <c r="N44" s="3">
        <v>1</v>
      </c>
      <c r="O44">
        <v>2</v>
      </c>
      <c r="P44" s="1">
        <v>2</v>
      </c>
      <c r="R44" s="3">
        <v>1</v>
      </c>
      <c r="S44">
        <v>2</v>
      </c>
      <c r="T44">
        <v>1</v>
      </c>
      <c r="V44" s="3">
        <v>1</v>
      </c>
      <c r="W44">
        <v>1</v>
      </c>
      <c r="X44" s="1">
        <v>2</v>
      </c>
    </row>
    <row r="45" spans="2:24" x14ac:dyDescent="0.25">
      <c r="B45" s="12" t="s">
        <v>116</v>
      </c>
      <c r="C45" t="s">
        <v>13</v>
      </c>
      <c r="D45">
        <v>2</v>
      </c>
      <c r="E45">
        <v>2</v>
      </c>
      <c r="F45" s="2">
        <v>0.29166666666666669</v>
      </c>
      <c r="G45" s="4">
        <v>1</v>
      </c>
      <c r="H45" t="s">
        <v>92</v>
      </c>
      <c r="J45">
        <v>2</v>
      </c>
      <c r="K45">
        <v>3</v>
      </c>
      <c r="L45" s="11">
        <v>2</v>
      </c>
      <c r="N45">
        <v>2</v>
      </c>
      <c r="O45">
        <v>3</v>
      </c>
      <c r="P45" s="4">
        <v>1</v>
      </c>
      <c r="R45">
        <v>2</v>
      </c>
      <c r="S45">
        <v>3</v>
      </c>
      <c r="T45" s="11">
        <v>2</v>
      </c>
      <c r="V45">
        <v>2</v>
      </c>
      <c r="W45">
        <v>2</v>
      </c>
      <c r="X45" s="4">
        <v>1</v>
      </c>
    </row>
    <row r="46" spans="2:24" x14ac:dyDescent="0.25">
      <c r="B46" s="12" t="s">
        <v>116</v>
      </c>
      <c r="C46" t="s">
        <v>17</v>
      </c>
      <c r="D46">
        <v>3</v>
      </c>
      <c r="E46">
        <v>1</v>
      </c>
      <c r="F46" s="2">
        <v>0.66666666666666663</v>
      </c>
      <c r="G46" s="1">
        <v>2</v>
      </c>
      <c r="H46" t="s">
        <v>90</v>
      </c>
      <c r="J46">
        <v>3</v>
      </c>
      <c r="K46">
        <v>1</v>
      </c>
      <c r="L46">
        <v>1</v>
      </c>
      <c r="N46" s="3">
        <v>1</v>
      </c>
      <c r="O46">
        <v>1</v>
      </c>
      <c r="P46" s="1">
        <v>2</v>
      </c>
      <c r="R46" s="3">
        <v>1</v>
      </c>
      <c r="S46">
        <v>1</v>
      </c>
      <c r="T46">
        <v>1</v>
      </c>
      <c r="V46" s="3">
        <v>1</v>
      </c>
      <c r="W46">
        <v>1</v>
      </c>
      <c r="X46" s="1">
        <v>2</v>
      </c>
    </row>
    <row r="47" spans="2:24" x14ac:dyDescent="0.25">
      <c r="B47" s="12" t="s">
        <v>117</v>
      </c>
      <c r="C47" t="s">
        <v>20</v>
      </c>
      <c r="D47">
        <v>1</v>
      </c>
      <c r="E47">
        <v>1</v>
      </c>
      <c r="F47" s="2">
        <v>0.5</v>
      </c>
      <c r="G47" s="1">
        <v>2</v>
      </c>
      <c r="H47" t="s">
        <v>90</v>
      </c>
      <c r="J47">
        <v>1</v>
      </c>
      <c r="K47">
        <v>1</v>
      </c>
      <c r="L47" s="11">
        <v>2</v>
      </c>
      <c r="N47" s="3">
        <v>1</v>
      </c>
      <c r="O47">
        <v>1</v>
      </c>
      <c r="P47" s="1">
        <v>2</v>
      </c>
      <c r="R47" s="3">
        <v>1</v>
      </c>
      <c r="S47">
        <v>1</v>
      </c>
      <c r="T47" s="11">
        <v>2</v>
      </c>
      <c r="V47" s="3">
        <v>1</v>
      </c>
      <c r="W47">
        <v>1</v>
      </c>
      <c r="X47" s="1">
        <v>2</v>
      </c>
    </row>
    <row r="48" spans="2:24" x14ac:dyDescent="0.25">
      <c r="B48" s="12" t="s">
        <v>117</v>
      </c>
      <c r="C48" t="s">
        <v>17</v>
      </c>
      <c r="D48">
        <v>3</v>
      </c>
      <c r="E48">
        <v>1</v>
      </c>
      <c r="F48" s="2">
        <v>0.83333333333333337</v>
      </c>
      <c r="G48" s="4">
        <v>1</v>
      </c>
      <c r="H48" t="s">
        <v>92</v>
      </c>
      <c r="J48">
        <v>3</v>
      </c>
      <c r="K48">
        <v>1</v>
      </c>
      <c r="L48">
        <v>1</v>
      </c>
      <c r="N48">
        <v>2</v>
      </c>
      <c r="O48">
        <v>1</v>
      </c>
      <c r="P48" s="4">
        <v>1</v>
      </c>
      <c r="R48">
        <v>2</v>
      </c>
      <c r="S48">
        <v>1</v>
      </c>
      <c r="T48">
        <v>1</v>
      </c>
      <c r="V48">
        <v>2</v>
      </c>
      <c r="W48">
        <v>1</v>
      </c>
      <c r="X48" s="4">
        <v>1</v>
      </c>
    </row>
    <row r="49" spans="2:24" x14ac:dyDescent="0.25">
      <c r="B49" s="12" t="s">
        <v>118</v>
      </c>
      <c r="C49" t="s">
        <v>13</v>
      </c>
      <c r="D49">
        <v>2</v>
      </c>
      <c r="E49">
        <v>1</v>
      </c>
      <c r="F49" s="2">
        <v>0.375</v>
      </c>
      <c r="G49" s="4">
        <v>1</v>
      </c>
      <c r="H49" t="s">
        <v>90</v>
      </c>
      <c r="J49">
        <v>2</v>
      </c>
      <c r="K49">
        <v>1</v>
      </c>
      <c r="L49" s="11">
        <v>2</v>
      </c>
      <c r="N49">
        <v>2</v>
      </c>
      <c r="O49">
        <v>1</v>
      </c>
      <c r="P49" s="4">
        <v>1</v>
      </c>
      <c r="R49">
        <v>2</v>
      </c>
      <c r="S49">
        <v>1</v>
      </c>
      <c r="T49" s="11">
        <v>2</v>
      </c>
      <c r="V49">
        <v>2</v>
      </c>
      <c r="W49">
        <v>1</v>
      </c>
      <c r="X49" s="4">
        <v>1</v>
      </c>
    </row>
    <row r="50" spans="2:24" x14ac:dyDescent="0.25">
      <c r="B50" s="12" t="s">
        <v>118</v>
      </c>
      <c r="C50" t="s">
        <v>20</v>
      </c>
      <c r="D50">
        <v>1</v>
      </c>
      <c r="E50">
        <v>2</v>
      </c>
      <c r="F50" s="2">
        <v>0.75</v>
      </c>
      <c r="G50" s="1">
        <v>2</v>
      </c>
      <c r="H50" t="s">
        <v>92</v>
      </c>
      <c r="J50">
        <v>1</v>
      </c>
      <c r="K50">
        <v>2</v>
      </c>
      <c r="L50">
        <v>1</v>
      </c>
      <c r="N50" s="3">
        <v>1</v>
      </c>
      <c r="O50">
        <v>2</v>
      </c>
      <c r="P50" s="1">
        <v>2</v>
      </c>
      <c r="R50" s="3">
        <v>1</v>
      </c>
      <c r="S50">
        <v>2</v>
      </c>
      <c r="T50">
        <v>1</v>
      </c>
      <c r="V50" s="3">
        <v>1</v>
      </c>
      <c r="W50">
        <v>2</v>
      </c>
      <c r="X50" s="1">
        <v>2</v>
      </c>
    </row>
    <row r="51" spans="2:24" x14ac:dyDescent="0.25">
      <c r="B51" s="12" t="s">
        <v>119</v>
      </c>
      <c r="C51" t="s">
        <v>13</v>
      </c>
      <c r="D51">
        <v>2</v>
      </c>
      <c r="E51">
        <v>1</v>
      </c>
      <c r="F51" s="2">
        <v>0.375</v>
      </c>
      <c r="G51" s="4">
        <v>1</v>
      </c>
      <c r="H51" t="s">
        <v>90</v>
      </c>
      <c r="J51">
        <v>2</v>
      </c>
      <c r="K51">
        <v>1</v>
      </c>
      <c r="L51">
        <v>1</v>
      </c>
      <c r="N51" s="3">
        <v>1</v>
      </c>
      <c r="O51">
        <v>1</v>
      </c>
      <c r="P51" s="4">
        <v>1</v>
      </c>
      <c r="R51" s="3">
        <v>1</v>
      </c>
      <c r="S51">
        <v>1</v>
      </c>
      <c r="T51">
        <v>1</v>
      </c>
      <c r="V51" s="3">
        <v>1</v>
      </c>
      <c r="W51">
        <v>1</v>
      </c>
      <c r="X51" s="4">
        <v>1</v>
      </c>
    </row>
    <row r="52" spans="2:24" x14ac:dyDescent="0.25">
      <c r="B52" s="12" t="s">
        <v>119</v>
      </c>
      <c r="C52" t="s">
        <v>17</v>
      </c>
      <c r="D52">
        <v>3</v>
      </c>
      <c r="E52">
        <v>1</v>
      </c>
      <c r="F52" s="2">
        <v>0.66666666666666663</v>
      </c>
      <c r="G52" s="1">
        <v>2</v>
      </c>
      <c r="H52" t="s">
        <v>92</v>
      </c>
      <c r="J52">
        <v>3</v>
      </c>
      <c r="K52">
        <v>1</v>
      </c>
      <c r="L52">
        <v>1</v>
      </c>
      <c r="N52">
        <v>2</v>
      </c>
      <c r="O52">
        <v>1</v>
      </c>
      <c r="P52" s="1">
        <v>2</v>
      </c>
      <c r="R52">
        <v>2</v>
      </c>
      <c r="S52">
        <v>1</v>
      </c>
      <c r="T52">
        <v>1</v>
      </c>
      <c r="V52">
        <v>2</v>
      </c>
      <c r="W52">
        <v>1</v>
      </c>
      <c r="X52" s="1">
        <v>2</v>
      </c>
    </row>
    <row r="53" spans="2:24" x14ac:dyDescent="0.25">
      <c r="B53" s="12" t="s">
        <v>120</v>
      </c>
      <c r="C53" t="s">
        <v>20</v>
      </c>
      <c r="D53">
        <v>1</v>
      </c>
      <c r="E53">
        <v>1</v>
      </c>
      <c r="F53" s="2">
        <v>0.33333333333333331</v>
      </c>
      <c r="G53" s="4">
        <v>1</v>
      </c>
      <c r="H53" t="s">
        <v>90</v>
      </c>
      <c r="J53">
        <v>1</v>
      </c>
      <c r="K53">
        <v>1</v>
      </c>
      <c r="L53">
        <v>1</v>
      </c>
      <c r="N53" s="3">
        <v>3</v>
      </c>
      <c r="O53">
        <v>1</v>
      </c>
      <c r="P53" s="4">
        <v>1</v>
      </c>
      <c r="R53" s="3">
        <v>3</v>
      </c>
      <c r="S53">
        <v>1</v>
      </c>
      <c r="T53">
        <v>1</v>
      </c>
      <c r="V53" s="3">
        <v>3</v>
      </c>
      <c r="W53">
        <v>1</v>
      </c>
      <c r="X53" s="4">
        <v>1</v>
      </c>
    </row>
    <row r="54" spans="2:24" x14ac:dyDescent="0.25">
      <c r="B54" s="12" t="s">
        <v>120</v>
      </c>
      <c r="C54" t="s">
        <v>17</v>
      </c>
      <c r="D54">
        <v>3</v>
      </c>
      <c r="E54">
        <v>1</v>
      </c>
      <c r="F54" s="2">
        <v>0.83333333333333337</v>
      </c>
      <c r="G54" s="4">
        <v>1</v>
      </c>
      <c r="H54" t="s">
        <v>90</v>
      </c>
      <c r="J54">
        <v>3</v>
      </c>
      <c r="K54">
        <v>1</v>
      </c>
      <c r="L54">
        <v>1</v>
      </c>
      <c r="N54" s="3">
        <v>3</v>
      </c>
      <c r="O54">
        <v>1</v>
      </c>
      <c r="P54" s="4">
        <v>1</v>
      </c>
      <c r="R54" s="3">
        <v>3</v>
      </c>
      <c r="S54">
        <v>1</v>
      </c>
      <c r="T54">
        <v>1</v>
      </c>
      <c r="V54" s="3">
        <v>3</v>
      </c>
      <c r="W54">
        <v>1</v>
      </c>
      <c r="X54" s="4">
        <v>1</v>
      </c>
    </row>
    <row r="55" spans="2:24" x14ac:dyDescent="0.25">
      <c r="B55" s="12" t="s">
        <v>121</v>
      </c>
      <c r="C55" t="s">
        <v>20</v>
      </c>
      <c r="D55">
        <v>1</v>
      </c>
      <c r="E55">
        <v>2</v>
      </c>
      <c r="F55" s="2">
        <v>0.45833333333333331</v>
      </c>
      <c r="G55" s="1">
        <v>2</v>
      </c>
      <c r="H55" t="s">
        <v>92</v>
      </c>
      <c r="J55">
        <v>1</v>
      </c>
      <c r="K55">
        <v>2</v>
      </c>
      <c r="L55" s="11">
        <v>2</v>
      </c>
      <c r="N55" s="3">
        <v>3</v>
      </c>
      <c r="O55">
        <v>2</v>
      </c>
      <c r="P55" s="1">
        <v>2</v>
      </c>
      <c r="R55" s="3">
        <v>3</v>
      </c>
      <c r="S55">
        <v>2</v>
      </c>
      <c r="T55" s="11">
        <v>2</v>
      </c>
      <c r="V55" s="3">
        <v>3</v>
      </c>
      <c r="W55">
        <v>2</v>
      </c>
      <c r="X55" s="1">
        <v>2</v>
      </c>
    </row>
    <row r="56" spans="2:24" x14ac:dyDescent="0.25">
      <c r="B56" s="12" t="s">
        <v>121</v>
      </c>
      <c r="C56" t="s">
        <v>13</v>
      </c>
      <c r="D56">
        <v>2</v>
      </c>
      <c r="E56">
        <v>1</v>
      </c>
      <c r="F56" s="2">
        <v>0.375</v>
      </c>
      <c r="G56" s="4">
        <v>1</v>
      </c>
      <c r="H56" t="s">
        <v>92</v>
      </c>
      <c r="J56">
        <v>2</v>
      </c>
      <c r="K56">
        <v>1</v>
      </c>
      <c r="L56">
        <v>1</v>
      </c>
      <c r="N56" s="3">
        <v>3</v>
      </c>
      <c r="O56">
        <v>1</v>
      </c>
      <c r="P56" s="4">
        <v>1</v>
      </c>
      <c r="R56" s="3">
        <v>3</v>
      </c>
      <c r="S56">
        <v>1</v>
      </c>
      <c r="T56">
        <v>1</v>
      </c>
      <c r="V56" s="3">
        <v>3</v>
      </c>
      <c r="W56">
        <v>1</v>
      </c>
      <c r="X56" s="4">
        <v>1</v>
      </c>
    </row>
    <row r="57" spans="2:24" x14ac:dyDescent="0.25">
      <c r="B57" s="12" t="s">
        <v>122</v>
      </c>
      <c r="C57" t="s">
        <v>17</v>
      </c>
      <c r="D57">
        <v>3</v>
      </c>
      <c r="E57">
        <v>1</v>
      </c>
      <c r="F57" s="2">
        <v>0.29166666666666669</v>
      </c>
      <c r="G57" s="4">
        <v>1</v>
      </c>
      <c r="H57" t="s">
        <v>90</v>
      </c>
      <c r="J57">
        <v>3</v>
      </c>
      <c r="K57">
        <v>2</v>
      </c>
      <c r="L57">
        <v>1</v>
      </c>
      <c r="N57">
        <v>2</v>
      </c>
      <c r="O57">
        <v>2</v>
      </c>
      <c r="P57" s="4">
        <v>1</v>
      </c>
      <c r="R57">
        <v>2</v>
      </c>
      <c r="S57">
        <v>2</v>
      </c>
      <c r="T57">
        <v>1</v>
      </c>
      <c r="V57">
        <v>2</v>
      </c>
      <c r="W57">
        <v>1</v>
      </c>
      <c r="X57" s="4">
        <v>1</v>
      </c>
    </row>
    <row r="58" spans="2:24" x14ac:dyDescent="0.25">
      <c r="B58" s="12" t="s">
        <v>122</v>
      </c>
      <c r="C58" t="s">
        <v>20</v>
      </c>
      <c r="D58">
        <v>1</v>
      </c>
      <c r="E58">
        <v>1</v>
      </c>
      <c r="F58" s="2">
        <v>0.54166666666666663</v>
      </c>
      <c r="G58" s="1">
        <v>2</v>
      </c>
      <c r="H58" t="s">
        <v>90</v>
      </c>
      <c r="J58">
        <v>1</v>
      </c>
      <c r="K58">
        <v>1</v>
      </c>
      <c r="L58">
        <v>1</v>
      </c>
      <c r="N58" s="3">
        <v>1</v>
      </c>
      <c r="O58">
        <v>1</v>
      </c>
      <c r="P58" s="1">
        <v>2</v>
      </c>
      <c r="R58" s="3">
        <v>1</v>
      </c>
      <c r="S58">
        <v>1</v>
      </c>
      <c r="T58">
        <v>1</v>
      </c>
      <c r="V58" s="3">
        <v>1</v>
      </c>
      <c r="W58">
        <v>1</v>
      </c>
      <c r="X58" s="1">
        <v>2</v>
      </c>
    </row>
    <row r="59" spans="2:24" x14ac:dyDescent="0.25">
      <c r="B59" s="12" t="s">
        <v>123</v>
      </c>
      <c r="C59" t="s">
        <v>13</v>
      </c>
      <c r="D59">
        <v>2</v>
      </c>
      <c r="E59">
        <v>1</v>
      </c>
      <c r="F59" s="2">
        <v>0.375</v>
      </c>
      <c r="G59" s="4">
        <v>1</v>
      </c>
      <c r="H59" t="s">
        <v>90</v>
      </c>
      <c r="J59">
        <v>2</v>
      </c>
      <c r="K59">
        <v>1</v>
      </c>
      <c r="L59" s="11">
        <v>2</v>
      </c>
      <c r="N59" s="3">
        <v>1</v>
      </c>
      <c r="O59">
        <v>1</v>
      </c>
      <c r="P59" s="4">
        <v>1</v>
      </c>
      <c r="R59" s="3">
        <v>1</v>
      </c>
      <c r="S59">
        <v>1</v>
      </c>
      <c r="T59" s="11">
        <v>2</v>
      </c>
      <c r="V59" s="3">
        <v>1</v>
      </c>
      <c r="W59">
        <v>1</v>
      </c>
      <c r="X59" s="4">
        <v>1</v>
      </c>
    </row>
    <row r="60" spans="2:24" x14ac:dyDescent="0.25">
      <c r="B60" s="12" t="s">
        <v>123</v>
      </c>
      <c r="C60" t="s">
        <v>17</v>
      </c>
      <c r="D60">
        <v>3</v>
      </c>
      <c r="E60">
        <v>1</v>
      </c>
      <c r="F60" s="2">
        <v>0.75</v>
      </c>
      <c r="G60" s="1">
        <v>2</v>
      </c>
      <c r="H60" t="s">
        <v>90</v>
      </c>
      <c r="J60">
        <v>3</v>
      </c>
      <c r="K60">
        <v>1</v>
      </c>
      <c r="L60">
        <v>1</v>
      </c>
      <c r="N60">
        <v>2</v>
      </c>
      <c r="O60">
        <v>1</v>
      </c>
      <c r="P60" s="1">
        <v>2</v>
      </c>
      <c r="R60">
        <v>2</v>
      </c>
      <c r="S60">
        <v>1</v>
      </c>
      <c r="T60">
        <v>1</v>
      </c>
      <c r="V60">
        <v>2</v>
      </c>
      <c r="W60">
        <v>1</v>
      </c>
      <c r="X60" s="1">
        <v>2</v>
      </c>
    </row>
    <row r="61" spans="2:24" x14ac:dyDescent="0.25">
      <c r="B61" s="12" t="s">
        <v>124</v>
      </c>
      <c r="C61" t="s">
        <v>20</v>
      </c>
      <c r="D61">
        <v>1</v>
      </c>
      <c r="E61">
        <v>1</v>
      </c>
      <c r="F61" s="2">
        <v>0.375</v>
      </c>
      <c r="G61" s="4">
        <v>1</v>
      </c>
      <c r="H61" t="s">
        <v>92</v>
      </c>
      <c r="J61">
        <v>1</v>
      </c>
      <c r="K61">
        <v>1</v>
      </c>
      <c r="L61" s="11">
        <v>2</v>
      </c>
      <c r="N61" s="3">
        <v>1</v>
      </c>
      <c r="O61">
        <v>1</v>
      </c>
      <c r="P61" s="4">
        <v>1</v>
      </c>
      <c r="R61" s="3">
        <v>1</v>
      </c>
      <c r="S61">
        <v>1</v>
      </c>
      <c r="T61" s="11">
        <v>2</v>
      </c>
      <c r="V61" s="3">
        <v>1</v>
      </c>
      <c r="W61">
        <v>1</v>
      </c>
      <c r="X61" s="4">
        <v>1</v>
      </c>
    </row>
    <row r="62" spans="2:24" x14ac:dyDescent="0.25">
      <c r="B62" s="12" t="s">
        <v>124</v>
      </c>
      <c r="C62" t="s">
        <v>13</v>
      </c>
      <c r="D62">
        <v>2</v>
      </c>
      <c r="E62">
        <v>1</v>
      </c>
      <c r="F62" s="2">
        <v>0.625</v>
      </c>
      <c r="G62" s="1">
        <v>2</v>
      </c>
      <c r="H62" t="s">
        <v>92</v>
      </c>
      <c r="J62">
        <v>2</v>
      </c>
      <c r="K62">
        <v>1</v>
      </c>
      <c r="L62">
        <v>1</v>
      </c>
      <c r="N62" s="3">
        <v>1</v>
      </c>
      <c r="O62">
        <v>1</v>
      </c>
      <c r="P62" s="1">
        <v>2</v>
      </c>
      <c r="R62" s="3">
        <v>1</v>
      </c>
      <c r="S62">
        <v>1</v>
      </c>
      <c r="T62">
        <v>1</v>
      </c>
      <c r="V62" s="3">
        <v>1</v>
      </c>
      <c r="W62">
        <v>1</v>
      </c>
      <c r="X62" s="1">
        <v>2</v>
      </c>
    </row>
    <row r="63" spans="2:24" x14ac:dyDescent="0.25">
      <c r="B63" s="12" t="s">
        <v>125</v>
      </c>
      <c r="C63" t="s">
        <v>20</v>
      </c>
      <c r="D63">
        <v>1</v>
      </c>
      <c r="E63">
        <v>1</v>
      </c>
      <c r="F63" s="2">
        <v>0.375</v>
      </c>
      <c r="G63" s="4">
        <v>1</v>
      </c>
      <c r="H63" t="s">
        <v>90</v>
      </c>
      <c r="J63">
        <v>1</v>
      </c>
      <c r="K63">
        <v>1</v>
      </c>
      <c r="L63">
        <v>1</v>
      </c>
      <c r="N63" s="3">
        <v>1</v>
      </c>
      <c r="O63">
        <v>1</v>
      </c>
      <c r="P63" s="4">
        <v>1</v>
      </c>
      <c r="R63" s="3">
        <v>1</v>
      </c>
      <c r="S63">
        <v>1</v>
      </c>
      <c r="T63">
        <v>1</v>
      </c>
      <c r="V63" s="3">
        <v>1</v>
      </c>
      <c r="W63">
        <v>1</v>
      </c>
      <c r="X63" s="4">
        <v>1</v>
      </c>
    </row>
    <row r="64" spans="2:24" x14ac:dyDescent="0.25">
      <c r="B64" s="12" t="s">
        <v>125</v>
      </c>
      <c r="C64" t="s">
        <v>17</v>
      </c>
      <c r="D64">
        <v>3</v>
      </c>
      <c r="E64">
        <v>1</v>
      </c>
      <c r="F64" s="2">
        <v>0.54166666666666663</v>
      </c>
      <c r="G64" s="1">
        <v>2</v>
      </c>
      <c r="H64" t="s">
        <v>90</v>
      </c>
      <c r="J64">
        <v>3</v>
      </c>
      <c r="K64">
        <v>1</v>
      </c>
      <c r="L64">
        <v>1</v>
      </c>
      <c r="N64" s="3">
        <v>1</v>
      </c>
      <c r="O64">
        <v>1</v>
      </c>
      <c r="P64" s="1">
        <v>2</v>
      </c>
      <c r="R64" s="3">
        <v>1</v>
      </c>
      <c r="S64">
        <v>1</v>
      </c>
      <c r="T64">
        <v>1</v>
      </c>
      <c r="V64" s="3">
        <v>1</v>
      </c>
      <c r="W64">
        <v>1</v>
      </c>
      <c r="X64" s="1">
        <v>2</v>
      </c>
    </row>
    <row r="65" spans="2:24" x14ac:dyDescent="0.25">
      <c r="B65" s="12" t="s">
        <v>125</v>
      </c>
      <c r="C65" t="s">
        <v>20</v>
      </c>
      <c r="D65">
        <v>1</v>
      </c>
      <c r="E65">
        <v>1</v>
      </c>
      <c r="F65" s="2">
        <v>0.75</v>
      </c>
      <c r="G65" s="1">
        <v>2</v>
      </c>
      <c r="H65" t="s">
        <v>90</v>
      </c>
      <c r="J65">
        <v>1</v>
      </c>
      <c r="K65">
        <v>1</v>
      </c>
      <c r="L65">
        <v>1</v>
      </c>
      <c r="N65" s="3">
        <v>1</v>
      </c>
      <c r="O65">
        <v>1</v>
      </c>
      <c r="P65" s="1">
        <v>2</v>
      </c>
      <c r="R65" s="3">
        <v>1</v>
      </c>
      <c r="S65">
        <v>1</v>
      </c>
      <c r="T65">
        <v>1</v>
      </c>
      <c r="V65" s="3">
        <v>1</v>
      </c>
      <c r="W65">
        <v>1</v>
      </c>
      <c r="X65" s="1">
        <v>2</v>
      </c>
    </row>
    <row r="66" spans="2:24" x14ac:dyDescent="0.25">
      <c r="B66" s="12" t="s">
        <v>125</v>
      </c>
      <c r="C66" t="s">
        <v>13</v>
      </c>
      <c r="D66">
        <v>2</v>
      </c>
      <c r="E66">
        <v>1</v>
      </c>
      <c r="F66" s="2">
        <v>0.91666666666666663</v>
      </c>
      <c r="G66" s="4">
        <v>1</v>
      </c>
      <c r="H66" t="s">
        <v>92</v>
      </c>
      <c r="J66">
        <v>2</v>
      </c>
      <c r="K66">
        <v>1</v>
      </c>
      <c r="L66">
        <v>1</v>
      </c>
      <c r="N66" s="3">
        <v>1</v>
      </c>
      <c r="O66">
        <v>1</v>
      </c>
      <c r="P66" s="4">
        <v>1</v>
      </c>
      <c r="R66" s="3">
        <v>1</v>
      </c>
      <c r="S66">
        <v>1</v>
      </c>
      <c r="T66">
        <v>1</v>
      </c>
      <c r="V66" s="3">
        <v>1</v>
      </c>
      <c r="W66">
        <v>1</v>
      </c>
      <c r="X66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opLeftCell="E3" workbookViewId="0">
      <selection activeCell="H27" sqref="H27:H28"/>
    </sheetView>
  </sheetViews>
  <sheetFormatPr defaultRowHeight="15" x14ac:dyDescent="0.25"/>
  <sheetData>
    <row r="1" spans="1:24" x14ac:dyDescent="0.25">
      <c r="B1" s="12" t="s">
        <v>114</v>
      </c>
      <c r="C1" t="s">
        <v>17</v>
      </c>
      <c r="D1">
        <v>3</v>
      </c>
      <c r="E1">
        <v>1</v>
      </c>
      <c r="F1" s="2">
        <v>0.41666666666666669</v>
      </c>
      <c r="G1" s="4">
        <v>1</v>
      </c>
      <c r="H1" t="s">
        <v>90</v>
      </c>
      <c r="I1" s="10"/>
      <c r="J1">
        <v>3</v>
      </c>
      <c r="K1">
        <v>1</v>
      </c>
      <c r="L1">
        <v>1</v>
      </c>
      <c r="M1" s="10"/>
      <c r="N1" s="3">
        <v>3</v>
      </c>
      <c r="O1">
        <v>1</v>
      </c>
      <c r="P1" s="4">
        <v>1</v>
      </c>
      <c r="Q1" s="10"/>
      <c r="R1" s="3">
        <v>3</v>
      </c>
      <c r="S1">
        <v>1</v>
      </c>
      <c r="T1">
        <v>1</v>
      </c>
      <c r="U1" s="10"/>
      <c r="V1" s="3">
        <v>3</v>
      </c>
      <c r="W1">
        <v>1</v>
      </c>
      <c r="X1" s="4">
        <v>1</v>
      </c>
    </row>
    <row r="2" spans="1:24" x14ac:dyDescent="0.25">
      <c r="B2" s="12" t="s">
        <v>114</v>
      </c>
      <c r="C2" t="s">
        <v>20</v>
      </c>
      <c r="D2">
        <v>1</v>
      </c>
      <c r="E2">
        <v>1</v>
      </c>
      <c r="F2" s="2">
        <v>0.875</v>
      </c>
      <c r="G2" s="4">
        <v>1</v>
      </c>
      <c r="H2" t="s">
        <v>90</v>
      </c>
      <c r="I2" s="10"/>
      <c r="J2">
        <v>1</v>
      </c>
      <c r="K2">
        <v>1</v>
      </c>
      <c r="L2">
        <v>1</v>
      </c>
      <c r="M2" s="10"/>
      <c r="N2" s="3">
        <v>3</v>
      </c>
      <c r="O2">
        <v>1</v>
      </c>
      <c r="P2" s="4">
        <v>1</v>
      </c>
      <c r="Q2" s="10"/>
      <c r="R2" s="3">
        <v>3</v>
      </c>
      <c r="S2">
        <v>1</v>
      </c>
      <c r="T2">
        <v>1</v>
      </c>
      <c r="U2" s="10"/>
      <c r="V2" s="3">
        <v>3</v>
      </c>
      <c r="W2">
        <v>1</v>
      </c>
      <c r="X2" s="4">
        <v>1</v>
      </c>
    </row>
    <row r="5" spans="1:24" x14ac:dyDescent="0.25">
      <c r="A5" s="12" t="s">
        <v>100</v>
      </c>
      <c r="B5" t="s">
        <v>13</v>
      </c>
      <c r="C5">
        <v>2</v>
      </c>
      <c r="D5">
        <v>2</v>
      </c>
      <c r="E5" s="2">
        <v>0.33333333333333331</v>
      </c>
      <c r="F5" s="4">
        <v>1</v>
      </c>
      <c r="G5" t="s">
        <v>92</v>
      </c>
      <c r="J5">
        <v>2</v>
      </c>
      <c r="K5">
        <v>1</v>
      </c>
      <c r="L5" s="11">
        <v>2</v>
      </c>
      <c r="N5">
        <v>2</v>
      </c>
      <c r="O5">
        <v>1</v>
      </c>
      <c r="P5" s="4">
        <v>1</v>
      </c>
      <c r="R5">
        <v>2</v>
      </c>
      <c r="S5">
        <v>1</v>
      </c>
      <c r="T5" s="11">
        <v>2</v>
      </c>
      <c r="V5">
        <v>2</v>
      </c>
      <c r="W5">
        <v>2</v>
      </c>
      <c r="X5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Tree1</vt:lpstr>
      <vt:lpstr>Tree2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manikanta</dc:creator>
  <cp:lastModifiedBy>NiRANJAN</cp:lastModifiedBy>
  <dcterms:created xsi:type="dcterms:W3CDTF">2015-04-05T07:49:26Z</dcterms:created>
  <dcterms:modified xsi:type="dcterms:W3CDTF">2015-04-15T06:07:21Z</dcterms:modified>
</cp:coreProperties>
</file>