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14" i="1"/>
  <c r="J13" i="1"/>
  <c r="J12" i="1"/>
  <c r="J11" i="1"/>
  <c r="J10" i="1"/>
  <c r="J9" i="1"/>
  <c r="J8" i="1"/>
  <c r="J7" i="1"/>
  <c r="J6" i="1"/>
  <c r="J5" i="1"/>
  <c r="J4" i="1"/>
  <c r="J3" i="1"/>
  <c r="J2" i="1"/>
  <c r="I13" i="1"/>
  <c r="I12" i="1"/>
  <c r="I11" i="1"/>
  <c r="I10" i="1"/>
  <c r="I9" i="1"/>
  <c r="I8" i="1"/>
  <c r="I7" i="1"/>
  <c r="I6" i="1"/>
  <c r="I5" i="1"/>
  <c r="I4" i="1"/>
  <c r="I3" i="1"/>
  <c r="I2" i="1"/>
  <c r="A14" i="1"/>
  <c r="H13" i="1" l="1"/>
  <c r="H12" i="1"/>
  <c r="H11" i="1"/>
  <c r="H10" i="1"/>
  <c r="H9" i="1"/>
  <c r="H8" i="1"/>
  <c r="H7" i="1"/>
  <c r="H6" i="1"/>
  <c r="H5" i="1"/>
  <c r="H4" i="1"/>
  <c r="H3" i="1"/>
  <c r="H2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5" i="1"/>
  <c r="A15" i="1"/>
  <c r="B14" i="1"/>
</calcChain>
</file>

<file path=xl/sharedStrings.xml><?xml version="1.0" encoding="utf-8"?>
<sst xmlns="http://schemas.openxmlformats.org/spreadsheetml/2006/main" count="43" uniqueCount="40">
  <si>
    <t>x</t>
  </si>
  <si>
    <t>y</t>
  </si>
  <si>
    <t>(X-mean)</t>
  </si>
  <si>
    <t>(Y-Ymean)</t>
  </si>
  <si>
    <t>(X-Xmean)^2</t>
  </si>
  <si>
    <t>(X-Xmean)(Y-Ymean)</t>
  </si>
  <si>
    <t>Y predicted</t>
  </si>
  <si>
    <t>residual</t>
  </si>
  <si>
    <t>X^2</t>
  </si>
  <si>
    <t>XY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</si>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</sst>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40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40</c:v>
                </c:pt>
                <c:pt idx="7">
                  <c:v>20</c:v>
                </c:pt>
                <c:pt idx="8">
                  <c:v>50</c:v>
                </c:pt>
                <c:pt idx="9">
                  <c:v>40</c:v>
                </c:pt>
                <c:pt idx="10">
                  <c:v>25</c:v>
                </c:pt>
                <c:pt idx="11">
                  <c:v>50</c:v>
                </c:pt>
              </c:numCache>
            </c:numRef>
          </c:xVal>
          <c:yVal>
            <c:numRef>
              <c:f>Sheet1!$I$39:$I$50</c:f>
              <c:numCache>
                <c:formatCode>General</c:formatCode>
                <c:ptCount val="12"/>
                <c:pt idx="0">
                  <c:v>-87.538071065989868</c:v>
                </c:pt>
                <c:pt idx="1">
                  <c:v>-8.1218274111674873</c:v>
                </c:pt>
                <c:pt idx="2">
                  <c:v>-29.225888324873097</c:v>
                </c:pt>
                <c:pt idx="3">
                  <c:v>-43.121827411167487</c:v>
                </c:pt>
                <c:pt idx="4">
                  <c:v>34.670050761421294</c:v>
                </c:pt>
                <c:pt idx="5">
                  <c:v>-64.74619289340103</c:v>
                </c:pt>
                <c:pt idx="6">
                  <c:v>17.461928934010132</c:v>
                </c:pt>
                <c:pt idx="7">
                  <c:v>11.878172588832513</c:v>
                </c:pt>
                <c:pt idx="8">
                  <c:v>55.25380710659897</c:v>
                </c:pt>
                <c:pt idx="9">
                  <c:v>52.461928934010132</c:v>
                </c:pt>
                <c:pt idx="10">
                  <c:v>55.774111675126903</c:v>
                </c:pt>
                <c:pt idx="11">
                  <c:v>5.2538071065989698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238704"/>
        <c:axId val="1792234896"/>
      </c:scatterChart>
      <c:valAx>
        <c:axId val="179223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234896"/>
        <c:crosses val="autoZero"/>
        <c:crossBetween val="midCat"/>
      </c:valAx>
      <c:valAx>
        <c:axId val="179223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23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Sheet1!$K$39:$K$50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Sheet1!$L$39:$L$50</c:f>
              <c:numCache>
                <c:formatCode>General</c:formatCode>
                <c:ptCount val="12"/>
                <c:pt idx="0">
                  <c:v>365</c:v>
                </c:pt>
                <c:pt idx="1">
                  <c:v>385</c:v>
                </c:pt>
                <c:pt idx="2">
                  <c:v>395</c:v>
                </c:pt>
                <c:pt idx="3">
                  <c:v>400</c:v>
                </c:pt>
                <c:pt idx="4">
                  <c:v>420</c:v>
                </c:pt>
                <c:pt idx="5">
                  <c:v>440</c:v>
                </c:pt>
                <c:pt idx="6">
                  <c:v>475</c:v>
                </c:pt>
                <c:pt idx="7">
                  <c:v>480</c:v>
                </c:pt>
                <c:pt idx="8">
                  <c:v>490</c:v>
                </c:pt>
                <c:pt idx="9">
                  <c:v>510</c:v>
                </c:pt>
                <c:pt idx="10">
                  <c:v>525</c:v>
                </c:pt>
                <c:pt idx="11">
                  <c:v>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124624"/>
        <c:axId val="1963124080"/>
      </c:scatterChart>
      <c:valAx>
        <c:axId val="196312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124080"/>
        <c:crosses val="autoZero"/>
        <c:crossBetween val="midCat"/>
      </c:valAx>
      <c:valAx>
        <c:axId val="196312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312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14</xdr:row>
      <xdr:rowOff>180975</xdr:rowOff>
    </xdr:from>
    <xdr:to>
      <xdr:col>21</xdr:col>
      <xdr:colOff>238125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16</xdr:row>
      <xdr:rowOff>180975</xdr:rowOff>
    </xdr:from>
    <xdr:to>
      <xdr:col>22</xdr:col>
      <xdr:colOff>238125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F23" sqref="F23"/>
    </sheetView>
  </sheetViews>
  <sheetFormatPr defaultRowHeight="15" x14ac:dyDescent="0.25"/>
  <cols>
    <col min="5" max="5" width="16.140625" customWidth="1"/>
    <col min="6" max="8" width="22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40</v>
      </c>
      <c r="B2">
        <v>385</v>
      </c>
      <c r="C2">
        <f>(A2-34.1667)</f>
        <v>5.8333000000000013</v>
      </c>
      <c r="D2">
        <f>(B2-453.75)</f>
        <v>-68.75</v>
      </c>
      <c r="E2">
        <f>(C2 * C2)</f>
        <v>34.027388890000012</v>
      </c>
      <c r="F2">
        <f>(C2 * D2)</f>
        <v>-401.03937500000006</v>
      </c>
      <c r="G2">
        <f>((3.2208 * A2)+ 343.706)</f>
        <v>472.53800000000001</v>
      </c>
      <c r="H2">
        <f>(B2 - G2)</f>
        <v>-87.538000000000011</v>
      </c>
      <c r="I2">
        <f>(A2 * A2)</f>
        <v>1600</v>
      </c>
      <c r="J2">
        <f>(A2*B2)</f>
        <v>15400</v>
      </c>
    </row>
    <row r="3" spans="1:10" x14ac:dyDescent="0.25">
      <c r="A3">
        <v>20</v>
      </c>
      <c r="B3">
        <v>400</v>
      </c>
      <c r="C3">
        <f t="shared" ref="C3:C13" si="0">(A3-34.1667)</f>
        <v>-14.166699999999999</v>
      </c>
      <c r="D3">
        <f t="shared" ref="D3:D13" si="1">(B3-453.75)</f>
        <v>-53.75</v>
      </c>
      <c r="E3">
        <f t="shared" ref="E3:E13" si="2">(C3 * C3)</f>
        <v>200.69538888999998</v>
      </c>
      <c r="F3">
        <f t="shared" ref="F3:F13" si="3">(C3 * D3)</f>
        <v>761.46012499999995</v>
      </c>
      <c r="G3">
        <f t="shared" ref="G3:G13" si="4">((3.2208 * A3)+ 343.706)</f>
        <v>408.12200000000001</v>
      </c>
      <c r="H3">
        <f t="shared" ref="H3:H13" si="5">(B3 - G3)</f>
        <v>-8.1220000000000141</v>
      </c>
      <c r="I3">
        <f t="shared" ref="I3:I13" si="6">(A3 * A3)</f>
        <v>400</v>
      </c>
      <c r="J3">
        <f t="shared" ref="J3:J13" si="7">(A3*B3)</f>
        <v>8000</v>
      </c>
    </row>
    <row r="4" spans="1:10" x14ac:dyDescent="0.25">
      <c r="A4">
        <v>25</v>
      </c>
      <c r="B4">
        <v>395</v>
      </c>
      <c r="C4">
        <f t="shared" si="0"/>
        <v>-9.1666999999999987</v>
      </c>
      <c r="D4">
        <f t="shared" si="1"/>
        <v>-58.75</v>
      </c>
      <c r="E4">
        <f t="shared" si="2"/>
        <v>84.028388889999974</v>
      </c>
      <c r="F4">
        <f t="shared" si="3"/>
        <v>538.54362499999991</v>
      </c>
      <c r="G4">
        <f t="shared" si="4"/>
        <v>424.226</v>
      </c>
      <c r="H4">
        <f t="shared" si="5"/>
        <v>-29.225999999999999</v>
      </c>
      <c r="I4">
        <f t="shared" si="6"/>
        <v>625</v>
      </c>
      <c r="J4">
        <f t="shared" si="7"/>
        <v>9875</v>
      </c>
    </row>
    <row r="5" spans="1:10" x14ac:dyDescent="0.25">
      <c r="A5">
        <v>20</v>
      </c>
      <c r="B5">
        <v>365</v>
      </c>
      <c r="C5">
        <f t="shared" si="0"/>
        <v>-14.166699999999999</v>
      </c>
      <c r="D5">
        <f t="shared" si="1"/>
        <v>-88.75</v>
      </c>
      <c r="E5">
        <f t="shared" si="2"/>
        <v>200.69538888999998</v>
      </c>
      <c r="F5">
        <f t="shared" si="3"/>
        <v>1257.294625</v>
      </c>
      <c r="G5">
        <f t="shared" si="4"/>
        <v>408.12200000000001</v>
      </c>
      <c r="H5">
        <f t="shared" si="5"/>
        <v>-43.122000000000014</v>
      </c>
      <c r="I5">
        <f t="shared" si="6"/>
        <v>400</v>
      </c>
      <c r="J5">
        <f t="shared" si="7"/>
        <v>7300</v>
      </c>
    </row>
    <row r="6" spans="1:10" x14ac:dyDescent="0.25">
      <c r="A6">
        <v>30</v>
      </c>
      <c r="B6">
        <v>475</v>
      </c>
      <c r="C6">
        <f t="shared" si="0"/>
        <v>-4.1666999999999987</v>
      </c>
      <c r="D6">
        <f t="shared" si="1"/>
        <v>21.25</v>
      </c>
      <c r="E6">
        <f t="shared" si="2"/>
        <v>17.36138888999999</v>
      </c>
      <c r="F6">
        <f t="shared" si="3"/>
        <v>-88.542374999999979</v>
      </c>
      <c r="G6">
        <f t="shared" si="4"/>
        <v>440.33000000000004</v>
      </c>
      <c r="H6">
        <f t="shared" si="5"/>
        <v>34.669999999999959</v>
      </c>
      <c r="I6">
        <f t="shared" si="6"/>
        <v>900</v>
      </c>
      <c r="J6">
        <f t="shared" si="7"/>
        <v>14250</v>
      </c>
    </row>
    <row r="7" spans="1:10" x14ac:dyDescent="0.25">
      <c r="A7">
        <v>50</v>
      </c>
      <c r="B7">
        <v>440</v>
      </c>
      <c r="C7">
        <f t="shared" si="0"/>
        <v>15.833300000000001</v>
      </c>
      <c r="D7">
        <f t="shared" si="1"/>
        <v>-13.75</v>
      </c>
      <c r="E7">
        <f t="shared" si="2"/>
        <v>250.69338889000005</v>
      </c>
      <c r="F7">
        <f t="shared" si="3"/>
        <v>-217.70787500000003</v>
      </c>
      <c r="G7">
        <f t="shared" si="4"/>
        <v>504.74599999999998</v>
      </c>
      <c r="H7">
        <f t="shared" si="5"/>
        <v>-64.745999999999981</v>
      </c>
      <c r="I7">
        <f t="shared" si="6"/>
        <v>2500</v>
      </c>
      <c r="J7">
        <f t="shared" si="7"/>
        <v>22000</v>
      </c>
    </row>
    <row r="8" spans="1:10" x14ac:dyDescent="0.25">
      <c r="A8">
        <v>40</v>
      </c>
      <c r="B8">
        <v>490</v>
      </c>
      <c r="C8">
        <f t="shared" si="0"/>
        <v>5.8333000000000013</v>
      </c>
      <c r="D8">
        <f t="shared" si="1"/>
        <v>36.25</v>
      </c>
      <c r="E8">
        <f t="shared" si="2"/>
        <v>34.027388890000012</v>
      </c>
      <c r="F8">
        <f t="shared" si="3"/>
        <v>211.45712500000005</v>
      </c>
      <c r="G8">
        <f t="shared" si="4"/>
        <v>472.53800000000001</v>
      </c>
      <c r="H8">
        <f t="shared" si="5"/>
        <v>17.461999999999989</v>
      </c>
      <c r="I8">
        <f t="shared" si="6"/>
        <v>1600</v>
      </c>
      <c r="J8">
        <f t="shared" si="7"/>
        <v>19600</v>
      </c>
    </row>
    <row r="9" spans="1:10" x14ac:dyDescent="0.25">
      <c r="A9">
        <v>20</v>
      </c>
      <c r="B9">
        <v>420</v>
      </c>
      <c r="C9">
        <f t="shared" si="0"/>
        <v>-14.166699999999999</v>
      </c>
      <c r="D9">
        <f t="shared" si="1"/>
        <v>-33.75</v>
      </c>
      <c r="E9">
        <f t="shared" si="2"/>
        <v>200.69538888999998</v>
      </c>
      <c r="F9">
        <f t="shared" si="3"/>
        <v>478.12612499999994</v>
      </c>
      <c r="G9">
        <f t="shared" si="4"/>
        <v>408.12200000000001</v>
      </c>
      <c r="H9">
        <f t="shared" si="5"/>
        <v>11.877999999999986</v>
      </c>
      <c r="I9">
        <f t="shared" si="6"/>
        <v>400</v>
      </c>
      <c r="J9">
        <f t="shared" si="7"/>
        <v>8400</v>
      </c>
    </row>
    <row r="10" spans="1:10" x14ac:dyDescent="0.25">
      <c r="A10">
        <v>50</v>
      </c>
      <c r="B10">
        <v>560</v>
      </c>
      <c r="C10">
        <f t="shared" si="0"/>
        <v>15.833300000000001</v>
      </c>
      <c r="D10">
        <f t="shared" si="1"/>
        <v>106.25</v>
      </c>
      <c r="E10">
        <f t="shared" si="2"/>
        <v>250.69338889000005</v>
      </c>
      <c r="F10">
        <f t="shared" si="3"/>
        <v>1682.288125</v>
      </c>
      <c r="G10">
        <f t="shared" si="4"/>
        <v>504.74599999999998</v>
      </c>
      <c r="H10">
        <f t="shared" si="5"/>
        <v>55.254000000000019</v>
      </c>
      <c r="I10">
        <f t="shared" si="6"/>
        <v>2500</v>
      </c>
      <c r="J10">
        <f t="shared" si="7"/>
        <v>28000</v>
      </c>
    </row>
    <row r="11" spans="1:10" x14ac:dyDescent="0.25">
      <c r="A11">
        <v>40</v>
      </c>
      <c r="B11">
        <v>525</v>
      </c>
      <c r="C11">
        <f t="shared" si="0"/>
        <v>5.8333000000000013</v>
      </c>
      <c r="D11">
        <f t="shared" si="1"/>
        <v>71.25</v>
      </c>
      <c r="E11">
        <f t="shared" si="2"/>
        <v>34.027388890000012</v>
      </c>
      <c r="F11">
        <f t="shared" si="3"/>
        <v>415.62262500000008</v>
      </c>
      <c r="G11">
        <f t="shared" si="4"/>
        <v>472.53800000000001</v>
      </c>
      <c r="H11">
        <f t="shared" si="5"/>
        <v>52.461999999999989</v>
      </c>
      <c r="I11">
        <f t="shared" si="6"/>
        <v>1600</v>
      </c>
      <c r="J11">
        <f t="shared" si="7"/>
        <v>21000</v>
      </c>
    </row>
    <row r="12" spans="1:10" x14ac:dyDescent="0.25">
      <c r="A12">
        <v>25</v>
      </c>
      <c r="B12">
        <v>480</v>
      </c>
      <c r="C12">
        <f t="shared" si="0"/>
        <v>-9.1666999999999987</v>
      </c>
      <c r="D12">
        <f t="shared" si="1"/>
        <v>26.25</v>
      </c>
      <c r="E12">
        <f t="shared" si="2"/>
        <v>84.028388889999974</v>
      </c>
      <c r="F12">
        <f t="shared" si="3"/>
        <v>-240.62587499999998</v>
      </c>
      <c r="G12">
        <f t="shared" si="4"/>
        <v>424.226</v>
      </c>
      <c r="H12">
        <f t="shared" si="5"/>
        <v>55.774000000000001</v>
      </c>
      <c r="I12">
        <f t="shared" si="6"/>
        <v>625</v>
      </c>
      <c r="J12">
        <f t="shared" si="7"/>
        <v>12000</v>
      </c>
    </row>
    <row r="13" spans="1:10" x14ac:dyDescent="0.25">
      <c r="A13">
        <v>50</v>
      </c>
      <c r="B13">
        <v>510</v>
      </c>
      <c r="C13">
        <f t="shared" si="0"/>
        <v>15.833300000000001</v>
      </c>
      <c r="D13">
        <f t="shared" si="1"/>
        <v>56.25</v>
      </c>
      <c r="E13">
        <f t="shared" si="2"/>
        <v>250.69338889000005</v>
      </c>
      <c r="F13">
        <f t="shared" si="3"/>
        <v>890.62312500000007</v>
      </c>
      <c r="G13">
        <f t="shared" si="4"/>
        <v>504.74599999999998</v>
      </c>
      <c r="H13">
        <f t="shared" si="5"/>
        <v>5.2540000000000191</v>
      </c>
      <c r="I13">
        <f t="shared" si="6"/>
        <v>2500</v>
      </c>
      <c r="J13">
        <f t="shared" si="7"/>
        <v>25500</v>
      </c>
    </row>
    <row r="14" spans="1:10" x14ac:dyDescent="0.25">
      <c r="A14" s="1">
        <f>SUM(A2:A13)</f>
        <v>410</v>
      </c>
      <c r="B14" s="1">
        <f>SUM(B2:B13)</f>
        <v>5445</v>
      </c>
      <c r="C14" s="1"/>
      <c r="D14" s="1"/>
      <c r="E14" s="1">
        <f>SUM(E2:E13)</f>
        <v>1641.6666666799999</v>
      </c>
      <c r="F14" s="1">
        <f>SUM(F2:F13)</f>
        <v>5287.5</v>
      </c>
      <c r="I14" s="1">
        <f>SUM(I2:I13)</f>
        <v>15650</v>
      </c>
      <c r="J14" s="1">
        <f>SUM(J2:J13)</f>
        <v>191325</v>
      </c>
    </row>
    <row r="15" spans="1:10" x14ac:dyDescent="0.25">
      <c r="A15" s="1">
        <f>AVERAGE(A2:A13)</f>
        <v>34.166666666666664</v>
      </c>
      <c r="B15" s="1">
        <f>AVERAGE(B2:B13)</f>
        <v>453.75</v>
      </c>
      <c r="G15" s="7" t="s">
        <v>10</v>
      </c>
    </row>
    <row r="16" spans="1:10" ht="15.75" thickBot="1" x14ac:dyDescent="0.3"/>
    <row r="17" spans="7:15" x14ac:dyDescent="0.25">
      <c r="G17" s="6" t="s">
        <v>11</v>
      </c>
      <c r="H17" s="6"/>
    </row>
    <row r="18" spans="7:15" x14ac:dyDescent="0.25">
      <c r="G18" s="3" t="s">
        <v>12</v>
      </c>
      <c r="H18" s="3">
        <v>0.63483726753312586</v>
      </c>
    </row>
    <row r="19" spans="7:15" x14ac:dyDescent="0.25">
      <c r="G19" s="3" t="s">
        <v>13</v>
      </c>
      <c r="H19" s="3">
        <v>0.40301835624892557</v>
      </c>
    </row>
    <row r="20" spans="7:15" x14ac:dyDescent="0.25">
      <c r="G20" s="3" t="s">
        <v>14</v>
      </c>
      <c r="H20" s="3">
        <v>0.34332019187381813</v>
      </c>
    </row>
    <row r="21" spans="7:15" x14ac:dyDescent="0.25">
      <c r="G21" s="3" t="s">
        <v>15</v>
      </c>
      <c r="H21" s="3">
        <v>50.225696196027322</v>
      </c>
    </row>
    <row r="22" spans="7:15" ht="15.75" thickBot="1" x14ac:dyDescent="0.3">
      <c r="G22" s="4" t="s">
        <v>16</v>
      </c>
      <c r="H22" s="4">
        <v>12</v>
      </c>
    </row>
    <row r="24" spans="7:15" ht="15.75" thickBot="1" x14ac:dyDescent="0.3">
      <c r="G24" t="s">
        <v>17</v>
      </c>
    </row>
    <row r="25" spans="7:15" x14ac:dyDescent="0.25">
      <c r="G25" s="5"/>
      <c r="H25" s="5" t="s">
        <v>22</v>
      </c>
      <c r="I25" s="5" t="s">
        <v>23</v>
      </c>
      <c r="J25" s="5" t="s">
        <v>24</v>
      </c>
      <c r="K25" s="5" t="s">
        <v>25</v>
      </c>
      <c r="L25" s="5" t="s">
        <v>26</v>
      </c>
    </row>
    <row r="26" spans="7:15" x14ac:dyDescent="0.25">
      <c r="G26" s="3" t="s">
        <v>18</v>
      </c>
      <c r="H26" s="3">
        <v>1</v>
      </c>
      <c r="I26" s="3">
        <v>17030.044416243662</v>
      </c>
      <c r="J26" s="3">
        <v>17030.044416243662</v>
      </c>
      <c r="K26" s="3">
        <v>6.7509338095657361</v>
      </c>
      <c r="L26" s="3">
        <v>2.6570895061574708E-2</v>
      </c>
    </row>
    <row r="27" spans="7:15" x14ac:dyDescent="0.25">
      <c r="G27" s="3" t="s">
        <v>19</v>
      </c>
      <c r="H27" s="3">
        <v>10</v>
      </c>
      <c r="I27" s="3">
        <v>25226.205583756338</v>
      </c>
      <c r="J27" s="3">
        <v>2522.6205583756337</v>
      </c>
      <c r="K27" s="3"/>
      <c r="L27" s="3"/>
    </row>
    <row r="28" spans="7:15" ht="15.75" thickBot="1" x14ac:dyDescent="0.3">
      <c r="G28" s="4" t="s">
        <v>20</v>
      </c>
      <c r="H28" s="4">
        <v>11</v>
      </c>
      <c r="I28" s="4">
        <v>42256.25</v>
      </c>
      <c r="J28" s="4"/>
      <c r="K28" s="4"/>
      <c r="L28" s="4"/>
    </row>
    <row r="29" spans="7:15" ht="15.75" thickBot="1" x14ac:dyDescent="0.3"/>
    <row r="30" spans="7:15" x14ac:dyDescent="0.25">
      <c r="G30" s="5"/>
      <c r="H30" s="5" t="s">
        <v>27</v>
      </c>
      <c r="I30" s="5" t="s">
        <v>15</v>
      </c>
      <c r="J30" s="5" t="s">
        <v>28</v>
      </c>
      <c r="K30" s="5" t="s">
        <v>29</v>
      </c>
      <c r="L30" s="5" t="s">
        <v>30</v>
      </c>
      <c r="M30" s="5" t="s">
        <v>31</v>
      </c>
      <c r="N30" s="5" t="s">
        <v>32</v>
      </c>
      <c r="O30" s="5" t="s">
        <v>33</v>
      </c>
    </row>
    <row r="31" spans="7:15" x14ac:dyDescent="0.25">
      <c r="G31" s="3" t="s">
        <v>21</v>
      </c>
      <c r="H31" s="3">
        <v>343.70558375634516</v>
      </c>
      <c r="I31" s="3">
        <v>44.766178619033383</v>
      </c>
      <c r="J31" s="3">
        <v>7.6777959244931111</v>
      </c>
      <c r="K31" s="3">
        <v>1.6847392283314007E-5</v>
      </c>
      <c r="L31" s="3">
        <v>243.96032192031961</v>
      </c>
      <c r="M31" s="3">
        <v>443.45084559237068</v>
      </c>
      <c r="N31" s="3">
        <v>243.96032192031961</v>
      </c>
      <c r="O31" s="3">
        <v>443.45084559237068</v>
      </c>
    </row>
    <row r="32" spans="7:15" ht="15.75" thickBot="1" x14ac:dyDescent="0.3">
      <c r="G32" s="4" t="s">
        <v>0</v>
      </c>
      <c r="H32" s="4">
        <v>3.2208121827411174</v>
      </c>
      <c r="I32" s="4">
        <v>1.2396054452624206</v>
      </c>
      <c r="J32" s="4">
        <v>2.5982559168730348</v>
      </c>
      <c r="K32" s="4">
        <v>2.6570895061574708E-2</v>
      </c>
      <c r="L32" s="4">
        <v>0.45879912901817299</v>
      </c>
      <c r="M32" s="4">
        <v>5.9828252364640617</v>
      </c>
      <c r="N32" s="4">
        <v>0.45879912901817299</v>
      </c>
      <c r="O32" s="4">
        <v>5.9828252364640617</v>
      </c>
    </row>
    <row r="36" spans="7:12" x14ac:dyDescent="0.25">
      <c r="G36" t="s">
        <v>34</v>
      </c>
      <c r="K36" t="s">
        <v>38</v>
      </c>
    </row>
    <row r="37" spans="7:12" ht="15.75" thickBot="1" x14ac:dyDescent="0.3"/>
    <row r="38" spans="7:12" x14ac:dyDescent="0.25">
      <c r="G38" s="5" t="s">
        <v>35</v>
      </c>
      <c r="H38" s="5" t="s">
        <v>36</v>
      </c>
      <c r="I38" s="5" t="s">
        <v>37</v>
      </c>
      <c r="K38" s="5" t="s">
        <v>39</v>
      </c>
      <c r="L38" s="5" t="s">
        <v>1</v>
      </c>
    </row>
    <row r="39" spans="7:12" x14ac:dyDescent="0.25">
      <c r="G39" s="3">
        <v>1</v>
      </c>
      <c r="H39" s="3">
        <v>472.53807106598987</v>
      </c>
      <c r="I39" s="3">
        <v>-87.538071065989868</v>
      </c>
      <c r="K39" s="3">
        <v>4.166666666666667</v>
      </c>
      <c r="L39" s="3">
        <v>365</v>
      </c>
    </row>
    <row r="40" spans="7:12" x14ac:dyDescent="0.25">
      <c r="G40" s="3">
        <v>2</v>
      </c>
      <c r="H40" s="3">
        <v>408.12182741116749</v>
      </c>
      <c r="I40" s="3">
        <v>-8.1218274111674873</v>
      </c>
      <c r="K40" s="3">
        <v>12.5</v>
      </c>
      <c r="L40" s="3">
        <v>385</v>
      </c>
    </row>
    <row r="41" spans="7:12" x14ac:dyDescent="0.25">
      <c r="G41" s="3">
        <v>3</v>
      </c>
      <c r="H41" s="3">
        <v>424.2258883248731</v>
      </c>
      <c r="I41" s="3">
        <v>-29.225888324873097</v>
      </c>
      <c r="K41" s="3">
        <v>20.833333333333336</v>
      </c>
      <c r="L41" s="3">
        <v>395</v>
      </c>
    </row>
    <row r="42" spans="7:12" x14ac:dyDescent="0.25">
      <c r="G42" s="3">
        <v>4</v>
      </c>
      <c r="H42" s="3">
        <v>408.12182741116749</v>
      </c>
      <c r="I42" s="3">
        <v>-43.121827411167487</v>
      </c>
      <c r="K42" s="3">
        <v>29.166666666666668</v>
      </c>
      <c r="L42" s="3">
        <v>400</v>
      </c>
    </row>
    <row r="43" spans="7:12" x14ac:dyDescent="0.25">
      <c r="G43" s="3">
        <v>5</v>
      </c>
      <c r="H43" s="3">
        <v>440.32994923857871</v>
      </c>
      <c r="I43" s="3">
        <v>34.670050761421294</v>
      </c>
      <c r="K43" s="3">
        <v>37.5</v>
      </c>
      <c r="L43" s="3">
        <v>420</v>
      </c>
    </row>
    <row r="44" spans="7:12" x14ac:dyDescent="0.25">
      <c r="G44" s="3">
        <v>6</v>
      </c>
      <c r="H44" s="3">
        <v>504.74619289340103</v>
      </c>
      <c r="I44" s="3">
        <v>-64.74619289340103</v>
      </c>
      <c r="K44" s="3">
        <v>45.833333333333336</v>
      </c>
      <c r="L44" s="3">
        <v>440</v>
      </c>
    </row>
    <row r="45" spans="7:12" x14ac:dyDescent="0.25">
      <c r="G45" s="3">
        <v>7</v>
      </c>
      <c r="H45" s="3">
        <v>472.53807106598987</v>
      </c>
      <c r="I45" s="3">
        <v>17.461928934010132</v>
      </c>
      <c r="K45" s="3">
        <v>54.166666666666664</v>
      </c>
      <c r="L45" s="3">
        <v>475</v>
      </c>
    </row>
    <row r="46" spans="7:12" x14ac:dyDescent="0.25">
      <c r="G46" s="3">
        <v>8</v>
      </c>
      <c r="H46" s="3">
        <v>408.12182741116749</v>
      </c>
      <c r="I46" s="3">
        <v>11.878172588832513</v>
      </c>
      <c r="K46" s="3">
        <v>62.5</v>
      </c>
      <c r="L46" s="3">
        <v>480</v>
      </c>
    </row>
    <row r="47" spans="7:12" x14ac:dyDescent="0.25">
      <c r="G47" s="3">
        <v>9</v>
      </c>
      <c r="H47" s="3">
        <v>504.74619289340103</v>
      </c>
      <c r="I47" s="3">
        <v>55.25380710659897</v>
      </c>
      <c r="K47" s="3">
        <v>70.833333333333343</v>
      </c>
      <c r="L47" s="3">
        <v>490</v>
      </c>
    </row>
    <row r="48" spans="7:12" x14ac:dyDescent="0.25">
      <c r="G48" s="3">
        <v>10</v>
      </c>
      <c r="H48" s="3">
        <v>472.53807106598987</v>
      </c>
      <c r="I48" s="3">
        <v>52.461928934010132</v>
      </c>
      <c r="K48" s="3">
        <v>79.166666666666671</v>
      </c>
      <c r="L48" s="3">
        <v>510</v>
      </c>
    </row>
    <row r="49" spans="7:12" x14ac:dyDescent="0.25">
      <c r="G49" s="3">
        <v>11</v>
      </c>
      <c r="H49" s="3">
        <v>424.2258883248731</v>
      </c>
      <c r="I49" s="3">
        <v>55.774111675126903</v>
      </c>
      <c r="K49" s="3">
        <v>87.500000000000014</v>
      </c>
      <c r="L49" s="3">
        <v>525</v>
      </c>
    </row>
    <row r="50" spans="7:12" ht="15.75" thickBot="1" x14ac:dyDescent="0.3">
      <c r="G50" s="4">
        <v>12</v>
      </c>
      <c r="H50" s="4">
        <v>504.74619289340103</v>
      </c>
      <c r="I50" s="4">
        <v>5.2538071065989698</v>
      </c>
      <c r="K50" s="4">
        <v>95.833333333333343</v>
      </c>
      <c r="L50" s="4">
        <v>560</v>
      </c>
    </row>
  </sheetData>
  <sortState ref="L39:L50">
    <sortCondition ref="L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2021-05-24T07:52:34Z</dcterms:created>
  <dcterms:modified xsi:type="dcterms:W3CDTF">2021-05-24T13:06:47Z</dcterms:modified>
</cp:coreProperties>
</file>