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9617056203975e7f/Documents/LMU Masters/Thesis/Long run growth and demographics/projects/project_mthesis/b_metadata/"/>
    </mc:Choice>
  </mc:AlternateContent>
  <xr:revisionPtr revIDLastSave="211" documentId="13_ncr:1_{F8A0CDFF-D6A1-4815-85C6-F924E1D52588}" xr6:coauthVersionLast="47" xr6:coauthVersionMax="47" xr10:uidLastSave="{600F4E43-B3FB-4954-83FD-567F3E50C667}"/>
  <bookViews>
    <workbookView xWindow="-109" yWindow="-109" windowWidth="26301" windowHeight="14169" firstSheet="3" activeTab="7" xr2:uid="{DC9F122F-B817-42C6-97D2-738E9F906D0D}"/>
  </bookViews>
  <sheets>
    <sheet name="prof_data" sheetId="1" r:id="rId1"/>
    <sheet name="Variable_Education" sheetId="2" r:id="rId2"/>
    <sheet name="countries" sheetId="3" r:id="rId3"/>
    <sheet name="country_phases" sheetId="8" r:id="rId4"/>
    <sheet name="Sheet1" sheetId="6" r:id="rId5"/>
    <sheet name="countries_years" sheetId="5" r:id="rId6"/>
    <sheet name="Phases" sheetId="4" r:id="rId7"/>
    <sheet name="Distribution of Variables_Main" sheetId="9" r:id="rId8"/>
    <sheet name="Relationship" sheetId="10" r:id="rId9"/>
  </sheets>
  <definedNames>
    <definedName name="_xlnm._FilterDatabase" localSheetId="2" hidden="1">countries!$A$1:$E$124</definedName>
    <definedName name="_xlnm._FilterDatabase" localSheetId="5" hidden="1">countries_years!$A$1:$H$187</definedName>
  </definedNames>
  <calcPr calcId="191028"/>
  <pivotCaches>
    <pivotCache cacheId="0" r:id="rId10"/>
    <pivotCache cacheId="1" r:id="rId11"/>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4" l="1"/>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99" i="9"/>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10"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2" i="5"/>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4" i="8"/>
</calcChain>
</file>

<file path=xl/sharedStrings.xml><?xml version="1.0" encoding="utf-8"?>
<sst xmlns="http://schemas.openxmlformats.org/spreadsheetml/2006/main" count="1621" uniqueCount="591">
  <si>
    <t>#</t>
  </si>
  <si>
    <t>Variable</t>
  </si>
  <si>
    <t>Label</t>
  </si>
  <si>
    <t>Description</t>
  </si>
  <si>
    <t>Summary</t>
  </si>
  <si>
    <t>Unique values</t>
  </si>
  <si>
    <t>Notes</t>
  </si>
  <si>
    <t>svy_id</t>
  </si>
  <si>
    <t>"country code and phase"</t>
  </si>
  <si>
    <t>post2005</t>
  </si>
  <si>
    <t>"post-2005 survey"</t>
  </si>
  <si>
    <t>survey_total</t>
  </si>
  <si>
    <t>""</t>
  </si>
  <si>
    <t xml:space="preserve">I don't know what it is </t>
  </si>
  <si>
    <t>svyid_str</t>
  </si>
  <si>
    <t>v002</t>
  </si>
  <si>
    <t>"household number"</t>
  </si>
  <si>
    <t>hv002</t>
  </si>
  <si>
    <t>v003</t>
  </si>
  <si>
    <t>"respondent's line number"</t>
  </si>
  <si>
    <t>hv003</t>
  </si>
  <si>
    <t>v004</t>
  </si>
  <si>
    <t>"ultimate area unit"</t>
  </si>
  <si>
    <t>hv004</t>
  </si>
  <si>
    <t>smpwt</t>
  </si>
  <si>
    <t>"women's individual sample weight (6 decimals)"</t>
  </si>
  <si>
    <t>hv005</t>
  </si>
  <si>
    <t>v006</t>
  </si>
  <si>
    <t>"month of interview"</t>
  </si>
  <si>
    <t>year</t>
  </si>
  <si>
    <t>"year of interview"</t>
  </si>
  <si>
    <t>v008</t>
  </si>
  <si>
    <t>"date of interview (cmc)"</t>
  </si>
  <si>
    <t>v008a</t>
  </si>
  <si>
    <t>"date of interview century day code (cdc)"</t>
  </si>
  <si>
    <t>v009</t>
  </si>
  <si>
    <t>"respondent's month of birth"</t>
  </si>
  <si>
    <t>yob</t>
  </si>
  <si>
    <t>"respondent's year of birth"</t>
  </si>
  <si>
    <t>v011</t>
  </si>
  <si>
    <t>"date of birth (cmc)"</t>
  </si>
  <si>
    <t>age</t>
  </si>
  <si>
    <t>"respondent's current age"</t>
  </si>
  <si>
    <t xml:space="preserve">  Min. 1st Qu.  Median    Mean 3rd Qu.    Max. 
  45.00   45.00   47.00   46.78   48.00   50.00 </t>
  </si>
  <si>
    <t xml:space="preserve">46 48 47 49 45 50
</t>
  </si>
  <si>
    <t xml:space="preserve"> 45    46    47    48    49    50 
66193 41455 40104 46590 36372   884 </t>
  </si>
  <si>
    <t>radio</t>
  </si>
  <si>
    <t>"household has: radio"</t>
  </si>
  <si>
    <t>television</t>
  </si>
  <si>
    <t>"household has: television"</t>
  </si>
  <si>
    <t>refrig</t>
  </si>
  <si>
    <t>"household has: refrigerator"</t>
  </si>
  <si>
    <t>bike</t>
  </si>
  <si>
    <t>"household has: bicycle"</t>
  </si>
  <si>
    <t>moto</t>
  </si>
  <si>
    <t>"household has: motorcycle/scooter"</t>
  </si>
  <si>
    <t>car</t>
  </si>
  <si>
    <t>"household has: car/truck"</t>
  </si>
  <si>
    <t>v127</t>
  </si>
  <si>
    <t>"main floor material"</t>
  </si>
  <si>
    <t>edyrs</t>
  </si>
  <si>
    <t>"education in single years"</t>
  </si>
  <si>
    <t xml:space="preserve">HV108, represents the total number of years of education a person has completed, combining the information from HV106 and HV107.  </t>
  </si>
  <si>
    <t xml:space="preserve"> Min. 1st Qu.  Median    Mean 3rd Qu.    Max.    NA's 
  0.000   0.000   3.000   4.285   8.000  25.000     840 </t>
  </si>
  <si>
    <t>0  5  6  4 11 10  1  2 NA  8  3  9  7 12 16 14 15 17 13 19 18 20 21 22 23 25 24</t>
  </si>
  <si>
    <t xml:space="preserve">additional details </t>
  </si>
  <si>
    <t>evborn</t>
  </si>
  <si>
    <t>"total children ever born"</t>
  </si>
  <si>
    <t xml:space="preserve"> Min. 1st Qu.  Median    Mean 3rd Qu.    Max.    NA's 
   0.00    3.00    4.00    4.79    7.00   23.00     183 </t>
  </si>
  <si>
    <t xml:space="preserve"> 9  2  3 10  6  8 12  7  5  4 13 11  0  1 14 15 16 18 19 17 20 NA 23</t>
  </si>
  <si>
    <t>surv</t>
  </si>
  <si>
    <t>"number of living children"</t>
  </si>
  <si>
    <t xml:space="preserve"> Min. 1st Qu.  Median    Mean 3rd Qu.    Max.    NA's 
  0.000   2.000   4.000   4.094   6.000  19.000     345 </t>
  </si>
  <si>
    <t xml:space="preserve"> 7  2  4  3  5  6  1  9 10 11  8  0 13 12 14 NA 16 15 17 19 18</t>
  </si>
  <si>
    <t>agemar</t>
  </si>
  <si>
    <t>"age at first cohabitation"</t>
  </si>
  <si>
    <t xml:space="preserve">Min. 1st Qu.  Median    Mean 3rd Qu.    Max.    NA's 
   0.00   16.00   18.00   19.12   22.00   50.00   13098 </t>
  </si>
  <si>
    <t xml:space="preserve"> 0     1     2     3     4     5     6     7     8     9    10    11    12    13    14    15    16    17    18    19    20    21 
   61    20    17    26    23    36    48    98   236   493  1409  2336  5101  8784 14045 19980 20173 21151 21437 18280 16907 12487 
   22    23    24    25    26    27    28    29    30    31    32    33    34    35    36    37    38    39    40    41    42    43 
10601  8750  6985  5994  4582  3708  3080  2299  1986  1363  1095   849   709   604   451   400   380   302   253   200   206   148 
   44    45    46    47    48    49    50 
  156   113    61    41    26     9     1 </t>
  </si>
  <si>
    <t>ideal_kids</t>
  </si>
  <si>
    <t>"ideal number of children"</t>
  </si>
  <si>
    <t>husb_occ</t>
  </si>
  <si>
    <t>"husband/partner's occupation (grouped)"</t>
  </si>
  <si>
    <t>Occupation grouped based on the type of task</t>
  </si>
  <si>
    <t>Labels:
 value                             label
     0                      did not work
     1 professional/technical/managerial
     2                          clerical
     3                             sales
     4      agricultural - self employed
     5           agricultural - employee
     6            household and domestic
     7                          services
     8                    skilled manual
     9                  unskilled manual
    96                             other
    98                        don't know</t>
  </si>
  <si>
    <t>work</t>
  </si>
  <si>
    <t>"respondent currently working"</t>
  </si>
  <si>
    <t xml:space="preserve"> 0  1</t>
  </si>
  <si>
    <t>husb_edyrs</t>
  </si>
  <si>
    <t>"husband/partner's total number of years of education"</t>
  </si>
  <si>
    <t xml:space="preserve">Min. 1st Qu.  Median    Mean 3rd Qu.    Max.    NA's 
   0.00    0.00    5.00    5.71   10.00   26.00   72890 </t>
  </si>
  <si>
    <t xml:space="preserve"> 0  3  4  2  5 NA  1  6 11  9  7  8 14 10 16 12 13 15 17 18 21 19 20 22 26 23 24</t>
  </si>
  <si>
    <t>urban</t>
  </si>
  <si>
    <t>"urban residence"</t>
  </si>
  <si>
    <t xml:space="preserve">0      1      2      3      4     99 
132639  89611   5884   2443   1016      5 </t>
  </si>
  <si>
    <t xml:space="preserve"> 1  2  0  3 99  4</t>
  </si>
  <si>
    <t xml:space="preserve">Have to check what each of the values mean </t>
  </si>
  <si>
    <t>floor</t>
  </si>
  <si>
    <t>dhs_data</t>
  </si>
  <si>
    <t>country_code_str</t>
  </si>
  <si>
    <t xml:space="preserve">country code </t>
  </si>
  <si>
    <t>"BD" "BF" "BJ" "BO" "BU" "CI" "CM" "CO" "CR" "DR" "EC" "EG" "FJ" "GH" "HT" "IA" "ID" "JO" "KE" "KR" "LB" "LK" "LS" "MD" "ML" "MW" "MX" "MY" "NG" "NI" "NM" "NP" "PA" "PE" "PH" "PK" "RW" "SD" "SN" "SY" "TN" "TZ" "UG" "YE" "ZM" "ZW"</t>
  </si>
  <si>
    <t>cluster</t>
  </si>
  <si>
    <t>"group(v001 svyid)"</t>
  </si>
  <si>
    <t>hv001 : identifying the sample point as used during the fieldwork.</t>
  </si>
  <si>
    <t>ideal_kids_topcode</t>
  </si>
  <si>
    <t>"RECODE of ideal_kids (ideal number of children)"</t>
  </si>
  <si>
    <t>africa</t>
  </si>
  <si>
    <t>lac</t>
  </si>
  <si>
    <t>asia</t>
  </si>
  <si>
    <t>continent</t>
  </si>
  <si>
    <t>yob_2</t>
  </si>
  <si>
    <t>totwt</t>
  </si>
  <si>
    <t>smpwt_2</t>
  </si>
  <si>
    <t>cohort</t>
  </si>
  <si>
    <t>weight</t>
  </si>
  <si>
    <t>n_svy</t>
  </si>
  <si>
    <t>n_tot</t>
  </si>
  <si>
    <t>country_code</t>
  </si>
  <si>
    <t>"group(country_code_str)"</t>
  </si>
  <si>
    <t>global_cluster</t>
  </si>
  <si>
    <t>"group(country_code year cluster)"</t>
  </si>
  <si>
    <t>The variable HV108 in the Demographic and Health Surveys (DHS) represents the total number of years of education a person has completed. This number is computed using two other variables: HV106 (educational level) and HV107 (grade at that level).</t>
  </si>
  <si>
    <t>Here's a breakdown of what each value of HV106 translates to in HV108:</t>
  </si>
  <si>
    <t>HV106 = 0: This means no education. It is represented as 20 in HV108.</t>
  </si>
  <si>
    <t>HV106 = 1: This means primary education. The grade completed at this level (HV107) is used directly as the value for HV108. So if a person has completed 5 grades of primary education, HV108 would be 5.</t>
  </si>
  <si>
    <t>HV106 = 2: This means secondary education. The grade completed at this level (HV107) is added to the number of years it takes to complete primary education (x) to give the value for HV108. So if a person has completed 3 grades of secondary education and primary education takes 6 years in that country, HV108 would be 3+6 = 9.</t>
  </si>
  <si>
    <t>HV106 = 3: This means higher education. The grade completed at this level (HV107) is added to the number of years it takes to complete both primary and secondary education (y) to give the value for HV108. So if a person has completed 2 grades of higher education, primary education takes 6 years, and secondary education takes 6 years in that country, HV108 would be 2+6+6 = 14.</t>
  </si>
  <si>
    <t>HV106 = 9: This is a missing value, represented as 99 in HV108.</t>
  </si>
  <si>
    <t>The values for 'x' (years to complete primary education) and 'y' (years to complete primary and secondary education) are specific to each country. They reflect the standard duration of primary and secondary education in that country.</t>
  </si>
  <si>
    <t>So, in a nutshell, HV108 provides a single number representing how many years of education a person has completed, based on their highest level of education and the grade they completed at that level.</t>
  </si>
  <si>
    <t>country_name</t>
  </si>
  <si>
    <t>phase_number</t>
  </si>
  <si>
    <t>observations</t>
  </si>
  <si>
    <t>phases</t>
  </si>
  <si>
    <t>1 [BD]</t>
  </si>
  <si>
    <t>BD</t>
  </si>
  <si>
    <t>Bangladesh</t>
  </si>
  <si>
    <t>&lt;chr&gt;</t>
  </si>
  <si>
    <t>&lt;dbl&gt;</t>
  </si>
  <si>
    <t>&lt;int&gt;</t>
  </si>
  <si>
    <t>2 [BD3]</t>
  </si>
  <si>
    <t>3 [BD5]</t>
  </si>
  <si>
    <t>BF</t>
  </si>
  <si>
    <t>Burkina Faso</t>
  </si>
  <si>
    <t>4 [BF2]</t>
  </si>
  <si>
    <t>BJ</t>
  </si>
  <si>
    <t>Benin</t>
  </si>
  <si>
    <t>5 [BF6]</t>
  </si>
  <si>
    <t>BO</t>
  </si>
  <si>
    <t>Bolivia</t>
  </si>
  <si>
    <t>6 [BJ]</t>
  </si>
  <si>
    <t>BU</t>
  </si>
  <si>
    <t>Burundi</t>
  </si>
  <si>
    <t>7 [BO]</t>
  </si>
  <si>
    <t>CI</t>
  </si>
  <si>
    <t>Cote d'Ivoire</t>
  </si>
  <si>
    <t>8 [BO3]</t>
  </si>
  <si>
    <t>CM</t>
  </si>
  <si>
    <t>Cameroon</t>
  </si>
  <si>
    <t>9 [BO5]</t>
  </si>
  <si>
    <t>CO</t>
  </si>
  <si>
    <t>Colombia</t>
  </si>
  <si>
    <t>10 [BU]</t>
  </si>
  <si>
    <t>CR</t>
  </si>
  <si>
    <t>Costa Rica</t>
  </si>
  <si>
    <t>11 [BU6]</t>
  </si>
  <si>
    <t>DR</t>
  </si>
  <si>
    <t>Dominican Republic</t>
  </si>
  <si>
    <t>12 [BU7]</t>
  </si>
  <si>
    <t>EC</t>
  </si>
  <si>
    <t>Ecuador</t>
  </si>
  <si>
    <t>13 [CI]</t>
  </si>
  <si>
    <t>EG</t>
  </si>
  <si>
    <t>Egypt</t>
  </si>
  <si>
    <t>14 [CM]</t>
  </si>
  <si>
    <t>FJ</t>
  </si>
  <si>
    <t>Fiji</t>
  </si>
  <si>
    <t>15 [CM2]</t>
  </si>
  <si>
    <t>GH</t>
  </si>
  <si>
    <t>Ghana</t>
  </si>
  <si>
    <t>16 [CM6]</t>
  </si>
  <si>
    <t>HT</t>
  </si>
  <si>
    <t>Haiti</t>
  </si>
  <si>
    <t>17 [CM7]</t>
  </si>
  <si>
    <t>IA</t>
  </si>
  <si>
    <t>India</t>
  </si>
  <si>
    <t>18 [CO]</t>
  </si>
  <si>
    <t>ID</t>
  </si>
  <si>
    <t>Indonesia</t>
  </si>
  <si>
    <t>19 [CO2]</t>
  </si>
  <si>
    <t>JO</t>
  </si>
  <si>
    <t>Jordan</t>
  </si>
  <si>
    <t>20 [CO5]</t>
  </si>
  <si>
    <t>KE</t>
  </si>
  <si>
    <t>Kenya</t>
  </si>
  <si>
    <t>22 [CR]</t>
  </si>
  <si>
    <t>KR</t>
  </si>
  <si>
    <t>S Korea</t>
  </si>
  <si>
    <t>23 [DR]</t>
  </si>
  <si>
    <t>LB</t>
  </si>
  <si>
    <t>Liberia</t>
  </si>
  <si>
    <t>24 [DR2]</t>
  </si>
  <si>
    <t>LK</t>
  </si>
  <si>
    <t>Sri Lanka</t>
  </si>
  <si>
    <t>25 [DR5]</t>
  </si>
  <si>
    <t>LS</t>
  </si>
  <si>
    <t>Lesotho</t>
  </si>
  <si>
    <t>26 [DR6]</t>
  </si>
  <si>
    <t>MD</t>
  </si>
  <si>
    <t>Madagascar</t>
  </si>
  <si>
    <t>27 [EC]</t>
  </si>
  <si>
    <t>ML</t>
  </si>
  <si>
    <t>Mali</t>
  </si>
  <si>
    <t>28 [EG]</t>
  </si>
  <si>
    <t>MW</t>
  </si>
  <si>
    <t>Malawi</t>
  </si>
  <si>
    <t>29 [EG2]</t>
  </si>
  <si>
    <t>MX</t>
  </si>
  <si>
    <t>Mexico</t>
  </si>
  <si>
    <t>30 [EG5]</t>
  </si>
  <si>
    <t>MY</t>
  </si>
  <si>
    <t>Malaysia</t>
  </si>
  <si>
    <t>31 [EG6]</t>
  </si>
  <si>
    <t>NG</t>
  </si>
  <si>
    <t>Nigeria</t>
  </si>
  <si>
    <t>32 [FJ]</t>
  </si>
  <si>
    <t>NI</t>
  </si>
  <si>
    <t>Niger</t>
  </si>
  <si>
    <t>33 [GH]</t>
  </si>
  <si>
    <t>NM</t>
  </si>
  <si>
    <t>Namibia</t>
  </si>
  <si>
    <t>34 [GH2]</t>
  </si>
  <si>
    <t>NP</t>
  </si>
  <si>
    <t>Nepal</t>
  </si>
  <si>
    <t>35 [GH5]</t>
  </si>
  <si>
    <t>PA</t>
  </si>
  <si>
    <t>Panama</t>
  </si>
  <si>
    <t>36 [GH6]</t>
  </si>
  <si>
    <t>PE</t>
  </si>
  <si>
    <t>Peru</t>
  </si>
  <si>
    <t>37 [HT]</t>
  </si>
  <si>
    <t>PH</t>
  </si>
  <si>
    <t>Philippines</t>
  </si>
  <si>
    <t>38 [HT3]</t>
  </si>
  <si>
    <t>PK</t>
  </si>
  <si>
    <t>Pakistan</t>
  </si>
  <si>
    <t>39 [HT7]</t>
  </si>
  <si>
    <t>RW</t>
  </si>
  <si>
    <t>Rwanda</t>
  </si>
  <si>
    <t>40 [IA2]</t>
  </si>
  <si>
    <t>SD</t>
  </si>
  <si>
    <t>Sudan</t>
  </si>
  <si>
    <t>41 [IA5]</t>
  </si>
  <si>
    <t>SN</t>
  </si>
  <si>
    <t>Senegal</t>
  </si>
  <si>
    <t>42 [IA6]</t>
  </si>
  <si>
    <t>SY</t>
  </si>
  <si>
    <t>Syria</t>
  </si>
  <si>
    <t>43 [ID]</t>
  </si>
  <si>
    <t>TN</t>
  </si>
  <si>
    <t>Tunisia</t>
  </si>
  <si>
    <t>44 [ID2]</t>
  </si>
  <si>
    <t>TZ</t>
  </si>
  <si>
    <t>Tanzania</t>
  </si>
  <si>
    <t>45 [ID3]</t>
  </si>
  <si>
    <t>UG</t>
  </si>
  <si>
    <t>Uganda</t>
  </si>
  <si>
    <t>46 [ID5]</t>
  </si>
  <si>
    <t>YE</t>
  </si>
  <si>
    <t>Yemen</t>
  </si>
  <si>
    <t>47 [ID6]</t>
  </si>
  <si>
    <t>ZM</t>
  </si>
  <si>
    <t>Zambia</t>
  </si>
  <si>
    <t>48 [ID7]</t>
  </si>
  <si>
    <t>ZW</t>
  </si>
  <si>
    <t>Zimbabwe</t>
  </si>
  <si>
    <t>50 [JO2]</t>
  </si>
  <si>
    <t>51 [JO5]</t>
  </si>
  <si>
    <t>52 [JO6]</t>
  </si>
  <si>
    <t>53 [JO7]</t>
  </si>
  <si>
    <t>num_rows_africa</t>
  </si>
  <si>
    <t>num_rows_asia</t>
  </si>
  <si>
    <t>num_rows_lac</t>
  </si>
  <si>
    <t>54 [KE]</t>
  </si>
  <si>
    <t>[1] 24</t>
  </si>
  <si>
    <t>[1] 13</t>
  </si>
  <si>
    <t>[1] 9</t>
  </si>
  <si>
    <t>55 [KE2]</t>
  </si>
  <si>
    <t>56 [KE5]</t>
  </si>
  <si>
    <t>57 [KE6]</t>
  </si>
  <si>
    <t>58 [KR]</t>
  </si>
  <si>
    <t>Korea</t>
  </si>
  <si>
    <t>59 [LB]</t>
  </si>
  <si>
    <t>60 [LB5]</t>
  </si>
  <si>
    <t>61 [LB6]</t>
  </si>
  <si>
    <t>62 [LK]</t>
  </si>
  <si>
    <t>63 [LS]</t>
  </si>
  <si>
    <t>64 [MD2]</t>
  </si>
  <si>
    <t>65 [MD5]</t>
  </si>
  <si>
    <t>66 [ML]</t>
  </si>
  <si>
    <t>67 [ML5]</t>
  </si>
  <si>
    <t>68 [ML6]</t>
  </si>
  <si>
    <t>69 [ML7]</t>
  </si>
  <si>
    <t>70 [MW2]</t>
  </si>
  <si>
    <t>71 [MW5]</t>
  </si>
  <si>
    <t>72 [MW7]</t>
  </si>
  <si>
    <t>73 [MX]</t>
  </si>
  <si>
    <t>74 [MY]</t>
  </si>
  <si>
    <t>75 [NG]</t>
  </si>
  <si>
    <t>76 [NG2]</t>
  </si>
  <si>
    <t>77 [NG5]</t>
  </si>
  <si>
    <t>78 [NG6]</t>
  </si>
  <si>
    <t>79 [NG7]</t>
  </si>
  <si>
    <t>80 [NI2]</t>
  </si>
  <si>
    <t>81 [NI5]</t>
  </si>
  <si>
    <t>82 [NM2]</t>
  </si>
  <si>
    <t>83 [NM5]</t>
  </si>
  <si>
    <t>84 [NM6]</t>
  </si>
  <si>
    <t>85 [NP]</t>
  </si>
  <si>
    <t>86 [PA]</t>
  </si>
  <si>
    <t>87 [PE]</t>
  </si>
  <si>
    <t>88 [PE2]</t>
  </si>
  <si>
    <t>89 [PE5]</t>
  </si>
  <si>
    <t>90 [PE6]</t>
  </si>
  <si>
    <t>91 [PH]</t>
  </si>
  <si>
    <t>92 [PH2]</t>
  </si>
  <si>
    <t>93 [PH5]</t>
  </si>
  <si>
    <t>94 [PH6]</t>
  </si>
  <si>
    <t>95 [PH7]</t>
  </si>
  <si>
    <t>96 [PK]</t>
  </si>
  <si>
    <t>97 [PK2]</t>
  </si>
  <si>
    <t>98 [PK5]</t>
  </si>
  <si>
    <t>99 [PK6]</t>
  </si>
  <si>
    <t>100 [PK7]</t>
  </si>
  <si>
    <t>103 [RW2]</t>
  </si>
  <si>
    <t>104 [RW6]</t>
  </si>
  <si>
    <t>105 [SD]</t>
  </si>
  <si>
    <t>106 [SN]</t>
  </si>
  <si>
    <t>107 [SN2]</t>
  </si>
  <si>
    <t>108 [SN6]</t>
  </si>
  <si>
    <t>109 [SN7]</t>
  </si>
  <si>
    <t>110 [SY]</t>
  </si>
  <si>
    <t>111 [TN]</t>
  </si>
  <si>
    <t>112 [TZ2]</t>
  </si>
  <si>
    <t>113 [TZ5]</t>
  </si>
  <si>
    <t>114 [TZ7]</t>
  </si>
  <si>
    <t>115 [UG]</t>
  </si>
  <si>
    <t>116 [UG5]</t>
  </si>
  <si>
    <t>117 [UG6]</t>
  </si>
  <si>
    <t>118 [UG7]</t>
  </si>
  <si>
    <t>119 [YE]</t>
  </si>
  <si>
    <t>120 [ZM2]</t>
  </si>
  <si>
    <t>121 [ZM5]</t>
  </si>
  <si>
    <t>122 [ZM6]</t>
  </si>
  <si>
    <t>123 [ZM7]</t>
  </si>
  <si>
    <t>124 [ZW]</t>
  </si>
  <si>
    <t>125 [ZW3]</t>
  </si>
  <si>
    <t>126 [ZW6]</t>
  </si>
  <si>
    <t>127 [ZW7]</t>
  </si>
  <si>
    <t>Row Labels</t>
  </si>
  <si>
    <t>Sum of `1`</t>
  </si>
  <si>
    <t>Sum of `2`</t>
  </si>
  <si>
    <t>Sum of `3`</t>
  </si>
  <si>
    <t>Sum of `5`</t>
  </si>
  <si>
    <t>Sum of `6`</t>
  </si>
  <si>
    <t>Sum of `7`</t>
  </si>
  <si>
    <t xml:space="preserve">3 or more </t>
  </si>
  <si>
    <t xml:space="preserve">5 or more </t>
  </si>
  <si>
    <t>(blank)</t>
  </si>
  <si>
    <t>Grand Total</t>
  </si>
  <si>
    <t>`1`</t>
  </si>
  <si>
    <t>`2`</t>
  </si>
  <si>
    <t>`3`</t>
  </si>
  <si>
    <t>`5`</t>
  </si>
  <si>
    <t>`6`</t>
  </si>
  <si>
    <t>`7`</t>
  </si>
  <si>
    <t>phase_number  y</t>
  </si>
  <si>
    <t>observation</t>
  </si>
  <si>
    <t>Next Generation</t>
  </si>
  <si>
    <t>[BD]</t>
  </si>
  <si>
    <t>[BD3]</t>
  </si>
  <si>
    <t>[BD5]</t>
  </si>
  <si>
    <t>[BF2]</t>
  </si>
  <si>
    <t>[BF6]</t>
  </si>
  <si>
    <t>Sum of observation</t>
  </si>
  <si>
    <t>[BJ]</t>
  </si>
  <si>
    <t>[BO]</t>
  </si>
  <si>
    <t>[BO3]</t>
  </si>
  <si>
    <t>[BO5]</t>
  </si>
  <si>
    <t>[BU]</t>
  </si>
  <si>
    <t>[BU6]</t>
  </si>
  <si>
    <t>[BU7]</t>
  </si>
  <si>
    <t>[CI]</t>
  </si>
  <si>
    <t>[CM]</t>
  </si>
  <si>
    <t>[CM2]</t>
  </si>
  <si>
    <t>[CM6]</t>
  </si>
  <si>
    <t>[CM7]</t>
  </si>
  <si>
    <t>[CO]</t>
  </si>
  <si>
    <t>[CO2]</t>
  </si>
  <si>
    <t>[CO5]</t>
  </si>
  <si>
    <t>[CR]</t>
  </si>
  <si>
    <t>[DR]</t>
  </si>
  <si>
    <t>[DR2]</t>
  </si>
  <si>
    <t>[DR5]</t>
  </si>
  <si>
    <t>[DR6]</t>
  </si>
  <si>
    <t>[EC]</t>
  </si>
  <si>
    <t>[EG]</t>
  </si>
  <si>
    <t>[EG2]</t>
  </si>
  <si>
    <t>[EG5]</t>
  </si>
  <si>
    <t>[EG6]</t>
  </si>
  <si>
    <t>[FJ]</t>
  </si>
  <si>
    <t>[GH]</t>
  </si>
  <si>
    <t>[GH2]</t>
  </si>
  <si>
    <t>[GH5]</t>
  </si>
  <si>
    <t>[GH6]</t>
  </si>
  <si>
    <t>[HT]</t>
  </si>
  <si>
    <t>[HT3]</t>
  </si>
  <si>
    <t>[HT7]</t>
  </si>
  <si>
    <t>[IA2]</t>
  </si>
  <si>
    <t>[IA5]</t>
  </si>
  <si>
    <t>[IA6]</t>
  </si>
  <si>
    <t>[ID]</t>
  </si>
  <si>
    <t>[ID2]</t>
  </si>
  <si>
    <t>[ID3]</t>
  </si>
  <si>
    <t>[ID5]</t>
  </si>
  <si>
    <t>[ID6]</t>
  </si>
  <si>
    <t>[ID7]</t>
  </si>
  <si>
    <t>[JO2]</t>
  </si>
  <si>
    <t>[JO5]</t>
  </si>
  <si>
    <t>[JO6]</t>
  </si>
  <si>
    <t>[JO7]</t>
  </si>
  <si>
    <t>[KE]</t>
  </si>
  <si>
    <t>[KE2]</t>
  </si>
  <si>
    <t>[KE5]</t>
  </si>
  <si>
    <t>[KE6]</t>
  </si>
  <si>
    <t>[KR]</t>
  </si>
  <si>
    <t>[LB]</t>
  </si>
  <si>
    <t>[LB5]</t>
  </si>
  <si>
    <t>[LB6]</t>
  </si>
  <si>
    <t>[LK]</t>
  </si>
  <si>
    <t>[LS]</t>
  </si>
  <si>
    <t>[MD2]</t>
  </si>
  <si>
    <t>[MD5]</t>
  </si>
  <si>
    <t>[ML]</t>
  </si>
  <si>
    <t>[ML5]</t>
  </si>
  <si>
    <t>[ML6]</t>
  </si>
  <si>
    <t>[ML7]</t>
  </si>
  <si>
    <t>[MW2]</t>
  </si>
  <si>
    <t>[MW5]</t>
  </si>
  <si>
    <t>[MW7]</t>
  </si>
  <si>
    <t>[MX]</t>
  </si>
  <si>
    <t>[MY]</t>
  </si>
  <si>
    <t>[NG]</t>
  </si>
  <si>
    <t>[NG2]</t>
  </si>
  <si>
    <t>[NG5]</t>
  </si>
  <si>
    <t>[NG6]</t>
  </si>
  <si>
    <t>[NG7]</t>
  </si>
  <si>
    <t>[NI2]</t>
  </si>
  <si>
    <t>[NI5]</t>
  </si>
  <si>
    <t>[NM2]</t>
  </si>
  <si>
    <t>[NM5]</t>
  </si>
  <si>
    <t>[NM6]</t>
  </si>
  <si>
    <t>[NP]</t>
  </si>
  <si>
    <t>[PA]</t>
  </si>
  <si>
    <t>[PE]</t>
  </si>
  <si>
    <t>[PE2]</t>
  </si>
  <si>
    <t>[PE5]</t>
  </si>
  <si>
    <t>[PE6]</t>
  </si>
  <si>
    <t>[PH]</t>
  </si>
  <si>
    <t>[PH2]</t>
  </si>
  <si>
    <t>[PH5]</t>
  </si>
  <si>
    <t>[PH6]</t>
  </si>
  <si>
    <t>[PH7]</t>
  </si>
  <si>
    <t>[PK]</t>
  </si>
  <si>
    <t>[PK2]</t>
  </si>
  <si>
    <t>[PK5]</t>
  </si>
  <si>
    <t>[PK6]</t>
  </si>
  <si>
    <t>[PK7]</t>
  </si>
  <si>
    <t>[RW2]</t>
  </si>
  <si>
    <t>[RW6]</t>
  </si>
  <si>
    <t>[SD]</t>
  </si>
  <si>
    <t>[SN]</t>
  </si>
  <si>
    <t>[SN2]</t>
  </si>
  <si>
    <t>[SN6]</t>
  </si>
  <si>
    <t>[SN7]</t>
  </si>
  <si>
    <t>[SY]</t>
  </si>
  <si>
    <t>[TN]</t>
  </si>
  <si>
    <t>[TZ2]</t>
  </si>
  <si>
    <t>[TZ5]</t>
  </si>
  <si>
    <t>[TZ7]</t>
  </si>
  <si>
    <t>[UG]</t>
  </si>
  <si>
    <t>[UG5]</t>
  </si>
  <si>
    <t>[UG6]</t>
  </si>
  <si>
    <t>[UG7]</t>
  </si>
  <si>
    <t>[YE]</t>
  </si>
  <si>
    <t>[ZM2]</t>
  </si>
  <si>
    <t>[ZM5]</t>
  </si>
  <si>
    <t>[ZM6]</t>
  </si>
  <si>
    <t>[ZM7]</t>
  </si>
  <si>
    <t>[ZW]</t>
  </si>
  <si>
    <t>[ZW3]</t>
  </si>
  <si>
    <t>[ZW6]</t>
  </si>
  <si>
    <t>[ZW7]</t>
  </si>
  <si>
    <t>Phase 8 (2018-2023)</t>
  </si>
  <si>
    <t xml:space="preserve"> phase_number  year observations</t>
  </si>
  <si>
    <t>Phase 7 (2013-2018)</t>
  </si>
  <si>
    <t xml:space="preserve">          &lt;dbl&gt; &lt;dbl&gt;        &lt;int&gt;</t>
  </si>
  <si>
    <t>Phase 6 (2008-2013)</t>
  </si>
  <si>
    <t xml:space="preserve"> 1            1  1974         1999</t>
  </si>
  <si>
    <t>Phase 5 (2003-2008)</t>
  </si>
  <si>
    <t xml:space="preserve"> 2            1  1975         1829</t>
  </si>
  <si>
    <t>Phase 4 (1997-2003)</t>
  </si>
  <si>
    <t xml:space="preserve"> 3            1  1976         3645</t>
  </si>
  <si>
    <t>Phase 3 (1992-1997)</t>
  </si>
  <si>
    <t xml:space="preserve"> 4            1  1977         1577</t>
  </si>
  <si>
    <t>Phase 2 (1988-1993)</t>
  </si>
  <si>
    <t xml:space="preserve"> 5            1  1978         3674</t>
  </si>
  <si>
    <t>Phase 1 (1984-1989)</t>
  </si>
  <si>
    <t xml:space="preserve"> 6            1  1979         1338</t>
  </si>
  <si>
    <t xml:space="preserve"> 7            1  1980         1154</t>
  </si>
  <si>
    <t xml:space="preserve"> 8            1  1981          331</t>
  </si>
  <si>
    <t xml:space="preserve"> 9            1  1982          706</t>
  </si>
  <si>
    <t>10            1  1986         1981</t>
  </si>
  <si>
    <t>11            1  1987         1991</t>
  </si>
  <si>
    <t>12            1  1988         1866</t>
  </si>
  <si>
    <t>13            1  1989         1163</t>
  </si>
  <si>
    <t>14            2  1990         2038</t>
  </si>
  <si>
    <t>15            2  1991         5037</t>
  </si>
  <si>
    <t>16            2  1992         7466</t>
  </si>
  <si>
    <t>17            2  1993         7769</t>
  </si>
  <si>
    <t>18            2  1994            8</t>
  </si>
  <si>
    <t>19            3  1993          357</t>
  </si>
  <si>
    <t>20            3  1994         5017</t>
  </si>
  <si>
    <t>21            3  1995           44</t>
  </si>
  <si>
    <t>22            5  2005          581</t>
  </si>
  <si>
    <t>23            5  2006        13425</t>
  </si>
  <si>
    <t>24            5  2007        11926</t>
  </si>
  <si>
    <t>25            5  2008        11084</t>
  </si>
  <si>
    <t>26            5  2009         2065</t>
  </si>
  <si>
    <t>27            5  2010         7562</t>
  </si>
  <si>
    <t>28            6  2010         5792</t>
  </si>
  <si>
    <t>29            6  2011         3136</t>
  </si>
  <si>
    <t>30            6  2012         8124</t>
  </si>
  <si>
    <t>31            6  2013         9368</t>
  </si>
  <si>
    <t>32            6  2014         6761</t>
  </si>
  <si>
    <t>33            6  2015        38152</t>
  </si>
  <si>
    <t>34            6  2016        35091</t>
  </si>
  <si>
    <t>35            7  2015         2478</t>
  </si>
  <si>
    <t>36            7  2016         2853</t>
  </si>
  <si>
    <t>37            7  2017        14173</t>
  </si>
  <si>
    <t>38            7  2018         8000</t>
  </si>
  <si>
    <t>39            7  2019           37</t>
  </si>
  <si>
    <t xml:space="preserve">Distribution of outcome variables </t>
  </si>
  <si>
    <t xml:space="preserve">Min. 1st Qu.  Median    Mean 3rd Qu.    Max. </t>
  </si>
  <si>
    <t xml:space="preserve">  1.000   3.000   4.000   4.982   7.000  23.000</t>
  </si>
  <si>
    <t xml:space="preserve">Distribution of Treatment Variables </t>
  </si>
  <si>
    <t xml:space="preserve"> Min. 1st Qu.  Median    Mean 3rd Qu.    Max. </t>
  </si>
  <si>
    <t xml:space="preserve">   Min. 1st Qu.  Median    Mean 3rd Qu.    Max. </t>
  </si>
  <si>
    <t xml:space="preserve">  0.000   0.000   3.000   4.231   8.000  25.000</t>
  </si>
  <si>
    <t xml:space="preserve">  42.22   60.90   68.82   64.89   69.64   75.50 </t>
  </si>
  <si>
    <t xml:space="preserve"> 0.0000  0.8000  1.0000  0.8868  1.0000  1.0000 </t>
  </si>
  <si>
    <t xml:space="preserve">Distribution of Control Variables </t>
  </si>
  <si>
    <t>summary(df$urban)</t>
  </si>
  <si>
    <t>dummy</t>
  </si>
  <si>
    <t xml:space="preserve"> 0.0000  0.0000  0.0000  0.4207  1.0000  1.0000 </t>
  </si>
  <si>
    <t>summary(df$work)</t>
  </si>
  <si>
    <t xml:space="preserve"> 0.0000  0.0000  1.0000  0.5609  1.0000  1.0000 </t>
  </si>
  <si>
    <t xml:space="preserve">   0.00   16.00   18.00   19.31   22.00   49.00 </t>
  </si>
  <si>
    <t>Distribution of countries</t>
  </si>
  <si>
    <t>Country code</t>
  </si>
  <si>
    <t>Observations</t>
  </si>
  <si>
    <t>Main equation variables - all as expected</t>
  </si>
  <si>
    <t xml:space="preserve">Relationship of Control Variables </t>
  </si>
  <si>
    <t xml:space="preserve"> </t>
  </si>
  <si>
    <t>average n</t>
  </si>
  <si>
    <t>&lt;dbl+lbl&gt;</t>
  </si>
  <si>
    <t>0 [did not work]</t>
  </si>
  <si>
    <t>1 [professional/technical/managerial]</t>
  </si>
  <si>
    <t>2 [clerical]</t>
  </si>
  <si>
    <t>3 [sales]</t>
  </si>
  <si>
    <t>4 [agricultural - self employed]</t>
  </si>
  <si>
    <t>5 [agricultural - employee]</t>
  </si>
  <si>
    <t>6 [household and domestic]</t>
  </si>
  <si>
    <t>7 [services]</t>
  </si>
  <si>
    <t>8 [skilled manual]</t>
  </si>
  <si>
    <t>9 [unskilled manual]</t>
  </si>
  <si>
    <t>Relationship of Control Variables with explanatory variable</t>
  </si>
  <si>
    <t xml:space="preserve">Relationship between variables </t>
  </si>
  <si>
    <t>Avg</t>
  </si>
  <si>
    <t>mid</t>
  </si>
  <si>
    <t>Country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</si>
</sst>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6" formatCode="_-* #,##0_-;\-* #,##0_-;_-* &quot;-&quot;??_-;_-@_-"/>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sz val="9"/>
      <color rgb="FFE6E1DC"/>
      <name val="Lucida Console"/>
      <family val="3"/>
    </font>
    <font>
      <sz val="9"/>
      <color rgb="FFBCBCBC"/>
      <name val="Lucida Console"/>
      <family val="3"/>
    </font>
    <font>
      <b/>
      <sz val="11"/>
      <color theme="0" tint="-0.249977111117893"/>
      <name val="Calibri"/>
      <family val="2"/>
      <scheme val="minor"/>
    </font>
    <font>
      <sz val="11"/>
      <color theme="0" tint="-0.249977111117893"/>
      <name val="Calibri"/>
      <family val="2"/>
      <scheme val="minor"/>
    </font>
    <font>
      <sz val="9"/>
      <color rgb="FFFC6F09"/>
      <name val="Lucida Console"/>
      <family val="3"/>
    </font>
    <font>
      <sz val="9"/>
      <color theme="0" tint="-0.249977111117893"/>
      <name val="Lucida Console"/>
      <family val="3"/>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161616"/>
        <bgColor indexed="64"/>
      </patternFill>
    </fill>
    <fill>
      <patternFill patternType="solid">
        <fgColor theme="1" tint="0.14999847407452621"/>
        <bgColor indexed="64"/>
      </patternFill>
    </fill>
    <fill>
      <patternFill patternType="solid">
        <fgColor rgb="FF92D05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9" fontId="12" fillId="0" borderId="0" applyFont="0" applyFill="0" applyBorder="0" applyAlignment="0" applyProtection="0"/>
    <xf numFmtId="43" fontId="12" fillId="0" borderId="0" applyFont="0" applyFill="0" applyBorder="0" applyAlignment="0" applyProtection="0"/>
  </cellStyleXfs>
  <cellXfs count="31">
    <xf numFmtId="0" fontId="0" fillId="0" borderId="0" xfId="0"/>
    <xf numFmtId="0" fontId="0" fillId="2" borderId="0" xfId="0" applyFill="1"/>
    <xf numFmtId="0" fontId="2" fillId="0" borderId="0" xfId="0" applyFont="1"/>
    <xf numFmtId="0" fontId="0" fillId="0" borderId="0" xfId="0" applyAlignment="1">
      <alignment wrapText="1"/>
    </xf>
    <xf numFmtId="0" fontId="3" fillId="0" borderId="0" xfId="1"/>
    <xf numFmtId="0" fontId="0" fillId="3" borderId="0" xfId="0" applyFill="1"/>
    <xf numFmtId="0" fontId="3" fillId="0" borderId="0" xfId="1" applyAlignment="1">
      <alignment horizontal="left" vertical="center" wrapText="1" indent="1"/>
    </xf>
    <xf numFmtId="0" fontId="5" fillId="5" borderId="0" xfId="0" applyFont="1" applyFill="1" applyAlignment="1">
      <alignment wrapText="1"/>
    </xf>
    <xf numFmtId="0" fontId="6" fillId="5" borderId="0" xfId="0" applyFont="1" applyFill="1" applyAlignment="1">
      <alignment vertical="center"/>
    </xf>
    <xf numFmtId="0" fontId="4" fillId="5" borderId="0" xfId="0" applyFont="1" applyFill="1"/>
    <xf numFmtId="0" fontId="7" fillId="5" borderId="0" xfId="0" applyFont="1" applyFill="1" applyAlignment="1">
      <alignment vertical="center"/>
    </xf>
    <xf numFmtId="0" fontId="8" fillId="5" borderId="0" xfId="0" applyFont="1" applyFill="1" applyAlignment="1">
      <alignment wrapText="1"/>
    </xf>
    <xf numFmtId="0" fontId="9" fillId="5" borderId="0" xfId="0" applyFont="1" applyFill="1"/>
    <xf numFmtId="0" fontId="10" fillId="0" borderId="0" xfId="0" applyFont="1" applyAlignment="1">
      <alignment vertical="center"/>
    </xf>
    <xf numFmtId="0" fontId="6" fillId="4" borderId="0" xfId="0" applyFont="1" applyFill="1" applyAlignment="1">
      <alignment vertical="center"/>
    </xf>
    <xf numFmtId="0" fontId="1" fillId="0" borderId="0" xfId="0" applyFont="1" applyAlignment="1">
      <alignment wrapText="1"/>
    </xf>
    <xf numFmtId="0" fontId="0" fillId="6" borderId="0" xfId="0" applyFill="1"/>
    <xf numFmtId="0" fontId="1" fillId="7" borderId="0" xfId="0" applyFont="1" applyFill="1"/>
    <xf numFmtId="0" fontId="0" fillId="7" borderId="0" xfId="0" applyFill="1"/>
    <xf numFmtId="0" fontId="11" fillId="5" borderId="0" xfId="0" applyFont="1" applyFill="1" applyAlignment="1">
      <alignment vertical="center"/>
    </xf>
    <xf numFmtId="0" fontId="0" fillId="8" borderId="0" xfId="0" applyFill="1"/>
    <xf numFmtId="0" fontId="1" fillId="0" borderId="0" xfId="0" applyFont="1"/>
    <xf numFmtId="0" fontId="0" fillId="0" borderId="0" xfId="0" pivotButton="1"/>
    <xf numFmtId="0" fontId="0" fillId="0" borderId="0" xfId="0" applyAlignment="1">
      <alignment horizontal="left"/>
    </xf>
    <xf numFmtId="0" fontId="2" fillId="3" borderId="0" xfId="0" applyFont="1" applyFill="1"/>
    <xf numFmtId="0" fontId="0" fillId="9" borderId="0" xfId="0" applyFill="1"/>
    <xf numFmtId="164" fontId="0" fillId="0" borderId="0" xfId="2" applyNumberFormat="1" applyFont="1"/>
    <xf numFmtId="0" fontId="2" fillId="3" borderId="1" xfId="0" applyFont="1" applyFill="1" applyBorder="1"/>
    <xf numFmtId="0" fontId="0" fillId="3" borderId="1" xfId="0" applyFill="1" applyBorder="1"/>
    <xf numFmtId="166" fontId="0" fillId="3" borderId="1" xfId="3" applyNumberFormat="1" applyFont="1" applyFill="1" applyBorder="1"/>
    <xf numFmtId="2" fontId="0" fillId="0" borderId="0" xfId="0" applyNumberFormat="1"/>
  </cellXfs>
  <cellStyles count="4">
    <cellStyle name="Comma" xfId="3" builtinId="3"/>
    <cellStyle name="Hyperlink" xfId="1" builtinId="8"/>
    <cellStyle name="Normal" xfId="0" builtinId="0"/>
    <cellStyle name="Percent" xfId="2" builtinId="5"/>
  </cellStyles>
  <dxfs count="1">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5" Type="http://schemas.openxmlformats.org/officeDocument/2006/relationships/image" Target="../media/image2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1</xdr:col>
      <xdr:colOff>301925</xdr:colOff>
      <xdr:row>19</xdr:row>
      <xdr:rowOff>120770</xdr:rowOff>
    </xdr:to>
    <xdr:sp macro="" textlink="">
      <xdr:nvSpPr>
        <xdr:cNvPr id="2049" name="AutoShape 1">
          <a:extLst>
            <a:ext uri="{FF2B5EF4-FFF2-40B4-BE49-F238E27FC236}">
              <a16:creationId xmlns:a16="http://schemas.microsoft.com/office/drawing/2014/main" id="{CEC6F101-5486-7691-D920-4ABA7CCC62DB}"/>
            </a:ext>
          </a:extLst>
        </xdr:cNvPr>
        <xdr:cNvSpPr>
          <a:spLocks noChangeAspect="1" noChangeArrowheads="1"/>
        </xdr:cNvSpPr>
      </xdr:nvSpPr>
      <xdr:spPr bwMode="auto">
        <a:xfrm>
          <a:off x="621102" y="3260785"/>
          <a:ext cx="301924" cy="3019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301925</xdr:colOff>
      <xdr:row>19</xdr:row>
      <xdr:rowOff>120770</xdr:rowOff>
    </xdr:to>
    <xdr:sp macro="" textlink="">
      <xdr:nvSpPr>
        <xdr:cNvPr id="2050" name="AutoShape 2">
          <a:extLst>
            <a:ext uri="{FF2B5EF4-FFF2-40B4-BE49-F238E27FC236}">
              <a16:creationId xmlns:a16="http://schemas.microsoft.com/office/drawing/2014/main" id="{A0B95C12-8917-0A5B-161C-3315D1F79A3E}"/>
            </a:ext>
          </a:extLst>
        </xdr:cNvPr>
        <xdr:cNvSpPr>
          <a:spLocks noChangeAspect="1" noChangeArrowheads="1"/>
        </xdr:cNvSpPr>
      </xdr:nvSpPr>
      <xdr:spPr bwMode="auto">
        <a:xfrm>
          <a:off x="621102" y="3260785"/>
          <a:ext cx="301924" cy="3019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112145</xdr:colOff>
      <xdr:row>16</xdr:row>
      <xdr:rowOff>94892</xdr:rowOff>
    </xdr:from>
    <xdr:to>
      <xdr:col>8</xdr:col>
      <xdr:colOff>2527</xdr:colOff>
      <xdr:row>42</xdr:row>
      <xdr:rowOff>146774</xdr:rowOff>
    </xdr:to>
    <xdr:pic>
      <xdr:nvPicPr>
        <xdr:cNvPr id="2" name="Picture 1">
          <a:extLst>
            <a:ext uri="{FF2B5EF4-FFF2-40B4-BE49-F238E27FC236}">
              <a16:creationId xmlns:a16="http://schemas.microsoft.com/office/drawing/2014/main" id="{A3E5ED1D-A25B-7927-9C31-C372829B3ED5}"/>
            </a:ext>
          </a:extLst>
        </xdr:cNvPr>
        <xdr:cNvPicPr>
          <a:picLocks noChangeAspect="1"/>
        </xdr:cNvPicPr>
      </xdr:nvPicPr>
      <xdr:blipFill>
        <a:blip xmlns:r="http://schemas.openxmlformats.org/officeDocument/2006/relationships" r:embed="rId1"/>
        <a:stretch>
          <a:fillRect/>
        </a:stretch>
      </xdr:blipFill>
      <xdr:spPr>
        <a:xfrm>
          <a:off x="733247" y="2993367"/>
          <a:ext cx="4238095" cy="47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4</xdr:row>
      <xdr:rowOff>1</xdr:rowOff>
    </xdr:from>
    <xdr:to>
      <xdr:col>18</xdr:col>
      <xdr:colOff>147881</xdr:colOff>
      <xdr:row>32</xdr:row>
      <xdr:rowOff>54436</xdr:rowOff>
    </xdr:to>
    <xdr:pic>
      <xdr:nvPicPr>
        <xdr:cNvPr id="2" name="Picture 1">
          <a:extLst>
            <a:ext uri="{FF2B5EF4-FFF2-40B4-BE49-F238E27FC236}">
              <a16:creationId xmlns:a16="http://schemas.microsoft.com/office/drawing/2014/main" id="{26DE360C-F7E1-FA57-C5BD-AD565FB09152}"/>
            </a:ext>
          </a:extLst>
        </xdr:cNvPr>
        <xdr:cNvPicPr>
          <a:picLocks noChangeAspect="1"/>
        </xdr:cNvPicPr>
      </xdr:nvPicPr>
      <xdr:blipFill>
        <a:blip xmlns:r="http://schemas.openxmlformats.org/officeDocument/2006/relationships" r:embed="rId1"/>
        <a:stretch>
          <a:fillRect/>
        </a:stretch>
      </xdr:blipFill>
      <xdr:spPr>
        <a:xfrm>
          <a:off x="7233866" y="739408"/>
          <a:ext cx="5077261" cy="52302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142875</xdr:rowOff>
    </xdr:from>
    <xdr:to>
      <xdr:col>6</xdr:col>
      <xdr:colOff>85124</xdr:colOff>
      <xdr:row>26</xdr:row>
      <xdr:rowOff>31628</xdr:rowOff>
    </xdr:to>
    <xdr:pic>
      <xdr:nvPicPr>
        <xdr:cNvPr id="2" name="Picture 1">
          <a:extLst>
            <a:ext uri="{FF2B5EF4-FFF2-40B4-BE49-F238E27FC236}">
              <a16:creationId xmlns:a16="http://schemas.microsoft.com/office/drawing/2014/main" id="{FD44E3CD-AD2E-4E75-BBAA-B09BAFD2286E}"/>
            </a:ext>
          </a:extLst>
        </xdr:cNvPr>
        <xdr:cNvPicPr>
          <a:picLocks noChangeAspect="1"/>
        </xdr:cNvPicPr>
      </xdr:nvPicPr>
      <xdr:blipFill>
        <a:blip xmlns:r="http://schemas.openxmlformats.org/officeDocument/2006/relationships" r:embed="rId1"/>
        <a:stretch>
          <a:fillRect/>
        </a:stretch>
      </xdr:blipFill>
      <xdr:spPr>
        <a:xfrm>
          <a:off x="0" y="714375"/>
          <a:ext cx="4257675" cy="4270253"/>
        </a:xfrm>
        <a:prstGeom prst="rect">
          <a:avLst/>
        </a:prstGeom>
      </xdr:spPr>
    </xdr:pic>
    <xdr:clientData/>
  </xdr:twoCellAnchor>
  <xdr:twoCellAnchor editAs="oneCell">
    <xdr:from>
      <xdr:col>0</xdr:col>
      <xdr:colOff>0</xdr:colOff>
      <xdr:row>33</xdr:row>
      <xdr:rowOff>0</xdr:rowOff>
    </xdr:from>
    <xdr:to>
      <xdr:col>6</xdr:col>
      <xdr:colOff>219880</xdr:colOff>
      <xdr:row>55</xdr:row>
      <xdr:rowOff>129883</xdr:rowOff>
    </xdr:to>
    <xdr:pic>
      <xdr:nvPicPr>
        <xdr:cNvPr id="3" name="Picture 2">
          <a:extLst>
            <a:ext uri="{FF2B5EF4-FFF2-40B4-BE49-F238E27FC236}">
              <a16:creationId xmlns:a16="http://schemas.microsoft.com/office/drawing/2014/main" id="{1010B16A-7A49-45AD-BA0D-010A45D77146}"/>
            </a:ext>
          </a:extLst>
        </xdr:cNvPr>
        <xdr:cNvPicPr>
          <a:picLocks noChangeAspect="1"/>
        </xdr:cNvPicPr>
      </xdr:nvPicPr>
      <xdr:blipFill>
        <a:blip xmlns:r="http://schemas.openxmlformats.org/officeDocument/2006/relationships" r:embed="rId2"/>
        <a:stretch>
          <a:fillRect/>
        </a:stretch>
      </xdr:blipFill>
      <xdr:spPr>
        <a:xfrm>
          <a:off x="0" y="6286500"/>
          <a:ext cx="4340087" cy="4320883"/>
        </a:xfrm>
        <a:prstGeom prst="rect">
          <a:avLst/>
        </a:prstGeom>
      </xdr:spPr>
    </xdr:pic>
    <xdr:clientData/>
  </xdr:twoCellAnchor>
  <xdr:twoCellAnchor editAs="oneCell">
    <xdr:from>
      <xdr:col>8</xdr:col>
      <xdr:colOff>447260</xdr:colOff>
      <xdr:row>32</xdr:row>
      <xdr:rowOff>82827</xdr:rowOff>
    </xdr:from>
    <xdr:to>
      <xdr:col>16</xdr:col>
      <xdr:colOff>114208</xdr:colOff>
      <xdr:row>55</xdr:row>
      <xdr:rowOff>132522</xdr:rowOff>
    </xdr:to>
    <xdr:pic>
      <xdr:nvPicPr>
        <xdr:cNvPr id="4" name="Picture 3">
          <a:extLst>
            <a:ext uri="{FF2B5EF4-FFF2-40B4-BE49-F238E27FC236}">
              <a16:creationId xmlns:a16="http://schemas.microsoft.com/office/drawing/2014/main" id="{17C7E310-E907-44D4-9ED8-73E7583DD938}"/>
            </a:ext>
          </a:extLst>
        </xdr:cNvPr>
        <xdr:cNvPicPr>
          <a:picLocks noChangeAspect="1"/>
        </xdr:cNvPicPr>
      </xdr:nvPicPr>
      <xdr:blipFill>
        <a:blip xmlns:r="http://schemas.openxmlformats.org/officeDocument/2006/relationships" r:embed="rId3"/>
        <a:stretch>
          <a:fillRect/>
        </a:stretch>
      </xdr:blipFill>
      <xdr:spPr>
        <a:xfrm>
          <a:off x="5218043" y="6178827"/>
          <a:ext cx="4437731" cy="4431195"/>
        </a:xfrm>
        <a:prstGeom prst="rect">
          <a:avLst/>
        </a:prstGeom>
      </xdr:spPr>
    </xdr:pic>
    <xdr:clientData/>
  </xdr:twoCellAnchor>
  <xdr:twoCellAnchor editAs="oneCell">
    <xdr:from>
      <xdr:col>17</xdr:col>
      <xdr:colOff>215348</xdr:colOff>
      <xdr:row>32</xdr:row>
      <xdr:rowOff>74543</xdr:rowOff>
    </xdr:from>
    <xdr:to>
      <xdr:col>24</xdr:col>
      <xdr:colOff>488674</xdr:colOff>
      <xdr:row>55</xdr:row>
      <xdr:rowOff>140804</xdr:rowOff>
    </xdr:to>
    <xdr:pic>
      <xdr:nvPicPr>
        <xdr:cNvPr id="7" name="Picture 6">
          <a:extLst>
            <a:ext uri="{FF2B5EF4-FFF2-40B4-BE49-F238E27FC236}">
              <a16:creationId xmlns:a16="http://schemas.microsoft.com/office/drawing/2014/main" id="{C09EEDA6-B647-4793-9812-5467664F5297}"/>
            </a:ext>
          </a:extLst>
        </xdr:cNvPr>
        <xdr:cNvPicPr>
          <a:picLocks noChangeAspect="1"/>
        </xdr:cNvPicPr>
      </xdr:nvPicPr>
      <xdr:blipFill>
        <a:blip xmlns:r="http://schemas.openxmlformats.org/officeDocument/2006/relationships" r:embed="rId4"/>
        <a:stretch>
          <a:fillRect/>
        </a:stretch>
      </xdr:blipFill>
      <xdr:spPr>
        <a:xfrm>
          <a:off x="10494065" y="6170543"/>
          <a:ext cx="4447761" cy="4447761"/>
        </a:xfrm>
        <a:prstGeom prst="rect">
          <a:avLst/>
        </a:prstGeom>
      </xdr:spPr>
    </xdr:pic>
    <xdr:clientData/>
  </xdr:twoCellAnchor>
  <xdr:twoCellAnchor editAs="oneCell">
    <xdr:from>
      <xdr:col>0</xdr:col>
      <xdr:colOff>0</xdr:colOff>
      <xdr:row>64</xdr:row>
      <xdr:rowOff>0</xdr:rowOff>
    </xdr:from>
    <xdr:to>
      <xdr:col>5</xdr:col>
      <xdr:colOff>610839</xdr:colOff>
      <xdr:row>85</xdr:row>
      <xdr:rowOff>115957</xdr:rowOff>
    </xdr:to>
    <xdr:pic>
      <xdr:nvPicPr>
        <xdr:cNvPr id="8" name="Picture 7">
          <a:extLst>
            <a:ext uri="{FF2B5EF4-FFF2-40B4-BE49-F238E27FC236}">
              <a16:creationId xmlns:a16="http://schemas.microsoft.com/office/drawing/2014/main" id="{84FA250D-6636-4C1C-8067-A304C0778D18}"/>
            </a:ext>
          </a:extLst>
        </xdr:cNvPr>
        <xdr:cNvPicPr>
          <a:picLocks noChangeAspect="1"/>
        </xdr:cNvPicPr>
      </xdr:nvPicPr>
      <xdr:blipFill>
        <a:blip xmlns:r="http://schemas.openxmlformats.org/officeDocument/2006/relationships" r:embed="rId5"/>
        <a:stretch>
          <a:fillRect/>
        </a:stretch>
      </xdr:blipFill>
      <xdr:spPr>
        <a:xfrm>
          <a:off x="0" y="12192000"/>
          <a:ext cx="4134698" cy="4116457"/>
        </a:xfrm>
        <a:prstGeom prst="rect">
          <a:avLst/>
        </a:prstGeom>
      </xdr:spPr>
    </xdr:pic>
    <xdr:clientData/>
  </xdr:twoCellAnchor>
  <xdr:twoCellAnchor editAs="oneCell">
    <xdr:from>
      <xdr:col>8</xdr:col>
      <xdr:colOff>0</xdr:colOff>
      <xdr:row>64</xdr:row>
      <xdr:rowOff>0</xdr:rowOff>
    </xdr:from>
    <xdr:to>
      <xdr:col>14</xdr:col>
      <xdr:colOff>538368</xdr:colOff>
      <xdr:row>85</xdr:row>
      <xdr:rowOff>128153</xdr:rowOff>
    </xdr:to>
    <xdr:pic>
      <xdr:nvPicPr>
        <xdr:cNvPr id="9" name="Picture 8">
          <a:extLst>
            <a:ext uri="{FF2B5EF4-FFF2-40B4-BE49-F238E27FC236}">
              <a16:creationId xmlns:a16="http://schemas.microsoft.com/office/drawing/2014/main" id="{68657129-E17C-4353-A205-497E148EB86E}"/>
            </a:ext>
          </a:extLst>
        </xdr:cNvPr>
        <xdr:cNvPicPr>
          <a:picLocks noChangeAspect="1"/>
        </xdr:cNvPicPr>
      </xdr:nvPicPr>
      <xdr:blipFill>
        <a:blip xmlns:r="http://schemas.openxmlformats.org/officeDocument/2006/relationships" r:embed="rId6"/>
        <a:stretch>
          <a:fillRect/>
        </a:stretch>
      </xdr:blipFill>
      <xdr:spPr>
        <a:xfrm>
          <a:off x="4911587" y="12192000"/>
          <a:ext cx="4116456" cy="4128653"/>
        </a:xfrm>
        <a:prstGeom prst="rect">
          <a:avLst/>
        </a:prstGeom>
      </xdr:spPr>
    </xdr:pic>
    <xdr:clientData/>
  </xdr:twoCellAnchor>
  <xdr:twoCellAnchor editAs="oneCell">
    <xdr:from>
      <xdr:col>0</xdr:col>
      <xdr:colOff>502582</xdr:colOff>
      <xdr:row>151</xdr:row>
      <xdr:rowOff>120020</xdr:rowOff>
    </xdr:from>
    <xdr:to>
      <xdr:col>5</xdr:col>
      <xdr:colOff>412568</xdr:colOff>
      <xdr:row>172</xdr:row>
      <xdr:rowOff>33797</xdr:rowOff>
    </xdr:to>
    <xdr:pic>
      <xdr:nvPicPr>
        <xdr:cNvPr id="5" name="Picture 4">
          <a:extLst>
            <a:ext uri="{FF2B5EF4-FFF2-40B4-BE49-F238E27FC236}">
              <a16:creationId xmlns:a16="http://schemas.microsoft.com/office/drawing/2014/main" id="{721D63BA-AA85-D9EE-19FE-9BAEED2553DB}"/>
            </a:ext>
          </a:extLst>
        </xdr:cNvPr>
        <xdr:cNvPicPr>
          <a:picLocks noChangeAspect="1"/>
        </xdr:cNvPicPr>
      </xdr:nvPicPr>
      <xdr:blipFill>
        <a:blip xmlns:r="http://schemas.openxmlformats.org/officeDocument/2006/relationships" r:embed="rId7"/>
        <a:stretch>
          <a:fillRect/>
        </a:stretch>
      </xdr:blipFill>
      <xdr:spPr>
        <a:xfrm>
          <a:off x="502582" y="27304479"/>
          <a:ext cx="3953149" cy="3694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200025</xdr:colOff>
      <xdr:row>2</xdr:row>
      <xdr:rowOff>171451</xdr:rowOff>
    </xdr:from>
    <xdr:to>
      <xdr:col>7</xdr:col>
      <xdr:colOff>107674</xdr:colOff>
      <xdr:row>24</xdr:row>
      <xdr:rowOff>168093</xdr:rowOff>
    </xdr:to>
    <xdr:pic>
      <xdr:nvPicPr>
        <xdr:cNvPr id="2" name="Picture 1">
          <a:extLst>
            <a:ext uri="{FF2B5EF4-FFF2-40B4-BE49-F238E27FC236}">
              <a16:creationId xmlns:a16="http://schemas.microsoft.com/office/drawing/2014/main" id="{E30AE229-520C-4722-90A6-3A24E602E3CE}"/>
            </a:ext>
          </a:extLst>
        </xdr:cNvPr>
        <xdr:cNvPicPr>
          <a:picLocks noChangeAspect="1"/>
        </xdr:cNvPicPr>
      </xdr:nvPicPr>
      <xdr:blipFill>
        <a:blip xmlns:r="http://schemas.openxmlformats.org/officeDocument/2006/relationships" r:embed="rId1"/>
        <a:stretch>
          <a:fillRect/>
        </a:stretch>
      </xdr:blipFill>
      <xdr:spPr>
        <a:xfrm>
          <a:off x="200025" y="552451"/>
          <a:ext cx="4198040" cy="4187642"/>
        </a:xfrm>
        <a:prstGeom prst="rect">
          <a:avLst/>
        </a:prstGeom>
      </xdr:spPr>
    </xdr:pic>
    <xdr:clientData/>
  </xdr:twoCellAnchor>
  <xdr:twoCellAnchor editAs="oneCell">
    <xdr:from>
      <xdr:col>8</xdr:col>
      <xdr:colOff>0</xdr:colOff>
      <xdr:row>3</xdr:row>
      <xdr:rowOff>1</xdr:rowOff>
    </xdr:from>
    <xdr:to>
      <xdr:col>12</xdr:col>
      <xdr:colOff>200439</xdr:colOff>
      <xdr:row>25</xdr:row>
      <xdr:rowOff>10309</xdr:rowOff>
    </xdr:to>
    <xdr:pic>
      <xdr:nvPicPr>
        <xdr:cNvPr id="3" name="Picture 2">
          <a:extLst>
            <a:ext uri="{FF2B5EF4-FFF2-40B4-BE49-F238E27FC236}">
              <a16:creationId xmlns:a16="http://schemas.microsoft.com/office/drawing/2014/main" id="{58FDC411-605B-40DA-BA01-F03B6BAE6423}"/>
            </a:ext>
          </a:extLst>
        </xdr:cNvPr>
        <xdr:cNvPicPr>
          <a:picLocks noChangeAspect="1"/>
        </xdr:cNvPicPr>
      </xdr:nvPicPr>
      <xdr:blipFill>
        <a:blip xmlns:r="http://schemas.openxmlformats.org/officeDocument/2006/relationships" r:embed="rId2"/>
        <a:stretch>
          <a:fillRect/>
        </a:stretch>
      </xdr:blipFill>
      <xdr:spPr>
        <a:xfrm>
          <a:off x="4903304" y="571501"/>
          <a:ext cx="4182718" cy="4201308"/>
        </a:xfrm>
        <a:prstGeom prst="rect">
          <a:avLst/>
        </a:prstGeom>
      </xdr:spPr>
    </xdr:pic>
    <xdr:clientData/>
  </xdr:twoCellAnchor>
  <xdr:twoCellAnchor editAs="oneCell">
    <xdr:from>
      <xdr:col>14</xdr:col>
      <xdr:colOff>57978</xdr:colOff>
      <xdr:row>3</xdr:row>
      <xdr:rowOff>16565</xdr:rowOff>
    </xdr:from>
    <xdr:to>
      <xdr:col>20</xdr:col>
      <xdr:colOff>538370</xdr:colOff>
      <xdr:row>25</xdr:row>
      <xdr:rowOff>1195</xdr:rowOff>
    </xdr:to>
    <xdr:pic>
      <xdr:nvPicPr>
        <xdr:cNvPr id="4" name="Picture 3">
          <a:extLst>
            <a:ext uri="{FF2B5EF4-FFF2-40B4-BE49-F238E27FC236}">
              <a16:creationId xmlns:a16="http://schemas.microsoft.com/office/drawing/2014/main" id="{AB085750-37B4-4E56-A598-6E15E76F8EC1}"/>
            </a:ext>
          </a:extLst>
        </xdr:cNvPr>
        <xdr:cNvPicPr>
          <a:picLocks noChangeAspect="1"/>
        </xdr:cNvPicPr>
      </xdr:nvPicPr>
      <xdr:blipFill>
        <a:blip xmlns:r="http://schemas.openxmlformats.org/officeDocument/2006/relationships" r:embed="rId3"/>
        <a:stretch>
          <a:fillRect/>
        </a:stretch>
      </xdr:blipFill>
      <xdr:spPr>
        <a:xfrm>
          <a:off x="9251674" y="588065"/>
          <a:ext cx="4157870" cy="4164048"/>
        </a:xfrm>
        <a:prstGeom prst="rect">
          <a:avLst/>
        </a:prstGeom>
      </xdr:spPr>
    </xdr:pic>
    <xdr:clientData/>
  </xdr:twoCellAnchor>
  <xdr:twoCellAnchor editAs="oneCell">
    <xdr:from>
      <xdr:col>21</xdr:col>
      <xdr:colOff>276125</xdr:colOff>
      <xdr:row>3</xdr:row>
      <xdr:rowOff>19050</xdr:rowOff>
    </xdr:from>
    <xdr:to>
      <xdr:col>28</xdr:col>
      <xdr:colOff>155700</xdr:colOff>
      <xdr:row>24</xdr:row>
      <xdr:rowOff>171450</xdr:rowOff>
    </xdr:to>
    <xdr:pic>
      <xdr:nvPicPr>
        <xdr:cNvPr id="5" name="Picture 4">
          <a:extLst>
            <a:ext uri="{FF2B5EF4-FFF2-40B4-BE49-F238E27FC236}">
              <a16:creationId xmlns:a16="http://schemas.microsoft.com/office/drawing/2014/main" id="{BB1044DC-760C-434D-AA90-4FF79F1DD559}"/>
            </a:ext>
          </a:extLst>
        </xdr:cNvPr>
        <xdr:cNvPicPr>
          <a:picLocks noChangeAspect="1"/>
        </xdr:cNvPicPr>
      </xdr:nvPicPr>
      <xdr:blipFill>
        <a:blip xmlns:r="http://schemas.openxmlformats.org/officeDocument/2006/relationships" r:embed="rId4"/>
        <a:stretch>
          <a:fillRect/>
        </a:stretch>
      </xdr:blipFill>
      <xdr:spPr>
        <a:xfrm>
          <a:off x="13687325" y="590550"/>
          <a:ext cx="4146775" cy="4152900"/>
        </a:xfrm>
        <a:prstGeom prst="rect">
          <a:avLst/>
        </a:prstGeom>
      </xdr:spPr>
    </xdr:pic>
    <xdr:clientData/>
  </xdr:twoCellAnchor>
  <xdr:twoCellAnchor editAs="oneCell">
    <xdr:from>
      <xdr:col>0</xdr:col>
      <xdr:colOff>1</xdr:colOff>
      <xdr:row>32</xdr:row>
      <xdr:rowOff>0</xdr:rowOff>
    </xdr:from>
    <xdr:to>
      <xdr:col>7</xdr:col>
      <xdr:colOff>285751</xdr:colOff>
      <xdr:row>56</xdr:row>
      <xdr:rowOff>7890</xdr:rowOff>
    </xdr:to>
    <xdr:pic>
      <xdr:nvPicPr>
        <xdr:cNvPr id="6" name="Picture 5">
          <a:extLst>
            <a:ext uri="{FF2B5EF4-FFF2-40B4-BE49-F238E27FC236}">
              <a16:creationId xmlns:a16="http://schemas.microsoft.com/office/drawing/2014/main" id="{43A5CB89-89E6-48C5-A541-BC53E61A6309}"/>
            </a:ext>
          </a:extLst>
        </xdr:cNvPr>
        <xdr:cNvPicPr>
          <a:picLocks noChangeAspect="1"/>
        </xdr:cNvPicPr>
      </xdr:nvPicPr>
      <xdr:blipFill>
        <a:blip xmlns:r="http://schemas.openxmlformats.org/officeDocument/2006/relationships" r:embed="rId5"/>
        <a:stretch>
          <a:fillRect/>
        </a:stretch>
      </xdr:blipFill>
      <xdr:spPr>
        <a:xfrm>
          <a:off x="1" y="6096000"/>
          <a:ext cx="4552950" cy="4579890"/>
        </a:xfrm>
        <a:prstGeom prst="rect">
          <a:avLst/>
        </a:prstGeom>
      </xdr:spPr>
    </xdr:pic>
    <xdr:clientData/>
  </xdr:twoCellAnchor>
  <xdr:twoCellAnchor editAs="oneCell">
    <xdr:from>
      <xdr:col>0</xdr:col>
      <xdr:colOff>1</xdr:colOff>
      <xdr:row>57</xdr:row>
      <xdr:rowOff>0</xdr:rowOff>
    </xdr:from>
    <xdr:to>
      <xdr:col>7</xdr:col>
      <xdr:colOff>285751</xdr:colOff>
      <xdr:row>80</xdr:row>
      <xdr:rowOff>157999</xdr:rowOff>
    </xdr:to>
    <xdr:pic>
      <xdr:nvPicPr>
        <xdr:cNvPr id="7" name="Picture 6">
          <a:extLst>
            <a:ext uri="{FF2B5EF4-FFF2-40B4-BE49-F238E27FC236}">
              <a16:creationId xmlns:a16="http://schemas.microsoft.com/office/drawing/2014/main" id="{0E06C728-85F1-42BD-8B7C-2F8238270971}"/>
            </a:ext>
          </a:extLst>
        </xdr:cNvPr>
        <xdr:cNvPicPr>
          <a:picLocks noChangeAspect="1"/>
        </xdr:cNvPicPr>
      </xdr:nvPicPr>
      <xdr:blipFill>
        <a:blip xmlns:r="http://schemas.openxmlformats.org/officeDocument/2006/relationships" r:embed="rId6"/>
        <a:stretch>
          <a:fillRect/>
        </a:stretch>
      </xdr:blipFill>
      <xdr:spPr>
        <a:xfrm>
          <a:off x="1" y="10858500"/>
          <a:ext cx="4552950" cy="4539499"/>
        </a:xfrm>
        <a:prstGeom prst="rect">
          <a:avLst/>
        </a:prstGeom>
      </xdr:spPr>
    </xdr:pic>
    <xdr:clientData/>
  </xdr:twoCellAnchor>
  <xdr:twoCellAnchor editAs="oneCell">
    <xdr:from>
      <xdr:col>8</xdr:col>
      <xdr:colOff>0</xdr:colOff>
      <xdr:row>32</xdr:row>
      <xdr:rowOff>0</xdr:rowOff>
    </xdr:from>
    <xdr:to>
      <xdr:col>12</xdr:col>
      <xdr:colOff>574344</xdr:colOff>
      <xdr:row>55</xdr:row>
      <xdr:rowOff>161925</xdr:rowOff>
    </xdr:to>
    <xdr:pic>
      <xdr:nvPicPr>
        <xdr:cNvPr id="9" name="Picture 8">
          <a:extLst>
            <a:ext uri="{FF2B5EF4-FFF2-40B4-BE49-F238E27FC236}">
              <a16:creationId xmlns:a16="http://schemas.microsoft.com/office/drawing/2014/main" id="{C7CE13C7-1AC0-4A4D-91F0-61059AFF111E}"/>
            </a:ext>
          </a:extLst>
        </xdr:cNvPr>
        <xdr:cNvPicPr>
          <a:picLocks noChangeAspect="1"/>
        </xdr:cNvPicPr>
      </xdr:nvPicPr>
      <xdr:blipFill>
        <a:blip xmlns:r="http://schemas.openxmlformats.org/officeDocument/2006/relationships" r:embed="rId7"/>
        <a:stretch>
          <a:fillRect/>
        </a:stretch>
      </xdr:blipFill>
      <xdr:spPr>
        <a:xfrm>
          <a:off x="4876800" y="6096000"/>
          <a:ext cx="4536744" cy="4543425"/>
        </a:xfrm>
        <a:prstGeom prst="rect">
          <a:avLst/>
        </a:prstGeom>
      </xdr:spPr>
    </xdr:pic>
    <xdr:clientData/>
  </xdr:twoCellAnchor>
  <xdr:twoCellAnchor editAs="oneCell">
    <xdr:from>
      <xdr:col>14</xdr:col>
      <xdr:colOff>0</xdr:colOff>
      <xdr:row>32</xdr:row>
      <xdr:rowOff>0</xdr:rowOff>
    </xdr:from>
    <xdr:to>
      <xdr:col>21</xdr:col>
      <xdr:colOff>272379</xdr:colOff>
      <xdr:row>55</xdr:row>
      <xdr:rowOff>171450</xdr:rowOff>
    </xdr:to>
    <xdr:pic>
      <xdr:nvPicPr>
        <xdr:cNvPr id="10" name="Picture 9">
          <a:extLst>
            <a:ext uri="{FF2B5EF4-FFF2-40B4-BE49-F238E27FC236}">
              <a16:creationId xmlns:a16="http://schemas.microsoft.com/office/drawing/2014/main" id="{FB43FFD6-B41E-4753-9EA4-3ECD3C77F9BB}"/>
            </a:ext>
          </a:extLst>
        </xdr:cNvPr>
        <xdr:cNvPicPr>
          <a:picLocks noChangeAspect="1"/>
        </xdr:cNvPicPr>
      </xdr:nvPicPr>
      <xdr:blipFill>
        <a:blip xmlns:r="http://schemas.openxmlformats.org/officeDocument/2006/relationships" r:embed="rId8"/>
        <a:stretch>
          <a:fillRect/>
        </a:stretch>
      </xdr:blipFill>
      <xdr:spPr>
        <a:xfrm>
          <a:off x="10058400" y="6096000"/>
          <a:ext cx="4539579" cy="4552950"/>
        </a:xfrm>
        <a:prstGeom prst="rect">
          <a:avLst/>
        </a:prstGeom>
      </xdr:spPr>
    </xdr:pic>
    <xdr:clientData/>
  </xdr:twoCellAnchor>
  <xdr:twoCellAnchor editAs="oneCell">
    <xdr:from>
      <xdr:col>22</xdr:col>
      <xdr:colOff>219074</xdr:colOff>
      <xdr:row>32</xdr:row>
      <xdr:rowOff>28576</xdr:rowOff>
    </xdr:from>
    <xdr:to>
      <xdr:col>29</xdr:col>
      <xdr:colOff>486677</xdr:colOff>
      <xdr:row>55</xdr:row>
      <xdr:rowOff>175200</xdr:rowOff>
    </xdr:to>
    <xdr:pic>
      <xdr:nvPicPr>
        <xdr:cNvPr id="11" name="Picture 10">
          <a:extLst>
            <a:ext uri="{FF2B5EF4-FFF2-40B4-BE49-F238E27FC236}">
              <a16:creationId xmlns:a16="http://schemas.microsoft.com/office/drawing/2014/main" id="{9DF3E870-96CF-4C75-9A60-65A8D008D87A}"/>
            </a:ext>
          </a:extLst>
        </xdr:cNvPr>
        <xdr:cNvPicPr>
          <a:picLocks noChangeAspect="1"/>
        </xdr:cNvPicPr>
      </xdr:nvPicPr>
      <xdr:blipFill>
        <a:blip xmlns:r="http://schemas.openxmlformats.org/officeDocument/2006/relationships" r:embed="rId9"/>
        <a:stretch>
          <a:fillRect/>
        </a:stretch>
      </xdr:blipFill>
      <xdr:spPr>
        <a:xfrm>
          <a:off x="15154274" y="6124576"/>
          <a:ext cx="4534803" cy="4528124"/>
        </a:xfrm>
        <a:prstGeom prst="rect">
          <a:avLst/>
        </a:prstGeom>
      </xdr:spPr>
    </xdr:pic>
    <xdr:clientData/>
  </xdr:twoCellAnchor>
  <xdr:twoCellAnchor editAs="oneCell">
    <xdr:from>
      <xdr:col>1</xdr:col>
      <xdr:colOff>0</xdr:colOff>
      <xdr:row>87</xdr:row>
      <xdr:rowOff>0</xdr:rowOff>
    </xdr:from>
    <xdr:to>
      <xdr:col>7</xdr:col>
      <xdr:colOff>238125</xdr:colOff>
      <xdr:row>107</xdr:row>
      <xdr:rowOff>74433</xdr:rowOff>
    </xdr:to>
    <xdr:pic>
      <xdr:nvPicPr>
        <xdr:cNvPr id="12" name="Picture 11">
          <a:extLst>
            <a:ext uri="{FF2B5EF4-FFF2-40B4-BE49-F238E27FC236}">
              <a16:creationId xmlns:a16="http://schemas.microsoft.com/office/drawing/2014/main" id="{34947FB8-C06B-49A3-9C0E-609DB161EBA1}"/>
            </a:ext>
          </a:extLst>
        </xdr:cNvPr>
        <xdr:cNvPicPr>
          <a:picLocks noChangeAspect="1"/>
        </xdr:cNvPicPr>
      </xdr:nvPicPr>
      <xdr:blipFill>
        <a:blip xmlns:r="http://schemas.openxmlformats.org/officeDocument/2006/relationships" r:embed="rId10"/>
        <a:stretch>
          <a:fillRect/>
        </a:stretch>
      </xdr:blipFill>
      <xdr:spPr>
        <a:xfrm>
          <a:off x="609600" y="16573500"/>
          <a:ext cx="3895725" cy="3884433"/>
        </a:xfrm>
        <a:prstGeom prst="rect">
          <a:avLst/>
        </a:prstGeom>
      </xdr:spPr>
    </xdr:pic>
    <xdr:clientData/>
  </xdr:twoCellAnchor>
  <xdr:twoCellAnchor editAs="oneCell">
    <xdr:from>
      <xdr:col>8</xdr:col>
      <xdr:colOff>0</xdr:colOff>
      <xdr:row>87</xdr:row>
      <xdr:rowOff>1</xdr:rowOff>
    </xdr:from>
    <xdr:to>
      <xdr:col>11</xdr:col>
      <xdr:colOff>512202</xdr:colOff>
      <xdr:row>107</xdr:row>
      <xdr:rowOff>38101</xdr:rowOff>
    </xdr:to>
    <xdr:pic>
      <xdr:nvPicPr>
        <xdr:cNvPr id="13" name="Picture 12">
          <a:extLst>
            <a:ext uri="{FF2B5EF4-FFF2-40B4-BE49-F238E27FC236}">
              <a16:creationId xmlns:a16="http://schemas.microsoft.com/office/drawing/2014/main" id="{162FE73F-9C32-4C4A-BF38-5F59804D909E}"/>
            </a:ext>
          </a:extLst>
        </xdr:cNvPr>
        <xdr:cNvPicPr>
          <a:picLocks noChangeAspect="1"/>
        </xdr:cNvPicPr>
      </xdr:nvPicPr>
      <xdr:blipFill>
        <a:blip xmlns:r="http://schemas.openxmlformats.org/officeDocument/2006/relationships" r:embed="rId11"/>
        <a:stretch>
          <a:fillRect/>
        </a:stretch>
      </xdr:blipFill>
      <xdr:spPr>
        <a:xfrm>
          <a:off x="4876800" y="16573501"/>
          <a:ext cx="3865002" cy="3848100"/>
        </a:xfrm>
        <a:prstGeom prst="rect">
          <a:avLst/>
        </a:prstGeom>
      </xdr:spPr>
    </xdr:pic>
    <xdr:clientData/>
  </xdr:twoCellAnchor>
  <xdr:twoCellAnchor editAs="oneCell">
    <xdr:from>
      <xdr:col>12</xdr:col>
      <xdr:colOff>266700</xdr:colOff>
      <xdr:row>86</xdr:row>
      <xdr:rowOff>180976</xdr:rowOff>
    </xdr:from>
    <xdr:to>
      <xdr:col>18</xdr:col>
      <xdr:colOff>462826</xdr:colOff>
      <xdr:row>107</xdr:row>
      <xdr:rowOff>28576</xdr:rowOff>
    </xdr:to>
    <xdr:pic>
      <xdr:nvPicPr>
        <xdr:cNvPr id="14" name="Picture 13">
          <a:extLst>
            <a:ext uri="{FF2B5EF4-FFF2-40B4-BE49-F238E27FC236}">
              <a16:creationId xmlns:a16="http://schemas.microsoft.com/office/drawing/2014/main" id="{91811F86-AF6D-41F1-9D91-7E99139B826B}"/>
            </a:ext>
          </a:extLst>
        </xdr:cNvPr>
        <xdr:cNvPicPr>
          <a:picLocks noChangeAspect="1"/>
        </xdr:cNvPicPr>
      </xdr:nvPicPr>
      <xdr:blipFill>
        <a:blip xmlns:r="http://schemas.openxmlformats.org/officeDocument/2006/relationships" r:embed="rId12"/>
        <a:stretch>
          <a:fillRect/>
        </a:stretch>
      </xdr:blipFill>
      <xdr:spPr>
        <a:xfrm>
          <a:off x="9105900" y="16563976"/>
          <a:ext cx="3853726" cy="3848100"/>
        </a:xfrm>
        <a:prstGeom prst="rect">
          <a:avLst/>
        </a:prstGeom>
      </xdr:spPr>
    </xdr:pic>
    <xdr:clientData/>
  </xdr:twoCellAnchor>
  <xdr:twoCellAnchor editAs="oneCell">
    <xdr:from>
      <xdr:col>0</xdr:col>
      <xdr:colOff>603849</xdr:colOff>
      <xdr:row>112</xdr:row>
      <xdr:rowOff>86266</xdr:rowOff>
    </xdr:from>
    <xdr:to>
      <xdr:col>6</xdr:col>
      <xdr:colOff>590450</xdr:colOff>
      <xdr:row>133</xdr:row>
      <xdr:rowOff>60386</xdr:rowOff>
    </xdr:to>
    <xdr:pic>
      <xdr:nvPicPr>
        <xdr:cNvPr id="8" name="Picture 7">
          <a:extLst>
            <a:ext uri="{FF2B5EF4-FFF2-40B4-BE49-F238E27FC236}">
              <a16:creationId xmlns:a16="http://schemas.microsoft.com/office/drawing/2014/main" id="{38591F55-DE35-E432-87B0-64BE60471C26}"/>
            </a:ext>
          </a:extLst>
        </xdr:cNvPr>
        <xdr:cNvPicPr>
          <a:picLocks noChangeAspect="1"/>
        </xdr:cNvPicPr>
      </xdr:nvPicPr>
      <xdr:blipFill>
        <a:blip xmlns:r="http://schemas.openxmlformats.org/officeDocument/2006/relationships" r:embed="rId13"/>
        <a:stretch>
          <a:fillRect/>
        </a:stretch>
      </xdr:blipFill>
      <xdr:spPr>
        <a:xfrm>
          <a:off x="603849" y="20375594"/>
          <a:ext cx="3764971" cy="3778369"/>
        </a:xfrm>
        <a:prstGeom prst="rect">
          <a:avLst/>
        </a:prstGeom>
      </xdr:spPr>
    </xdr:pic>
    <xdr:clientData/>
  </xdr:twoCellAnchor>
  <xdr:twoCellAnchor editAs="oneCell">
    <xdr:from>
      <xdr:col>7</xdr:col>
      <xdr:colOff>478935</xdr:colOff>
      <xdr:row>112</xdr:row>
      <xdr:rowOff>77638</xdr:rowOff>
    </xdr:from>
    <xdr:to>
      <xdr:col>11</xdr:col>
      <xdr:colOff>192323</xdr:colOff>
      <xdr:row>133</xdr:row>
      <xdr:rowOff>88840</xdr:rowOff>
    </xdr:to>
    <xdr:pic>
      <xdr:nvPicPr>
        <xdr:cNvPr id="15" name="Picture 14">
          <a:extLst>
            <a:ext uri="{FF2B5EF4-FFF2-40B4-BE49-F238E27FC236}">
              <a16:creationId xmlns:a16="http://schemas.microsoft.com/office/drawing/2014/main" id="{CB4A643C-24E8-30B3-FFEC-7A13F41D38E6}"/>
            </a:ext>
          </a:extLst>
        </xdr:cNvPr>
        <xdr:cNvPicPr>
          <a:picLocks noChangeAspect="1"/>
        </xdr:cNvPicPr>
      </xdr:nvPicPr>
      <xdr:blipFill>
        <a:blip xmlns:r="http://schemas.openxmlformats.org/officeDocument/2006/relationships" r:embed="rId14"/>
        <a:stretch>
          <a:fillRect/>
        </a:stretch>
      </xdr:blipFill>
      <xdr:spPr>
        <a:xfrm>
          <a:off x="4887033" y="20366966"/>
          <a:ext cx="3810935" cy="3815451"/>
        </a:xfrm>
        <a:prstGeom prst="rect">
          <a:avLst/>
        </a:prstGeom>
      </xdr:spPr>
    </xdr:pic>
    <xdr:clientData/>
  </xdr:twoCellAnchor>
  <xdr:twoCellAnchor editAs="oneCell">
    <xdr:from>
      <xdr:col>11</xdr:col>
      <xdr:colOff>608047</xdr:colOff>
      <xdr:row>112</xdr:row>
      <xdr:rowOff>94890</xdr:rowOff>
    </xdr:from>
    <xdr:to>
      <xdr:col>17</xdr:col>
      <xdr:colOff>607212</xdr:colOff>
      <xdr:row>133</xdr:row>
      <xdr:rowOff>81932</xdr:rowOff>
    </xdr:to>
    <xdr:pic>
      <xdr:nvPicPr>
        <xdr:cNvPr id="16" name="Picture 15">
          <a:extLst>
            <a:ext uri="{FF2B5EF4-FFF2-40B4-BE49-F238E27FC236}">
              <a16:creationId xmlns:a16="http://schemas.microsoft.com/office/drawing/2014/main" id="{B6218126-18AE-ABBE-3941-6515F9DCB3BA}"/>
            </a:ext>
          </a:extLst>
        </xdr:cNvPr>
        <xdr:cNvPicPr>
          <a:picLocks noChangeAspect="1"/>
        </xdr:cNvPicPr>
      </xdr:nvPicPr>
      <xdr:blipFill>
        <a:blip xmlns:r="http://schemas.openxmlformats.org/officeDocument/2006/relationships" r:embed="rId15"/>
        <a:stretch>
          <a:fillRect/>
        </a:stretch>
      </xdr:blipFill>
      <xdr:spPr>
        <a:xfrm>
          <a:off x="9113692" y="20384218"/>
          <a:ext cx="3787060" cy="379129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an k" refreshedDate="45069.684156597221" createdVersion="8" refreshedVersion="8" minRefreshableVersion="3" recordCount="125" xr:uid="{AC2452B6-9CD1-4B46-B3B0-75311966D63B}">
  <cacheSource type="worksheet">
    <worksheetSource ref="A1:G1048576" sheet="Sheet1"/>
  </cacheSource>
  <cacheFields count="7">
    <cacheField name="country_name" numFmtId="0">
      <sharedItems containsBlank="1" count="47">
        <s v="Bangladesh"/>
        <s v="Burkina Faso"/>
        <s v="Benin"/>
        <s v="Bolivia"/>
        <s v="Burundi"/>
        <s v="Cote d'Ivoire"/>
        <s v="Cameroon"/>
        <s v="Colombia"/>
        <s v="Costa Rica"/>
        <s v="Dominican Republic"/>
        <s v="Ecuador"/>
        <s v="Egypt"/>
        <s v="Fiji"/>
        <s v="Ghana"/>
        <s v="Haiti"/>
        <s v="India"/>
        <s v="Indonesia"/>
        <s v="Jordan"/>
        <s v="Kenya"/>
        <s v="Korea"/>
        <s v="Liberia"/>
        <s v="Sri Lanka"/>
        <s v="Lesotho"/>
        <s v="Madagascar"/>
        <s v="Mali"/>
        <s v="Malawi"/>
        <s v="Mexico"/>
        <s v="Malaysia"/>
        <s v="Nigeria"/>
        <s v="Niger"/>
        <s v="Namibia"/>
        <s v="Nepal"/>
        <s v="Panama"/>
        <s v="Peru"/>
        <s v="Philippines"/>
        <s v="Pakistan"/>
        <s v="Rwanda"/>
        <s v="Sudan"/>
        <s v="Senegal"/>
        <s v="Syria"/>
        <s v="Tunisia"/>
        <s v="Tanzania"/>
        <s v="Uganda"/>
        <s v="Yemen"/>
        <s v="Zambia"/>
        <s v="Zimbabwe"/>
        <m/>
      </sharedItems>
    </cacheField>
    <cacheField name="`1`" numFmtId="0">
      <sharedItems containsString="0" containsBlank="1" containsNumber="1" containsInteger="1" minValue="0" maxValue="1"/>
    </cacheField>
    <cacheField name="`2`" numFmtId="0">
      <sharedItems containsString="0" containsBlank="1" containsNumber="1" containsInteger="1" minValue="0" maxValue="1"/>
    </cacheField>
    <cacheField name="`3`" numFmtId="0">
      <sharedItems containsString="0" containsBlank="1" containsNumber="1" containsInteger="1" minValue="0" maxValue="1"/>
    </cacheField>
    <cacheField name="`5`" numFmtId="0">
      <sharedItems containsString="0" containsBlank="1" containsNumber="1" containsInteger="1" minValue="0" maxValue="1"/>
    </cacheField>
    <cacheField name="`6`" numFmtId="0">
      <sharedItems containsString="0" containsBlank="1" containsNumber="1" containsInteger="1" minValue="0" maxValue="1"/>
    </cacheField>
    <cacheField name="`7`"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an k" refreshedDate="45119.445509953701" createdVersion="8" refreshedVersion="8" minRefreshableVersion="3" recordCount="183" xr:uid="{8F935CF3-E06E-4F03-8A69-78E657513800}">
  <cacheSource type="worksheet">
    <worksheetSource ref="A1:G184" sheet="countries_years"/>
  </cacheSource>
  <cacheFields count="7">
    <cacheField name="svy_id" numFmtId="0">
      <sharedItems containsSemiMixedTypes="0" containsString="0" containsNumber="1" containsInteger="1" minValue="1" maxValue="125"/>
    </cacheField>
    <cacheField name="svy_id2" numFmtId="0">
      <sharedItems/>
    </cacheField>
    <cacheField name="country_code" numFmtId="0">
      <sharedItems count="46">
        <s v="BD"/>
        <s v="BF"/>
        <s v="BJ"/>
        <s v="BO"/>
        <s v="BU"/>
        <s v="CI"/>
        <s v="CM"/>
        <s v="CO"/>
        <s v="CR"/>
        <s v="DR"/>
        <s v="EC"/>
        <s v="EG"/>
        <s v="FJ"/>
        <s v="GH"/>
        <s v="HT"/>
        <s v="IA"/>
        <s v="ID"/>
        <s v="JO"/>
        <s v="KE"/>
        <s v="KR"/>
        <s v="LB"/>
        <s v="LK"/>
        <s v="LS"/>
        <s v="MD"/>
        <s v="ML"/>
        <s v="MW"/>
        <s v="MX"/>
        <s v="MY"/>
        <s v="NG"/>
        <s v="NI"/>
        <s v="NM"/>
        <s v="NP"/>
        <s v="PA"/>
        <s v="PE"/>
        <s v="PH"/>
        <s v="PK"/>
        <s v="RW"/>
        <s v="SD"/>
        <s v="SN"/>
        <s v="SY"/>
        <s v="TN"/>
        <s v="TZ"/>
        <s v="UG"/>
        <s v="YE"/>
        <s v="ZM"/>
        <s v="ZW"/>
      </sharedItems>
    </cacheField>
    <cacheField name="country_name" numFmtId="0">
      <sharedItems/>
    </cacheField>
    <cacheField name="phase_number  y" numFmtId="0">
      <sharedItems containsSemiMixedTypes="0" containsString="0" containsNumber="1" containsInteger="1" minValue="1" maxValue="7"/>
    </cacheField>
    <cacheField name="year" numFmtId="0">
      <sharedItems containsSemiMixedTypes="0" containsString="0" containsNumber="1" containsInteger="1" minValue="1974" maxValue="2019"/>
    </cacheField>
    <cacheField name="observation" numFmtId="0">
      <sharedItems containsSemiMixedTypes="0" containsString="0" containsNumber="1" containsInteger="1" minValue="1" maxValue="375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n v="1"/>
    <n v="0"/>
    <n v="0"/>
    <n v="0"/>
    <n v="0"/>
    <n v="0"/>
  </r>
  <r>
    <x v="0"/>
    <n v="0"/>
    <n v="0"/>
    <n v="1"/>
    <n v="0"/>
    <n v="0"/>
    <n v="0"/>
  </r>
  <r>
    <x v="0"/>
    <n v="0"/>
    <n v="0"/>
    <n v="0"/>
    <n v="1"/>
    <n v="0"/>
    <n v="0"/>
  </r>
  <r>
    <x v="1"/>
    <n v="0"/>
    <n v="1"/>
    <n v="0"/>
    <n v="0"/>
    <n v="0"/>
    <n v="0"/>
  </r>
  <r>
    <x v="1"/>
    <n v="0"/>
    <n v="0"/>
    <n v="0"/>
    <n v="0"/>
    <n v="1"/>
    <n v="0"/>
  </r>
  <r>
    <x v="2"/>
    <n v="1"/>
    <n v="0"/>
    <n v="0"/>
    <n v="0"/>
    <n v="0"/>
    <n v="0"/>
  </r>
  <r>
    <x v="3"/>
    <n v="1"/>
    <n v="0"/>
    <n v="0"/>
    <n v="0"/>
    <n v="0"/>
    <n v="0"/>
  </r>
  <r>
    <x v="3"/>
    <n v="0"/>
    <n v="0"/>
    <n v="1"/>
    <n v="0"/>
    <n v="0"/>
    <n v="0"/>
  </r>
  <r>
    <x v="3"/>
    <n v="0"/>
    <n v="0"/>
    <n v="0"/>
    <n v="1"/>
    <n v="0"/>
    <n v="0"/>
  </r>
  <r>
    <x v="4"/>
    <n v="1"/>
    <n v="0"/>
    <n v="0"/>
    <n v="0"/>
    <n v="0"/>
    <n v="0"/>
  </r>
  <r>
    <x v="4"/>
    <n v="0"/>
    <n v="0"/>
    <n v="0"/>
    <n v="0"/>
    <n v="1"/>
    <n v="0"/>
  </r>
  <r>
    <x v="4"/>
    <n v="0"/>
    <n v="0"/>
    <n v="0"/>
    <n v="0"/>
    <n v="0"/>
    <n v="1"/>
  </r>
  <r>
    <x v="5"/>
    <n v="1"/>
    <n v="0"/>
    <n v="0"/>
    <n v="0"/>
    <n v="0"/>
    <n v="0"/>
  </r>
  <r>
    <x v="6"/>
    <n v="1"/>
    <n v="0"/>
    <n v="0"/>
    <n v="0"/>
    <n v="0"/>
    <n v="0"/>
  </r>
  <r>
    <x v="6"/>
    <n v="0"/>
    <n v="1"/>
    <n v="0"/>
    <n v="0"/>
    <n v="0"/>
    <n v="0"/>
  </r>
  <r>
    <x v="6"/>
    <n v="0"/>
    <n v="0"/>
    <n v="0"/>
    <n v="0"/>
    <n v="1"/>
    <n v="0"/>
  </r>
  <r>
    <x v="6"/>
    <n v="0"/>
    <n v="0"/>
    <n v="0"/>
    <n v="0"/>
    <n v="0"/>
    <n v="1"/>
  </r>
  <r>
    <x v="7"/>
    <n v="1"/>
    <n v="0"/>
    <n v="0"/>
    <n v="0"/>
    <n v="0"/>
    <n v="0"/>
  </r>
  <r>
    <x v="7"/>
    <n v="0"/>
    <n v="1"/>
    <n v="0"/>
    <n v="0"/>
    <n v="0"/>
    <n v="0"/>
  </r>
  <r>
    <x v="7"/>
    <n v="0"/>
    <n v="0"/>
    <n v="0"/>
    <n v="1"/>
    <n v="0"/>
    <n v="0"/>
  </r>
  <r>
    <x v="8"/>
    <n v="1"/>
    <n v="0"/>
    <n v="0"/>
    <n v="0"/>
    <n v="0"/>
    <n v="0"/>
  </r>
  <r>
    <x v="9"/>
    <n v="1"/>
    <n v="0"/>
    <n v="0"/>
    <n v="0"/>
    <n v="0"/>
    <n v="0"/>
  </r>
  <r>
    <x v="9"/>
    <n v="0"/>
    <n v="1"/>
    <n v="0"/>
    <n v="0"/>
    <n v="0"/>
    <n v="0"/>
  </r>
  <r>
    <x v="9"/>
    <n v="0"/>
    <n v="0"/>
    <n v="0"/>
    <n v="1"/>
    <n v="0"/>
    <n v="0"/>
  </r>
  <r>
    <x v="9"/>
    <n v="0"/>
    <n v="0"/>
    <n v="0"/>
    <n v="0"/>
    <n v="1"/>
    <n v="0"/>
  </r>
  <r>
    <x v="10"/>
    <n v="1"/>
    <n v="0"/>
    <n v="0"/>
    <n v="0"/>
    <n v="0"/>
    <n v="0"/>
  </r>
  <r>
    <x v="11"/>
    <n v="1"/>
    <n v="0"/>
    <n v="0"/>
    <n v="0"/>
    <n v="0"/>
    <n v="0"/>
  </r>
  <r>
    <x v="11"/>
    <n v="0"/>
    <n v="1"/>
    <n v="0"/>
    <n v="0"/>
    <n v="0"/>
    <n v="0"/>
  </r>
  <r>
    <x v="11"/>
    <n v="0"/>
    <n v="0"/>
    <n v="0"/>
    <n v="1"/>
    <n v="0"/>
    <n v="0"/>
  </r>
  <r>
    <x v="11"/>
    <n v="0"/>
    <n v="0"/>
    <n v="0"/>
    <n v="0"/>
    <n v="1"/>
    <n v="0"/>
  </r>
  <r>
    <x v="12"/>
    <n v="1"/>
    <n v="0"/>
    <n v="0"/>
    <n v="0"/>
    <n v="0"/>
    <n v="0"/>
  </r>
  <r>
    <x v="13"/>
    <n v="1"/>
    <n v="0"/>
    <n v="0"/>
    <n v="0"/>
    <n v="0"/>
    <n v="0"/>
  </r>
  <r>
    <x v="13"/>
    <n v="0"/>
    <n v="1"/>
    <n v="0"/>
    <n v="0"/>
    <n v="0"/>
    <n v="0"/>
  </r>
  <r>
    <x v="13"/>
    <n v="0"/>
    <n v="0"/>
    <n v="0"/>
    <n v="1"/>
    <n v="0"/>
    <n v="0"/>
  </r>
  <r>
    <x v="13"/>
    <n v="0"/>
    <n v="0"/>
    <n v="0"/>
    <n v="0"/>
    <n v="1"/>
    <n v="0"/>
  </r>
  <r>
    <x v="14"/>
    <n v="1"/>
    <n v="0"/>
    <n v="0"/>
    <n v="0"/>
    <n v="0"/>
    <n v="0"/>
  </r>
  <r>
    <x v="14"/>
    <n v="0"/>
    <n v="0"/>
    <n v="1"/>
    <n v="0"/>
    <n v="0"/>
    <n v="0"/>
  </r>
  <r>
    <x v="14"/>
    <n v="0"/>
    <n v="0"/>
    <n v="0"/>
    <n v="0"/>
    <n v="0"/>
    <n v="1"/>
  </r>
  <r>
    <x v="15"/>
    <n v="0"/>
    <n v="1"/>
    <n v="0"/>
    <n v="0"/>
    <n v="0"/>
    <n v="0"/>
  </r>
  <r>
    <x v="15"/>
    <n v="0"/>
    <n v="0"/>
    <n v="0"/>
    <n v="1"/>
    <n v="0"/>
    <n v="0"/>
  </r>
  <r>
    <x v="15"/>
    <n v="0"/>
    <n v="0"/>
    <n v="0"/>
    <n v="0"/>
    <n v="1"/>
    <n v="0"/>
  </r>
  <r>
    <x v="16"/>
    <n v="1"/>
    <n v="0"/>
    <n v="0"/>
    <n v="0"/>
    <n v="0"/>
    <n v="0"/>
  </r>
  <r>
    <x v="16"/>
    <n v="0"/>
    <n v="1"/>
    <n v="0"/>
    <n v="0"/>
    <n v="0"/>
    <n v="0"/>
  </r>
  <r>
    <x v="16"/>
    <n v="0"/>
    <n v="0"/>
    <n v="1"/>
    <n v="0"/>
    <n v="0"/>
    <n v="0"/>
  </r>
  <r>
    <x v="16"/>
    <n v="0"/>
    <n v="0"/>
    <n v="0"/>
    <n v="1"/>
    <n v="0"/>
    <n v="0"/>
  </r>
  <r>
    <x v="16"/>
    <n v="0"/>
    <n v="0"/>
    <n v="0"/>
    <n v="0"/>
    <n v="1"/>
    <n v="0"/>
  </r>
  <r>
    <x v="16"/>
    <n v="0"/>
    <n v="0"/>
    <n v="0"/>
    <n v="0"/>
    <n v="0"/>
    <n v="1"/>
  </r>
  <r>
    <x v="17"/>
    <n v="0"/>
    <n v="1"/>
    <n v="0"/>
    <n v="0"/>
    <n v="0"/>
    <n v="0"/>
  </r>
  <r>
    <x v="17"/>
    <n v="0"/>
    <n v="0"/>
    <n v="0"/>
    <n v="1"/>
    <n v="0"/>
    <n v="0"/>
  </r>
  <r>
    <x v="17"/>
    <n v="0"/>
    <n v="0"/>
    <n v="0"/>
    <n v="0"/>
    <n v="1"/>
    <n v="0"/>
  </r>
  <r>
    <x v="17"/>
    <n v="0"/>
    <n v="0"/>
    <n v="0"/>
    <n v="0"/>
    <n v="0"/>
    <n v="1"/>
  </r>
  <r>
    <x v="18"/>
    <n v="1"/>
    <n v="0"/>
    <n v="0"/>
    <n v="0"/>
    <n v="0"/>
    <n v="0"/>
  </r>
  <r>
    <x v="18"/>
    <n v="0"/>
    <n v="1"/>
    <n v="0"/>
    <n v="0"/>
    <n v="0"/>
    <n v="0"/>
  </r>
  <r>
    <x v="18"/>
    <n v="0"/>
    <n v="0"/>
    <n v="0"/>
    <n v="1"/>
    <n v="0"/>
    <n v="0"/>
  </r>
  <r>
    <x v="18"/>
    <n v="0"/>
    <n v="0"/>
    <n v="0"/>
    <n v="0"/>
    <n v="1"/>
    <n v="0"/>
  </r>
  <r>
    <x v="19"/>
    <n v="1"/>
    <n v="0"/>
    <n v="0"/>
    <n v="0"/>
    <n v="0"/>
    <n v="0"/>
  </r>
  <r>
    <x v="20"/>
    <n v="1"/>
    <n v="0"/>
    <n v="0"/>
    <n v="0"/>
    <n v="0"/>
    <n v="0"/>
  </r>
  <r>
    <x v="20"/>
    <n v="0"/>
    <n v="0"/>
    <n v="0"/>
    <n v="1"/>
    <n v="0"/>
    <n v="0"/>
  </r>
  <r>
    <x v="20"/>
    <n v="0"/>
    <n v="0"/>
    <n v="0"/>
    <n v="0"/>
    <n v="1"/>
    <n v="0"/>
  </r>
  <r>
    <x v="21"/>
    <n v="1"/>
    <n v="0"/>
    <n v="0"/>
    <n v="0"/>
    <n v="0"/>
    <n v="0"/>
  </r>
  <r>
    <x v="22"/>
    <n v="1"/>
    <n v="0"/>
    <n v="0"/>
    <n v="0"/>
    <n v="0"/>
    <n v="0"/>
  </r>
  <r>
    <x v="23"/>
    <n v="0"/>
    <n v="1"/>
    <n v="0"/>
    <n v="0"/>
    <n v="0"/>
    <n v="0"/>
  </r>
  <r>
    <x v="23"/>
    <n v="0"/>
    <n v="0"/>
    <n v="0"/>
    <n v="1"/>
    <n v="0"/>
    <n v="0"/>
  </r>
  <r>
    <x v="24"/>
    <n v="1"/>
    <n v="0"/>
    <n v="0"/>
    <n v="0"/>
    <n v="0"/>
    <n v="0"/>
  </r>
  <r>
    <x v="24"/>
    <n v="0"/>
    <n v="0"/>
    <n v="0"/>
    <n v="1"/>
    <n v="0"/>
    <n v="0"/>
  </r>
  <r>
    <x v="24"/>
    <n v="0"/>
    <n v="0"/>
    <n v="0"/>
    <n v="0"/>
    <n v="1"/>
    <n v="0"/>
  </r>
  <r>
    <x v="24"/>
    <n v="0"/>
    <n v="0"/>
    <n v="0"/>
    <n v="0"/>
    <n v="0"/>
    <n v="1"/>
  </r>
  <r>
    <x v="25"/>
    <n v="0"/>
    <n v="1"/>
    <n v="0"/>
    <n v="0"/>
    <n v="0"/>
    <n v="0"/>
  </r>
  <r>
    <x v="25"/>
    <n v="0"/>
    <n v="0"/>
    <n v="0"/>
    <n v="1"/>
    <n v="0"/>
    <n v="0"/>
  </r>
  <r>
    <x v="25"/>
    <n v="0"/>
    <n v="0"/>
    <n v="0"/>
    <n v="0"/>
    <n v="0"/>
    <n v="1"/>
  </r>
  <r>
    <x v="26"/>
    <n v="1"/>
    <n v="0"/>
    <n v="0"/>
    <n v="0"/>
    <n v="0"/>
    <n v="0"/>
  </r>
  <r>
    <x v="27"/>
    <n v="1"/>
    <n v="0"/>
    <n v="0"/>
    <n v="0"/>
    <n v="0"/>
    <n v="0"/>
  </r>
  <r>
    <x v="28"/>
    <n v="1"/>
    <n v="0"/>
    <n v="0"/>
    <n v="0"/>
    <n v="0"/>
    <n v="0"/>
  </r>
  <r>
    <x v="28"/>
    <n v="0"/>
    <n v="1"/>
    <n v="0"/>
    <n v="0"/>
    <n v="0"/>
    <n v="0"/>
  </r>
  <r>
    <x v="28"/>
    <n v="0"/>
    <n v="0"/>
    <n v="0"/>
    <n v="1"/>
    <n v="0"/>
    <n v="0"/>
  </r>
  <r>
    <x v="28"/>
    <n v="0"/>
    <n v="0"/>
    <n v="0"/>
    <n v="0"/>
    <n v="1"/>
    <n v="0"/>
  </r>
  <r>
    <x v="28"/>
    <n v="0"/>
    <n v="0"/>
    <n v="0"/>
    <n v="0"/>
    <n v="0"/>
    <n v="1"/>
  </r>
  <r>
    <x v="29"/>
    <n v="0"/>
    <n v="1"/>
    <n v="0"/>
    <n v="0"/>
    <n v="0"/>
    <n v="0"/>
  </r>
  <r>
    <x v="29"/>
    <n v="0"/>
    <n v="0"/>
    <n v="0"/>
    <n v="1"/>
    <n v="0"/>
    <n v="0"/>
  </r>
  <r>
    <x v="30"/>
    <n v="0"/>
    <n v="1"/>
    <n v="0"/>
    <n v="0"/>
    <n v="0"/>
    <n v="0"/>
  </r>
  <r>
    <x v="30"/>
    <n v="0"/>
    <n v="0"/>
    <n v="0"/>
    <n v="1"/>
    <n v="0"/>
    <n v="0"/>
  </r>
  <r>
    <x v="30"/>
    <n v="0"/>
    <n v="0"/>
    <n v="0"/>
    <n v="0"/>
    <n v="1"/>
    <n v="0"/>
  </r>
  <r>
    <x v="31"/>
    <n v="1"/>
    <n v="0"/>
    <n v="0"/>
    <n v="0"/>
    <n v="0"/>
    <n v="0"/>
  </r>
  <r>
    <x v="32"/>
    <n v="1"/>
    <n v="0"/>
    <n v="0"/>
    <n v="0"/>
    <n v="0"/>
    <n v="0"/>
  </r>
  <r>
    <x v="33"/>
    <n v="1"/>
    <n v="0"/>
    <n v="0"/>
    <n v="0"/>
    <n v="0"/>
    <n v="0"/>
  </r>
  <r>
    <x v="33"/>
    <n v="0"/>
    <n v="1"/>
    <n v="0"/>
    <n v="0"/>
    <n v="0"/>
    <n v="0"/>
  </r>
  <r>
    <x v="33"/>
    <n v="0"/>
    <n v="0"/>
    <n v="0"/>
    <n v="1"/>
    <n v="0"/>
    <n v="0"/>
  </r>
  <r>
    <x v="33"/>
    <n v="0"/>
    <n v="0"/>
    <n v="0"/>
    <n v="0"/>
    <n v="1"/>
    <n v="0"/>
  </r>
  <r>
    <x v="34"/>
    <n v="1"/>
    <n v="0"/>
    <n v="0"/>
    <n v="0"/>
    <n v="0"/>
    <n v="0"/>
  </r>
  <r>
    <x v="34"/>
    <n v="0"/>
    <n v="1"/>
    <n v="0"/>
    <n v="0"/>
    <n v="0"/>
    <n v="0"/>
  </r>
  <r>
    <x v="34"/>
    <n v="0"/>
    <n v="0"/>
    <n v="0"/>
    <n v="1"/>
    <n v="0"/>
    <n v="0"/>
  </r>
  <r>
    <x v="34"/>
    <n v="0"/>
    <n v="0"/>
    <n v="0"/>
    <n v="0"/>
    <n v="1"/>
    <n v="0"/>
  </r>
  <r>
    <x v="34"/>
    <n v="0"/>
    <n v="0"/>
    <n v="0"/>
    <n v="0"/>
    <n v="0"/>
    <n v="1"/>
  </r>
  <r>
    <x v="35"/>
    <n v="1"/>
    <n v="0"/>
    <n v="0"/>
    <n v="0"/>
    <n v="0"/>
    <n v="0"/>
  </r>
  <r>
    <x v="35"/>
    <n v="0"/>
    <n v="1"/>
    <n v="0"/>
    <n v="0"/>
    <n v="0"/>
    <n v="0"/>
  </r>
  <r>
    <x v="35"/>
    <n v="0"/>
    <n v="0"/>
    <n v="0"/>
    <n v="1"/>
    <n v="0"/>
    <n v="0"/>
  </r>
  <r>
    <x v="35"/>
    <n v="0"/>
    <n v="0"/>
    <n v="0"/>
    <n v="0"/>
    <n v="1"/>
    <n v="0"/>
  </r>
  <r>
    <x v="35"/>
    <n v="0"/>
    <n v="0"/>
    <n v="0"/>
    <n v="0"/>
    <n v="0"/>
    <n v="1"/>
  </r>
  <r>
    <x v="36"/>
    <n v="0"/>
    <n v="1"/>
    <n v="0"/>
    <n v="0"/>
    <n v="0"/>
    <n v="0"/>
  </r>
  <r>
    <x v="36"/>
    <n v="0"/>
    <n v="0"/>
    <n v="0"/>
    <n v="0"/>
    <n v="1"/>
    <n v="0"/>
  </r>
  <r>
    <x v="37"/>
    <n v="1"/>
    <n v="0"/>
    <n v="0"/>
    <n v="0"/>
    <n v="0"/>
    <n v="0"/>
  </r>
  <r>
    <x v="38"/>
    <n v="1"/>
    <n v="0"/>
    <n v="0"/>
    <n v="0"/>
    <n v="0"/>
    <n v="0"/>
  </r>
  <r>
    <x v="38"/>
    <n v="0"/>
    <n v="1"/>
    <n v="0"/>
    <n v="0"/>
    <n v="0"/>
    <n v="0"/>
  </r>
  <r>
    <x v="38"/>
    <n v="0"/>
    <n v="0"/>
    <n v="0"/>
    <n v="0"/>
    <n v="1"/>
    <n v="0"/>
  </r>
  <r>
    <x v="38"/>
    <n v="0"/>
    <n v="0"/>
    <n v="0"/>
    <n v="0"/>
    <n v="0"/>
    <n v="1"/>
  </r>
  <r>
    <x v="39"/>
    <n v="1"/>
    <n v="0"/>
    <n v="0"/>
    <n v="0"/>
    <n v="0"/>
    <n v="0"/>
  </r>
  <r>
    <x v="40"/>
    <n v="1"/>
    <n v="0"/>
    <n v="0"/>
    <n v="0"/>
    <n v="0"/>
    <n v="0"/>
  </r>
  <r>
    <x v="41"/>
    <n v="0"/>
    <n v="1"/>
    <n v="0"/>
    <n v="0"/>
    <n v="0"/>
    <n v="0"/>
  </r>
  <r>
    <x v="41"/>
    <n v="0"/>
    <n v="0"/>
    <n v="0"/>
    <n v="1"/>
    <n v="0"/>
    <n v="0"/>
  </r>
  <r>
    <x v="41"/>
    <n v="0"/>
    <n v="0"/>
    <n v="0"/>
    <n v="0"/>
    <n v="0"/>
    <n v="1"/>
  </r>
  <r>
    <x v="42"/>
    <n v="1"/>
    <n v="0"/>
    <n v="0"/>
    <n v="0"/>
    <n v="0"/>
    <n v="0"/>
  </r>
  <r>
    <x v="42"/>
    <n v="0"/>
    <n v="0"/>
    <n v="0"/>
    <n v="1"/>
    <n v="0"/>
    <n v="0"/>
  </r>
  <r>
    <x v="42"/>
    <n v="0"/>
    <n v="0"/>
    <n v="0"/>
    <n v="0"/>
    <n v="1"/>
    <n v="0"/>
  </r>
  <r>
    <x v="42"/>
    <n v="0"/>
    <n v="0"/>
    <n v="0"/>
    <n v="0"/>
    <n v="0"/>
    <n v="1"/>
  </r>
  <r>
    <x v="43"/>
    <n v="1"/>
    <n v="0"/>
    <n v="0"/>
    <n v="0"/>
    <n v="0"/>
    <n v="0"/>
  </r>
  <r>
    <x v="44"/>
    <n v="0"/>
    <n v="1"/>
    <n v="0"/>
    <n v="0"/>
    <n v="0"/>
    <n v="0"/>
  </r>
  <r>
    <x v="44"/>
    <n v="0"/>
    <n v="0"/>
    <n v="0"/>
    <n v="1"/>
    <n v="0"/>
    <n v="0"/>
  </r>
  <r>
    <x v="44"/>
    <n v="0"/>
    <n v="0"/>
    <n v="0"/>
    <n v="0"/>
    <n v="1"/>
    <n v="0"/>
  </r>
  <r>
    <x v="44"/>
    <n v="0"/>
    <n v="0"/>
    <n v="0"/>
    <n v="0"/>
    <n v="0"/>
    <n v="1"/>
  </r>
  <r>
    <x v="45"/>
    <n v="1"/>
    <n v="0"/>
    <n v="0"/>
    <n v="0"/>
    <n v="0"/>
    <n v="0"/>
  </r>
  <r>
    <x v="45"/>
    <n v="0"/>
    <n v="0"/>
    <n v="1"/>
    <n v="0"/>
    <n v="0"/>
    <n v="0"/>
  </r>
  <r>
    <x v="45"/>
    <n v="0"/>
    <n v="0"/>
    <n v="0"/>
    <n v="0"/>
    <n v="1"/>
    <n v="0"/>
  </r>
  <r>
    <x v="45"/>
    <n v="0"/>
    <n v="0"/>
    <n v="0"/>
    <n v="0"/>
    <n v="0"/>
    <n v="1"/>
  </r>
  <r>
    <x v="46"/>
    <m/>
    <m/>
    <m/>
    <m/>
    <m/>
    <m/>
  </r>
  <r>
    <x v="46"/>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n v="1"/>
    <s v="[BD]"/>
    <x v="0"/>
    <s v="Bangladesh"/>
    <n v="1"/>
    <n v="1975"/>
    <n v="44"/>
  </r>
  <r>
    <n v="1"/>
    <s v="[BD]"/>
    <x v="0"/>
    <s v="Bangladesh"/>
    <n v="1"/>
    <n v="1976"/>
    <n v="441"/>
  </r>
  <r>
    <n v="2"/>
    <s v="[BD3]"/>
    <x v="0"/>
    <s v="Bangladesh"/>
    <n v="3"/>
    <n v="1993"/>
    <n v="243"/>
  </r>
  <r>
    <n v="2"/>
    <s v="[BD3]"/>
    <x v="0"/>
    <s v="Bangladesh"/>
    <n v="3"/>
    <n v="1994"/>
    <n v="401"/>
  </r>
  <r>
    <n v="3"/>
    <s v="[BD5]"/>
    <x v="0"/>
    <s v="Bangladesh"/>
    <n v="5"/>
    <n v="2007"/>
    <n v="1064"/>
  </r>
  <r>
    <n v="4"/>
    <s v="[BF2]"/>
    <x v="1"/>
    <s v="Burkina Faso"/>
    <n v="2"/>
    <n v="1992"/>
    <n v="64"/>
  </r>
  <r>
    <n v="4"/>
    <s v="[BF2]"/>
    <x v="1"/>
    <s v="Burkina Faso"/>
    <n v="2"/>
    <n v="1993"/>
    <n v="303"/>
  </r>
  <r>
    <n v="5"/>
    <s v="[BF6]"/>
    <x v="1"/>
    <s v="Burkina Faso"/>
    <n v="6"/>
    <n v="2010"/>
    <n v="1326"/>
  </r>
  <r>
    <n v="6"/>
    <s v="[BJ]"/>
    <x v="2"/>
    <s v="Benin"/>
    <n v="1"/>
    <n v="1981"/>
    <n v="4"/>
  </r>
  <r>
    <n v="6"/>
    <s v="[BJ]"/>
    <x v="2"/>
    <s v="Benin"/>
    <n v="1"/>
    <n v="1982"/>
    <n v="279"/>
  </r>
  <r>
    <n v="7"/>
    <s v="[BO]"/>
    <x v="3"/>
    <s v="Bolivia"/>
    <n v="1"/>
    <n v="1989"/>
    <n v="630"/>
  </r>
  <r>
    <n v="8"/>
    <s v="[BO3]"/>
    <x v="3"/>
    <s v="Bolivia"/>
    <n v="3"/>
    <n v="1993"/>
    <n v="114"/>
  </r>
  <r>
    <n v="8"/>
    <s v="[BO3]"/>
    <x v="3"/>
    <s v="Bolivia"/>
    <n v="3"/>
    <n v="1994"/>
    <n v="598"/>
  </r>
  <r>
    <n v="9"/>
    <s v="[BO5]"/>
    <x v="3"/>
    <s v="Bolivia"/>
    <n v="5"/>
    <n v="2008"/>
    <n v="1600"/>
  </r>
  <r>
    <n v="10"/>
    <s v="[BU]"/>
    <x v="4"/>
    <s v="Burundi"/>
    <n v="1"/>
    <n v="1987"/>
    <n v="277"/>
  </r>
  <r>
    <n v="11"/>
    <s v="[BU6]"/>
    <x v="4"/>
    <s v="Burundi"/>
    <n v="6"/>
    <n v="2010"/>
    <n v="631"/>
  </r>
  <r>
    <n v="11"/>
    <s v="[BU6]"/>
    <x v="4"/>
    <s v="Burundi"/>
    <n v="6"/>
    <n v="2011"/>
    <n v="60"/>
  </r>
  <r>
    <n v="12"/>
    <s v="[BU7]"/>
    <x v="4"/>
    <s v="Burundi"/>
    <n v="7"/>
    <n v="2016"/>
    <n v="715"/>
  </r>
  <r>
    <n v="12"/>
    <s v="[BU7]"/>
    <x v="4"/>
    <s v="Burundi"/>
    <n v="7"/>
    <n v="2017"/>
    <n v="488"/>
  </r>
  <r>
    <n v="13"/>
    <s v="[CI]"/>
    <x v="5"/>
    <s v="Cote d'Ivoire"/>
    <n v="1"/>
    <n v="1980"/>
    <n v="239"/>
  </r>
  <r>
    <n v="13"/>
    <s v="[CI]"/>
    <x v="5"/>
    <s v="Cote d'Ivoire"/>
    <n v="1"/>
    <n v="1981"/>
    <n v="160"/>
  </r>
  <r>
    <n v="14"/>
    <s v="[CM]"/>
    <x v="6"/>
    <s v="Cameroon"/>
    <n v="1"/>
    <n v="1978"/>
    <n v="730"/>
  </r>
  <r>
    <n v="15"/>
    <s v="[CM2]"/>
    <x v="6"/>
    <s v="Cameroon"/>
    <n v="2"/>
    <n v="1991"/>
    <n v="218"/>
  </r>
  <r>
    <n v="16"/>
    <s v="[CM6]"/>
    <x v="6"/>
    <s v="Cameroon"/>
    <n v="6"/>
    <n v="2011"/>
    <n v="1187"/>
  </r>
  <r>
    <n v="17"/>
    <s v="[CM7]"/>
    <x v="6"/>
    <s v="Cameroon"/>
    <n v="7"/>
    <n v="2018"/>
    <n v="1066"/>
  </r>
  <r>
    <n v="17"/>
    <s v="[CM7]"/>
    <x v="6"/>
    <s v="Cameroon"/>
    <n v="7"/>
    <n v="2019"/>
    <n v="6"/>
  </r>
  <r>
    <n v="18"/>
    <s v="[CO]"/>
    <x v="7"/>
    <s v="Colombia"/>
    <n v="1"/>
    <n v="1976"/>
    <n v="408"/>
  </r>
  <r>
    <n v="18"/>
    <s v="[CO]"/>
    <x v="7"/>
    <s v="Colombia"/>
    <n v="1"/>
    <n v="1986"/>
    <n v="384"/>
  </r>
  <r>
    <n v="19"/>
    <s v="[CO2]"/>
    <x v="7"/>
    <s v="Colombia"/>
    <n v="2"/>
    <n v="1990"/>
    <n v="585"/>
  </r>
  <r>
    <n v="20"/>
    <s v="[CO5]"/>
    <x v="7"/>
    <s v="Colombia"/>
    <n v="5"/>
    <n v="2009"/>
    <n v="589"/>
  </r>
  <r>
    <n v="20"/>
    <s v="[CO5]"/>
    <x v="7"/>
    <s v="Colombia"/>
    <n v="5"/>
    <n v="2010"/>
    <n v="5178"/>
  </r>
  <r>
    <n v="22"/>
    <s v="[CR]"/>
    <x v="8"/>
    <s v="NA"/>
    <n v="1"/>
    <n v="1976"/>
    <n v="426"/>
  </r>
  <r>
    <n v="23"/>
    <s v="[DR]"/>
    <x v="9"/>
    <s v="Dominican Republic"/>
    <n v="1"/>
    <n v="1975"/>
    <n v="233"/>
  </r>
  <r>
    <n v="23"/>
    <s v="[DR]"/>
    <x v="9"/>
    <s v="Dominican Republic"/>
    <n v="1"/>
    <n v="1986"/>
    <n v="524"/>
  </r>
  <r>
    <n v="24"/>
    <s v="[DR2]"/>
    <x v="9"/>
    <s v="Dominican Republic"/>
    <n v="2"/>
    <n v="1991"/>
    <n v="486"/>
  </r>
  <r>
    <n v="25"/>
    <s v="[DR5]"/>
    <x v="9"/>
    <s v="Dominican Republic"/>
    <n v="5"/>
    <n v="2007"/>
    <n v="2609"/>
  </r>
  <r>
    <n v="26"/>
    <s v="[DR6]"/>
    <x v="9"/>
    <s v="Dominican Republic"/>
    <n v="6"/>
    <n v="2013"/>
    <n v="1017"/>
  </r>
  <r>
    <n v="27"/>
    <s v="[EC]"/>
    <x v="10"/>
    <s v="Ecuador"/>
    <n v="1"/>
    <n v="1979"/>
    <n v="479"/>
  </r>
  <r>
    <n v="27"/>
    <s v="[EC]"/>
    <x v="10"/>
    <s v="Ecuador"/>
    <n v="1"/>
    <n v="1980"/>
    <n v="1"/>
  </r>
  <r>
    <n v="28"/>
    <s v="[EG]"/>
    <x v="11"/>
    <s v="Egypt"/>
    <n v="1"/>
    <n v="1980"/>
    <n v="903"/>
  </r>
  <r>
    <n v="28"/>
    <s v="[EG]"/>
    <x v="11"/>
    <s v="Egypt"/>
    <n v="1"/>
    <n v="1988"/>
    <n v="996"/>
  </r>
  <r>
    <n v="28"/>
    <s v="[EG]"/>
    <x v="11"/>
    <s v="Egypt"/>
    <n v="1"/>
    <n v="1989"/>
    <n v="33"/>
  </r>
  <r>
    <n v="29"/>
    <s v="[EG2]"/>
    <x v="11"/>
    <s v="Egypt"/>
    <n v="2"/>
    <n v="1992"/>
    <n v="1076"/>
  </r>
  <r>
    <n v="29"/>
    <s v="[EG2]"/>
    <x v="11"/>
    <s v="Egypt"/>
    <n v="2"/>
    <n v="1993"/>
    <n v="30"/>
  </r>
  <r>
    <n v="30"/>
    <s v="[EG5]"/>
    <x v="11"/>
    <s v="Egypt"/>
    <n v="5"/>
    <n v="2008"/>
    <n v="2256"/>
  </r>
  <r>
    <n v="31"/>
    <s v="[EG6]"/>
    <x v="11"/>
    <s v="Egypt"/>
    <n v="6"/>
    <n v="2014"/>
    <n v="2747"/>
  </r>
  <r>
    <n v="32"/>
    <s v="[FJ]"/>
    <x v="12"/>
    <s v="NA"/>
    <n v="1"/>
    <n v="1974"/>
    <n v="440"/>
  </r>
  <r>
    <n v="33"/>
    <s v="[GH]"/>
    <x v="13"/>
    <s v="Ghana"/>
    <n v="1"/>
    <n v="1979"/>
    <n v="428"/>
  </r>
  <r>
    <n v="33"/>
    <s v="[GH]"/>
    <x v="13"/>
    <s v="Ghana"/>
    <n v="1"/>
    <n v="1980"/>
    <n v="11"/>
  </r>
  <r>
    <n v="33"/>
    <s v="[GH]"/>
    <x v="13"/>
    <s v="Ghana"/>
    <n v="1"/>
    <n v="1988"/>
    <n v="366"/>
  </r>
  <r>
    <n v="34"/>
    <s v="[GH2]"/>
    <x v="13"/>
    <s v="Ghana"/>
    <n v="2"/>
    <n v="1993"/>
    <n v="328"/>
  </r>
  <r>
    <n v="34"/>
    <s v="[GH2]"/>
    <x v="13"/>
    <s v="Ghana"/>
    <n v="2"/>
    <n v="1994"/>
    <n v="8"/>
  </r>
  <r>
    <n v="35"/>
    <s v="[GH5]"/>
    <x v="13"/>
    <s v="Ghana"/>
    <n v="5"/>
    <n v="2008"/>
    <n v="435"/>
  </r>
  <r>
    <n v="36"/>
    <s v="[GH6]"/>
    <x v="13"/>
    <s v="Ghana"/>
    <n v="6"/>
    <n v="2014"/>
    <n v="870"/>
  </r>
  <r>
    <n v="37"/>
    <s v="[HT]"/>
    <x v="14"/>
    <s v="Haiti"/>
    <n v="1"/>
    <n v="1977"/>
    <n v="264"/>
  </r>
  <r>
    <n v="38"/>
    <s v="[HT3]"/>
    <x v="14"/>
    <s v="Haiti"/>
    <n v="3"/>
    <n v="1994"/>
    <n v="351"/>
  </r>
  <r>
    <n v="38"/>
    <s v="[HT3]"/>
    <x v="14"/>
    <s v="Haiti"/>
    <n v="3"/>
    <n v="1995"/>
    <n v="44"/>
  </r>
  <r>
    <n v="39"/>
    <s v="[HT7]"/>
    <x v="14"/>
    <s v="Haiti"/>
    <n v="7"/>
    <n v="2016"/>
    <n v="241"/>
  </r>
  <r>
    <n v="39"/>
    <s v="[HT7]"/>
    <x v="14"/>
    <s v="Haiti"/>
    <n v="7"/>
    <n v="2017"/>
    <n v="1065"/>
  </r>
  <r>
    <n v="40"/>
    <s v="[IA2]"/>
    <x v="15"/>
    <s v="India"/>
    <n v="2"/>
    <n v="1992"/>
    <n v="3263"/>
  </r>
  <r>
    <n v="40"/>
    <s v="[IA2]"/>
    <x v="15"/>
    <s v="India"/>
    <n v="2"/>
    <n v="1993"/>
    <n v="5244"/>
  </r>
  <r>
    <n v="41"/>
    <s v="[IA5]"/>
    <x v="15"/>
    <s v="India"/>
    <n v="5"/>
    <n v="2005"/>
    <n v="581"/>
  </r>
  <r>
    <n v="41"/>
    <s v="[IA5]"/>
    <x v="15"/>
    <s v="India"/>
    <n v="5"/>
    <n v="2006"/>
    <n v="9226"/>
  </r>
  <r>
    <n v="42"/>
    <s v="[IA6]"/>
    <x v="15"/>
    <s v="India"/>
    <n v="6"/>
    <n v="2015"/>
    <n v="37578"/>
  </r>
  <r>
    <n v="42"/>
    <s v="[IA6]"/>
    <x v="15"/>
    <s v="India"/>
    <n v="6"/>
    <n v="2016"/>
    <n v="35091"/>
  </r>
  <r>
    <n v="43"/>
    <s v="[ID]"/>
    <x v="16"/>
    <s v="Indonesia"/>
    <n v="1"/>
    <n v="1976"/>
    <n v="948"/>
  </r>
  <r>
    <n v="43"/>
    <s v="[ID]"/>
    <x v="16"/>
    <s v="Indonesia"/>
    <n v="1"/>
    <n v="1987"/>
    <n v="1477"/>
  </r>
  <r>
    <n v="44"/>
    <s v="[ID2]"/>
    <x v="16"/>
    <s v="Indonesia"/>
    <n v="2"/>
    <n v="1991"/>
    <n v="2777"/>
  </r>
  <r>
    <n v="45"/>
    <s v="[ID3]"/>
    <x v="16"/>
    <s v="Indonesia"/>
    <n v="3"/>
    <n v="1994"/>
    <n v="3251"/>
  </r>
  <r>
    <n v="46"/>
    <s v="[ID5]"/>
    <x v="16"/>
    <s v="Indonesia"/>
    <n v="5"/>
    <n v="2007"/>
    <n v="4406"/>
  </r>
  <r>
    <n v="47"/>
    <s v="[ID6]"/>
    <x v="16"/>
    <s v="Indonesia"/>
    <n v="6"/>
    <n v="2012"/>
    <n v="5025"/>
  </r>
  <r>
    <n v="48"/>
    <s v="[ID7]"/>
    <x v="16"/>
    <s v="Indonesia"/>
    <n v="7"/>
    <n v="2017"/>
    <n v="6265"/>
  </r>
  <r>
    <n v="50"/>
    <s v="[JO2]"/>
    <x v="17"/>
    <s v="Jordan"/>
    <n v="2"/>
    <n v="1990"/>
    <n v="745"/>
  </r>
  <r>
    <n v="51"/>
    <s v="[JO5]"/>
    <x v="17"/>
    <s v="Jordan"/>
    <n v="5"/>
    <n v="2007"/>
    <n v="1245"/>
  </r>
  <r>
    <n v="52"/>
    <s v="[JO6]"/>
    <x v="17"/>
    <s v="Jordan"/>
    <n v="6"/>
    <n v="2012"/>
    <n v="1481"/>
  </r>
  <r>
    <n v="53"/>
    <s v="[JO7]"/>
    <x v="17"/>
    <s v="Jordan"/>
    <n v="7"/>
    <n v="2017"/>
    <n v="1937"/>
  </r>
  <r>
    <n v="53"/>
    <s v="[JO7]"/>
    <x v="17"/>
    <s v="Jordan"/>
    <n v="7"/>
    <n v="2018"/>
    <n v="394"/>
  </r>
  <r>
    <n v="54"/>
    <s v="[KE]"/>
    <x v="18"/>
    <s v="Kenya"/>
    <n v="1"/>
    <n v="1977"/>
    <n v="348"/>
  </r>
  <r>
    <n v="54"/>
    <s v="[KE]"/>
    <x v="18"/>
    <s v="Kenya"/>
    <n v="1"/>
    <n v="1978"/>
    <n v="323"/>
  </r>
  <r>
    <n v="54"/>
    <s v="[KE]"/>
    <x v="18"/>
    <s v="Kenya"/>
    <n v="1"/>
    <n v="1988"/>
    <n v="30"/>
  </r>
  <r>
    <n v="54"/>
    <s v="[KE]"/>
    <x v="18"/>
    <s v="Kenya"/>
    <n v="1"/>
    <n v="1989"/>
    <n v="397"/>
  </r>
  <r>
    <n v="55"/>
    <s v="[KE2]"/>
    <x v="18"/>
    <s v="Kenya"/>
    <n v="2"/>
    <n v="1993"/>
    <n v="440"/>
  </r>
  <r>
    <n v="56"/>
    <s v="[KE5]"/>
    <x v="18"/>
    <s v="Kenya"/>
    <n v="5"/>
    <n v="2008"/>
    <n v="308"/>
  </r>
  <r>
    <n v="56"/>
    <s v="[KE5]"/>
    <x v="18"/>
    <s v="Kenya"/>
    <n v="5"/>
    <n v="2009"/>
    <n v="362"/>
  </r>
  <r>
    <n v="57"/>
    <s v="[KE6]"/>
    <x v="18"/>
    <s v="Kenya"/>
    <n v="6"/>
    <n v="2014"/>
    <n v="2351"/>
  </r>
  <r>
    <n v="58"/>
    <s v="[KR]"/>
    <x v="19"/>
    <s v="NA"/>
    <n v="1"/>
    <n v="1974"/>
    <n v="675"/>
  </r>
  <r>
    <n v="59"/>
    <s v="[LB]"/>
    <x v="20"/>
    <s v="Liberia"/>
    <n v="1"/>
    <n v="1986"/>
    <n v="406"/>
  </r>
  <r>
    <n v="60"/>
    <s v="[LB5]"/>
    <x v="20"/>
    <s v="Liberia"/>
    <n v="5"/>
    <n v="2006"/>
    <n v="54"/>
  </r>
  <r>
    <n v="60"/>
    <s v="[LB5]"/>
    <x v="20"/>
    <s v="Liberia"/>
    <n v="5"/>
    <n v="2007"/>
    <n v="550"/>
  </r>
  <r>
    <n v="61"/>
    <s v="[LB6]"/>
    <x v="20"/>
    <s v="Liberia"/>
    <n v="6"/>
    <n v="2013"/>
    <n v="807"/>
  </r>
  <r>
    <n v="62"/>
    <s v="[LK]"/>
    <x v="21"/>
    <s v="Sri Lanka"/>
    <n v="1"/>
    <n v="1975"/>
    <n v="955"/>
  </r>
  <r>
    <n v="63"/>
    <s v="[LS]"/>
    <x v="22"/>
    <s v="Lesotho"/>
    <n v="1"/>
    <n v="1977"/>
    <n v="291"/>
  </r>
  <r>
    <n v="64"/>
    <s v="[MD2]"/>
    <x v="23"/>
    <s v="Madagascar"/>
    <n v="2"/>
    <n v="1992"/>
    <n v="330"/>
  </r>
  <r>
    <n v="65"/>
    <s v="[MD5]"/>
    <x v="23"/>
    <s v="Madagascar"/>
    <n v="5"/>
    <n v="2008"/>
    <n v="383"/>
  </r>
  <r>
    <n v="65"/>
    <s v="[MD5]"/>
    <x v="23"/>
    <s v="Madagascar"/>
    <n v="5"/>
    <n v="2009"/>
    <n v="1041"/>
  </r>
  <r>
    <n v="66"/>
    <s v="[ML]"/>
    <x v="24"/>
    <s v="Mali"/>
    <n v="1"/>
    <n v="1987"/>
    <n v="237"/>
  </r>
  <r>
    <n v="67"/>
    <s v="[ML5]"/>
    <x v="24"/>
    <s v="Mali"/>
    <n v="5"/>
    <n v="2006"/>
    <n v="1160"/>
  </r>
  <r>
    <n v="68"/>
    <s v="[ML6]"/>
    <x v="24"/>
    <s v="Mali"/>
    <n v="6"/>
    <n v="2012"/>
    <n v="434"/>
  </r>
  <r>
    <n v="68"/>
    <s v="[ML6]"/>
    <x v="24"/>
    <s v="Mali"/>
    <n v="6"/>
    <n v="2013"/>
    <n v="228"/>
  </r>
  <r>
    <n v="69"/>
    <s v="[ML7]"/>
    <x v="24"/>
    <s v="Mali"/>
    <n v="7"/>
    <n v="2018"/>
    <n v="632"/>
  </r>
  <r>
    <n v="70"/>
    <s v="[MW2]"/>
    <x v="25"/>
    <s v="Malawi"/>
    <n v="2"/>
    <n v="1992"/>
    <n v="314"/>
  </r>
  <r>
    <n v="71"/>
    <s v="[MW5]"/>
    <x v="25"/>
    <s v="Malawi"/>
    <n v="5"/>
    <n v="2010"/>
    <n v="1633"/>
  </r>
  <r>
    <n v="72"/>
    <s v="[MW7]"/>
    <x v="25"/>
    <s v="Malawi"/>
    <n v="7"/>
    <n v="2015"/>
    <n v="1082"/>
  </r>
  <r>
    <n v="72"/>
    <s v="[MW7]"/>
    <x v="25"/>
    <s v="Malawi"/>
    <n v="7"/>
    <n v="2016"/>
    <n v="479"/>
  </r>
  <r>
    <n v="73"/>
    <s v="[MX]"/>
    <x v="26"/>
    <s v="Mexico"/>
    <n v="1"/>
    <n v="1976"/>
    <n v="624"/>
  </r>
  <r>
    <n v="73"/>
    <s v="[MX]"/>
    <x v="26"/>
    <s v="Mexico"/>
    <n v="1"/>
    <n v="1977"/>
    <n v="58"/>
  </r>
  <r>
    <n v="74"/>
    <s v="[MY]"/>
    <x v="27"/>
    <s v="NA"/>
    <n v="1"/>
    <n v="1974"/>
    <n v="884"/>
  </r>
  <r>
    <n v="74"/>
    <s v="[MY]"/>
    <x v="27"/>
    <s v="NA"/>
    <n v="1"/>
    <n v="1975"/>
    <n v="11"/>
  </r>
  <r>
    <n v="75"/>
    <s v="[NG]"/>
    <x v="28"/>
    <s v="Nigeria"/>
    <n v="1"/>
    <n v="1981"/>
    <n v="167"/>
  </r>
  <r>
    <n v="75"/>
    <s v="[NG]"/>
    <x v="28"/>
    <s v="Nigeria"/>
    <n v="1"/>
    <n v="1982"/>
    <n v="427"/>
  </r>
  <r>
    <n v="76"/>
    <s v="[NG2]"/>
    <x v="28"/>
    <s v="Nigeria"/>
    <n v="2"/>
    <n v="1990"/>
    <n v="602"/>
  </r>
  <r>
    <n v="77"/>
    <s v="[NG5]"/>
    <x v="28"/>
    <s v="Nigeria"/>
    <n v="5"/>
    <n v="2008"/>
    <n v="2905"/>
  </r>
  <r>
    <n v="78"/>
    <s v="[NG6]"/>
    <x v="28"/>
    <s v="Nigeria"/>
    <n v="6"/>
    <n v="2013"/>
    <n v="3555"/>
  </r>
  <r>
    <n v="79"/>
    <s v="[NG7]"/>
    <x v="28"/>
    <s v="Nigeria"/>
    <n v="7"/>
    <n v="2018"/>
    <n v="3891"/>
  </r>
  <r>
    <n v="80"/>
    <s v="[NI2]"/>
    <x v="29"/>
    <s v="Niger"/>
    <n v="2"/>
    <n v="1992"/>
    <n v="373"/>
  </r>
  <r>
    <n v="81"/>
    <s v="[NI5]"/>
    <x v="29"/>
    <s v="Niger"/>
    <n v="5"/>
    <n v="2006"/>
    <n v="675"/>
  </r>
  <r>
    <n v="82"/>
    <s v="[NM2]"/>
    <x v="30"/>
    <s v="Namibia"/>
    <n v="2"/>
    <n v="1992"/>
    <n v="349"/>
  </r>
  <r>
    <n v="83"/>
    <s v="[NM5]"/>
    <x v="30"/>
    <s v="Namibia"/>
    <n v="5"/>
    <n v="2006"/>
    <n v="194"/>
  </r>
  <r>
    <n v="83"/>
    <s v="[NM5]"/>
    <x v="30"/>
    <s v="Namibia"/>
    <n v="5"/>
    <n v="2007"/>
    <n v="519"/>
  </r>
  <r>
    <n v="84"/>
    <s v="[NM6]"/>
    <x v="30"/>
    <s v="Namibia"/>
    <n v="6"/>
    <n v="2013"/>
    <n v="848"/>
  </r>
  <r>
    <n v="85"/>
    <s v="[NP]"/>
    <x v="31"/>
    <s v="Nepal"/>
    <n v="1"/>
    <n v="1976"/>
    <n v="516"/>
  </r>
  <r>
    <n v="86"/>
    <s v="[PA]"/>
    <x v="32"/>
    <s v="NA"/>
    <n v="1"/>
    <n v="1975"/>
    <n v="82"/>
  </r>
  <r>
    <n v="86"/>
    <s v="[PA]"/>
    <x v="32"/>
    <s v="NA"/>
    <n v="1"/>
    <n v="1976"/>
    <n v="282"/>
  </r>
  <r>
    <n v="87"/>
    <s v="[PE]"/>
    <x v="33"/>
    <s v="Peru"/>
    <n v="1"/>
    <n v="1977"/>
    <n v="616"/>
  </r>
  <r>
    <n v="87"/>
    <s v="[PE]"/>
    <x v="33"/>
    <s v="Peru"/>
    <n v="1"/>
    <n v="1978"/>
    <n v="77"/>
  </r>
  <r>
    <n v="87"/>
    <s v="[PE]"/>
    <x v="33"/>
    <s v="Peru"/>
    <n v="1"/>
    <n v="1986"/>
    <n v="396"/>
  </r>
  <r>
    <n v="88"/>
    <s v="[PE2]"/>
    <x v="33"/>
    <s v="Peru"/>
    <n v="2"/>
    <n v="1991"/>
    <n v="650"/>
  </r>
  <r>
    <n v="88"/>
    <s v="[PE2]"/>
    <x v="33"/>
    <s v="Peru"/>
    <n v="2"/>
    <n v="1992"/>
    <n v="528"/>
  </r>
  <r>
    <n v="89"/>
    <s v="[PE5]"/>
    <x v="33"/>
    <s v="Peru"/>
    <n v="5"/>
    <n v="2006"/>
    <n v="682"/>
  </r>
  <r>
    <n v="89"/>
    <s v="[PE5]"/>
    <x v="33"/>
    <s v="Peru"/>
    <n v="5"/>
    <n v="2007"/>
    <n v="675"/>
  </r>
  <r>
    <n v="89"/>
    <s v="[PE5]"/>
    <x v="33"/>
    <s v="Peru"/>
    <n v="5"/>
    <n v="2008"/>
    <n v="1752"/>
  </r>
  <r>
    <n v="90"/>
    <s v="[PE6]"/>
    <x v="33"/>
    <s v="Peru"/>
    <n v="6"/>
    <n v="2010"/>
    <n v="2464"/>
  </r>
  <r>
    <n v="91"/>
    <s v="[PH]"/>
    <x v="34"/>
    <s v="Philippines"/>
    <n v="1"/>
    <n v="1978"/>
    <n v="1191"/>
  </r>
  <r>
    <n v="92"/>
    <s v="[PH2]"/>
    <x v="34"/>
    <s v="Philippines"/>
    <n v="2"/>
    <n v="1993"/>
    <n v="1144"/>
  </r>
  <r>
    <n v="93"/>
    <s v="[PH5]"/>
    <x v="34"/>
    <s v="Philippines"/>
    <n v="5"/>
    <n v="2008"/>
    <n v="1445"/>
  </r>
  <r>
    <n v="94"/>
    <s v="[PH6]"/>
    <x v="34"/>
    <s v="Philippines"/>
    <n v="6"/>
    <n v="2013"/>
    <n v="1818"/>
  </r>
  <r>
    <n v="95"/>
    <s v="[PH7]"/>
    <x v="34"/>
    <s v="Philippines"/>
    <n v="7"/>
    <n v="2017"/>
    <n v="2873"/>
  </r>
  <r>
    <n v="96"/>
    <s v="[PK]"/>
    <x v="35"/>
    <s v="Pakistan"/>
    <n v="1"/>
    <n v="1975"/>
    <n v="504"/>
  </r>
  <r>
    <n v="97"/>
    <s v="[PK2]"/>
    <x v="35"/>
    <s v="Pakistan"/>
    <n v="2"/>
    <n v="1990"/>
    <n v="106"/>
  </r>
  <r>
    <n v="97"/>
    <s v="[PK2]"/>
    <x v="35"/>
    <s v="Pakistan"/>
    <n v="2"/>
    <n v="1991"/>
    <n v="514"/>
  </r>
  <r>
    <n v="98"/>
    <s v="[PK5]"/>
    <x v="35"/>
    <s v="Pakistan"/>
    <n v="5"/>
    <n v="2006"/>
    <n v="832"/>
  </r>
  <r>
    <n v="98"/>
    <s v="[PK5]"/>
    <x v="35"/>
    <s v="Pakistan"/>
    <n v="5"/>
    <n v="2007"/>
    <n v="396"/>
  </r>
  <r>
    <n v="99"/>
    <s v="[PK6]"/>
    <x v="35"/>
    <s v="Pakistan"/>
    <n v="6"/>
    <n v="2012"/>
    <n v="1184"/>
  </r>
  <r>
    <n v="99"/>
    <s v="[PK6]"/>
    <x v="35"/>
    <s v="Pakistan"/>
    <n v="6"/>
    <n v="2013"/>
    <n v="490"/>
  </r>
  <r>
    <n v="100"/>
    <s v="[PK7]"/>
    <x v="35"/>
    <s v="Pakistan"/>
    <n v="7"/>
    <n v="2017"/>
    <n v="466"/>
  </r>
  <r>
    <n v="100"/>
    <s v="[PK7]"/>
    <x v="35"/>
    <s v="Pakistan"/>
    <n v="7"/>
    <n v="2018"/>
    <n v="1096"/>
  </r>
  <r>
    <n v="103"/>
    <s v="[RW2]"/>
    <x v="36"/>
    <s v="Rwanda"/>
    <n v="2"/>
    <n v="1992"/>
    <n v="381"/>
  </r>
  <r>
    <n v="104"/>
    <s v="[RW6]"/>
    <x v="36"/>
    <s v="Rwanda"/>
    <n v="6"/>
    <n v="2010"/>
    <n v="625"/>
  </r>
  <r>
    <n v="104"/>
    <s v="[RW6]"/>
    <x v="36"/>
    <s v="Rwanda"/>
    <n v="6"/>
    <n v="2011"/>
    <n v="477"/>
  </r>
  <r>
    <n v="104"/>
    <s v="[RW6]"/>
    <x v="36"/>
    <s v="Rwanda"/>
    <n v="6"/>
    <n v="2014"/>
    <n v="378"/>
  </r>
  <r>
    <n v="104"/>
    <s v="[RW6]"/>
    <x v="36"/>
    <s v="Rwanda"/>
    <n v="6"/>
    <n v="2015"/>
    <n v="574"/>
  </r>
  <r>
    <n v="105"/>
    <s v="[SD]"/>
    <x v="37"/>
    <s v="Sudan"/>
    <n v="1"/>
    <n v="1978"/>
    <n v="61"/>
  </r>
  <r>
    <n v="105"/>
    <s v="[SD]"/>
    <x v="37"/>
    <s v="Sudan"/>
    <n v="1"/>
    <n v="1979"/>
    <n v="205"/>
  </r>
  <r>
    <n v="106"/>
    <s v="[SN]"/>
    <x v="38"/>
    <s v="Senegal"/>
    <n v="1"/>
    <n v="1978"/>
    <n v="258"/>
  </r>
  <r>
    <n v="106"/>
    <s v="[SN]"/>
    <x v="38"/>
    <s v="Senegal"/>
    <n v="1"/>
    <n v="1986"/>
    <n v="271"/>
  </r>
  <r>
    <n v="107"/>
    <s v="[SN2]"/>
    <x v="38"/>
    <s v="Senegal"/>
    <n v="2"/>
    <n v="1992"/>
    <n v="91"/>
  </r>
  <r>
    <n v="107"/>
    <s v="[SN2]"/>
    <x v="38"/>
    <s v="Senegal"/>
    <n v="2"/>
    <n v="1993"/>
    <n v="280"/>
  </r>
  <r>
    <n v="108"/>
    <s v="[SN6]"/>
    <x v="38"/>
    <s v="Senegal"/>
    <n v="6"/>
    <n v="2010"/>
    <n v="406"/>
  </r>
  <r>
    <n v="108"/>
    <s v="[SN6]"/>
    <x v="38"/>
    <s v="Senegal"/>
    <n v="6"/>
    <n v="2011"/>
    <n v="558"/>
  </r>
  <r>
    <n v="109"/>
    <s v="[SN7]"/>
    <x v="38"/>
    <s v="Senegal"/>
    <n v="7"/>
    <n v="2017"/>
    <n v="1079"/>
  </r>
  <r>
    <n v="110"/>
    <s v="[SY]"/>
    <x v="39"/>
    <s v="NA"/>
    <n v="1"/>
    <n v="1978"/>
    <n v="520"/>
  </r>
  <r>
    <n v="111"/>
    <s v="[TN]"/>
    <x v="40"/>
    <s v="Tunisia"/>
    <n v="1"/>
    <n v="1978"/>
    <n v="514"/>
  </r>
  <r>
    <n v="112"/>
    <s v="[TZ2]"/>
    <x v="41"/>
    <s v="Tanzania"/>
    <n v="2"/>
    <n v="1991"/>
    <n v="392"/>
  </r>
  <r>
    <n v="112"/>
    <s v="[TZ2]"/>
    <x v="41"/>
    <s v="Tanzania"/>
    <n v="2"/>
    <n v="1992"/>
    <n v="307"/>
  </r>
  <r>
    <n v="113"/>
    <s v="[TZ5]"/>
    <x v="41"/>
    <s v="Tanzania"/>
    <n v="5"/>
    <n v="2009"/>
    <n v="73"/>
  </r>
  <r>
    <n v="113"/>
    <s v="[TZ5]"/>
    <x v="41"/>
    <s v="Tanzania"/>
    <n v="5"/>
    <n v="2010"/>
    <n v="751"/>
  </r>
  <r>
    <n v="114"/>
    <s v="[TZ7]"/>
    <x v="41"/>
    <s v="Tanzania"/>
    <n v="7"/>
    <n v="2015"/>
    <n v="801"/>
  </r>
  <r>
    <n v="114"/>
    <s v="[TZ7]"/>
    <x v="41"/>
    <s v="Tanzania"/>
    <n v="7"/>
    <n v="2016"/>
    <n v="234"/>
  </r>
  <r>
    <n v="115"/>
    <s v="[UG]"/>
    <x v="42"/>
    <s v="Uganda"/>
    <n v="1"/>
    <n v="1988"/>
    <n v="221"/>
  </r>
  <r>
    <n v="115"/>
    <s v="[UG]"/>
    <x v="42"/>
    <s v="Uganda"/>
    <n v="1"/>
    <n v="1989"/>
    <n v="66"/>
  </r>
  <r>
    <n v="116"/>
    <s v="[UG5]"/>
    <x v="42"/>
    <s v="Uganda"/>
    <n v="5"/>
    <n v="2006"/>
    <n v="602"/>
  </r>
  <r>
    <n v="117"/>
    <s v="[UG6]"/>
    <x v="42"/>
    <s v="Uganda"/>
    <n v="6"/>
    <n v="2011"/>
    <n v="562"/>
  </r>
  <r>
    <n v="118"/>
    <s v="[UG7]"/>
    <x v="42"/>
    <s v="Uganda"/>
    <n v="7"/>
    <n v="2016"/>
    <n v="1184"/>
  </r>
  <r>
    <n v="119"/>
    <s v="[YE]"/>
    <x v="43"/>
    <s v="Yemen"/>
    <n v="1"/>
    <n v="1979"/>
    <n v="226"/>
  </r>
  <r>
    <n v="120"/>
    <s v="[ZM2]"/>
    <x v="44"/>
    <s v="Zambia"/>
    <n v="2"/>
    <n v="1992"/>
    <n v="390"/>
  </r>
  <r>
    <n v="121"/>
    <s v="[ZM5]"/>
    <x v="44"/>
    <s v="Zambia"/>
    <n v="5"/>
    <n v="2007"/>
    <n v="462"/>
  </r>
  <r>
    <n v="122"/>
    <s v="[ZM6]"/>
    <x v="44"/>
    <s v="Zambia"/>
    <n v="6"/>
    <n v="2013"/>
    <n v="605"/>
  </r>
  <r>
    <n v="122"/>
    <s v="[ZM6]"/>
    <x v="44"/>
    <s v="Zambia"/>
    <n v="6"/>
    <n v="2014"/>
    <n v="415"/>
  </r>
  <r>
    <n v="123"/>
    <s v="[ZM7]"/>
    <x v="44"/>
    <s v="Zambia"/>
    <n v="7"/>
    <n v="2018"/>
    <n v="921"/>
  </r>
  <r>
    <n v="123"/>
    <s v="[ZM7]"/>
    <x v="44"/>
    <s v="Zambia"/>
    <n v="7"/>
    <n v="2019"/>
    <n v="31"/>
  </r>
  <r>
    <n v="124"/>
    <s v="[ZW]"/>
    <x v="45"/>
    <s v="Zimbabwe"/>
    <n v="1"/>
    <n v="1988"/>
    <n v="253"/>
  </r>
  <r>
    <n v="124"/>
    <s v="[ZW]"/>
    <x v="45"/>
    <s v="Zimbabwe"/>
    <n v="1"/>
    <n v="1989"/>
    <n v="37"/>
  </r>
  <r>
    <n v="125"/>
    <s v="[ZW3]"/>
    <x v="45"/>
    <s v="Zimbabwe"/>
    <n v="3"/>
    <n v="1994"/>
    <n v="4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AD2D25-77CA-487E-8C68-43185C0E61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51" firstHeaderRow="0" firstDataRow="1" firstDataCol="1"/>
  <pivotFields count="7">
    <pivotField axis="axisRow" showAll="0">
      <items count="48">
        <item x="0"/>
        <item x="2"/>
        <item x="3"/>
        <item x="1"/>
        <item x="4"/>
        <item x="6"/>
        <item x="7"/>
        <item x="8"/>
        <item x="5"/>
        <item x="9"/>
        <item x="10"/>
        <item x="11"/>
        <item x="12"/>
        <item x="13"/>
        <item x="14"/>
        <item x="15"/>
        <item x="16"/>
        <item x="17"/>
        <item x="18"/>
        <item x="19"/>
        <item x="22"/>
        <item x="20"/>
        <item x="23"/>
        <item x="25"/>
        <item x="27"/>
        <item x="24"/>
        <item x="26"/>
        <item x="30"/>
        <item x="31"/>
        <item x="29"/>
        <item x="28"/>
        <item x="35"/>
        <item x="32"/>
        <item x="33"/>
        <item x="34"/>
        <item x="36"/>
        <item x="38"/>
        <item x="21"/>
        <item x="37"/>
        <item x="39"/>
        <item x="41"/>
        <item x="40"/>
        <item x="42"/>
        <item x="43"/>
        <item x="44"/>
        <item x="45"/>
        <item x="46"/>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6">
    <i>
      <x/>
    </i>
    <i i="1">
      <x v="1"/>
    </i>
    <i i="2">
      <x v="2"/>
    </i>
    <i i="3">
      <x v="3"/>
    </i>
    <i i="4">
      <x v="4"/>
    </i>
    <i i="5">
      <x v="5"/>
    </i>
  </colItems>
  <dataFields count="6">
    <dataField name="Sum of `1`" fld="1" baseField="0" baseItem="0"/>
    <dataField name="Sum of `2`" fld="2" baseField="0" baseItem="0"/>
    <dataField name="Sum of `3`" fld="3" baseField="0" baseItem="0"/>
    <dataField name="Sum of `5`" fld="4" baseField="0" baseItem="0"/>
    <dataField name="Sum of `6`" fld="5" baseField="0" baseItem="0"/>
    <dataField name="Sum of `7`" fld="6" baseField="0" baseItem="0"/>
  </dataFields>
  <formats count="1">
    <format dxfId="0">
      <pivotArea dataOnly="0" labelOnly="1" fieldPosition="0">
        <references count="1">
          <reference field="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C11322-58EA-4E4C-B55F-6C3F94F143B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9:R56" firstHeaderRow="1" firstDataRow="1" firstDataCol="1"/>
  <pivotFields count="7">
    <pivotField showAll="0"/>
    <pivotField showAll="0"/>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dataField="1" showAll="0"/>
  </pivotFields>
  <rowFields count="1">
    <field x="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observat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dhsprogram.com/publications/publication-dhsq1-dhs-questionnaires-and-manuals.cfm" TargetMode="External"/><Relationship Id="rId3" Type="http://schemas.openxmlformats.org/officeDocument/2006/relationships/hyperlink" Target="https://www.dhsprogram.com/publications/publication-dhsq6-dhs-questionnaires-and-manuals.cfm" TargetMode="External"/><Relationship Id="rId7" Type="http://schemas.openxmlformats.org/officeDocument/2006/relationships/hyperlink" Target="https://www.dhsprogram.com/publications/publication-dhsq2-dhs-questionnaires-and-manuals.cfm" TargetMode="External"/><Relationship Id="rId2" Type="http://schemas.openxmlformats.org/officeDocument/2006/relationships/hyperlink" Target="https://www.dhsprogram.com/publications/publication-dhsq7-dhs-questionnaires-and-manuals.cfm" TargetMode="External"/><Relationship Id="rId1" Type="http://schemas.openxmlformats.org/officeDocument/2006/relationships/hyperlink" Target="https://www.dhsprogram.com/publications/publication-DHSQ8-DHS-Questionnaires-and-Manuals.cfm" TargetMode="External"/><Relationship Id="rId6" Type="http://schemas.openxmlformats.org/officeDocument/2006/relationships/hyperlink" Target="https://www.dhsprogram.com/publications/publication-dhsq3-dhs-questionnaires-and-manuals.cfm" TargetMode="External"/><Relationship Id="rId5" Type="http://schemas.openxmlformats.org/officeDocument/2006/relationships/hyperlink" Target="https://www.dhsprogram.com/publications/publication-dhsq4-dhs-questionnaires-and-manuals.cfm" TargetMode="External"/><Relationship Id="rId10" Type="http://schemas.openxmlformats.org/officeDocument/2006/relationships/drawing" Target="../drawings/drawing2.xml"/><Relationship Id="rId4" Type="http://schemas.openxmlformats.org/officeDocument/2006/relationships/hyperlink" Target="https://www.dhsprogram.com/publications/publication-dhsq5-dhs-questionnaires-and-manuals.cfm"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8D47-ED54-445A-8966-D32A6DC8034E}">
  <dimension ref="A1:G51"/>
  <sheetViews>
    <sheetView workbookViewId="0">
      <pane ySplit="1" topLeftCell="A30" activePane="bottomLeft" state="frozen"/>
      <selection pane="bottomLeft" activeCell="C32" sqref="C32"/>
    </sheetView>
  </sheetViews>
  <sheetFormatPr defaultRowHeight="14.3" x14ac:dyDescent="0.25"/>
  <cols>
    <col min="2" max="2" width="23.25" customWidth="1"/>
    <col min="3" max="3" width="29.75" customWidth="1"/>
    <col min="4" max="4" width="24" customWidth="1"/>
    <col min="5" max="5" width="44.125" customWidth="1"/>
    <col min="6" max="6" width="37.875" customWidth="1"/>
    <col min="7" max="7" width="110.375" customWidth="1"/>
  </cols>
  <sheetData>
    <row r="1" spans="1:7" s="2" customFormat="1" x14ac:dyDescent="0.25">
      <c r="A1" s="2" t="s">
        <v>0</v>
      </c>
      <c r="B1" s="2" t="s">
        <v>1</v>
      </c>
      <c r="C1" s="2" t="s">
        <v>2</v>
      </c>
      <c r="D1" s="2" t="s">
        <v>3</v>
      </c>
      <c r="E1" s="2" t="s">
        <v>4</v>
      </c>
      <c r="F1" s="2" t="s">
        <v>5</v>
      </c>
      <c r="G1" s="2" t="s">
        <v>6</v>
      </c>
    </row>
    <row r="2" spans="1:7" x14ac:dyDescent="0.25">
      <c r="A2">
        <v>1</v>
      </c>
      <c r="B2" s="18" t="s">
        <v>7</v>
      </c>
      <c r="C2" t="s">
        <v>8</v>
      </c>
    </row>
    <row r="3" spans="1:7" x14ac:dyDescent="0.25">
      <c r="A3">
        <v>2</v>
      </c>
      <c r="B3" s="21" t="s">
        <v>9</v>
      </c>
      <c r="C3" t="s">
        <v>10</v>
      </c>
    </row>
    <row r="4" spans="1:7" x14ac:dyDescent="0.25">
      <c r="A4">
        <v>3</v>
      </c>
      <c r="B4" s="21" t="s">
        <v>11</v>
      </c>
      <c r="C4" t="s">
        <v>12</v>
      </c>
      <c r="D4" t="s">
        <v>13</v>
      </c>
    </row>
    <row r="5" spans="1:7" x14ac:dyDescent="0.25">
      <c r="A5">
        <v>4</v>
      </c>
      <c r="B5" s="18" t="s">
        <v>14</v>
      </c>
      <c r="C5" t="s">
        <v>8</v>
      </c>
    </row>
    <row r="6" spans="1:7" x14ac:dyDescent="0.25">
      <c r="A6">
        <v>5</v>
      </c>
      <c r="B6" t="s">
        <v>15</v>
      </c>
      <c r="C6" t="s">
        <v>16</v>
      </c>
      <c r="D6" t="s">
        <v>17</v>
      </c>
    </row>
    <row r="7" spans="1:7" x14ac:dyDescent="0.25">
      <c r="A7">
        <v>6</v>
      </c>
      <c r="B7" t="s">
        <v>18</v>
      </c>
      <c r="C7" t="s">
        <v>19</v>
      </c>
      <c r="D7" t="s">
        <v>20</v>
      </c>
    </row>
    <row r="8" spans="1:7" x14ac:dyDescent="0.25">
      <c r="A8">
        <v>7</v>
      </c>
      <c r="B8" t="s">
        <v>21</v>
      </c>
      <c r="C8" t="s">
        <v>22</v>
      </c>
      <c r="D8" t="s">
        <v>23</v>
      </c>
    </row>
    <row r="9" spans="1:7" x14ac:dyDescent="0.25">
      <c r="A9">
        <v>8</v>
      </c>
      <c r="B9" s="21" t="s">
        <v>24</v>
      </c>
      <c r="C9" t="s">
        <v>25</v>
      </c>
      <c r="D9" t="s">
        <v>26</v>
      </c>
    </row>
    <row r="10" spans="1:7" x14ac:dyDescent="0.25">
      <c r="A10">
        <v>9</v>
      </c>
      <c r="B10" s="18" t="s">
        <v>27</v>
      </c>
      <c r="C10" t="s">
        <v>28</v>
      </c>
    </row>
    <row r="11" spans="1:7" x14ac:dyDescent="0.25">
      <c r="A11">
        <v>10</v>
      </c>
      <c r="B11" s="18" t="s">
        <v>29</v>
      </c>
      <c r="C11" t="s">
        <v>30</v>
      </c>
    </row>
    <row r="12" spans="1:7" x14ac:dyDescent="0.25">
      <c r="A12">
        <v>11</v>
      </c>
      <c r="B12" t="s">
        <v>31</v>
      </c>
      <c r="C12" t="s">
        <v>32</v>
      </c>
    </row>
    <row r="13" spans="1:7" x14ac:dyDescent="0.25">
      <c r="A13">
        <v>12</v>
      </c>
      <c r="B13" t="s">
        <v>33</v>
      </c>
      <c r="C13" t="s">
        <v>34</v>
      </c>
    </row>
    <row r="14" spans="1:7" x14ac:dyDescent="0.25">
      <c r="A14">
        <v>13</v>
      </c>
      <c r="B14" t="s">
        <v>35</v>
      </c>
      <c r="C14" t="s">
        <v>36</v>
      </c>
    </row>
    <row r="15" spans="1:7" x14ac:dyDescent="0.25">
      <c r="A15">
        <v>14</v>
      </c>
      <c r="B15" s="18" t="s">
        <v>37</v>
      </c>
      <c r="C15" t="s">
        <v>38</v>
      </c>
    </row>
    <row r="16" spans="1:7" x14ac:dyDescent="0.25">
      <c r="A16">
        <v>15</v>
      </c>
      <c r="B16" t="s">
        <v>39</v>
      </c>
      <c r="C16" t="s">
        <v>40</v>
      </c>
    </row>
    <row r="17" spans="1:7" ht="28.55" x14ac:dyDescent="0.25">
      <c r="A17">
        <v>16</v>
      </c>
      <c r="B17" s="17" t="s">
        <v>41</v>
      </c>
      <c r="C17" t="s">
        <v>42</v>
      </c>
      <c r="E17" s="3" t="s">
        <v>43</v>
      </c>
      <c r="F17" s="15" t="s">
        <v>44</v>
      </c>
      <c r="G17" s="3" t="s">
        <v>45</v>
      </c>
    </row>
    <row r="18" spans="1:7" x14ac:dyDescent="0.25">
      <c r="A18">
        <v>17</v>
      </c>
      <c r="B18" t="s">
        <v>46</v>
      </c>
      <c r="C18" t="s">
        <v>47</v>
      </c>
    </row>
    <row r="19" spans="1:7" x14ac:dyDescent="0.25">
      <c r="A19">
        <v>18</v>
      </c>
      <c r="B19" t="s">
        <v>48</v>
      </c>
      <c r="C19" t="s">
        <v>49</v>
      </c>
    </row>
    <row r="20" spans="1:7" x14ac:dyDescent="0.25">
      <c r="A20">
        <v>19</v>
      </c>
      <c r="B20" t="s">
        <v>50</v>
      </c>
      <c r="C20" t="s">
        <v>51</v>
      </c>
    </row>
    <row r="21" spans="1:7" x14ac:dyDescent="0.25">
      <c r="A21">
        <v>20</v>
      </c>
      <c r="B21" t="s">
        <v>52</v>
      </c>
      <c r="C21" t="s">
        <v>53</v>
      </c>
    </row>
    <row r="22" spans="1:7" x14ac:dyDescent="0.25">
      <c r="A22">
        <v>21</v>
      </c>
      <c r="B22" t="s">
        <v>54</v>
      </c>
      <c r="C22" t="s">
        <v>55</v>
      </c>
    </row>
    <row r="23" spans="1:7" x14ac:dyDescent="0.25">
      <c r="A23">
        <v>22</v>
      </c>
      <c r="B23" t="s">
        <v>56</v>
      </c>
      <c r="C23" t="s">
        <v>57</v>
      </c>
    </row>
    <row r="24" spans="1:7" x14ac:dyDescent="0.25">
      <c r="A24">
        <v>23</v>
      </c>
      <c r="B24" t="s">
        <v>58</v>
      </c>
      <c r="C24" t="s">
        <v>59</v>
      </c>
    </row>
    <row r="25" spans="1:7" ht="85.6" x14ac:dyDescent="0.25">
      <c r="A25">
        <v>24</v>
      </c>
      <c r="B25" s="16" t="s">
        <v>60</v>
      </c>
      <c r="C25" t="s">
        <v>61</v>
      </c>
      <c r="D25" s="3" t="s">
        <v>62</v>
      </c>
      <c r="E25" s="3" t="s">
        <v>63</v>
      </c>
      <c r="F25" t="s">
        <v>64</v>
      </c>
      <c r="G25" s="4" t="s">
        <v>65</v>
      </c>
    </row>
    <row r="26" spans="1:7" ht="42.8" x14ac:dyDescent="0.25">
      <c r="A26">
        <v>25</v>
      </c>
      <c r="B26" s="16" t="s">
        <v>66</v>
      </c>
      <c r="C26" t="s">
        <v>67</v>
      </c>
      <c r="E26" s="3" t="s">
        <v>68</v>
      </c>
      <c r="F26" t="s">
        <v>69</v>
      </c>
    </row>
    <row r="27" spans="1:7" ht="42.8" x14ac:dyDescent="0.25">
      <c r="A27">
        <v>26</v>
      </c>
      <c r="B27" s="16" t="s">
        <v>70</v>
      </c>
      <c r="C27" t="s">
        <v>71</v>
      </c>
      <c r="E27" s="3" t="s">
        <v>72</v>
      </c>
      <c r="F27" t="s">
        <v>73</v>
      </c>
    </row>
    <row r="28" spans="1:7" ht="85.6" x14ac:dyDescent="0.25">
      <c r="A28">
        <v>27</v>
      </c>
      <c r="B28" s="1" t="s">
        <v>74</v>
      </c>
      <c r="C28" t="s">
        <v>75</v>
      </c>
      <c r="E28" s="3" t="s">
        <v>76</v>
      </c>
      <c r="G28" s="3" t="s">
        <v>77</v>
      </c>
    </row>
    <row r="29" spans="1:7" x14ac:dyDescent="0.25">
      <c r="A29">
        <v>28</v>
      </c>
      <c r="B29" t="s">
        <v>78</v>
      </c>
      <c r="C29" t="s">
        <v>79</v>
      </c>
    </row>
    <row r="30" spans="1:7" ht="199.7" x14ac:dyDescent="0.25">
      <c r="A30">
        <v>29</v>
      </c>
      <c r="B30" s="1" t="s">
        <v>80</v>
      </c>
      <c r="C30" t="s">
        <v>81</v>
      </c>
      <c r="D30" t="s">
        <v>82</v>
      </c>
      <c r="F30" s="3" t="s">
        <v>83</v>
      </c>
    </row>
    <row r="31" spans="1:7" x14ac:dyDescent="0.25">
      <c r="A31">
        <v>30</v>
      </c>
      <c r="B31" s="1" t="s">
        <v>84</v>
      </c>
      <c r="C31" t="s">
        <v>85</v>
      </c>
      <c r="F31" t="s">
        <v>86</v>
      </c>
    </row>
    <row r="32" spans="1:7" ht="28.55" x14ac:dyDescent="0.25">
      <c r="A32" s="1">
        <v>31</v>
      </c>
      <c r="B32" s="16" t="s">
        <v>87</v>
      </c>
      <c r="C32" t="s">
        <v>88</v>
      </c>
      <c r="E32" s="3" t="s">
        <v>89</v>
      </c>
      <c r="F32" t="s">
        <v>90</v>
      </c>
    </row>
    <row r="33" spans="1:7" ht="28.55" x14ac:dyDescent="0.25">
      <c r="A33">
        <v>32</v>
      </c>
      <c r="B33" s="1" t="s">
        <v>91</v>
      </c>
      <c r="C33" t="s">
        <v>92</v>
      </c>
      <c r="E33" s="3" t="s">
        <v>93</v>
      </c>
      <c r="F33" t="s">
        <v>94</v>
      </c>
      <c r="G33" s="21" t="s">
        <v>95</v>
      </c>
    </row>
    <row r="34" spans="1:7" x14ac:dyDescent="0.25">
      <c r="A34">
        <v>33</v>
      </c>
      <c r="B34" t="s">
        <v>96</v>
      </c>
      <c r="C34" t="s">
        <v>12</v>
      </c>
    </row>
    <row r="35" spans="1:7" x14ac:dyDescent="0.25">
      <c r="A35">
        <v>34</v>
      </c>
      <c r="B35" s="20" t="s">
        <v>97</v>
      </c>
      <c r="C35" t="s">
        <v>12</v>
      </c>
    </row>
    <row r="36" spans="1:7" x14ac:dyDescent="0.25">
      <c r="A36">
        <v>35</v>
      </c>
      <c r="B36" s="21" t="s">
        <v>98</v>
      </c>
      <c r="C36" t="s">
        <v>12</v>
      </c>
      <c r="D36" t="s">
        <v>99</v>
      </c>
      <c r="F36" t="s">
        <v>100</v>
      </c>
    </row>
    <row r="37" spans="1:7" x14ac:dyDescent="0.25">
      <c r="A37">
        <v>36</v>
      </c>
      <c r="B37" s="21" t="s">
        <v>101</v>
      </c>
      <c r="C37" t="s">
        <v>102</v>
      </c>
      <c r="D37" t="s">
        <v>103</v>
      </c>
    </row>
    <row r="38" spans="1:7" x14ac:dyDescent="0.25">
      <c r="A38">
        <v>37</v>
      </c>
      <c r="B38" t="s">
        <v>104</v>
      </c>
      <c r="C38" t="s">
        <v>105</v>
      </c>
    </row>
    <row r="39" spans="1:7" x14ac:dyDescent="0.25">
      <c r="A39">
        <v>38</v>
      </c>
      <c r="B39" s="20" t="s">
        <v>106</v>
      </c>
      <c r="C39" t="s">
        <v>12</v>
      </c>
    </row>
    <row r="40" spans="1:7" x14ac:dyDescent="0.25">
      <c r="A40">
        <v>39</v>
      </c>
      <c r="B40" s="20" t="s">
        <v>107</v>
      </c>
      <c r="C40" t="s">
        <v>12</v>
      </c>
    </row>
    <row r="41" spans="1:7" x14ac:dyDescent="0.25">
      <c r="A41">
        <v>40</v>
      </c>
      <c r="B41" s="20" t="s">
        <v>108</v>
      </c>
      <c r="C41" t="s">
        <v>12</v>
      </c>
    </row>
    <row r="42" spans="1:7" x14ac:dyDescent="0.25">
      <c r="A42">
        <v>41</v>
      </c>
      <c r="B42" t="s">
        <v>109</v>
      </c>
      <c r="C42" t="s">
        <v>12</v>
      </c>
    </row>
    <row r="43" spans="1:7" x14ac:dyDescent="0.25">
      <c r="A43">
        <v>42</v>
      </c>
      <c r="B43" t="s">
        <v>110</v>
      </c>
      <c r="C43" t="s">
        <v>12</v>
      </c>
    </row>
    <row r="44" spans="1:7" x14ac:dyDescent="0.25">
      <c r="A44">
        <v>43</v>
      </c>
      <c r="B44" t="s">
        <v>111</v>
      </c>
      <c r="C44" t="s">
        <v>12</v>
      </c>
    </row>
    <row r="45" spans="1:7" x14ac:dyDescent="0.25">
      <c r="A45">
        <v>44</v>
      </c>
      <c r="B45" t="s">
        <v>112</v>
      </c>
      <c r="C45" t="s">
        <v>12</v>
      </c>
    </row>
    <row r="46" spans="1:7" x14ac:dyDescent="0.25">
      <c r="A46">
        <v>45</v>
      </c>
      <c r="B46" t="s">
        <v>113</v>
      </c>
      <c r="C46" t="s">
        <v>12</v>
      </c>
    </row>
    <row r="47" spans="1:7" x14ac:dyDescent="0.25">
      <c r="A47">
        <v>46</v>
      </c>
      <c r="B47" s="21" t="s">
        <v>114</v>
      </c>
      <c r="C47" t="s">
        <v>12</v>
      </c>
    </row>
    <row r="48" spans="1:7" x14ac:dyDescent="0.25">
      <c r="A48">
        <v>47</v>
      </c>
      <c r="B48" t="s">
        <v>115</v>
      </c>
      <c r="C48" t="s">
        <v>12</v>
      </c>
    </row>
    <row r="49" spans="1:3" x14ac:dyDescent="0.25">
      <c r="A49">
        <v>48</v>
      </c>
      <c r="B49" t="s">
        <v>116</v>
      </c>
      <c r="C49" t="s">
        <v>12</v>
      </c>
    </row>
    <row r="50" spans="1:3" x14ac:dyDescent="0.25">
      <c r="A50">
        <v>49</v>
      </c>
      <c r="B50" s="21" t="s">
        <v>117</v>
      </c>
      <c r="C50" t="s">
        <v>118</v>
      </c>
    </row>
    <row r="51" spans="1:3" x14ac:dyDescent="0.25">
      <c r="A51">
        <v>50</v>
      </c>
      <c r="B51" s="21" t="s">
        <v>119</v>
      </c>
      <c r="C51" t="s">
        <v>120</v>
      </c>
    </row>
  </sheetData>
  <hyperlinks>
    <hyperlink ref="G25" location="Sheet1!A1" display="additional details " xr:uid="{FCDD34BF-F0A6-4F4F-BC55-B2C32DC6AC2C}"/>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2532-8193-4067-B963-93ECE4804BAD}">
  <dimension ref="A2:B19"/>
  <sheetViews>
    <sheetView topLeftCell="A14" workbookViewId="0">
      <selection activeCell="Z19" sqref="Z19"/>
    </sheetView>
  </sheetViews>
  <sheetFormatPr defaultColWidth="9" defaultRowHeight="14.3" x14ac:dyDescent="0.25"/>
  <cols>
    <col min="1" max="16384" width="9" style="5"/>
  </cols>
  <sheetData>
    <row r="2" spans="1:1" x14ac:dyDescent="0.25">
      <c r="A2" s="5" t="s">
        <v>121</v>
      </c>
    </row>
    <row r="4" spans="1:1" x14ac:dyDescent="0.25">
      <c r="A4" s="5" t="s">
        <v>122</v>
      </c>
    </row>
    <row r="6" spans="1:1" x14ac:dyDescent="0.25">
      <c r="A6" s="5" t="s">
        <v>123</v>
      </c>
    </row>
    <row r="7" spans="1:1" x14ac:dyDescent="0.25">
      <c r="A7" s="5" t="s">
        <v>124</v>
      </c>
    </row>
    <row r="8" spans="1:1" x14ac:dyDescent="0.25">
      <c r="A8" s="5" t="s">
        <v>125</v>
      </c>
    </row>
    <row r="9" spans="1:1" x14ac:dyDescent="0.25">
      <c r="A9" s="5" t="s">
        <v>126</v>
      </c>
    </row>
    <row r="10" spans="1:1" x14ac:dyDescent="0.25">
      <c r="A10" s="5" t="s">
        <v>127</v>
      </c>
    </row>
    <row r="12" spans="1:1" x14ac:dyDescent="0.25">
      <c r="A12" s="5" t="s">
        <v>128</v>
      </c>
    </row>
    <row r="14" spans="1:1" x14ac:dyDescent="0.25">
      <c r="A14" s="5" t="s">
        <v>129</v>
      </c>
    </row>
    <row r="19" spans="2:2" x14ac:dyDescent="0.25">
      <c r="B1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F9E90-0C33-49A8-B2A6-3B652F7AD33A}">
  <dimension ref="A1:P124"/>
  <sheetViews>
    <sheetView workbookViewId="0">
      <selection activeCell="K3" sqref="K3"/>
    </sheetView>
  </sheetViews>
  <sheetFormatPr defaultColWidth="9" defaultRowHeight="14.3" x14ac:dyDescent="0.25"/>
  <cols>
    <col min="1" max="1" width="24.125" style="9" customWidth="1"/>
    <col min="2" max="2" width="24.875" style="9" customWidth="1"/>
    <col min="3" max="3" width="16.625" style="9" customWidth="1"/>
    <col min="4" max="4" width="14.375" style="9" customWidth="1"/>
    <col min="5" max="5" width="12.25" style="9" customWidth="1"/>
    <col min="6" max="11" width="9" style="9"/>
    <col min="12" max="12" width="12.25" style="9" customWidth="1"/>
    <col min="13" max="16384" width="9" style="9"/>
  </cols>
  <sheetData>
    <row r="1" spans="1:16" s="7" customFormat="1" ht="28.55" x14ac:dyDescent="0.25">
      <c r="A1" s="11" t="s">
        <v>7</v>
      </c>
      <c r="B1" s="11" t="s">
        <v>117</v>
      </c>
      <c r="C1" s="11" t="s">
        <v>130</v>
      </c>
      <c r="D1" s="11" t="s">
        <v>131</v>
      </c>
      <c r="E1" s="11" t="s">
        <v>132</v>
      </c>
      <c r="J1" s="8"/>
      <c r="K1" s="11" t="s">
        <v>117</v>
      </c>
      <c r="L1" s="11" t="s">
        <v>130</v>
      </c>
      <c r="M1" s="11" t="s">
        <v>106</v>
      </c>
      <c r="N1" s="11" t="s">
        <v>108</v>
      </c>
      <c r="O1" s="11" t="s">
        <v>107</v>
      </c>
      <c r="P1" s="11" t="s">
        <v>133</v>
      </c>
    </row>
    <row r="2" spans="1:16" x14ac:dyDescent="0.25">
      <c r="A2" s="12" t="s">
        <v>134</v>
      </c>
      <c r="B2" s="12" t="s">
        <v>135</v>
      </c>
      <c r="C2" s="12" t="s">
        <v>136</v>
      </c>
      <c r="D2" s="12">
        <v>1</v>
      </c>
      <c r="E2" s="12">
        <v>485</v>
      </c>
      <c r="J2" s="8"/>
      <c r="K2" s="12" t="s">
        <v>137</v>
      </c>
      <c r="L2" s="12" t="s">
        <v>137</v>
      </c>
      <c r="M2" s="12" t="s">
        <v>138</v>
      </c>
      <c r="N2" s="12" t="s">
        <v>138</v>
      </c>
      <c r="O2" s="12" t="s">
        <v>138</v>
      </c>
      <c r="P2" s="12" t="s">
        <v>139</v>
      </c>
    </row>
    <row r="3" spans="1:16" x14ac:dyDescent="0.25">
      <c r="A3" s="12" t="s">
        <v>140</v>
      </c>
      <c r="B3" s="12" t="s">
        <v>135</v>
      </c>
      <c r="C3" s="12" t="s">
        <v>136</v>
      </c>
      <c r="D3" s="12">
        <v>3</v>
      </c>
      <c r="E3" s="12">
        <v>644</v>
      </c>
      <c r="J3" s="10">
        <v>1</v>
      </c>
      <c r="K3" s="12" t="s">
        <v>135</v>
      </c>
      <c r="L3" s="12" t="s">
        <v>136</v>
      </c>
      <c r="M3" s="12">
        <v>0</v>
      </c>
      <c r="N3" s="12">
        <v>1</v>
      </c>
      <c r="O3" s="12">
        <v>0</v>
      </c>
      <c r="P3" s="12">
        <v>3</v>
      </c>
    </row>
    <row r="4" spans="1:16" x14ac:dyDescent="0.25">
      <c r="A4" s="12" t="s">
        <v>141</v>
      </c>
      <c r="B4" s="12" t="s">
        <v>135</v>
      </c>
      <c r="C4" s="12" t="s">
        <v>136</v>
      </c>
      <c r="D4" s="12">
        <v>5</v>
      </c>
      <c r="E4" s="12">
        <v>1064</v>
      </c>
      <c r="J4" s="10">
        <v>2</v>
      </c>
      <c r="K4" s="12" t="s">
        <v>142</v>
      </c>
      <c r="L4" s="12" t="s">
        <v>143</v>
      </c>
      <c r="M4" s="12">
        <v>1</v>
      </c>
      <c r="N4" s="12">
        <v>0</v>
      </c>
      <c r="O4" s="12">
        <v>0</v>
      </c>
      <c r="P4" s="12">
        <v>2</v>
      </c>
    </row>
    <row r="5" spans="1:16" x14ac:dyDescent="0.25">
      <c r="A5" s="12" t="s">
        <v>144</v>
      </c>
      <c r="B5" s="12" t="s">
        <v>142</v>
      </c>
      <c r="C5" s="12" t="s">
        <v>143</v>
      </c>
      <c r="D5" s="12">
        <v>2</v>
      </c>
      <c r="E5" s="12">
        <v>367</v>
      </c>
      <c r="J5" s="10">
        <v>3</v>
      </c>
      <c r="K5" s="12" t="s">
        <v>145</v>
      </c>
      <c r="L5" s="12" t="s">
        <v>146</v>
      </c>
      <c r="M5" s="12">
        <v>1</v>
      </c>
      <c r="N5" s="12">
        <v>0</v>
      </c>
      <c r="O5" s="12">
        <v>0</v>
      </c>
      <c r="P5" s="12">
        <v>1</v>
      </c>
    </row>
    <row r="6" spans="1:16" x14ac:dyDescent="0.25">
      <c r="A6" s="12" t="s">
        <v>147</v>
      </c>
      <c r="B6" s="12" t="s">
        <v>142</v>
      </c>
      <c r="C6" s="12" t="s">
        <v>143</v>
      </c>
      <c r="D6" s="12">
        <v>6</v>
      </c>
      <c r="E6" s="12">
        <v>1326</v>
      </c>
      <c r="J6" s="10">
        <v>4</v>
      </c>
      <c r="K6" s="12" t="s">
        <v>148</v>
      </c>
      <c r="L6" s="12" t="s">
        <v>149</v>
      </c>
      <c r="M6" s="12">
        <v>0</v>
      </c>
      <c r="N6" s="12">
        <v>0</v>
      </c>
      <c r="O6" s="19">
        <v>1</v>
      </c>
      <c r="P6" s="12">
        <v>3</v>
      </c>
    </row>
    <row r="7" spans="1:16" x14ac:dyDescent="0.25">
      <c r="A7" s="12" t="s">
        <v>150</v>
      </c>
      <c r="B7" s="12" t="s">
        <v>145</v>
      </c>
      <c r="C7" s="12" t="s">
        <v>146</v>
      </c>
      <c r="D7" s="12">
        <v>1</v>
      </c>
      <c r="E7" s="12">
        <v>283</v>
      </c>
      <c r="J7" s="10">
        <v>5</v>
      </c>
      <c r="K7" s="12" t="s">
        <v>151</v>
      </c>
      <c r="L7" s="12" t="s">
        <v>152</v>
      </c>
      <c r="M7" s="12">
        <v>1</v>
      </c>
      <c r="N7" s="12">
        <v>0</v>
      </c>
      <c r="O7" s="19">
        <v>0</v>
      </c>
      <c r="P7" s="12">
        <v>3</v>
      </c>
    </row>
    <row r="8" spans="1:16" x14ac:dyDescent="0.25">
      <c r="A8" s="12" t="s">
        <v>153</v>
      </c>
      <c r="B8" s="12" t="s">
        <v>148</v>
      </c>
      <c r="C8" s="12" t="s">
        <v>149</v>
      </c>
      <c r="D8" s="12">
        <v>1</v>
      </c>
      <c r="E8" s="12">
        <v>630</v>
      </c>
      <c r="J8" s="10">
        <v>6</v>
      </c>
      <c r="K8" s="12" t="s">
        <v>154</v>
      </c>
      <c r="L8" s="12" t="s">
        <v>155</v>
      </c>
      <c r="M8" s="12">
        <v>1</v>
      </c>
      <c r="N8" s="12">
        <v>0</v>
      </c>
      <c r="O8" s="19">
        <v>0</v>
      </c>
      <c r="P8" s="12">
        <v>1</v>
      </c>
    </row>
    <row r="9" spans="1:16" x14ac:dyDescent="0.25">
      <c r="A9" s="12" t="s">
        <v>156</v>
      </c>
      <c r="B9" s="12" t="s">
        <v>148</v>
      </c>
      <c r="C9" s="12" t="s">
        <v>149</v>
      </c>
      <c r="D9" s="12">
        <v>3</v>
      </c>
      <c r="E9" s="12">
        <v>712</v>
      </c>
      <c r="J9" s="10">
        <v>7</v>
      </c>
      <c r="K9" s="12" t="s">
        <v>157</v>
      </c>
      <c r="L9" s="12" t="s">
        <v>158</v>
      </c>
      <c r="M9" s="12">
        <v>1</v>
      </c>
      <c r="N9" s="12">
        <v>0</v>
      </c>
      <c r="O9" s="19">
        <v>0</v>
      </c>
      <c r="P9" s="12">
        <v>4</v>
      </c>
    </row>
    <row r="10" spans="1:16" x14ac:dyDescent="0.25">
      <c r="A10" s="12" t="s">
        <v>159</v>
      </c>
      <c r="B10" s="12" t="s">
        <v>148</v>
      </c>
      <c r="C10" s="12" t="s">
        <v>149</v>
      </c>
      <c r="D10" s="12">
        <v>5</v>
      </c>
      <c r="E10" s="12">
        <v>1600</v>
      </c>
      <c r="J10" s="10">
        <v>8</v>
      </c>
      <c r="K10" s="12" t="s">
        <v>160</v>
      </c>
      <c r="L10" s="12" t="s">
        <v>161</v>
      </c>
      <c r="M10" s="12">
        <v>0</v>
      </c>
      <c r="N10" s="12">
        <v>0</v>
      </c>
      <c r="O10" s="19">
        <v>1</v>
      </c>
      <c r="P10" s="12">
        <v>3</v>
      </c>
    </row>
    <row r="11" spans="1:16" x14ac:dyDescent="0.25">
      <c r="A11" s="12" t="s">
        <v>162</v>
      </c>
      <c r="B11" s="12" t="s">
        <v>151</v>
      </c>
      <c r="C11" s="12" t="s">
        <v>152</v>
      </c>
      <c r="D11" s="12">
        <v>1</v>
      </c>
      <c r="E11" s="12">
        <v>277</v>
      </c>
      <c r="J11" s="10">
        <v>9</v>
      </c>
      <c r="K11" s="12" t="s">
        <v>163</v>
      </c>
      <c r="L11" s="12" t="s">
        <v>164</v>
      </c>
      <c r="M11" s="12">
        <v>0</v>
      </c>
      <c r="N11" s="12">
        <v>0</v>
      </c>
      <c r="O11" s="19">
        <v>1</v>
      </c>
      <c r="P11" s="12">
        <v>1</v>
      </c>
    </row>
    <row r="12" spans="1:16" x14ac:dyDescent="0.25">
      <c r="A12" s="12" t="s">
        <v>165</v>
      </c>
      <c r="B12" s="12" t="s">
        <v>151</v>
      </c>
      <c r="C12" s="12" t="s">
        <v>152</v>
      </c>
      <c r="D12" s="12">
        <v>6</v>
      </c>
      <c r="E12" s="12">
        <v>691</v>
      </c>
      <c r="J12" s="10">
        <v>10</v>
      </c>
      <c r="K12" s="12" t="s">
        <v>166</v>
      </c>
      <c r="L12" s="12" t="s">
        <v>167</v>
      </c>
      <c r="M12" s="12">
        <v>0</v>
      </c>
      <c r="N12" s="12">
        <v>0</v>
      </c>
      <c r="O12" s="19">
        <v>1</v>
      </c>
      <c r="P12" s="12">
        <v>4</v>
      </c>
    </row>
    <row r="13" spans="1:16" x14ac:dyDescent="0.25">
      <c r="A13" s="12" t="s">
        <v>168</v>
      </c>
      <c r="B13" s="12" t="s">
        <v>151</v>
      </c>
      <c r="C13" s="12" t="s">
        <v>152</v>
      </c>
      <c r="D13" s="12">
        <v>7</v>
      </c>
      <c r="E13" s="12">
        <v>1203</v>
      </c>
      <c r="J13" s="10">
        <v>11</v>
      </c>
      <c r="K13" s="12" t="s">
        <v>169</v>
      </c>
      <c r="L13" s="12" t="s">
        <v>170</v>
      </c>
      <c r="M13" s="12">
        <v>0</v>
      </c>
      <c r="N13" s="12">
        <v>0</v>
      </c>
      <c r="O13" s="19">
        <v>1</v>
      </c>
      <c r="P13" s="12">
        <v>1</v>
      </c>
    </row>
    <row r="14" spans="1:16" x14ac:dyDescent="0.25">
      <c r="A14" s="12" t="s">
        <v>171</v>
      </c>
      <c r="B14" s="12" t="s">
        <v>154</v>
      </c>
      <c r="C14" s="12" t="s">
        <v>155</v>
      </c>
      <c r="D14" s="12">
        <v>1</v>
      </c>
      <c r="E14" s="12">
        <v>399</v>
      </c>
      <c r="J14" s="10">
        <v>12</v>
      </c>
      <c r="K14" s="12" t="s">
        <v>172</v>
      </c>
      <c r="L14" s="12" t="s">
        <v>173</v>
      </c>
      <c r="M14" s="12">
        <v>1</v>
      </c>
      <c r="N14" s="12">
        <v>0</v>
      </c>
      <c r="O14" s="19">
        <v>0</v>
      </c>
      <c r="P14" s="12">
        <v>4</v>
      </c>
    </row>
    <row r="15" spans="1:16" x14ac:dyDescent="0.25">
      <c r="A15" s="12" t="s">
        <v>174</v>
      </c>
      <c r="B15" s="12" t="s">
        <v>157</v>
      </c>
      <c r="C15" s="12" t="s">
        <v>158</v>
      </c>
      <c r="D15" s="12">
        <v>1</v>
      </c>
      <c r="E15" s="12">
        <v>730</v>
      </c>
      <c r="J15" s="10">
        <v>13</v>
      </c>
      <c r="K15" s="12" t="s">
        <v>175</v>
      </c>
      <c r="L15" s="12" t="s">
        <v>176</v>
      </c>
      <c r="M15" s="12">
        <v>0</v>
      </c>
      <c r="N15" s="12">
        <v>1</v>
      </c>
      <c r="O15" s="19">
        <v>0</v>
      </c>
      <c r="P15" s="12">
        <v>1</v>
      </c>
    </row>
    <row r="16" spans="1:16" x14ac:dyDescent="0.25">
      <c r="A16" s="12" t="s">
        <v>177</v>
      </c>
      <c r="B16" s="12" t="s">
        <v>157</v>
      </c>
      <c r="C16" s="12" t="s">
        <v>158</v>
      </c>
      <c r="D16" s="12">
        <v>2</v>
      </c>
      <c r="E16" s="12">
        <v>218</v>
      </c>
      <c r="J16" s="10">
        <v>14</v>
      </c>
      <c r="K16" s="12" t="s">
        <v>178</v>
      </c>
      <c r="L16" s="12" t="s">
        <v>179</v>
      </c>
      <c r="M16" s="12">
        <v>1</v>
      </c>
      <c r="N16" s="12">
        <v>0</v>
      </c>
      <c r="O16" s="19">
        <v>0</v>
      </c>
      <c r="P16" s="12">
        <v>4</v>
      </c>
    </row>
    <row r="17" spans="1:16" x14ac:dyDescent="0.25">
      <c r="A17" s="12" t="s">
        <v>180</v>
      </c>
      <c r="B17" s="12" t="s">
        <v>157</v>
      </c>
      <c r="C17" s="12" t="s">
        <v>158</v>
      </c>
      <c r="D17" s="12">
        <v>6</v>
      </c>
      <c r="E17" s="12">
        <v>1187</v>
      </c>
      <c r="J17" s="10">
        <v>15</v>
      </c>
      <c r="K17" s="12" t="s">
        <v>181</v>
      </c>
      <c r="L17" s="12" t="s">
        <v>182</v>
      </c>
      <c r="M17" s="12">
        <v>0</v>
      </c>
      <c r="N17" s="12">
        <v>0</v>
      </c>
      <c r="O17" s="19">
        <v>1</v>
      </c>
      <c r="P17" s="12">
        <v>3</v>
      </c>
    </row>
    <row r="18" spans="1:16" x14ac:dyDescent="0.25">
      <c r="A18" s="12" t="s">
        <v>183</v>
      </c>
      <c r="B18" s="12" t="s">
        <v>157</v>
      </c>
      <c r="C18" s="12" t="s">
        <v>158</v>
      </c>
      <c r="D18" s="12">
        <v>7</v>
      </c>
      <c r="E18" s="12">
        <v>1072</v>
      </c>
      <c r="J18" s="10">
        <v>16</v>
      </c>
      <c r="K18" s="12" t="s">
        <v>184</v>
      </c>
      <c r="L18" s="12" t="s">
        <v>185</v>
      </c>
      <c r="M18" s="12">
        <v>0</v>
      </c>
      <c r="N18" s="12">
        <v>1</v>
      </c>
      <c r="O18" s="19">
        <v>0</v>
      </c>
      <c r="P18" s="12">
        <v>3</v>
      </c>
    </row>
    <row r="19" spans="1:16" x14ac:dyDescent="0.25">
      <c r="A19" s="12" t="s">
        <v>186</v>
      </c>
      <c r="B19" s="12" t="s">
        <v>160</v>
      </c>
      <c r="C19" s="12" t="s">
        <v>161</v>
      </c>
      <c r="D19" s="12">
        <v>1</v>
      </c>
      <c r="E19" s="12">
        <v>792</v>
      </c>
      <c r="J19" s="10">
        <v>17</v>
      </c>
      <c r="K19" s="12" t="s">
        <v>187</v>
      </c>
      <c r="L19" s="12" t="s">
        <v>188</v>
      </c>
      <c r="M19" s="12">
        <v>0</v>
      </c>
      <c r="N19" s="12">
        <v>1</v>
      </c>
      <c r="O19" s="19">
        <v>0</v>
      </c>
      <c r="P19" s="12">
        <v>6</v>
      </c>
    </row>
    <row r="20" spans="1:16" x14ac:dyDescent="0.25">
      <c r="A20" s="12" t="s">
        <v>189</v>
      </c>
      <c r="B20" s="12" t="s">
        <v>160</v>
      </c>
      <c r="C20" s="12" t="s">
        <v>161</v>
      </c>
      <c r="D20" s="12">
        <v>2</v>
      </c>
      <c r="E20" s="12">
        <v>585</v>
      </c>
      <c r="J20" s="10">
        <v>18</v>
      </c>
      <c r="K20" s="12" t="s">
        <v>190</v>
      </c>
      <c r="L20" s="12" t="s">
        <v>191</v>
      </c>
      <c r="M20" s="12">
        <v>0</v>
      </c>
      <c r="N20" s="12">
        <v>1</v>
      </c>
      <c r="O20" s="19">
        <v>0</v>
      </c>
      <c r="P20" s="12">
        <v>4</v>
      </c>
    </row>
    <row r="21" spans="1:16" x14ac:dyDescent="0.25">
      <c r="A21" s="12" t="s">
        <v>192</v>
      </c>
      <c r="B21" s="12" t="s">
        <v>160</v>
      </c>
      <c r="C21" s="12" t="s">
        <v>161</v>
      </c>
      <c r="D21" s="12">
        <v>5</v>
      </c>
      <c r="E21" s="12">
        <v>5767</v>
      </c>
      <c r="J21" s="10">
        <v>19</v>
      </c>
      <c r="K21" s="12" t="s">
        <v>193</v>
      </c>
      <c r="L21" s="12" t="s">
        <v>194</v>
      </c>
      <c r="M21" s="12">
        <v>1</v>
      </c>
      <c r="N21" s="12">
        <v>0</v>
      </c>
      <c r="O21" s="19">
        <v>0</v>
      </c>
      <c r="P21" s="12">
        <v>4</v>
      </c>
    </row>
    <row r="22" spans="1:16" x14ac:dyDescent="0.25">
      <c r="A22" s="12" t="s">
        <v>195</v>
      </c>
      <c r="B22" s="12" t="s">
        <v>163</v>
      </c>
      <c r="C22" s="12" t="s">
        <v>164</v>
      </c>
      <c r="D22" s="12">
        <v>1</v>
      </c>
      <c r="E22" s="12">
        <v>426</v>
      </c>
      <c r="J22" s="10">
        <v>20</v>
      </c>
      <c r="K22" s="12" t="s">
        <v>196</v>
      </c>
      <c r="L22" s="12" t="s">
        <v>197</v>
      </c>
      <c r="M22" s="12">
        <v>0</v>
      </c>
      <c r="N22" s="12">
        <v>1</v>
      </c>
      <c r="O22" s="19">
        <v>0</v>
      </c>
      <c r="P22" s="12">
        <v>1</v>
      </c>
    </row>
    <row r="23" spans="1:16" x14ac:dyDescent="0.25">
      <c r="A23" s="12" t="s">
        <v>198</v>
      </c>
      <c r="B23" s="12" t="s">
        <v>166</v>
      </c>
      <c r="C23" s="12" t="s">
        <v>167</v>
      </c>
      <c r="D23" s="12">
        <v>1</v>
      </c>
      <c r="E23" s="12">
        <v>757</v>
      </c>
      <c r="J23" s="10">
        <v>21</v>
      </c>
      <c r="K23" s="12" t="s">
        <v>199</v>
      </c>
      <c r="L23" s="12" t="s">
        <v>200</v>
      </c>
      <c r="M23" s="12">
        <v>1</v>
      </c>
      <c r="N23" s="12">
        <v>0</v>
      </c>
      <c r="O23" s="19">
        <v>0</v>
      </c>
      <c r="P23" s="12">
        <v>3</v>
      </c>
    </row>
    <row r="24" spans="1:16" x14ac:dyDescent="0.25">
      <c r="A24" s="12" t="s">
        <v>201</v>
      </c>
      <c r="B24" s="12" t="s">
        <v>166</v>
      </c>
      <c r="C24" s="12" t="s">
        <v>167</v>
      </c>
      <c r="D24" s="12">
        <v>2</v>
      </c>
      <c r="E24" s="12">
        <v>486</v>
      </c>
      <c r="J24" s="10">
        <v>22</v>
      </c>
      <c r="K24" s="12" t="s">
        <v>202</v>
      </c>
      <c r="L24" s="12" t="s">
        <v>203</v>
      </c>
      <c r="M24" s="12">
        <v>0</v>
      </c>
      <c r="N24" s="12">
        <v>1</v>
      </c>
      <c r="O24" s="19">
        <v>0</v>
      </c>
      <c r="P24" s="12">
        <v>1</v>
      </c>
    </row>
    <row r="25" spans="1:16" x14ac:dyDescent="0.25">
      <c r="A25" s="12" t="s">
        <v>204</v>
      </c>
      <c r="B25" s="12" t="s">
        <v>166</v>
      </c>
      <c r="C25" s="12" t="s">
        <v>167</v>
      </c>
      <c r="D25" s="12">
        <v>5</v>
      </c>
      <c r="E25" s="12">
        <v>2609</v>
      </c>
      <c r="J25" s="10">
        <v>23</v>
      </c>
      <c r="K25" s="12" t="s">
        <v>205</v>
      </c>
      <c r="L25" s="12" t="s">
        <v>206</v>
      </c>
      <c r="M25" s="12">
        <v>1</v>
      </c>
      <c r="N25" s="12">
        <v>0</v>
      </c>
      <c r="O25" s="19">
        <v>0</v>
      </c>
      <c r="P25" s="12">
        <v>1</v>
      </c>
    </row>
    <row r="26" spans="1:16" x14ac:dyDescent="0.25">
      <c r="A26" s="12" t="s">
        <v>207</v>
      </c>
      <c r="B26" s="12" t="s">
        <v>166</v>
      </c>
      <c r="C26" s="12" t="s">
        <v>167</v>
      </c>
      <c r="D26" s="12">
        <v>6</v>
      </c>
      <c r="E26" s="12">
        <v>1017</v>
      </c>
      <c r="J26" s="10">
        <v>24</v>
      </c>
      <c r="K26" s="12" t="s">
        <v>208</v>
      </c>
      <c r="L26" s="12" t="s">
        <v>209</v>
      </c>
      <c r="M26" s="12">
        <v>1</v>
      </c>
      <c r="N26" s="12">
        <v>0</v>
      </c>
      <c r="O26" s="19">
        <v>0</v>
      </c>
      <c r="P26" s="12">
        <v>2</v>
      </c>
    </row>
    <row r="27" spans="1:16" x14ac:dyDescent="0.25">
      <c r="A27" s="12" t="s">
        <v>210</v>
      </c>
      <c r="B27" s="12" t="s">
        <v>169</v>
      </c>
      <c r="C27" s="12" t="s">
        <v>170</v>
      </c>
      <c r="D27" s="12">
        <v>1</v>
      </c>
      <c r="E27" s="12">
        <v>480</v>
      </c>
      <c r="J27" s="10">
        <v>25</v>
      </c>
      <c r="K27" s="12" t="s">
        <v>211</v>
      </c>
      <c r="L27" s="12" t="s">
        <v>212</v>
      </c>
      <c r="M27" s="12">
        <v>1</v>
      </c>
      <c r="N27" s="12">
        <v>0</v>
      </c>
      <c r="O27" s="19">
        <v>0</v>
      </c>
      <c r="P27" s="12">
        <v>4</v>
      </c>
    </row>
    <row r="28" spans="1:16" x14ac:dyDescent="0.25">
      <c r="A28" s="12" t="s">
        <v>213</v>
      </c>
      <c r="B28" s="12" t="s">
        <v>172</v>
      </c>
      <c r="C28" s="12" t="s">
        <v>173</v>
      </c>
      <c r="D28" s="12">
        <v>1</v>
      </c>
      <c r="E28" s="12">
        <v>1932</v>
      </c>
      <c r="J28" s="10">
        <v>26</v>
      </c>
      <c r="K28" s="12" t="s">
        <v>214</v>
      </c>
      <c r="L28" s="12" t="s">
        <v>215</v>
      </c>
      <c r="M28" s="12">
        <v>1</v>
      </c>
      <c r="N28" s="12">
        <v>0</v>
      </c>
      <c r="O28" s="19">
        <v>0</v>
      </c>
      <c r="P28" s="12">
        <v>3</v>
      </c>
    </row>
    <row r="29" spans="1:16" x14ac:dyDescent="0.25">
      <c r="A29" s="12" t="s">
        <v>216</v>
      </c>
      <c r="B29" s="12" t="s">
        <v>172</v>
      </c>
      <c r="C29" s="12" t="s">
        <v>173</v>
      </c>
      <c r="D29" s="12">
        <v>2</v>
      </c>
      <c r="E29" s="12">
        <v>1106</v>
      </c>
      <c r="J29" s="10">
        <v>27</v>
      </c>
      <c r="K29" s="12" t="s">
        <v>217</v>
      </c>
      <c r="L29" s="12" t="s">
        <v>218</v>
      </c>
      <c r="M29" s="12">
        <v>0</v>
      </c>
      <c r="N29" s="12">
        <v>0</v>
      </c>
      <c r="O29" s="19">
        <v>1</v>
      </c>
      <c r="P29" s="12">
        <v>1</v>
      </c>
    </row>
    <row r="30" spans="1:16" x14ac:dyDescent="0.25">
      <c r="A30" s="12" t="s">
        <v>219</v>
      </c>
      <c r="B30" s="12" t="s">
        <v>172</v>
      </c>
      <c r="C30" s="12" t="s">
        <v>173</v>
      </c>
      <c r="D30" s="12">
        <v>5</v>
      </c>
      <c r="E30" s="12">
        <v>2256</v>
      </c>
      <c r="J30" s="10">
        <v>28</v>
      </c>
      <c r="K30" s="12" t="s">
        <v>220</v>
      </c>
      <c r="L30" s="12" t="s">
        <v>221</v>
      </c>
      <c r="M30" s="12">
        <v>0</v>
      </c>
      <c r="N30" s="12">
        <v>1</v>
      </c>
      <c r="O30" s="19">
        <v>0</v>
      </c>
      <c r="P30" s="12">
        <v>1</v>
      </c>
    </row>
    <row r="31" spans="1:16" x14ac:dyDescent="0.25">
      <c r="A31" s="12" t="s">
        <v>222</v>
      </c>
      <c r="B31" s="12" t="s">
        <v>172</v>
      </c>
      <c r="C31" s="12" t="s">
        <v>173</v>
      </c>
      <c r="D31" s="12">
        <v>6</v>
      </c>
      <c r="E31" s="12">
        <v>2747</v>
      </c>
      <c r="J31" s="10">
        <v>29</v>
      </c>
      <c r="K31" s="12" t="s">
        <v>223</v>
      </c>
      <c r="L31" s="12" t="s">
        <v>224</v>
      </c>
      <c r="M31" s="12">
        <v>1</v>
      </c>
      <c r="N31" s="12">
        <v>0</v>
      </c>
      <c r="O31" s="19">
        <v>0</v>
      </c>
      <c r="P31" s="12">
        <v>5</v>
      </c>
    </row>
    <row r="32" spans="1:16" x14ac:dyDescent="0.25">
      <c r="A32" s="12" t="s">
        <v>225</v>
      </c>
      <c r="B32" s="12" t="s">
        <v>175</v>
      </c>
      <c r="C32" s="12" t="s">
        <v>176</v>
      </c>
      <c r="D32" s="12">
        <v>1</v>
      </c>
      <c r="E32" s="12">
        <v>440</v>
      </c>
      <c r="J32" s="10">
        <v>30</v>
      </c>
      <c r="K32" s="12" t="s">
        <v>226</v>
      </c>
      <c r="L32" s="12" t="s">
        <v>227</v>
      </c>
      <c r="M32" s="12">
        <v>1</v>
      </c>
      <c r="N32" s="12">
        <v>0</v>
      </c>
      <c r="O32" s="19">
        <v>0</v>
      </c>
      <c r="P32" s="12">
        <v>2</v>
      </c>
    </row>
    <row r="33" spans="1:16" x14ac:dyDescent="0.25">
      <c r="A33" s="12" t="s">
        <v>228</v>
      </c>
      <c r="B33" s="12" t="s">
        <v>178</v>
      </c>
      <c r="C33" s="12" t="s">
        <v>179</v>
      </c>
      <c r="D33" s="12">
        <v>1</v>
      </c>
      <c r="E33" s="12">
        <v>805</v>
      </c>
      <c r="J33" s="10">
        <v>31</v>
      </c>
      <c r="K33" s="12" t="s">
        <v>229</v>
      </c>
      <c r="L33" s="12" t="s">
        <v>230</v>
      </c>
      <c r="M33" s="12">
        <v>1</v>
      </c>
      <c r="N33" s="12">
        <v>0</v>
      </c>
      <c r="O33" s="19">
        <v>0</v>
      </c>
      <c r="P33" s="12">
        <v>3</v>
      </c>
    </row>
    <row r="34" spans="1:16" x14ac:dyDescent="0.25">
      <c r="A34" s="12" t="s">
        <v>231</v>
      </c>
      <c r="B34" s="12" t="s">
        <v>178</v>
      </c>
      <c r="C34" s="12" t="s">
        <v>179</v>
      </c>
      <c r="D34" s="12">
        <v>2</v>
      </c>
      <c r="E34" s="12">
        <v>336</v>
      </c>
      <c r="J34" s="10">
        <v>32</v>
      </c>
      <c r="K34" s="12" t="s">
        <v>232</v>
      </c>
      <c r="L34" s="12" t="s">
        <v>233</v>
      </c>
      <c r="M34" s="12">
        <v>0</v>
      </c>
      <c r="N34" s="12">
        <v>1</v>
      </c>
      <c r="O34" s="19">
        <v>0</v>
      </c>
      <c r="P34" s="12">
        <v>1</v>
      </c>
    </row>
    <row r="35" spans="1:16" x14ac:dyDescent="0.25">
      <c r="A35" s="12" t="s">
        <v>234</v>
      </c>
      <c r="B35" s="12" t="s">
        <v>178</v>
      </c>
      <c r="C35" s="12" t="s">
        <v>179</v>
      </c>
      <c r="D35" s="12">
        <v>5</v>
      </c>
      <c r="E35" s="12">
        <v>435</v>
      </c>
      <c r="J35" s="10">
        <v>33</v>
      </c>
      <c r="K35" s="12" t="s">
        <v>235</v>
      </c>
      <c r="L35" s="12" t="s">
        <v>236</v>
      </c>
      <c r="M35" s="12">
        <v>0</v>
      </c>
      <c r="N35" s="12">
        <v>0</v>
      </c>
      <c r="O35" s="19">
        <v>1</v>
      </c>
      <c r="P35" s="12">
        <v>1</v>
      </c>
    </row>
    <row r="36" spans="1:16" x14ac:dyDescent="0.25">
      <c r="A36" s="12" t="s">
        <v>237</v>
      </c>
      <c r="B36" s="12" t="s">
        <v>178</v>
      </c>
      <c r="C36" s="12" t="s">
        <v>179</v>
      </c>
      <c r="D36" s="12">
        <v>6</v>
      </c>
      <c r="E36" s="12">
        <v>870</v>
      </c>
      <c r="J36" s="10">
        <v>34</v>
      </c>
      <c r="K36" s="12" t="s">
        <v>238</v>
      </c>
      <c r="L36" s="12" t="s">
        <v>239</v>
      </c>
      <c r="M36" s="12">
        <v>0</v>
      </c>
      <c r="N36" s="12">
        <v>0</v>
      </c>
      <c r="O36" s="19">
        <v>1</v>
      </c>
      <c r="P36" s="12">
        <v>4</v>
      </c>
    </row>
    <row r="37" spans="1:16" x14ac:dyDescent="0.25">
      <c r="A37" s="12" t="s">
        <v>240</v>
      </c>
      <c r="B37" s="12" t="s">
        <v>181</v>
      </c>
      <c r="C37" s="12" t="s">
        <v>182</v>
      </c>
      <c r="D37" s="12">
        <v>1</v>
      </c>
      <c r="E37" s="12">
        <v>264</v>
      </c>
      <c r="J37" s="10">
        <v>35</v>
      </c>
      <c r="K37" s="12" t="s">
        <v>241</v>
      </c>
      <c r="L37" s="12" t="s">
        <v>242</v>
      </c>
      <c r="M37" s="12">
        <v>0</v>
      </c>
      <c r="N37" s="12">
        <v>1</v>
      </c>
      <c r="O37" s="19">
        <v>0</v>
      </c>
      <c r="P37" s="12">
        <v>5</v>
      </c>
    </row>
    <row r="38" spans="1:16" x14ac:dyDescent="0.25">
      <c r="A38" s="12" t="s">
        <v>243</v>
      </c>
      <c r="B38" s="12" t="s">
        <v>181</v>
      </c>
      <c r="C38" s="12" t="s">
        <v>182</v>
      </c>
      <c r="D38" s="12">
        <v>3</v>
      </c>
      <c r="E38" s="12">
        <v>395</v>
      </c>
      <c r="J38" s="10">
        <v>36</v>
      </c>
      <c r="K38" s="12" t="s">
        <v>244</v>
      </c>
      <c r="L38" s="12" t="s">
        <v>245</v>
      </c>
      <c r="M38" s="12">
        <v>0</v>
      </c>
      <c r="N38" s="12">
        <v>1</v>
      </c>
      <c r="O38" s="19">
        <v>0</v>
      </c>
      <c r="P38" s="12">
        <v>5</v>
      </c>
    </row>
    <row r="39" spans="1:16" x14ac:dyDescent="0.25">
      <c r="A39" s="12" t="s">
        <v>246</v>
      </c>
      <c r="B39" s="12" t="s">
        <v>181</v>
      </c>
      <c r="C39" s="12" t="s">
        <v>182</v>
      </c>
      <c r="D39" s="12">
        <v>7</v>
      </c>
      <c r="E39" s="12">
        <v>1306</v>
      </c>
      <c r="J39" s="10">
        <v>37</v>
      </c>
      <c r="K39" s="12" t="s">
        <v>247</v>
      </c>
      <c r="L39" s="12" t="s">
        <v>248</v>
      </c>
      <c r="M39" s="12">
        <v>1</v>
      </c>
      <c r="N39" s="12">
        <v>0</v>
      </c>
      <c r="O39" s="19">
        <v>0</v>
      </c>
      <c r="P39" s="12">
        <v>2</v>
      </c>
    </row>
    <row r="40" spans="1:16" x14ac:dyDescent="0.25">
      <c r="A40" s="12" t="s">
        <v>249</v>
      </c>
      <c r="B40" s="12" t="s">
        <v>184</v>
      </c>
      <c r="C40" s="12" t="s">
        <v>185</v>
      </c>
      <c r="D40" s="12">
        <v>2</v>
      </c>
      <c r="E40" s="12">
        <v>8507</v>
      </c>
      <c r="J40" s="10">
        <v>38</v>
      </c>
      <c r="K40" s="12" t="s">
        <v>250</v>
      </c>
      <c r="L40" s="12" t="s">
        <v>251</v>
      </c>
      <c r="M40" s="12">
        <v>1</v>
      </c>
      <c r="N40" s="12">
        <v>0</v>
      </c>
      <c r="O40" s="19">
        <v>0</v>
      </c>
      <c r="P40" s="12">
        <v>1</v>
      </c>
    </row>
    <row r="41" spans="1:16" x14ac:dyDescent="0.25">
      <c r="A41" s="12" t="s">
        <v>252</v>
      </c>
      <c r="B41" s="12" t="s">
        <v>184</v>
      </c>
      <c r="C41" s="12" t="s">
        <v>185</v>
      </c>
      <c r="D41" s="12">
        <v>5</v>
      </c>
      <c r="E41" s="12">
        <v>9807</v>
      </c>
      <c r="J41" s="10">
        <v>39</v>
      </c>
      <c r="K41" s="12" t="s">
        <v>253</v>
      </c>
      <c r="L41" s="12" t="s">
        <v>254</v>
      </c>
      <c r="M41" s="12">
        <v>1</v>
      </c>
      <c r="N41" s="12">
        <v>0</v>
      </c>
      <c r="O41" s="19">
        <v>0</v>
      </c>
      <c r="P41" s="12">
        <v>4</v>
      </c>
    </row>
    <row r="42" spans="1:16" x14ac:dyDescent="0.25">
      <c r="A42" s="12" t="s">
        <v>255</v>
      </c>
      <c r="B42" s="12" t="s">
        <v>184</v>
      </c>
      <c r="C42" s="12" t="s">
        <v>185</v>
      </c>
      <c r="D42" s="12">
        <v>6</v>
      </c>
      <c r="E42" s="12">
        <v>72669</v>
      </c>
      <c r="J42" s="10">
        <v>40</v>
      </c>
      <c r="K42" s="12" t="s">
        <v>256</v>
      </c>
      <c r="L42" s="12" t="s">
        <v>257</v>
      </c>
      <c r="M42" s="12">
        <v>0</v>
      </c>
      <c r="N42" s="12">
        <v>1</v>
      </c>
      <c r="O42" s="19">
        <v>0</v>
      </c>
      <c r="P42" s="12">
        <v>1</v>
      </c>
    </row>
    <row r="43" spans="1:16" x14ac:dyDescent="0.25">
      <c r="A43" s="12" t="s">
        <v>258</v>
      </c>
      <c r="B43" s="12" t="s">
        <v>187</v>
      </c>
      <c r="C43" s="12" t="s">
        <v>188</v>
      </c>
      <c r="D43" s="12">
        <v>1</v>
      </c>
      <c r="E43" s="12">
        <v>2425</v>
      </c>
      <c r="J43" s="10">
        <v>41</v>
      </c>
      <c r="K43" s="12" t="s">
        <v>259</v>
      </c>
      <c r="L43" s="12" t="s">
        <v>260</v>
      </c>
      <c r="M43" s="12">
        <v>1</v>
      </c>
      <c r="N43" s="12">
        <v>0</v>
      </c>
      <c r="O43" s="19">
        <v>0</v>
      </c>
      <c r="P43" s="12">
        <v>1</v>
      </c>
    </row>
    <row r="44" spans="1:16" x14ac:dyDescent="0.25">
      <c r="A44" s="12" t="s">
        <v>261</v>
      </c>
      <c r="B44" s="12" t="s">
        <v>187</v>
      </c>
      <c r="C44" s="12" t="s">
        <v>188</v>
      </c>
      <c r="D44" s="12">
        <v>2</v>
      </c>
      <c r="E44" s="12">
        <v>2777</v>
      </c>
      <c r="J44" s="10">
        <v>42</v>
      </c>
      <c r="K44" s="12" t="s">
        <v>262</v>
      </c>
      <c r="L44" s="12" t="s">
        <v>263</v>
      </c>
      <c r="M44" s="12">
        <v>1</v>
      </c>
      <c r="N44" s="12">
        <v>0</v>
      </c>
      <c r="O44" s="19">
        <v>0</v>
      </c>
      <c r="P44" s="12">
        <v>3</v>
      </c>
    </row>
    <row r="45" spans="1:16" x14ac:dyDescent="0.25">
      <c r="A45" s="12" t="s">
        <v>264</v>
      </c>
      <c r="B45" s="12" t="s">
        <v>187</v>
      </c>
      <c r="C45" s="12" t="s">
        <v>188</v>
      </c>
      <c r="D45" s="12">
        <v>3</v>
      </c>
      <c r="E45" s="12">
        <v>3251</v>
      </c>
      <c r="J45" s="10">
        <v>43</v>
      </c>
      <c r="K45" s="12" t="s">
        <v>265</v>
      </c>
      <c r="L45" s="12" t="s">
        <v>266</v>
      </c>
      <c r="M45" s="12">
        <v>1</v>
      </c>
      <c r="N45" s="12">
        <v>0</v>
      </c>
      <c r="O45" s="19">
        <v>0</v>
      </c>
      <c r="P45" s="12">
        <v>4</v>
      </c>
    </row>
    <row r="46" spans="1:16" x14ac:dyDescent="0.25">
      <c r="A46" s="12" t="s">
        <v>267</v>
      </c>
      <c r="B46" s="12" t="s">
        <v>187</v>
      </c>
      <c r="C46" s="12" t="s">
        <v>188</v>
      </c>
      <c r="D46" s="12">
        <v>5</v>
      </c>
      <c r="E46" s="12">
        <v>4406</v>
      </c>
      <c r="J46" s="10">
        <v>44</v>
      </c>
      <c r="K46" s="12" t="s">
        <v>268</v>
      </c>
      <c r="L46" s="12" t="s">
        <v>269</v>
      </c>
      <c r="M46" s="12">
        <v>0</v>
      </c>
      <c r="N46" s="12">
        <v>1</v>
      </c>
      <c r="O46" s="19">
        <v>0</v>
      </c>
      <c r="P46" s="12">
        <v>1</v>
      </c>
    </row>
    <row r="47" spans="1:16" x14ac:dyDescent="0.25">
      <c r="A47" s="12" t="s">
        <v>270</v>
      </c>
      <c r="B47" s="12" t="s">
        <v>187</v>
      </c>
      <c r="C47" s="12" t="s">
        <v>188</v>
      </c>
      <c r="D47" s="12">
        <v>6</v>
      </c>
      <c r="E47" s="12">
        <v>5025</v>
      </c>
      <c r="J47" s="10">
        <v>45</v>
      </c>
      <c r="K47" s="12" t="s">
        <v>271</v>
      </c>
      <c r="L47" s="12" t="s">
        <v>272</v>
      </c>
      <c r="M47" s="12">
        <v>1</v>
      </c>
      <c r="N47" s="12">
        <v>0</v>
      </c>
      <c r="O47" s="19">
        <v>0</v>
      </c>
      <c r="P47" s="12">
        <v>4</v>
      </c>
    </row>
    <row r="48" spans="1:16" x14ac:dyDescent="0.25">
      <c r="A48" s="12" t="s">
        <v>273</v>
      </c>
      <c r="B48" s="12" t="s">
        <v>187</v>
      </c>
      <c r="C48" s="12" t="s">
        <v>188</v>
      </c>
      <c r="D48" s="12">
        <v>7</v>
      </c>
      <c r="E48" s="12">
        <v>6265</v>
      </c>
      <c r="J48" s="10">
        <v>46</v>
      </c>
      <c r="K48" s="12" t="s">
        <v>274</v>
      </c>
      <c r="L48" s="12" t="s">
        <v>275</v>
      </c>
      <c r="M48" s="12">
        <v>1</v>
      </c>
      <c r="N48" s="12">
        <v>0</v>
      </c>
      <c r="O48" s="19">
        <v>0</v>
      </c>
      <c r="P48" s="12">
        <v>4</v>
      </c>
    </row>
    <row r="49" spans="1:15" x14ac:dyDescent="0.25">
      <c r="A49" s="12" t="s">
        <v>276</v>
      </c>
      <c r="B49" s="12" t="s">
        <v>190</v>
      </c>
      <c r="C49" s="12" t="s">
        <v>191</v>
      </c>
      <c r="D49" s="12">
        <v>2</v>
      </c>
      <c r="E49" s="12">
        <v>745</v>
      </c>
      <c r="O49" s="10"/>
    </row>
    <row r="50" spans="1:15" x14ac:dyDescent="0.25">
      <c r="A50" s="12" t="s">
        <v>277</v>
      </c>
      <c r="B50" s="12" t="s">
        <v>190</v>
      </c>
      <c r="C50" s="12" t="s">
        <v>191</v>
      </c>
      <c r="D50" s="12">
        <v>5</v>
      </c>
      <c r="E50" s="12">
        <v>1245</v>
      </c>
      <c r="O50" s="10"/>
    </row>
    <row r="51" spans="1:15" x14ac:dyDescent="0.25">
      <c r="A51" s="12" t="s">
        <v>278</v>
      </c>
      <c r="B51" s="12" t="s">
        <v>190</v>
      </c>
      <c r="C51" s="12" t="s">
        <v>191</v>
      </c>
      <c r="D51" s="12">
        <v>6</v>
      </c>
      <c r="E51" s="12">
        <v>1481</v>
      </c>
      <c r="O51" s="10"/>
    </row>
    <row r="52" spans="1:15" x14ac:dyDescent="0.25">
      <c r="A52" s="12" t="s">
        <v>279</v>
      </c>
      <c r="B52" s="12" t="s">
        <v>190</v>
      </c>
      <c r="C52" s="12" t="s">
        <v>191</v>
      </c>
      <c r="D52" s="12">
        <v>7</v>
      </c>
      <c r="E52" s="12">
        <v>2331</v>
      </c>
      <c r="J52" s="13" t="s">
        <v>280</v>
      </c>
      <c r="L52" s="13" t="s">
        <v>281</v>
      </c>
      <c r="N52" s="13" t="s">
        <v>282</v>
      </c>
      <c r="O52" s="10"/>
    </row>
    <row r="53" spans="1:15" x14ac:dyDescent="0.25">
      <c r="A53" s="12" t="s">
        <v>283</v>
      </c>
      <c r="B53" s="12" t="s">
        <v>193</v>
      </c>
      <c r="C53" s="12" t="s">
        <v>194</v>
      </c>
      <c r="D53" s="12">
        <v>1</v>
      </c>
      <c r="E53" s="12">
        <v>1098</v>
      </c>
      <c r="J53" s="14" t="s">
        <v>284</v>
      </c>
      <c r="L53" s="14" t="s">
        <v>285</v>
      </c>
      <c r="N53" s="14" t="s">
        <v>286</v>
      </c>
      <c r="O53" s="10"/>
    </row>
    <row r="54" spans="1:15" x14ac:dyDescent="0.25">
      <c r="A54" s="12" t="s">
        <v>287</v>
      </c>
      <c r="B54" s="12" t="s">
        <v>193</v>
      </c>
      <c r="C54" s="12" t="s">
        <v>194</v>
      </c>
      <c r="D54" s="12">
        <v>2</v>
      </c>
      <c r="E54" s="12">
        <v>440</v>
      </c>
    </row>
    <row r="55" spans="1:15" x14ac:dyDescent="0.25">
      <c r="A55" s="12" t="s">
        <v>288</v>
      </c>
      <c r="B55" s="12" t="s">
        <v>193</v>
      </c>
      <c r="C55" s="12" t="s">
        <v>194</v>
      </c>
      <c r="D55" s="12">
        <v>5</v>
      </c>
      <c r="E55" s="12">
        <v>670</v>
      </c>
    </row>
    <row r="56" spans="1:15" x14ac:dyDescent="0.25">
      <c r="A56" s="12" t="s">
        <v>289</v>
      </c>
      <c r="B56" s="12" t="s">
        <v>193</v>
      </c>
      <c r="C56" s="12" t="s">
        <v>194</v>
      </c>
      <c r="D56" s="12">
        <v>6</v>
      </c>
      <c r="E56" s="12">
        <v>2351</v>
      </c>
    </row>
    <row r="57" spans="1:15" x14ac:dyDescent="0.25">
      <c r="A57" s="12" t="s">
        <v>290</v>
      </c>
      <c r="B57" s="12" t="s">
        <v>196</v>
      </c>
      <c r="C57" s="12" t="s">
        <v>291</v>
      </c>
      <c r="D57" s="12">
        <v>1</v>
      </c>
      <c r="E57" s="12">
        <v>675</v>
      </c>
    </row>
    <row r="58" spans="1:15" x14ac:dyDescent="0.25">
      <c r="A58" s="12" t="s">
        <v>292</v>
      </c>
      <c r="B58" s="12" t="s">
        <v>199</v>
      </c>
      <c r="C58" s="12" t="s">
        <v>200</v>
      </c>
      <c r="D58" s="12">
        <v>1</v>
      </c>
      <c r="E58" s="12">
        <v>406</v>
      </c>
    </row>
    <row r="59" spans="1:15" x14ac:dyDescent="0.25">
      <c r="A59" s="12" t="s">
        <v>293</v>
      </c>
      <c r="B59" s="12" t="s">
        <v>199</v>
      </c>
      <c r="C59" s="12" t="s">
        <v>200</v>
      </c>
      <c r="D59" s="12">
        <v>5</v>
      </c>
      <c r="E59" s="12">
        <v>604</v>
      </c>
    </row>
    <row r="60" spans="1:15" x14ac:dyDescent="0.25">
      <c r="A60" s="12" t="s">
        <v>294</v>
      </c>
      <c r="B60" s="12" t="s">
        <v>199</v>
      </c>
      <c r="C60" s="12" t="s">
        <v>200</v>
      </c>
      <c r="D60" s="12">
        <v>6</v>
      </c>
      <c r="E60" s="12">
        <v>807</v>
      </c>
    </row>
    <row r="61" spans="1:15" x14ac:dyDescent="0.25">
      <c r="A61" s="12" t="s">
        <v>295</v>
      </c>
      <c r="B61" s="12" t="s">
        <v>202</v>
      </c>
      <c r="C61" s="12" t="s">
        <v>203</v>
      </c>
      <c r="D61" s="12">
        <v>1</v>
      </c>
      <c r="E61" s="12">
        <v>955</v>
      </c>
    </row>
    <row r="62" spans="1:15" x14ac:dyDescent="0.25">
      <c r="A62" s="12" t="s">
        <v>296</v>
      </c>
      <c r="B62" s="12" t="s">
        <v>205</v>
      </c>
      <c r="C62" s="12" t="s">
        <v>206</v>
      </c>
      <c r="D62" s="12">
        <v>1</v>
      </c>
      <c r="E62" s="12">
        <v>291</v>
      </c>
    </row>
    <row r="63" spans="1:15" x14ac:dyDescent="0.25">
      <c r="A63" s="12" t="s">
        <v>297</v>
      </c>
      <c r="B63" s="12" t="s">
        <v>208</v>
      </c>
      <c r="C63" s="12" t="s">
        <v>209</v>
      </c>
      <c r="D63" s="12">
        <v>2</v>
      </c>
      <c r="E63" s="12">
        <v>330</v>
      </c>
    </row>
    <row r="64" spans="1:15" x14ac:dyDescent="0.25">
      <c r="A64" s="12" t="s">
        <v>298</v>
      </c>
      <c r="B64" s="12" t="s">
        <v>208</v>
      </c>
      <c r="C64" s="12" t="s">
        <v>209</v>
      </c>
      <c r="D64" s="12">
        <v>5</v>
      </c>
      <c r="E64" s="12">
        <v>1424</v>
      </c>
    </row>
    <row r="65" spans="1:5" x14ac:dyDescent="0.25">
      <c r="A65" s="12" t="s">
        <v>299</v>
      </c>
      <c r="B65" s="12" t="s">
        <v>211</v>
      </c>
      <c r="C65" s="12" t="s">
        <v>212</v>
      </c>
      <c r="D65" s="12">
        <v>1</v>
      </c>
      <c r="E65" s="12">
        <v>237</v>
      </c>
    </row>
    <row r="66" spans="1:5" x14ac:dyDescent="0.25">
      <c r="A66" s="12" t="s">
        <v>300</v>
      </c>
      <c r="B66" s="12" t="s">
        <v>211</v>
      </c>
      <c r="C66" s="12" t="s">
        <v>212</v>
      </c>
      <c r="D66" s="12">
        <v>5</v>
      </c>
      <c r="E66" s="12">
        <v>1160</v>
      </c>
    </row>
    <row r="67" spans="1:5" x14ac:dyDescent="0.25">
      <c r="A67" s="12" t="s">
        <v>301</v>
      </c>
      <c r="B67" s="12" t="s">
        <v>211</v>
      </c>
      <c r="C67" s="12" t="s">
        <v>212</v>
      </c>
      <c r="D67" s="12">
        <v>6</v>
      </c>
      <c r="E67" s="12">
        <v>662</v>
      </c>
    </row>
    <row r="68" spans="1:5" x14ac:dyDescent="0.25">
      <c r="A68" s="12" t="s">
        <v>302</v>
      </c>
      <c r="B68" s="12" t="s">
        <v>211</v>
      </c>
      <c r="C68" s="12" t="s">
        <v>212</v>
      </c>
      <c r="D68" s="12">
        <v>7</v>
      </c>
      <c r="E68" s="12">
        <v>632</v>
      </c>
    </row>
    <row r="69" spans="1:5" x14ac:dyDescent="0.25">
      <c r="A69" s="12" t="s">
        <v>303</v>
      </c>
      <c r="B69" s="12" t="s">
        <v>214</v>
      </c>
      <c r="C69" s="12" t="s">
        <v>215</v>
      </c>
      <c r="D69" s="12">
        <v>2</v>
      </c>
      <c r="E69" s="12">
        <v>314</v>
      </c>
    </row>
    <row r="70" spans="1:5" x14ac:dyDescent="0.25">
      <c r="A70" s="12" t="s">
        <v>304</v>
      </c>
      <c r="B70" s="12" t="s">
        <v>214</v>
      </c>
      <c r="C70" s="12" t="s">
        <v>215</v>
      </c>
      <c r="D70" s="12">
        <v>5</v>
      </c>
      <c r="E70" s="12">
        <v>1633</v>
      </c>
    </row>
    <row r="71" spans="1:5" x14ac:dyDescent="0.25">
      <c r="A71" s="12" t="s">
        <v>305</v>
      </c>
      <c r="B71" s="12" t="s">
        <v>214</v>
      </c>
      <c r="C71" s="12" t="s">
        <v>215</v>
      </c>
      <c r="D71" s="12">
        <v>7</v>
      </c>
      <c r="E71" s="12">
        <v>1561</v>
      </c>
    </row>
    <row r="72" spans="1:5" x14ac:dyDescent="0.25">
      <c r="A72" s="12" t="s">
        <v>306</v>
      </c>
      <c r="B72" s="12" t="s">
        <v>217</v>
      </c>
      <c r="C72" s="12" t="s">
        <v>218</v>
      </c>
      <c r="D72" s="12">
        <v>1</v>
      </c>
      <c r="E72" s="12">
        <v>682</v>
      </c>
    </row>
    <row r="73" spans="1:5" x14ac:dyDescent="0.25">
      <c r="A73" s="12" t="s">
        <v>307</v>
      </c>
      <c r="B73" s="12" t="s">
        <v>220</v>
      </c>
      <c r="C73" s="12" t="s">
        <v>221</v>
      </c>
      <c r="D73" s="12">
        <v>1</v>
      </c>
      <c r="E73" s="12">
        <v>895</v>
      </c>
    </row>
    <row r="74" spans="1:5" x14ac:dyDescent="0.25">
      <c r="A74" s="12" t="s">
        <v>308</v>
      </c>
      <c r="B74" s="12" t="s">
        <v>223</v>
      </c>
      <c r="C74" s="12" t="s">
        <v>224</v>
      </c>
      <c r="D74" s="12">
        <v>1</v>
      </c>
      <c r="E74" s="12">
        <v>594</v>
      </c>
    </row>
    <row r="75" spans="1:5" x14ac:dyDescent="0.25">
      <c r="A75" s="12" t="s">
        <v>309</v>
      </c>
      <c r="B75" s="12" t="s">
        <v>223</v>
      </c>
      <c r="C75" s="12" t="s">
        <v>224</v>
      </c>
      <c r="D75" s="12">
        <v>2</v>
      </c>
      <c r="E75" s="12">
        <v>602</v>
      </c>
    </row>
    <row r="76" spans="1:5" x14ac:dyDescent="0.25">
      <c r="A76" s="12" t="s">
        <v>310</v>
      </c>
      <c r="B76" s="12" t="s">
        <v>223</v>
      </c>
      <c r="C76" s="12" t="s">
        <v>224</v>
      </c>
      <c r="D76" s="12">
        <v>5</v>
      </c>
      <c r="E76" s="12">
        <v>2905</v>
      </c>
    </row>
    <row r="77" spans="1:5" x14ac:dyDescent="0.25">
      <c r="A77" s="12" t="s">
        <v>311</v>
      </c>
      <c r="B77" s="12" t="s">
        <v>223</v>
      </c>
      <c r="C77" s="12" t="s">
        <v>224</v>
      </c>
      <c r="D77" s="12">
        <v>6</v>
      </c>
      <c r="E77" s="12">
        <v>3555</v>
      </c>
    </row>
    <row r="78" spans="1:5" x14ac:dyDescent="0.25">
      <c r="A78" s="12" t="s">
        <v>312</v>
      </c>
      <c r="B78" s="12" t="s">
        <v>223</v>
      </c>
      <c r="C78" s="12" t="s">
        <v>224</v>
      </c>
      <c r="D78" s="12">
        <v>7</v>
      </c>
      <c r="E78" s="12">
        <v>3891</v>
      </c>
    </row>
    <row r="79" spans="1:5" x14ac:dyDescent="0.25">
      <c r="A79" s="12" t="s">
        <v>313</v>
      </c>
      <c r="B79" s="12" t="s">
        <v>226</v>
      </c>
      <c r="C79" s="12" t="s">
        <v>227</v>
      </c>
      <c r="D79" s="12">
        <v>2</v>
      </c>
      <c r="E79" s="12">
        <v>373</v>
      </c>
    </row>
    <row r="80" spans="1:5" x14ac:dyDescent="0.25">
      <c r="A80" s="12" t="s">
        <v>314</v>
      </c>
      <c r="B80" s="12" t="s">
        <v>226</v>
      </c>
      <c r="C80" s="12" t="s">
        <v>227</v>
      </c>
      <c r="D80" s="12">
        <v>5</v>
      </c>
      <c r="E80" s="12">
        <v>675</v>
      </c>
    </row>
    <row r="81" spans="1:5" x14ac:dyDescent="0.25">
      <c r="A81" s="12" t="s">
        <v>315</v>
      </c>
      <c r="B81" s="12" t="s">
        <v>229</v>
      </c>
      <c r="C81" s="12" t="s">
        <v>230</v>
      </c>
      <c r="D81" s="12">
        <v>2</v>
      </c>
      <c r="E81" s="12">
        <v>349</v>
      </c>
    </row>
    <row r="82" spans="1:5" x14ac:dyDescent="0.25">
      <c r="A82" s="12" t="s">
        <v>316</v>
      </c>
      <c r="B82" s="12" t="s">
        <v>229</v>
      </c>
      <c r="C82" s="12" t="s">
        <v>230</v>
      </c>
      <c r="D82" s="12">
        <v>5</v>
      </c>
      <c r="E82" s="12">
        <v>713</v>
      </c>
    </row>
    <row r="83" spans="1:5" x14ac:dyDescent="0.25">
      <c r="A83" s="12" t="s">
        <v>317</v>
      </c>
      <c r="B83" s="12" t="s">
        <v>229</v>
      </c>
      <c r="C83" s="12" t="s">
        <v>230</v>
      </c>
      <c r="D83" s="12">
        <v>6</v>
      </c>
      <c r="E83" s="12">
        <v>848</v>
      </c>
    </row>
    <row r="84" spans="1:5" x14ac:dyDescent="0.25">
      <c r="A84" s="12" t="s">
        <v>318</v>
      </c>
      <c r="B84" s="12" t="s">
        <v>232</v>
      </c>
      <c r="C84" s="12" t="s">
        <v>233</v>
      </c>
      <c r="D84" s="12">
        <v>1</v>
      </c>
      <c r="E84" s="12">
        <v>516</v>
      </c>
    </row>
    <row r="85" spans="1:5" x14ac:dyDescent="0.25">
      <c r="A85" s="12" t="s">
        <v>319</v>
      </c>
      <c r="B85" s="12" t="s">
        <v>235</v>
      </c>
      <c r="C85" s="12" t="s">
        <v>236</v>
      </c>
      <c r="D85" s="12">
        <v>1</v>
      </c>
      <c r="E85" s="12">
        <v>364</v>
      </c>
    </row>
    <row r="86" spans="1:5" x14ac:dyDescent="0.25">
      <c r="A86" s="12" t="s">
        <v>320</v>
      </c>
      <c r="B86" s="12" t="s">
        <v>238</v>
      </c>
      <c r="C86" s="12" t="s">
        <v>239</v>
      </c>
      <c r="D86" s="12">
        <v>1</v>
      </c>
      <c r="E86" s="12">
        <v>1089</v>
      </c>
    </row>
    <row r="87" spans="1:5" x14ac:dyDescent="0.25">
      <c r="A87" s="12" t="s">
        <v>321</v>
      </c>
      <c r="B87" s="12" t="s">
        <v>238</v>
      </c>
      <c r="C87" s="12" t="s">
        <v>239</v>
      </c>
      <c r="D87" s="12">
        <v>2</v>
      </c>
      <c r="E87" s="12">
        <v>1178</v>
      </c>
    </row>
    <row r="88" spans="1:5" x14ac:dyDescent="0.25">
      <c r="A88" s="12" t="s">
        <v>322</v>
      </c>
      <c r="B88" s="12" t="s">
        <v>238</v>
      </c>
      <c r="C88" s="12" t="s">
        <v>239</v>
      </c>
      <c r="D88" s="12">
        <v>5</v>
      </c>
      <c r="E88" s="12">
        <v>3109</v>
      </c>
    </row>
    <row r="89" spans="1:5" x14ac:dyDescent="0.25">
      <c r="A89" s="12" t="s">
        <v>323</v>
      </c>
      <c r="B89" s="12" t="s">
        <v>238</v>
      </c>
      <c r="C89" s="12" t="s">
        <v>239</v>
      </c>
      <c r="D89" s="12">
        <v>6</v>
      </c>
      <c r="E89" s="12">
        <v>2464</v>
      </c>
    </row>
    <row r="90" spans="1:5" x14ac:dyDescent="0.25">
      <c r="A90" s="12" t="s">
        <v>324</v>
      </c>
      <c r="B90" s="12" t="s">
        <v>241</v>
      </c>
      <c r="C90" s="12" t="s">
        <v>242</v>
      </c>
      <c r="D90" s="12">
        <v>1</v>
      </c>
      <c r="E90" s="12">
        <v>1191</v>
      </c>
    </row>
    <row r="91" spans="1:5" x14ac:dyDescent="0.25">
      <c r="A91" s="12" t="s">
        <v>325</v>
      </c>
      <c r="B91" s="12" t="s">
        <v>241</v>
      </c>
      <c r="C91" s="12" t="s">
        <v>242</v>
      </c>
      <c r="D91" s="12">
        <v>2</v>
      </c>
      <c r="E91" s="12">
        <v>1144</v>
      </c>
    </row>
    <row r="92" spans="1:5" x14ac:dyDescent="0.25">
      <c r="A92" s="12" t="s">
        <v>326</v>
      </c>
      <c r="B92" s="12" t="s">
        <v>241</v>
      </c>
      <c r="C92" s="12" t="s">
        <v>242</v>
      </c>
      <c r="D92" s="12">
        <v>5</v>
      </c>
      <c r="E92" s="12">
        <v>1445</v>
      </c>
    </row>
    <row r="93" spans="1:5" x14ac:dyDescent="0.25">
      <c r="A93" s="12" t="s">
        <v>327</v>
      </c>
      <c r="B93" s="12" t="s">
        <v>241</v>
      </c>
      <c r="C93" s="12" t="s">
        <v>242</v>
      </c>
      <c r="D93" s="12">
        <v>6</v>
      </c>
      <c r="E93" s="12">
        <v>1818</v>
      </c>
    </row>
    <row r="94" spans="1:5" x14ac:dyDescent="0.25">
      <c r="A94" s="12" t="s">
        <v>328</v>
      </c>
      <c r="B94" s="12" t="s">
        <v>241</v>
      </c>
      <c r="C94" s="12" t="s">
        <v>242</v>
      </c>
      <c r="D94" s="12">
        <v>7</v>
      </c>
      <c r="E94" s="12">
        <v>2873</v>
      </c>
    </row>
    <row r="95" spans="1:5" x14ac:dyDescent="0.25">
      <c r="A95" s="12" t="s">
        <v>329</v>
      </c>
      <c r="B95" s="12" t="s">
        <v>244</v>
      </c>
      <c r="C95" s="12" t="s">
        <v>245</v>
      </c>
      <c r="D95" s="12">
        <v>1</v>
      </c>
      <c r="E95" s="12">
        <v>504</v>
      </c>
    </row>
    <row r="96" spans="1:5" x14ac:dyDescent="0.25">
      <c r="A96" s="12" t="s">
        <v>330</v>
      </c>
      <c r="B96" s="12" t="s">
        <v>244</v>
      </c>
      <c r="C96" s="12" t="s">
        <v>245</v>
      </c>
      <c r="D96" s="12">
        <v>2</v>
      </c>
      <c r="E96" s="12">
        <v>620</v>
      </c>
    </row>
    <row r="97" spans="1:5" x14ac:dyDescent="0.25">
      <c r="A97" s="12" t="s">
        <v>331</v>
      </c>
      <c r="B97" s="12" t="s">
        <v>244</v>
      </c>
      <c r="C97" s="12" t="s">
        <v>245</v>
      </c>
      <c r="D97" s="12">
        <v>5</v>
      </c>
      <c r="E97" s="12">
        <v>1228</v>
      </c>
    </row>
    <row r="98" spans="1:5" x14ac:dyDescent="0.25">
      <c r="A98" s="12" t="s">
        <v>332</v>
      </c>
      <c r="B98" s="12" t="s">
        <v>244</v>
      </c>
      <c r="C98" s="12" t="s">
        <v>245</v>
      </c>
      <c r="D98" s="12">
        <v>6</v>
      </c>
      <c r="E98" s="12">
        <v>1674</v>
      </c>
    </row>
    <row r="99" spans="1:5" x14ac:dyDescent="0.25">
      <c r="A99" s="12" t="s">
        <v>333</v>
      </c>
      <c r="B99" s="12" t="s">
        <v>244</v>
      </c>
      <c r="C99" s="12" t="s">
        <v>245</v>
      </c>
      <c r="D99" s="12">
        <v>7</v>
      </c>
      <c r="E99" s="12">
        <v>1562</v>
      </c>
    </row>
    <row r="100" spans="1:5" x14ac:dyDescent="0.25">
      <c r="A100" s="12" t="s">
        <v>334</v>
      </c>
      <c r="B100" s="12" t="s">
        <v>247</v>
      </c>
      <c r="C100" s="12" t="s">
        <v>248</v>
      </c>
      <c r="D100" s="12">
        <v>2</v>
      </c>
      <c r="E100" s="12">
        <v>381</v>
      </c>
    </row>
    <row r="101" spans="1:5" x14ac:dyDescent="0.25">
      <c r="A101" s="12" t="s">
        <v>335</v>
      </c>
      <c r="B101" s="12" t="s">
        <v>247</v>
      </c>
      <c r="C101" s="12" t="s">
        <v>248</v>
      </c>
      <c r="D101" s="12">
        <v>6</v>
      </c>
      <c r="E101" s="12">
        <v>2054</v>
      </c>
    </row>
    <row r="102" spans="1:5" x14ac:dyDescent="0.25">
      <c r="A102" s="12" t="s">
        <v>336</v>
      </c>
      <c r="B102" s="12" t="s">
        <v>250</v>
      </c>
      <c r="C102" s="12" t="s">
        <v>251</v>
      </c>
      <c r="D102" s="12">
        <v>1</v>
      </c>
      <c r="E102" s="12">
        <v>266</v>
      </c>
    </row>
    <row r="103" spans="1:5" x14ac:dyDescent="0.25">
      <c r="A103" s="12" t="s">
        <v>337</v>
      </c>
      <c r="B103" s="12" t="s">
        <v>253</v>
      </c>
      <c r="C103" s="12" t="s">
        <v>254</v>
      </c>
      <c r="D103" s="12">
        <v>1</v>
      </c>
      <c r="E103" s="12">
        <v>529</v>
      </c>
    </row>
    <row r="104" spans="1:5" x14ac:dyDescent="0.25">
      <c r="A104" s="12" t="s">
        <v>338</v>
      </c>
      <c r="B104" s="12" t="s">
        <v>253</v>
      </c>
      <c r="C104" s="12" t="s">
        <v>254</v>
      </c>
      <c r="D104" s="12">
        <v>2</v>
      </c>
      <c r="E104" s="12">
        <v>371</v>
      </c>
    </row>
    <row r="105" spans="1:5" x14ac:dyDescent="0.25">
      <c r="A105" s="12" t="s">
        <v>339</v>
      </c>
      <c r="B105" s="12" t="s">
        <v>253</v>
      </c>
      <c r="C105" s="12" t="s">
        <v>254</v>
      </c>
      <c r="D105" s="12">
        <v>6</v>
      </c>
      <c r="E105" s="12">
        <v>964</v>
      </c>
    </row>
    <row r="106" spans="1:5" x14ac:dyDescent="0.25">
      <c r="A106" s="12" t="s">
        <v>340</v>
      </c>
      <c r="B106" s="12" t="s">
        <v>253</v>
      </c>
      <c r="C106" s="12" t="s">
        <v>254</v>
      </c>
      <c r="D106" s="12">
        <v>7</v>
      </c>
      <c r="E106" s="12">
        <v>1079</v>
      </c>
    </row>
    <row r="107" spans="1:5" x14ac:dyDescent="0.25">
      <c r="A107" s="12" t="s">
        <v>341</v>
      </c>
      <c r="B107" s="12" t="s">
        <v>256</v>
      </c>
      <c r="C107" s="12" t="s">
        <v>257</v>
      </c>
      <c r="D107" s="12">
        <v>1</v>
      </c>
      <c r="E107" s="12">
        <v>520</v>
      </c>
    </row>
    <row r="108" spans="1:5" x14ac:dyDescent="0.25">
      <c r="A108" s="12" t="s">
        <v>342</v>
      </c>
      <c r="B108" s="12" t="s">
        <v>259</v>
      </c>
      <c r="C108" s="12" t="s">
        <v>260</v>
      </c>
      <c r="D108" s="12">
        <v>1</v>
      </c>
      <c r="E108" s="12">
        <v>514</v>
      </c>
    </row>
    <row r="109" spans="1:5" x14ac:dyDescent="0.25">
      <c r="A109" s="12" t="s">
        <v>343</v>
      </c>
      <c r="B109" s="12" t="s">
        <v>262</v>
      </c>
      <c r="C109" s="12" t="s">
        <v>263</v>
      </c>
      <c r="D109" s="12">
        <v>2</v>
      </c>
      <c r="E109" s="12">
        <v>699</v>
      </c>
    </row>
    <row r="110" spans="1:5" x14ac:dyDescent="0.25">
      <c r="A110" s="12" t="s">
        <v>344</v>
      </c>
      <c r="B110" s="12" t="s">
        <v>262</v>
      </c>
      <c r="C110" s="12" t="s">
        <v>263</v>
      </c>
      <c r="D110" s="12">
        <v>5</v>
      </c>
      <c r="E110" s="12">
        <v>824</v>
      </c>
    </row>
    <row r="111" spans="1:5" x14ac:dyDescent="0.25">
      <c r="A111" s="12" t="s">
        <v>345</v>
      </c>
      <c r="B111" s="12" t="s">
        <v>262</v>
      </c>
      <c r="C111" s="12" t="s">
        <v>263</v>
      </c>
      <c r="D111" s="12">
        <v>7</v>
      </c>
      <c r="E111" s="12">
        <v>1035</v>
      </c>
    </row>
    <row r="112" spans="1:5" x14ac:dyDescent="0.25">
      <c r="A112" s="12" t="s">
        <v>346</v>
      </c>
      <c r="B112" s="12" t="s">
        <v>265</v>
      </c>
      <c r="C112" s="12" t="s">
        <v>266</v>
      </c>
      <c r="D112" s="12">
        <v>1</v>
      </c>
      <c r="E112" s="12">
        <v>287</v>
      </c>
    </row>
    <row r="113" spans="1:5" x14ac:dyDescent="0.25">
      <c r="A113" s="12" t="s">
        <v>347</v>
      </c>
      <c r="B113" s="12" t="s">
        <v>265</v>
      </c>
      <c r="C113" s="12" t="s">
        <v>266</v>
      </c>
      <c r="D113" s="12">
        <v>5</v>
      </c>
      <c r="E113" s="12">
        <v>602</v>
      </c>
    </row>
    <row r="114" spans="1:5" x14ac:dyDescent="0.25">
      <c r="A114" s="12" t="s">
        <v>348</v>
      </c>
      <c r="B114" s="12" t="s">
        <v>265</v>
      </c>
      <c r="C114" s="12" t="s">
        <v>266</v>
      </c>
      <c r="D114" s="12">
        <v>6</v>
      </c>
      <c r="E114" s="12">
        <v>562</v>
      </c>
    </row>
    <row r="115" spans="1:5" x14ac:dyDescent="0.25">
      <c r="A115" s="12" t="s">
        <v>349</v>
      </c>
      <c r="B115" s="12" t="s">
        <v>265</v>
      </c>
      <c r="C115" s="12" t="s">
        <v>266</v>
      </c>
      <c r="D115" s="12">
        <v>7</v>
      </c>
      <c r="E115" s="12">
        <v>1184</v>
      </c>
    </row>
    <row r="116" spans="1:5" x14ac:dyDescent="0.25">
      <c r="A116" s="12" t="s">
        <v>350</v>
      </c>
      <c r="B116" s="12" t="s">
        <v>268</v>
      </c>
      <c r="C116" s="12" t="s">
        <v>269</v>
      </c>
      <c r="D116" s="12">
        <v>1</v>
      </c>
      <c r="E116" s="12">
        <v>226</v>
      </c>
    </row>
    <row r="117" spans="1:5" x14ac:dyDescent="0.25">
      <c r="A117" s="12" t="s">
        <v>351</v>
      </c>
      <c r="B117" s="12" t="s">
        <v>271</v>
      </c>
      <c r="C117" s="12" t="s">
        <v>272</v>
      </c>
      <c r="D117" s="12">
        <v>2</v>
      </c>
      <c r="E117" s="12">
        <v>390</v>
      </c>
    </row>
    <row r="118" spans="1:5" x14ac:dyDescent="0.25">
      <c r="A118" s="12" t="s">
        <v>352</v>
      </c>
      <c r="B118" s="12" t="s">
        <v>271</v>
      </c>
      <c r="C118" s="12" t="s">
        <v>272</v>
      </c>
      <c r="D118" s="12">
        <v>5</v>
      </c>
      <c r="E118" s="12">
        <v>462</v>
      </c>
    </row>
    <row r="119" spans="1:5" x14ac:dyDescent="0.25">
      <c r="A119" s="12" t="s">
        <v>353</v>
      </c>
      <c r="B119" s="12" t="s">
        <v>271</v>
      </c>
      <c r="C119" s="12" t="s">
        <v>272</v>
      </c>
      <c r="D119" s="12">
        <v>6</v>
      </c>
      <c r="E119" s="12">
        <v>1020</v>
      </c>
    </row>
    <row r="120" spans="1:5" x14ac:dyDescent="0.25">
      <c r="A120" s="12" t="s">
        <v>354</v>
      </c>
      <c r="B120" s="12" t="s">
        <v>271</v>
      </c>
      <c r="C120" s="12" t="s">
        <v>272</v>
      </c>
      <c r="D120" s="12">
        <v>7</v>
      </c>
      <c r="E120" s="12">
        <v>952</v>
      </c>
    </row>
    <row r="121" spans="1:5" x14ac:dyDescent="0.25">
      <c r="A121" s="12" t="s">
        <v>355</v>
      </c>
      <c r="B121" s="12" t="s">
        <v>274</v>
      </c>
      <c r="C121" s="12" t="s">
        <v>275</v>
      </c>
      <c r="D121" s="12">
        <v>1</v>
      </c>
      <c r="E121" s="12">
        <v>290</v>
      </c>
    </row>
    <row r="122" spans="1:5" x14ac:dyDescent="0.25">
      <c r="A122" s="12" t="s">
        <v>356</v>
      </c>
      <c r="B122" s="12" t="s">
        <v>274</v>
      </c>
      <c r="C122" s="12" t="s">
        <v>275</v>
      </c>
      <c r="D122" s="12">
        <v>3</v>
      </c>
      <c r="E122" s="12">
        <v>416</v>
      </c>
    </row>
    <row r="123" spans="1:5" x14ac:dyDescent="0.25">
      <c r="A123" s="12" t="s">
        <v>357</v>
      </c>
      <c r="B123" s="12" t="s">
        <v>274</v>
      </c>
      <c r="C123" s="12" t="s">
        <v>275</v>
      </c>
      <c r="D123" s="12">
        <v>6</v>
      </c>
      <c r="E123" s="12">
        <v>632</v>
      </c>
    </row>
    <row r="124" spans="1:5" x14ac:dyDescent="0.25">
      <c r="A124" s="12" t="s">
        <v>358</v>
      </c>
      <c r="B124" s="12" t="s">
        <v>274</v>
      </c>
      <c r="C124" s="12" t="s">
        <v>275</v>
      </c>
      <c r="D124" s="12">
        <v>7</v>
      </c>
      <c r="E124" s="12">
        <v>595</v>
      </c>
    </row>
  </sheetData>
  <autoFilter ref="A1:E124" xr:uid="{986F9E90-0C33-49A8-B2A6-3B652F7AD33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ABB1D-F231-4D2B-AF0E-6932C0644EFA}">
  <dimension ref="A3:J51"/>
  <sheetViews>
    <sheetView workbookViewId="0">
      <selection activeCell="I20" sqref="I20"/>
    </sheetView>
  </sheetViews>
  <sheetFormatPr defaultRowHeight="14.3" x14ac:dyDescent="0.25"/>
  <cols>
    <col min="1" max="1" width="17.25" bestFit="1" customWidth="1"/>
    <col min="2" max="7" width="9.625" bestFit="1" customWidth="1"/>
  </cols>
  <sheetData>
    <row r="3" spans="1:10" x14ac:dyDescent="0.25">
      <c r="A3" s="22" t="s">
        <v>359</v>
      </c>
      <c r="B3" t="s">
        <v>360</v>
      </c>
      <c r="C3" t="s">
        <v>361</v>
      </c>
      <c r="D3" t="s">
        <v>362</v>
      </c>
      <c r="E3" t="s">
        <v>363</v>
      </c>
      <c r="F3" t="s">
        <v>364</v>
      </c>
      <c r="G3" t="s">
        <v>365</v>
      </c>
      <c r="H3" s="2" t="s">
        <v>366</v>
      </c>
      <c r="I3" s="2" t="s">
        <v>367</v>
      </c>
      <c r="J3" s="2"/>
    </row>
    <row r="4" spans="1:10" x14ac:dyDescent="0.25">
      <c r="A4" s="23" t="s">
        <v>136</v>
      </c>
      <c r="B4">
        <v>1</v>
      </c>
      <c r="C4">
        <v>0</v>
      </c>
      <c r="D4">
        <v>1</v>
      </c>
      <c r="E4">
        <v>1</v>
      </c>
      <c r="F4">
        <v>0</v>
      </c>
      <c r="G4">
        <v>0</v>
      </c>
      <c r="H4">
        <f>IF(SUM(B4:G4)&gt;=3,1,0)</f>
        <v>1</v>
      </c>
      <c r="I4">
        <f>IF(SUM(B4:G4)&gt;=5,1,0)</f>
        <v>0</v>
      </c>
    </row>
    <row r="5" spans="1:10" x14ac:dyDescent="0.25">
      <c r="A5" s="23" t="s">
        <v>146</v>
      </c>
      <c r="B5">
        <v>1</v>
      </c>
      <c r="C5">
        <v>0</v>
      </c>
      <c r="D5">
        <v>0</v>
      </c>
      <c r="E5">
        <v>0</v>
      </c>
      <c r="F5">
        <v>0</v>
      </c>
      <c r="G5">
        <v>0</v>
      </c>
      <c r="H5">
        <f t="shared" ref="H5:H51" si="0">IF(SUM(B5:G5)&gt;=3,1,0)</f>
        <v>0</v>
      </c>
      <c r="I5">
        <f t="shared" ref="I5:I51" si="1">IF(SUM(B5:G5)&gt;=5,1,0)</f>
        <v>0</v>
      </c>
    </row>
    <row r="6" spans="1:10" x14ac:dyDescent="0.25">
      <c r="A6" s="23" t="s">
        <v>149</v>
      </c>
      <c r="B6">
        <v>1</v>
      </c>
      <c r="C6">
        <v>0</v>
      </c>
      <c r="D6">
        <v>1</v>
      </c>
      <c r="E6">
        <v>1</v>
      </c>
      <c r="F6">
        <v>0</v>
      </c>
      <c r="G6">
        <v>0</v>
      </c>
      <c r="H6">
        <f t="shared" si="0"/>
        <v>1</v>
      </c>
      <c r="I6">
        <f t="shared" si="1"/>
        <v>0</v>
      </c>
    </row>
    <row r="7" spans="1:10" x14ac:dyDescent="0.25">
      <c r="A7" s="23" t="s">
        <v>143</v>
      </c>
      <c r="B7">
        <v>0</v>
      </c>
      <c r="C7">
        <v>1</v>
      </c>
      <c r="D7">
        <v>0</v>
      </c>
      <c r="E7">
        <v>0</v>
      </c>
      <c r="F7">
        <v>1</v>
      </c>
      <c r="G7">
        <v>0</v>
      </c>
      <c r="H7">
        <f t="shared" si="0"/>
        <v>0</v>
      </c>
      <c r="I7">
        <f t="shared" si="1"/>
        <v>0</v>
      </c>
    </row>
    <row r="8" spans="1:10" x14ac:dyDescent="0.25">
      <c r="A8" s="23" t="s">
        <v>152</v>
      </c>
      <c r="B8">
        <v>1</v>
      </c>
      <c r="C8">
        <v>0</v>
      </c>
      <c r="D8">
        <v>0</v>
      </c>
      <c r="E8">
        <v>0</v>
      </c>
      <c r="F8">
        <v>1</v>
      </c>
      <c r="G8">
        <v>1</v>
      </c>
      <c r="H8">
        <f t="shared" si="0"/>
        <v>1</v>
      </c>
      <c r="I8">
        <f t="shared" si="1"/>
        <v>0</v>
      </c>
    </row>
    <row r="9" spans="1:10" x14ac:dyDescent="0.25">
      <c r="A9" s="23" t="s">
        <v>158</v>
      </c>
      <c r="B9">
        <v>1</v>
      </c>
      <c r="C9">
        <v>1</v>
      </c>
      <c r="D9">
        <v>0</v>
      </c>
      <c r="E9">
        <v>0</v>
      </c>
      <c r="F9">
        <v>1</v>
      </c>
      <c r="G9">
        <v>1</v>
      </c>
      <c r="H9">
        <f t="shared" si="0"/>
        <v>1</v>
      </c>
      <c r="I9">
        <f t="shared" si="1"/>
        <v>0</v>
      </c>
    </row>
    <row r="10" spans="1:10" x14ac:dyDescent="0.25">
      <c r="A10" s="23" t="s">
        <v>161</v>
      </c>
      <c r="B10">
        <v>1</v>
      </c>
      <c r="C10">
        <v>1</v>
      </c>
      <c r="D10">
        <v>0</v>
      </c>
      <c r="E10">
        <v>1</v>
      </c>
      <c r="F10">
        <v>0</v>
      </c>
      <c r="G10">
        <v>0</v>
      </c>
      <c r="H10">
        <f t="shared" si="0"/>
        <v>1</v>
      </c>
      <c r="I10">
        <f t="shared" si="1"/>
        <v>0</v>
      </c>
    </row>
    <row r="11" spans="1:10" x14ac:dyDescent="0.25">
      <c r="A11" s="23" t="s">
        <v>164</v>
      </c>
      <c r="B11">
        <v>1</v>
      </c>
      <c r="C11">
        <v>0</v>
      </c>
      <c r="D11">
        <v>0</v>
      </c>
      <c r="E11">
        <v>0</v>
      </c>
      <c r="F11">
        <v>0</v>
      </c>
      <c r="G11">
        <v>0</v>
      </c>
      <c r="H11">
        <f t="shared" si="0"/>
        <v>0</v>
      </c>
      <c r="I11">
        <f t="shared" si="1"/>
        <v>0</v>
      </c>
    </row>
    <row r="12" spans="1:10" x14ac:dyDescent="0.25">
      <c r="A12" s="23" t="s">
        <v>155</v>
      </c>
      <c r="B12">
        <v>1</v>
      </c>
      <c r="C12">
        <v>0</v>
      </c>
      <c r="D12">
        <v>0</v>
      </c>
      <c r="E12">
        <v>0</v>
      </c>
      <c r="F12">
        <v>0</v>
      </c>
      <c r="G12">
        <v>0</v>
      </c>
      <c r="H12">
        <f t="shared" si="0"/>
        <v>0</v>
      </c>
      <c r="I12">
        <f t="shared" si="1"/>
        <v>0</v>
      </c>
    </row>
    <row r="13" spans="1:10" x14ac:dyDescent="0.25">
      <c r="A13" s="23" t="s">
        <v>167</v>
      </c>
      <c r="B13">
        <v>1</v>
      </c>
      <c r="C13">
        <v>1</v>
      </c>
      <c r="D13">
        <v>0</v>
      </c>
      <c r="E13">
        <v>1</v>
      </c>
      <c r="F13">
        <v>1</v>
      </c>
      <c r="G13">
        <v>0</v>
      </c>
      <c r="H13">
        <f t="shared" si="0"/>
        <v>1</v>
      </c>
      <c r="I13">
        <f t="shared" si="1"/>
        <v>0</v>
      </c>
    </row>
    <row r="14" spans="1:10" x14ac:dyDescent="0.25">
      <c r="A14" s="23" t="s">
        <v>170</v>
      </c>
      <c r="B14">
        <v>1</v>
      </c>
      <c r="C14">
        <v>0</v>
      </c>
      <c r="D14">
        <v>0</v>
      </c>
      <c r="E14">
        <v>0</v>
      </c>
      <c r="F14">
        <v>0</v>
      </c>
      <c r="G14">
        <v>0</v>
      </c>
      <c r="H14">
        <f t="shared" si="0"/>
        <v>0</v>
      </c>
      <c r="I14">
        <f t="shared" si="1"/>
        <v>0</v>
      </c>
    </row>
    <row r="15" spans="1:10" x14ac:dyDescent="0.25">
      <c r="A15" s="23" t="s">
        <v>173</v>
      </c>
      <c r="B15">
        <v>1</v>
      </c>
      <c r="C15">
        <v>1</v>
      </c>
      <c r="D15">
        <v>0</v>
      </c>
      <c r="E15">
        <v>1</v>
      </c>
      <c r="F15">
        <v>1</v>
      </c>
      <c r="G15">
        <v>0</v>
      </c>
      <c r="H15">
        <f t="shared" si="0"/>
        <v>1</v>
      </c>
      <c r="I15">
        <f t="shared" si="1"/>
        <v>0</v>
      </c>
    </row>
    <row r="16" spans="1:10" x14ac:dyDescent="0.25">
      <c r="A16" s="23" t="s">
        <v>176</v>
      </c>
      <c r="B16">
        <v>1</v>
      </c>
      <c r="C16">
        <v>0</v>
      </c>
      <c r="D16">
        <v>0</v>
      </c>
      <c r="E16">
        <v>0</v>
      </c>
      <c r="F16">
        <v>0</v>
      </c>
      <c r="G16">
        <v>0</v>
      </c>
      <c r="H16">
        <f t="shared" si="0"/>
        <v>0</v>
      </c>
      <c r="I16">
        <f t="shared" si="1"/>
        <v>0</v>
      </c>
    </row>
    <row r="17" spans="1:9" x14ac:dyDescent="0.25">
      <c r="A17" s="23" t="s">
        <v>179</v>
      </c>
      <c r="B17">
        <v>1</v>
      </c>
      <c r="C17">
        <v>1</v>
      </c>
      <c r="D17">
        <v>0</v>
      </c>
      <c r="E17">
        <v>1</v>
      </c>
      <c r="F17">
        <v>1</v>
      </c>
      <c r="G17">
        <v>0</v>
      </c>
      <c r="H17">
        <f t="shared" si="0"/>
        <v>1</v>
      </c>
      <c r="I17">
        <f t="shared" si="1"/>
        <v>0</v>
      </c>
    </row>
    <row r="18" spans="1:9" x14ac:dyDescent="0.25">
      <c r="A18" s="23" t="s">
        <v>182</v>
      </c>
      <c r="B18">
        <v>1</v>
      </c>
      <c r="C18">
        <v>0</v>
      </c>
      <c r="D18">
        <v>1</v>
      </c>
      <c r="E18">
        <v>0</v>
      </c>
      <c r="F18">
        <v>0</v>
      </c>
      <c r="G18">
        <v>1</v>
      </c>
      <c r="H18">
        <f t="shared" si="0"/>
        <v>1</v>
      </c>
      <c r="I18">
        <f t="shared" si="1"/>
        <v>0</v>
      </c>
    </row>
    <row r="19" spans="1:9" x14ac:dyDescent="0.25">
      <c r="A19" s="23" t="s">
        <v>185</v>
      </c>
      <c r="B19">
        <v>0</v>
      </c>
      <c r="C19">
        <v>1</v>
      </c>
      <c r="D19">
        <v>0</v>
      </c>
      <c r="E19">
        <v>1</v>
      </c>
      <c r="F19">
        <v>1</v>
      </c>
      <c r="G19">
        <v>0</v>
      </c>
      <c r="H19">
        <f t="shared" si="0"/>
        <v>1</v>
      </c>
      <c r="I19">
        <f t="shared" si="1"/>
        <v>0</v>
      </c>
    </row>
    <row r="20" spans="1:9" x14ac:dyDescent="0.25">
      <c r="A20" s="23" t="s">
        <v>188</v>
      </c>
      <c r="B20">
        <v>1</v>
      </c>
      <c r="C20">
        <v>1</v>
      </c>
      <c r="D20">
        <v>1</v>
      </c>
      <c r="E20">
        <v>1</v>
      </c>
      <c r="F20">
        <v>1</v>
      </c>
      <c r="G20">
        <v>1</v>
      </c>
      <c r="H20">
        <f t="shared" si="0"/>
        <v>1</v>
      </c>
      <c r="I20">
        <f t="shared" si="1"/>
        <v>1</v>
      </c>
    </row>
    <row r="21" spans="1:9" x14ac:dyDescent="0.25">
      <c r="A21" s="23" t="s">
        <v>191</v>
      </c>
      <c r="B21">
        <v>0</v>
      </c>
      <c r="C21">
        <v>1</v>
      </c>
      <c r="D21">
        <v>0</v>
      </c>
      <c r="E21">
        <v>1</v>
      </c>
      <c r="F21">
        <v>1</v>
      </c>
      <c r="G21">
        <v>1</v>
      </c>
      <c r="H21">
        <f t="shared" si="0"/>
        <v>1</v>
      </c>
      <c r="I21">
        <f t="shared" si="1"/>
        <v>0</v>
      </c>
    </row>
    <row r="22" spans="1:9" x14ac:dyDescent="0.25">
      <c r="A22" s="23" t="s">
        <v>194</v>
      </c>
      <c r="B22">
        <v>1</v>
      </c>
      <c r="C22">
        <v>1</v>
      </c>
      <c r="D22">
        <v>0</v>
      </c>
      <c r="E22">
        <v>1</v>
      </c>
      <c r="F22">
        <v>1</v>
      </c>
      <c r="G22">
        <v>0</v>
      </c>
      <c r="H22">
        <f t="shared" si="0"/>
        <v>1</v>
      </c>
      <c r="I22">
        <f t="shared" si="1"/>
        <v>0</v>
      </c>
    </row>
    <row r="23" spans="1:9" x14ac:dyDescent="0.25">
      <c r="A23" s="23" t="s">
        <v>291</v>
      </c>
      <c r="B23">
        <v>1</v>
      </c>
      <c r="C23">
        <v>0</v>
      </c>
      <c r="D23">
        <v>0</v>
      </c>
      <c r="E23">
        <v>0</v>
      </c>
      <c r="F23">
        <v>0</v>
      </c>
      <c r="G23">
        <v>0</v>
      </c>
      <c r="H23">
        <f t="shared" si="0"/>
        <v>0</v>
      </c>
      <c r="I23">
        <f t="shared" si="1"/>
        <v>0</v>
      </c>
    </row>
    <row r="24" spans="1:9" x14ac:dyDescent="0.25">
      <c r="A24" s="23" t="s">
        <v>206</v>
      </c>
      <c r="B24">
        <v>1</v>
      </c>
      <c r="C24">
        <v>0</v>
      </c>
      <c r="D24">
        <v>0</v>
      </c>
      <c r="E24">
        <v>0</v>
      </c>
      <c r="F24">
        <v>0</v>
      </c>
      <c r="G24">
        <v>0</v>
      </c>
      <c r="H24">
        <f t="shared" si="0"/>
        <v>0</v>
      </c>
      <c r="I24">
        <f t="shared" si="1"/>
        <v>0</v>
      </c>
    </row>
    <row r="25" spans="1:9" x14ac:dyDescent="0.25">
      <c r="A25" s="23" t="s">
        <v>200</v>
      </c>
      <c r="B25">
        <v>1</v>
      </c>
      <c r="C25">
        <v>0</v>
      </c>
      <c r="D25">
        <v>0</v>
      </c>
      <c r="E25">
        <v>1</v>
      </c>
      <c r="F25">
        <v>1</v>
      </c>
      <c r="G25">
        <v>0</v>
      </c>
      <c r="H25">
        <f t="shared" si="0"/>
        <v>1</v>
      </c>
      <c r="I25">
        <f t="shared" si="1"/>
        <v>0</v>
      </c>
    </row>
    <row r="26" spans="1:9" x14ac:dyDescent="0.25">
      <c r="A26" s="23" t="s">
        <v>209</v>
      </c>
      <c r="B26">
        <v>0</v>
      </c>
      <c r="C26">
        <v>1</v>
      </c>
      <c r="D26">
        <v>0</v>
      </c>
      <c r="E26">
        <v>1</v>
      </c>
      <c r="F26">
        <v>0</v>
      </c>
      <c r="G26">
        <v>0</v>
      </c>
      <c r="H26">
        <f t="shared" si="0"/>
        <v>0</v>
      </c>
      <c r="I26">
        <f t="shared" si="1"/>
        <v>0</v>
      </c>
    </row>
    <row r="27" spans="1:9" x14ac:dyDescent="0.25">
      <c r="A27" s="23" t="s">
        <v>215</v>
      </c>
      <c r="B27">
        <v>0</v>
      </c>
      <c r="C27">
        <v>1</v>
      </c>
      <c r="D27">
        <v>0</v>
      </c>
      <c r="E27">
        <v>1</v>
      </c>
      <c r="F27">
        <v>0</v>
      </c>
      <c r="G27">
        <v>1</v>
      </c>
      <c r="H27">
        <f t="shared" si="0"/>
        <v>1</v>
      </c>
      <c r="I27">
        <f t="shared" si="1"/>
        <v>0</v>
      </c>
    </row>
    <row r="28" spans="1:9" x14ac:dyDescent="0.25">
      <c r="A28" s="23" t="s">
        <v>221</v>
      </c>
      <c r="B28">
        <v>1</v>
      </c>
      <c r="C28">
        <v>0</v>
      </c>
      <c r="D28">
        <v>0</v>
      </c>
      <c r="E28">
        <v>0</v>
      </c>
      <c r="F28">
        <v>0</v>
      </c>
      <c r="G28">
        <v>0</v>
      </c>
      <c r="H28">
        <f t="shared" si="0"/>
        <v>0</v>
      </c>
      <c r="I28">
        <f t="shared" si="1"/>
        <v>0</v>
      </c>
    </row>
    <row r="29" spans="1:9" x14ac:dyDescent="0.25">
      <c r="A29" s="23" t="s">
        <v>212</v>
      </c>
      <c r="B29">
        <v>1</v>
      </c>
      <c r="C29">
        <v>0</v>
      </c>
      <c r="D29">
        <v>0</v>
      </c>
      <c r="E29">
        <v>1</v>
      </c>
      <c r="F29">
        <v>1</v>
      </c>
      <c r="G29">
        <v>1</v>
      </c>
      <c r="H29">
        <f t="shared" si="0"/>
        <v>1</v>
      </c>
      <c r="I29">
        <f t="shared" si="1"/>
        <v>0</v>
      </c>
    </row>
    <row r="30" spans="1:9" x14ac:dyDescent="0.25">
      <c r="A30" s="23" t="s">
        <v>218</v>
      </c>
      <c r="B30">
        <v>1</v>
      </c>
      <c r="C30">
        <v>0</v>
      </c>
      <c r="D30">
        <v>0</v>
      </c>
      <c r="E30">
        <v>0</v>
      </c>
      <c r="F30">
        <v>0</v>
      </c>
      <c r="G30">
        <v>0</v>
      </c>
      <c r="H30">
        <f t="shared" si="0"/>
        <v>0</v>
      </c>
      <c r="I30">
        <f t="shared" si="1"/>
        <v>0</v>
      </c>
    </row>
    <row r="31" spans="1:9" x14ac:dyDescent="0.25">
      <c r="A31" s="23" t="s">
        <v>230</v>
      </c>
      <c r="B31">
        <v>0</v>
      </c>
      <c r="C31">
        <v>1</v>
      </c>
      <c r="D31">
        <v>0</v>
      </c>
      <c r="E31">
        <v>1</v>
      </c>
      <c r="F31">
        <v>1</v>
      </c>
      <c r="G31">
        <v>0</v>
      </c>
      <c r="H31">
        <f t="shared" si="0"/>
        <v>1</v>
      </c>
      <c r="I31">
        <f t="shared" si="1"/>
        <v>0</v>
      </c>
    </row>
    <row r="32" spans="1:9" x14ac:dyDescent="0.25">
      <c r="A32" s="23" t="s">
        <v>233</v>
      </c>
      <c r="B32">
        <v>1</v>
      </c>
      <c r="C32">
        <v>0</v>
      </c>
      <c r="D32">
        <v>0</v>
      </c>
      <c r="E32">
        <v>0</v>
      </c>
      <c r="F32">
        <v>0</v>
      </c>
      <c r="G32">
        <v>0</v>
      </c>
      <c r="H32">
        <f t="shared" si="0"/>
        <v>0</v>
      </c>
      <c r="I32">
        <f t="shared" si="1"/>
        <v>0</v>
      </c>
    </row>
    <row r="33" spans="1:9" x14ac:dyDescent="0.25">
      <c r="A33" s="23" t="s">
        <v>227</v>
      </c>
      <c r="B33">
        <v>0</v>
      </c>
      <c r="C33">
        <v>1</v>
      </c>
      <c r="D33">
        <v>0</v>
      </c>
      <c r="E33">
        <v>1</v>
      </c>
      <c r="F33">
        <v>0</v>
      </c>
      <c r="G33">
        <v>0</v>
      </c>
      <c r="H33">
        <f t="shared" si="0"/>
        <v>0</v>
      </c>
      <c r="I33">
        <f t="shared" si="1"/>
        <v>0</v>
      </c>
    </row>
    <row r="34" spans="1:9" x14ac:dyDescent="0.25">
      <c r="A34" s="23" t="s">
        <v>224</v>
      </c>
      <c r="B34">
        <v>1</v>
      </c>
      <c r="C34">
        <v>1</v>
      </c>
      <c r="D34">
        <v>0</v>
      </c>
      <c r="E34">
        <v>1</v>
      </c>
      <c r="F34">
        <v>1</v>
      </c>
      <c r="G34">
        <v>1</v>
      </c>
      <c r="H34">
        <f t="shared" si="0"/>
        <v>1</v>
      </c>
      <c r="I34">
        <f t="shared" si="1"/>
        <v>1</v>
      </c>
    </row>
    <row r="35" spans="1:9" x14ac:dyDescent="0.25">
      <c r="A35" s="23" t="s">
        <v>245</v>
      </c>
      <c r="B35">
        <v>1</v>
      </c>
      <c r="C35">
        <v>1</v>
      </c>
      <c r="D35">
        <v>0</v>
      </c>
      <c r="E35">
        <v>1</v>
      </c>
      <c r="F35">
        <v>1</v>
      </c>
      <c r="G35">
        <v>1</v>
      </c>
      <c r="H35">
        <f t="shared" si="0"/>
        <v>1</v>
      </c>
      <c r="I35">
        <f t="shared" si="1"/>
        <v>1</v>
      </c>
    </row>
    <row r="36" spans="1:9" x14ac:dyDescent="0.25">
      <c r="A36" s="23" t="s">
        <v>236</v>
      </c>
      <c r="B36">
        <v>1</v>
      </c>
      <c r="C36">
        <v>0</v>
      </c>
      <c r="D36">
        <v>0</v>
      </c>
      <c r="E36">
        <v>0</v>
      </c>
      <c r="F36">
        <v>0</v>
      </c>
      <c r="G36">
        <v>0</v>
      </c>
      <c r="H36">
        <f t="shared" si="0"/>
        <v>0</v>
      </c>
      <c r="I36">
        <f t="shared" si="1"/>
        <v>0</v>
      </c>
    </row>
    <row r="37" spans="1:9" x14ac:dyDescent="0.25">
      <c r="A37" s="23" t="s">
        <v>239</v>
      </c>
      <c r="B37">
        <v>1</v>
      </c>
      <c r="C37">
        <v>1</v>
      </c>
      <c r="D37">
        <v>0</v>
      </c>
      <c r="E37">
        <v>1</v>
      </c>
      <c r="F37">
        <v>1</v>
      </c>
      <c r="G37">
        <v>0</v>
      </c>
      <c r="H37">
        <f t="shared" si="0"/>
        <v>1</v>
      </c>
      <c r="I37">
        <f t="shared" si="1"/>
        <v>0</v>
      </c>
    </row>
    <row r="38" spans="1:9" x14ac:dyDescent="0.25">
      <c r="A38" s="23" t="s">
        <v>242</v>
      </c>
      <c r="B38">
        <v>1</v>
      </c>
      <c r="C38">
        <v>1</v>
      </c>
      <c r="D38">
        <v>0</v>
      </c>
      <c r="E38">
        <v>1</v>
      </c>
      <c r="F38">
        <v>1</v>
      </c>
      <c r="G38">
        <v>1</v>
      </c>
      <c r="H38">
        <f t="shared" si="0"/>
        <v>1</v>
      </c>
      <c r="I38">
        <f t="shared" si="1"/>
        <v>1</v>
      </c>
    </row>
    <row r="39" spans="1:9" x14ac:dyDescent="0.25">
      <c r="A39" s="23" t="s">
        <v>248</v>
      </c>
      <c r="B39">
        <v>0</v>
      </c>
      <c r="C39">
        <v>1</v>
      </c>
      <c r="D39">
        <v>0</v>
      </c>
      <c r="E39">
        <v>0</v>
      </c>
      <c r="F39">
        <v>1</v>
      </c>
      <c r="G39">
        <v>0</v>
      </c>
      <c r="H39">
        <f t="shared" si="0"/>
        <v>0</v>
      </c>
      <c r="I39">
        <f t="shared" si="1"/>
        <v>0</v>
      </c>
    </row>
    <row r="40" spans="1:9" x14ac:dyDescent="0.25">
      <c r="A40" s="23" t="s">
        <v>254</v>
      </c>
      <c r="B40">
        <v>1</v>
      </c>
      <c r="C40">
        <v>1</v>
      </c>
      <c r="D40">
        <v>0</v>
      </c>
      <c r="E40">
        <v>0</v>
      </c>
      <c r="F40">
        <v>1</v>
      </c>
      <c r="G40">
        <v>1</v>
      </c>
      <c r="H40">
        <f t="shared" si="0"/>
        <v>1</v>
      </c>
      <c r="I40">
        <f t="shared" si="1"/>
        <v>0</v>
      </c>
    </row>
    <row r="41" spans="1:9" x14ac:dyDescent="0.25">
      <c r="A41" s="23" t="s">
        <v>203</v>
      </c>
      <c r="B41">
        <v>1</v>
      </c>
      <c r="C41">
        <v>0</v>
      </c>
      <c r="D41">
        <v>0</v>
      </c>
      <c r="E41">
        <v>0</v>
      </c>
      <c r="F41">
        <v>0</v>
      </c>
      <c r="G41">
        <v>0</v>
      </c>
      <c r="H41">
        <f t="shared" si="0"/>
        <v>0</v>
      </c>
      <c r="I41">
        <f t="shared" si="1"/>
        <v>0</v>
      </c>
    </row>
    <row r="42" spans="1:9" x14ac:dyDescent="0.25">
      <c r="A42" s="23" t="s">
        <v>251</v>
      </c>
      <c r="B42">
        <v>1</v>
      </c>
      <c r="C42">
        <v>0</v>
      </c>
      <c r="D42">
        <v>0</v>
      </c>
      <c r="E42">
        <v>0</v>
      </c>
      <c r="F42">
        <v>0</v>
      </c>
      <c r="G42">
        <v>0</v>
      </c>
      <c r="H42">
        <f t="shared" si="0"/>
        <v>0</v>
      </c>
      <c r="I42">
        <f t="shared" si="1"/>
        <v>0</v>
      </c>
    </row>
    <row r="43" spans="1:9" x14ac:dyDescent="0.25">
      <c r="A43" s="23" t="s">
        <v>257</v>
      </c>
      <c r="B43">
        <v>1</v>
      </c>
      <c r="C43">
        <v>0</v>
      </c>
      <c r="D43">
        <v>0</v>
      </c>
      <c r="E43">
        <v>0</v>
      </c>
      <c r="F43">
        <v>0</v>
      </c>
      <c r="G43">
        <v>0</v>
      </c>
      <c r="H43">
        <f t="shared" si="0"/>
        <v>0</v>
      </c>
      <c r="I43">
        <f t="shared" si="1"/>
        <v>0</v>
      </c>
    </row>
    <row r="44" spans="1:9" x14ac:dyDescent="0.25">
      <c r="A44" s="23" t="s">
        <v>263</v>
      </c>
      <c r="B44">
        <v>0</v>
      </c>
      <c r="C44">
        <v>1</v>
      </c>
      <c r="D44">
        <v>0</v>
      </c>
      <c r="E44">
        <v>1</v>
      </c>
      <c r="F44">
        <v>0</v>
      </c>
      <c r="G44">
        <v>1</v>
      </c>
      <c r="H44">
        <f t="shared" si="0"/>
        <v>1</v>
      </c>
      <c r="I44">
        <f t="shared" si="1"/>
        <v>0</v>
      </c>
    </row>
    <row r="45" spans="1:9" x14ac:dyDescent="0.25">
      <c r="A45" s="23" t="s">
        <v>260</v>
      </c>
      <c r="B45">
        <v>1</v>
      </c>
      <c r="C45">
        <v>0</v>
      </c>
      <c r="D45">
        <v>0</v>
      </c>
      <c r="E45">
        <v>0</v>
      </c>
      <c r="F45">
        <v>0</v>
      </c>
      <c r="G45">
        <v>0</v>
      </c>
      <c r="H45">
        <f t="shared" si="0"/>
        <v>0</v>
      </c>
      <c r="I45">
        <f t="shared" si="1"/>
        <v>0</v>
      </c>
    </row>
    <row r="46" spans="1:9" x14ac:dyDescent="0.25">
      <c r="A46" s="23" t="s">
        <v>266</v>
      </c>
      <c r="B46">
        <v>1</v>
      </c>
      <c r="C46">
        <v>0</v>
      </c>
      <c r="D46">
        <v>0</v>
      </c>
      <c r="E46">
        <v>1</v>
      </c>
      <c r="F46">
        <v>1</v>
      </c>
      <c r="G46">
        <v>1</v>
      </c>
      <c r="H46">
        <f t="shared" si="0"/>
        <v>1</v>
      </c>
      <c r="I46">
        <f t="shared" si="1"/>
        <v>0</v>
      </c>
    </row>
    <row r="47" spans="1:9" x14ac:dyDescent="0.25">
      <c r="A47" s="23" t="s">
        <v>269</v>
      </c>
      <c r="B47">
        <v>1</v>
      </c>
      <c r="C47">
        <v>0</v>
      </c>
      <c r="D47">
        <v>0</v>
      </c>
      <c r="E47">
        <v>0</v>
      </c>
      <c r="F47">
        <v>0</v>
      </c>
      <c r="G47">
        <v>0</v>
      </c>
      <c r="H47">
        <f t="shared" si="0"/>
        <v>0</v>
      </c>
      <c r="I47">
        <f t="shared" si="1"/>
        <v>0</v>
      </c>
    </row>
    <row r="48" spans="1:9" x14ac:dyDescent="0.25">
      <c r="A48" s="23" t="s">
        <v>272</v>
      </c>
      <c r="B48">
        <v>0</v>
      </c>
      <c r="C48">
        <v>1</v>
      </c>
      <c r="D48">
        <v>0</v>
      </c>
      <c r="E48">
        <v>1</v>
      </c>
      <c r="F48">
        <v>1</v>
      </c>
      <c r="G48">
        <v>1</v>
      </c>
      <c r="H48">
        <f t="shared" si="0"/>
        <v>1</v>
      </c>
      <c r="I48">
        <f t="shared" si="1"/>
        <v>0</v>
      </c>
    </row>
    <row r="49" spans="1:9" x14ac:dyDescent="0.25">
      <c r="A49" s="23" t="s">
        <v>275</v>
      </c>
      <c r="B49">
        <v>1</v>
      </c>
      <c r="C49">
        <v>0</v>
      </c>
      <c r="D49">
        <v>1</v>
      </c>
      <c r="E49">
        <v>0</v>
      </c>
      <c r="F49">
        <v>1</v>
      </c>
      <c r="G49">
        <v>1</v>
      </c>
      <c r="H49">
        <f t="shared" si="0"/>
        <v>1</v>
      </c>
      <c r="I49">
        <f t="shared" si="1"/>
        <v>0</v>
      </c>
    </row>
    <row r="50" spans="1:9" x14ac:dyDescent="0.25">
      <c r="A50" s="23" t="s">
        <v>368</v>
      </c>
      <c r="H50">
        <f t="shared" si="0"/>
        <v>0</v>
      </c>
      <c r="I50">
        <f t="shared" si="1"/>
        <v>0</v>
      </c>
    </row>
    <row r="51" spans="1:9" x14ac:dyDescent="0.25">
      <c r="A51" s="23" t="s">
        <v>369</v>
      </c>
      <c r="B51">
        <v>36</v>
      </c>
      <c r="C51">
        <v>22</v>
      </c>
      <c r="D51">
        <v>5</v>
      </c>
      <c r="E51">
        <v>23</v>
      </c>
      <c r="F51">
        <v>22</v>
      </c>
      <c r="G51">
        <v>15</v>
      </c>
      <c r="H51">
        <f t="shared" si="0"/>
        <v>1</v>
      </c>
      <c r="I51">
        <f t="shared" si="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BF127-84A8-4777-8D9C-2435E1DFD198}">
  <dimension ref="A1:G124"/>
  <sheetViews>
    <sheetView workbookViewId="0">
      <selection sqref="A1:G1048576"/>
    </sheetView>
  </sheetViews>
  <sheetFormatPr defaultRowHeight="14.3" x14ac:dyDescent="0.25"/>
  <cols>
    <col min="1" max="1" width="9" customWidth="1"/>
  </cols>
  <sheetData>
    <row r="1" spans="1:7" s="2" customFormat="1" x14ac:dyDescent="0.25">
      <c r="A1" s="2" t="s">
        <v>130</v>
      </c>
      <c r="B1" s="2" t="s">
        <v>370</v>
      </c>
      <c r="C1" s="2" t="s">
        <v>371</v>
      </c>
      <c r="D1" s="2" t="s">
        <v>372</v>
      </c>
      <c r="E1" s="2" t="s">
        <v>373</v>
      </c>
      <c r="F1" s="2" t="s">
        <v>374</v>
      </c>
      <c r="G1" s="2" t="s">
        <v>375</v>
      </c>
    </row>
    <row r="2" spans="1:7" x14ac:dyDescent="0.25">
      <c r="A2" t="s">
        <v>136</v>
      </c>
      <c r="B2">
        <v>1</v>
      </c>
      <c r="C2">
        <v>0</v>
      </c>
      <c r="D2">
        <v>0</v>
      </c>
      <c r="E2">
        <v>0</v>
      </c>
      <c r="F2">
        <v>0</v>
      </c>
      <c r="G2">
        <v>0</v>
      </c>
    </row>
    <row r="3" spans="1:7" x14ac:dyDescent="0.25">
      <c r="A3" t="s">
        <v>136</v>
      </c>
      <c r="B3">
        <v>0</v>
      </c>
      <c r="C3">
        <v>0</v>
      </c>
      <c r="D3">
        <v>1</v>
      </c>
      <c r="E3">
        <v>0</v>
      </c>
      <c r="F3">
        <v>0</v>
      </c>
      <c r="G3">
        <v>0</v>
      </c>
    </row>
    <row r="4" spans="1:7" x14ac:dyDescent="0.25">
      <c r="A4" t="s">
        <v>136</v>
      </c>
      <c r="B4">
        <v>0</v>
      </c>
      <c r="C4">
        <v>0</v>
      </c>
      <c r="D4">
        <v>0</v>
      </c>
      <c r="E4">
        <v>1</v>
      </c>
      <c r="F4">
        <v>0</v>
      </c>
      <c r="G4">
        <v>0</v>
      </c>
    </row>
    <row r="5" spans="1:7" x14ac:dyDescent="0.25">
      <c r="A5" t="s">
        <v>143</v>
      </c>
      <c r="B5">
        <v>0</v>
      </c>
      <c r="C5">
        <v>1</v>
      </c>
      <c r="D5">
        <v>0</v>
      </c>
      <c r="E5">
        <v>0</v>
      </c>
      <c r="F5">
        <v>0</v>
      </c>
      <c r="G5">
        <v>0</v>
      </c>
    </row>
    <row r="6" spans="1:7" x14ac:dyDescent="0.25">
      <c r="A6" t="s">
        <v>143</v>
      </c>
      <c r="B6">
        <v>0</v>
      </c>
      <c r="C6">
        <v>0</v>
      </c>
      <c r="D6">
        <v>0</v>
      </c>
      <c r="E6">
        <v>0</v>
      </c>
      <c r="F6">
        <v>1</v>
      </c>
      <c r="G6">
        <v>0</v>
      </c>
    </row>
    <row r="7" spans="1:7" x14ac:dyDescent="0.25">
      <c r="A7" t="s">
        <v>146</v>
      </c>
      <c r="B7">
        <v>1</v>
      </c>
      <c r="C7">
        <v>0</v>
      </c>
      <c r="D7">
        <v>0</v>
      </c>
      <c r="E7">
        <v>0</v>
      </c>
      <c r="F7">
        <v>0</v>
      </c>
      <c r="G7">
        <v>0</v>
      </c>
    </row>
    <row r="8" spans="1:7" x14ac:dyDescent="0.25">
      <c r="A8" t="s">
        <v>149</v>
      </c>
      <c r="B8">
        <v>1</v>
      </c>
      <c r="C8">
        <v>0</v>
      </c>
      <c r="D8">
        <v>0</v>
      </c>
      <c r="E8">
        <v>0</v>
      </c>
      <c r="F8">
        <v>0</v>
      </c>
      <c r="G8">
        <v>0</v>
      </c>
    </row>
    <row r="9" spans="1:7" x14ac:dyDescent="0.25">
      <c r="A9" t="s">
        <v>149</v>
      </c>
      <c r="B9">
        <v>0</v>
      </c>
      <c r="C9">
        <v>0</v>
      </c>
      <c r="D9">
        <v>1</v>
      </c>
      <c r="E9">
        <v>0</v>
      </c>
      <c r="F9">
        <v>0</v>
      </c>
      <c r="G9">
        <v>0</v>
      </c>
    </row>
    <row r="10" spans="1:7" x14ac:dyDescent="0.25">
      <c r="A10" t="s">
        <v>149</v>
      </c>
      <c r="B10">
        <v>0</v>
      </c>
      <c r="C10">
        <v>0</v>
      </c>
      <c r="D10">
        <v>0</v>
      </c>
      <c r="E10">
        <v>1</v>
      </c>
      <c r="F10">
        <v>0</v>
      </c>
      <c r="G10">
        <v>0</v>
      </c>
    </row>
    <row r="11" spans="1:7" x14ac:dyDescent="0.25">
      <c r="A11" t="s">
        <v>152</v>
      </c>
      <c r="B11">
        <v>1</v>
      </c>
      <c r="C11">
        <v>0</v>
      </c>
      <c r="D11">
        <v>0</v>
      </c>
      <c r="E11">
        <v>0</v>
      </c>
      <c r="F11">
        <v>0</v>
      </c>
      <c r="G11">
        <v>0</v>
      </c>
    </row>
    <row r="12" spans="1:7" x14ac:dyDescent="0.25">
      <c r="A12" t="s">
        <v>152</v>
      </c>
      <c r="B12">
        <v>0</v>
      </c>
      <c r="C12">
        <v>0</v>
      </c>
      <c r="D12">
        <v>0</v>
      </c>
      <c r="E12">
        <v>0</v>
      </c>
      <c r="F12">
        <v>1</v>
      </c>
      <c r="G12">
        <v>0</v>
      </c>
    </row>
    <row r="13" spans="1:7" x14ac:dyDescent="0.25">
      <c r="A13" t="s">
        <v>152</v>
      </c>
      <c r="B13">
        <v>0</v>
      </c>
      <c r="C13">
        <v>0</v>
      </c>
      <c r="D13">
        <v>0</v>
      </c>
      <c r="E13">
        <v>0</v>
      </c>
      <c r="F13">
        <v>0</v>
      </c>
      <c r="G13">
        <v>1</v>
      </c>
    </row>
    <row r="14" spans="1:7" x14ac:dyDescent="0.25">
      <c r="A14" t="s">
        <v>155</v>
      </c>
      <c r="B14">
        <v>1</v>
      </c>
      <c r="C14">
        <v>0</v>
      </c>
      <c r="D14">
        <v>0</v>
      </c>
      <c r="E14">
        <v>0</v>
      </c>
      <c r="F14">
        <v>0</v>
      </c>
      <c r="G14">
        <v>0</v>
      </c>
    </row>
    <row r="15" spans="1:7" x14ac:dyDescent="0.25">
      <c r="A15" t="s">
        <v>158</v>
      </c>
      <c r="B15">
        <v>1</v>
      </c>
      <c r="C15">
        <v>0</v>
      </c>
      <c r="D15">
        <v>0</v>
      </c>
      <c r="E15">
        <v>0</v>
      </c>
      <c r="F15">
        <v>0</v>
      </c>
      <c r="G15">
        <v>0</v>
      </c>
    </row>
    <row r="16" spans="1:7" x14ac:dyDescent="0.25">
      <c r="A16" t="s">
        <v>158</v>
      </c>
      <c r="B16">
        <v>0</v>
      </c>
      <c r="C16">
        <v>1</v>
      </c>
      <c r="D16">
        <v>0</v>
      </c>
      <c r="E16">
        <v>0</v>
      </c>
      <c r="F16">
        <v>0</v>
      </c>
      <c r="G16">
        <v>0</v>
      </c>
    </row>
    <row r="17" spans="1:7" x14ac:dyDescent="0.25">
      <c r="A17" t="s">
        <v>158</v>
      </c>
      <c r="B17">
        <v>0</v>
      </c>
      <c r="C17">
        <v>0</v>
      </c>
      <c r="D17">
        <v>0</v>
      </c>
      <c r="E17">
        <v>0</v>
      </c>
      <c r="F17">
        <v>1</v>
      </c>
      <c r="G17">
        <v>0</v>
      </c>
    </row>
    <row r="18" spans="1:7" x14ac:dyDescent="0.25">
      <c r="A18" t="s">
        <v>158</v>
      </c>
      <c r="B18">
        <v>0</v>
      </c>
      <c r="C18">
        <v>0</v>
      </c>
      <c r="D18">
        <v>0</v>
      </c>
      <c r="E18">
        <v>0</v>
      </c>
      <c r="F18">
        <v>0</v>
      </c>
      <c r="G18">
        <v>1</v>
      </c>
    </row>
    <row r="19" spans="1:7" x14ac:dyDescent="0.25">
      <c r="A19" t="s">
        <v>161</v>
      </c>
      <c r="B19">
        <v>1</v>
      </c>
      <c r="C19">
        <v>0</v>
      </c>
      <c r="D19">
        <v>0</v>
      </c>
      <c r="E19">
        <v>0</v>
      </c>
      <c r="F19">
        <v>0</v>
      </c>
      <c r="G19">
        <v>0</v>
      </c>
    </row>
    <row r="20" spans="1:7" x14ac:dyDescent="0.25">
      <c r="A20" t="s">
        <v>161</v>
      </c>
      <c r="B20">
        <v>0</v>
      </c>
      <c r="C20">
        <v>1</v>
      </c>
      <c r="D20">
        <v>0</v>
      </c>
      <c r="E20">
        <v>0</v>
      </c>
      <c r="F20">
        <v>0</v>
      </c>
      <c r="G20">
        <v>0</v>
      </c>
    </row>
    <row r="21" spans="1:7" x14ac:dyDescent="0.25">
      <c r="A21" t="s">
        <v>161</v>
      </c>
      <c r="B21">
        <v>0</v>
      </c>
      <c r="C21">
        <v>0</v>
      </c>
      <c r="D21">
        <v>0</v>
      </c>
      <c r="E21">
        <v>1</v>
      </c>
      <c r="F21">
        <v>0</v>
      </c>
      <c r="G21">
        <v>0</v>
      </c>
    </row>
    <row r="22" spans="1:7" x14ac:dyDescent="0.25">
      <c r="A22" s="12" t="s">
        <v>164</v>
      </c>
      <c r="B22">
        <v>1</v>
      </c>
      <c r="C22">
        <v>0</v>
      </c>
      <c r="D22">
        <v>0</v>
      </c>
      <c r="E22">
        <v>0</v>
      </c>
      <c r="F22">
        <v>0</v>
      </c>
      <c r="G22">
        <v>0</v>
      </c>
    </row>
    <row r="23" spans="1:7" x14ac:dyDescent="0.25">
      <c r="A23" t="s">
        <v>167</v>
      </c>
      <c r="B23">
        <v>1</v>
      </c>
      <c r="C23">
        <v>0</v>
      </c>
      <c r="D23">
        <v>0</v>
      </c>
      <c r="E23">
        <v>0</v>
      </c>
      <c r="F23">
        <v>0</v>
      </c>
      <c r="G23">
        <v>0</v>
      </c>
    </row>
    <row r="24" spans="1:7" x14ac:dyDescent="0.25">
      <c r="A24" t="s">
        <v>167</v>
      </c>
      <c r="B24">
        <v>0</v>
      </c>
      <c r="C24">
        <v>1</v>
      </c>
      <c r="D24">
        <v>0</v>
      </c>
      <c r="E24">
        <v>0</v>
      </c>
      <c r="F24">
        <v>0</v>
      </c>
      <c r="G24">
        <v>0</v>
      </c>
    </row>
    <row r="25" spans="1:7" x14ac:dyDescent="0.25">
      <c r="A25" t="s">
        <v>167</v>
      </c>
      <c r="B25">
        <v>0</v>
      </c>
      <c r="C25">
        <v>0</v>
      </c>
      <c r="D25">
        <v>0</v>
      </c>
      <c r="E25">
        <v>1</v>
      </c>
      <c r="F25">
        <v>0</v>
      </c>
      <c r="G25">
        <v>0</v>
      </c>
    </row>
    <row r="26" spans="1:7" x14ac:dyDescent="0.25">
      <c r="A26" t="s">
        <v>167</v>
      </c>
      <c r="B26">
        <v>0</v>
      </c>
      <c r="C26">
        <v>0</v>
      </c>
      <c r="D26">
        <v>0</v>
      </c>
      <c r="E26">
        <v>0</v>
      </c>
      <c r="F26">
        <v>1</v>
      </c>
      <c r="G26">
        <v>0</v>
      </c>
    </row>
    <row r="27" spans="1:7" x14ac:dyDescent="0.25">
      <c r="A27" t="s">
        <v>170</v>
      </c>
      <c r="B27">
        <v>1</v>
      </c>
      <c r="C27">
        <v>0</v>
      </c>
      <c r="D27">
        <v>0</v>
      </c>
      <c r="E27">
        <v>0</v>
      </c>
      <c r="F27">
        <v>0</v>
      </c>
      <c r="G27">
        <v>0</v>
      </c>
    </row>
    <row r="28" spans="1:7" x14ac:dyDescent="0.25">
      <c r="A28" t="s">
        <v>173</v>
      </c>
      <c r="B28">
        <v>1</v>
      </c>
      <c r="C28">
        <v>0</v>
      </c>
      <c r="D28">
        <v>0</v>
      </c>
      <c r="E28">
        <v>0</v>
      </c>
      <c r="F28">
        <v>0</v>
      </c>
      <c r="G28">
        <v>0</v>
      </c>
    </row>
    <row r="29" spans="1:7" x14ac:dyDescent="0.25">
      <c r="A29" t="s">
        <v>173</v>
      </c>
      <c r="B29">
        <v>0</v>
      </c>
      <c r="C29">
        <v>1</v>
      </c>
      <c r="D29">
        <v>0</v>
      </c>
      <c r="E29">
        <v>0</v>
      </c>
      <c r="F29">
        <v>0</v>
      </c>
      <c r="G29">
        <v>0</v>
      </c>
    </row>
    <row r="30" spans="1:7" x14ac:dyDescent="0.25">
      <c r="A30" t="s">
        <v>173</v>
      </c>
      <c r="B30">
        <v>0</v>
      </c>
      <c r="C30">
        <v>0</v>
      </c>
      <c r="D30">
        <v>0</v>
      </c>
      <c r="E30">
        <v>1</v>
      </c>
      <c r="F30">
        <v>0</v>
      </c>
      <c r="G30">
        <v>0</v>
      </c>
    </row>
    <row r="31" spans="1:7" x14ac:dyDescent="0.25">
      <c r="A31" t="s">
        <v>173</v>
      </c>
      <c r="B31">
        <v>0</v>
      </c>
      <c r="C31">
        <v>0</v>
      </c>
      <c r="D31">
        <v>0</v>
      </c>
      <c r="E31">
        <v>0</v>
      </c>
      <c r="F31">
        <v>1</v>
      </c>
      <c r="G31">
        <v>0</v>
      </c>
    </row>
    <row r="32" spans="1:7" x14ac:dyDescent="0.25">
      <c r="A32" t="s">
        <v>176</v>
      </c>
      <c r="B32">
        <v>1</v>
      </c>
      <c r="C32">
        <v>0</v>
      </c>
      <c r="D32">
        <v>0</v>
      </c>
      <c r="E32">
        <v>0</v>
      </c>
      <c r="F32">
        <v>0</v>
      </c>
      <c r="G32">
        <v>0</v>
      </c>
    </row>
    <row r="33" spans="1:7" x14ac:dyDescent="0.25">
      <c r="A33" t="s">
        <v>179</v>
      </c>
      <c r="B33">
        <v>1</v>
      </c>
      <c r="C33">
        <v>0</v>
      </c>
      <c r="D33">
        <v>0</v>
      </c>
      <c r="E33">
        <v>0</v>
      </c>
      <c r="F33">
        <v>0</v>
      </c>
      <c r="G33">
        <v>0</v>
      </c>
    </row>
    <row r="34" spans="1:7" x14ac:dyDescent="0.25">
      <c r="A34" t="s">
        <v>179</v>
      </c>
      <c r="B34">
        <v>0</v>
      </c>
      <c r="C34">
        <v>1</v>
      </c>
      <c r="D34">
        <v>0</v>
      </c>
      <c r="E34">
        <v>0</v>
      </c>
      <c r="F34">
        <v>0</v>
      </c>
      <c r="G34">
        <v>0</v>
      </c>
    </row>
    <row r="35" spans="1:7" x14ac:dyDescent="0.25">
      <c r="A35" t="s">
        <v>179</v>
      </c>
      <c r="B35">
        <v>0</v>
      </c>
      <c r="C35">
        <v>0</v>
      </c>
      <c r="D35">
        <v>0</v>
      </c>
      <c r="E35">
        <v>1</v>
      </c>
      <c r="F35">
        <v>0</v>
      </c>
      <c r="G35">
        <v>0</v>
      </c>
    </row>
    <row r="36" spans="1:7" x14ac:dyDescent="0.25">
      <c r="A36" t="s">
        <v>179</v>
      </c>
      <c r="B36">
        <v>0</v>
      </c>
      <c r="C36">
        <v>0</v>
      </c>
      <c r="D36">
        <v>0</v>
      </c>
      <c r="E36">
        <v>0</v>
      </c>
      <c r="F36">
        <v>1</v>
      </c>
      <c r="G36">
        <v>0</v>
      </c>
    </row>
    <row r="37" spans="1:7" x14ac:dyDescent="0.25">
      <c r="A37" t="s">
        <v>182</v>
      </c>
      <c r="B37">
        <v>1</v>
      </c>
      <c r="C37">
        <v>0</v>
      </c>
      <c r="D37">
        <v>0</v>
      </c>
      <c r="E37">
        <v>0</v>
      </c>
      <c r="F37">
        <v>0</v>
      </c>
      <c r="G37">
        <v>0</v>
      </c>
    </row>
    <row r="38" spans="1:7" x14ac:dyDescent="0.25">
      <c r="A38" t="s">
        <v>182</v>
      </c>
      <c r="B38">
        <v>0</v>
      </c>
      <c r="C38">
        <v>0</v>
      </c>
      <c r="D38">
        <v>1</v>
      </c>
      <c r="E38">
        <v>0</v>
      </c>
      <c r="F38">
        <v>0</v>
      </c>
      <c r="G38">
        <v>0</v>
      </c>
    </row>
    <row r="39" spans="1:7" x14ac:dyDescent="0.25">
      <c r="A39" t="s">
        <v>182</v>
      </c>
      <c r="B39">
        <v>0</v>
      </c>
      <c r="C39">
        <v>0</v>
      </c>
      <c r="D39">
        <v>0</v>
      </c>
      <c r="E39">
        <v>0</v>
      </c>
      <c r="F39">
        <v>0</v>
      </c>
      <c r="G39">
        <v>1</v>
      </c>
    </row>
    <row r="40" spans="1:7" x14ac:dyDescent="0.25">
      <c r="A40" t="s">
        <v>185</v>
      </c>
      <c r="B40">
        <v>0</v>
      </c>
      <c r="C40">
        <v>1</v>
      </c>
      <c r="D40">
        <v>0</v>
      </c>
      <c r="E40">
        <v>0</v>
      </c>
      <c r="F40">
        <v>0</v>
      </c>
      <c r="G40">
        <v>0</v>
      </c>
    </row>
    <row r="41" spans="1:7" x14ac:dyDescent="0.25">
      <c r="A41" t="s">
        <v>185</v>
      </c>
      <c r="B41">
        <v>0</v>
      </c>
      <c r="C41">
        <v>0</v>
      </c>
      <c r="D41">
        <v>0</v>
      </c>
      <c r="E41">
        <v>1</v>
      </c>
      <c r="F41">
        <v>0</v>
      </c>
      <c r="G41">
        <v>0</v>
      </c>
    </row>
    <row r="42" spans="1:7" x14ac:dyDescent="0.25">
      <c r="A42" t="s">
        <v>185</v>
      </c>
      <c r="B42">
        <v>0</v>
      </c>
      <c r="C42">
        <v>0</v>
      </c>
      <c r="D42">
        <v>0</v>
      </c>
      <c r="E42">
        <v>0</v>
      </c>
      <c r="F42">
        <v>1</v>
      </c>
      <c r="G42">
        <v>0</v>
      </c>
    </row>
    <row r="43" spans="1:7" x14ac:dyDescent="0.25">
      <c r="A43" t="s">
        <v>188</v>
      </c>
      <c r="B43">
        <v>1</v>
      </c>
      <c r="C43">
        <v>0</v>
      </c>
      <c r="D43">
        <v>0</v>
      </c>
      <c r="E43">
        <v>0</v>
      </c>
      <c r="F43">
        <v>0</v>
      </c>
      <c r="G43">
        <v>0</v>
      </c>
    </row>
    <row r="44" spans="1:7" x14ac:dyDescent="0.25">
      <c r="A44" t="s">
        <v>188</v>
      </c>
      <c r="B44">
        <v>0</v>
      </c>
      <c r="C44">
        <v>1</v>
      </c>
      <c r="D44">
        <v>0</v>
      </c>
      <c r="E44">
        <v>0</v>
      </c>
      <c r="F44">
        <v>0</v>
      </c>
      <c r="G44">
        <v>0</v>
      </c>
    </row>
    <row r="45" spans="1:7" x14ac:dyDescent="0.25">
      <c r="A45" t="s">
        <v>188</v>
      </c>
      <c r="B45">
        <v>0</v>
      </c>
      <c r="C45">
        <v>0</v>
      </c>
      <c r="D45">
        <v>1</v>
      </c>
      <c r="E45">
        <v>0</v>
      </c>
      <c r="F45">
        <v>0</v>
      </c>
      <c r="G45">
        <v>0</v>
      </c>
    </row>
    <row r="46" spans="1:7" x14ac:dyDescent="0.25">
      <c r="A46" t="s">
        <v>188</v>
      </c>
      <c r="B46">
        <v>0</v>
      </c>
      <c r="C46">
        <v>0</v>
      </c>
      <c r="D46">
        <v>0</v>
      </c>
      <c r="E46">
        <v>1</v>
      </c>
      <c r="F46">
        <v>0</v>
      </c>
      <c r="G46">
        <v>0</v>
      </c>
    </row>
    <row r="47" spans="1:7" x14ac:dyDescent="0.25">
      <c r="A47" t="s">
        <v>188</v>
      </c>
      <c r="B47">
        <v>0</v>
      </c>
      <c r="C47">
        <v>0</v>
      </c>
      <c r="D47">
        <v>0</v>
      </c>
      <c r="E47">
        <v>0</v>
      </c>
      <c r="F47">
        <v>1</v>
      </c>
      <c r="G47">
        <v>0</v>
      </c>
    </row>
    <row r="48" spans="1:7" x14ac:dyDescent="0.25">
      <c r="A48" t="s">
        <v>188</v>
      </c>
      <c r="B48">
        <v>0</v>
      </c>
      <c r="C48">
        <v>0</v>
      </c>
      <c r="D48">
        <v>0</v>
      </c>
      <c r="E48">
        <v>0</v>
      </c>
      <c r="F48">
        <v>0</v>
      </c>
      <c r="G48">
        <v>1</v>
      </c>
    </row>
    <row r="49" spans="1:7" x14ac:dyDescent="0.25">
      <c r="A49" t="s">
        <v>191</v>
      </c>
      <c r="B49">
        <v>0</v>
      </c>
      <c r="C49">
        <v>1</v>
      </c>
      <c r="D49">
        <v>0</v>
      </c>
      <c r="E49">
        <v>0</v>
      </c>
      <c r="F49">
        <v>0</v>
      </c>
      <c r="G49">
        <v>0</v>
      </c>
    </row>
    <row r="50" spans="1:7" x14ac:dyDescent="0.25">
      <c r="A50" t="s">
        <v>191</v>
      </c>
      <c r="B50">
        <v>0</v>
      </c>
      <c r="C50">
        <v>0</v>
      </c>
      <c r="D50">
        <v>0</v>
      </c>
      <c r="E50">
        <v>1</v>
      </c>
      <c r="F50">
        <v>0</v>
      </c>
      <c r="G50">
        <v>0</v>
      </c>
    </row>
    <row r="51" spans="1:7" x14ac:dyDescent="0.25">
      <c r="A51" t="s">
        <v>191</v>
      </c>
      <c r="B51">
        <v>0</v>
      </c>
      <c r="C51">
        <v>0</v>
      </c>
      <c r="D51">
        <v>0</v>
      </c>
      <c r="E51">
        <v>0</v>
      </c>
      <c r="F51">
        <v>1</v>
      </c>
      <c r="G51">
        <v>0</v>
      </c>
    </row>
    <row r="52" spans="1:7" x14ac:dyDescent="0.25">
      <c r="A52" t="s">
        <v>191</v>
      </c>
      <c r="B52">
        <v>0</v>
      </c>
      <c r="C52">
        <v>0</v>
      </c>
      <c r="D52">
        <v>0</v>
      </c>
      <c r="E52">
        <v>0</v>
      </c>
      <c r="F52">
        <v>0</v>
      </c>
      <c r="G52">
        <v>1</v>
      </c>
    </row>
    <row r="53" spans="1:7" x14ac:dyDescent="0.25">
      <c r="A53" t="s">
        <v>194</v>
      </c>
      <c r="B53">
        <v>1</v>
      </c>
      <c r="C53">
        <v>0</v>
      </c>
      <c r="D53">
        <v>0</v>
      </c>
      <c r="E53">
        <v>0</v>
      </c>
      <c r="F53">
        <v>0</v>
      </c>
      <c r="G53">
        <v>0</v>
      </c>
    </row>
    <row r="54" spans="1:7" x14ac:dyDescent="0.25">
      <c r="A54" t="s">
        <v>194</v>
      </c>
      <c r="B54">
        <v>0</v>
      </c>
      <c r="C54">
        <v>1</v>
      </c>
      <c r="D54">
        <v>0</v>
      </c>
      <c r="E54">
        <v>0</v>
      </c>
      <c r="F54">
        <v>0</v>
      </c>
      <c r="G54">
        <v>0</v>
      </c>
    </row>
    <row r="55" spans="1:7" x14ac:dyDescent="0.25">
      <c r="A55" t="s">
        <v>194</v>
      </c>
      <c r="B55">
        <v>0</v>
      </c>
      <c r="C55">
        <v>0</v>
      </c>
      <c r="D55">
        <v>0</v>
      </c>
      <c r="E55">
        <v>1</v>
      </c>
      <c r="F55">
        <v>0</v>
      </c>
      <c r="G55">
        <v>0</v>
      </c>
    </row>
    <row r="56" spans="1:7" x14ac:dyDescent="0.25">
      <c r="A56" t="s">
        <v>194</v>
      </c>
      <c r="B56">
        <v>0</v>
      </c>
      <c r="C56">
        <v>0</v>
      </c>
      <c r="D56">
        <v>0</v>
      </c>
      <c r="E56">
        <v>0</v>
      </c>
      <c r="F56">
        <v>1</v>
      </c>
      <c r="G56">
        <v>0</v>
      </c>
    </row>
    <row r="57" spans="1:7" x14ac:dyDescent="0.25">
      <c r="A57" t="s">
        <v>291</v>
      </c>
      <c r="B57">
        <v>1</v>
      </c>
      <c r="C57">
        <v>0</v>
      </c>
      <c r="D57">
        <v>0</v>
      </c>
      <c r="E57">
        <v>0</v>
      </c>
      <c r="F57">
        <v>0</v>
      </c>
      <c r="G57">
        <v>0</v>
      </c>
    </row>
    <row r="58" spans="1:7" x14ac:dyDescent="0.25">
      <c r="A58" t="s">
        <v>200</v>
      </c>
      <c r="B58">
        <v>1</v>
      </c>
      <c r="C58">
        <v>0</v>
      </c>
      <c r="D58">
        <v>0</v>
      </c>
      <c r="E58">
        <v>0</v>
      </c>
      <c r="F58">
        <v>0</v>
      </c>
      <c r="G58">
        <v>0</v>
      </c>
    </row>
    <row r="59" spans="1:7" x14ac:dyDescent="0.25">
      <c r="A59" t="s">
        <v>200</v>
      </c>
      <c r="B59">
        <v>0</v>
      </c>
      <c r="C59">
        <v>0</v>
      </c>
      <c r="D59">
        <v>0</v>
      </c>
      <c r="E59">
        <v>1</v>
      </c>
      <c r="F59">
        <v>0</v>
      </c>
      <c r="G59">
        <v>0</v>
      </c>
    </row>
    <row r="60" spans="1:7" x14ac:dyDescent="0.25">
      <c r="A60" t="s">
        <v>200</v>
      </c>
      <c r="B60">
        <v>0</v>
      </c>
      <c r="C60">
        <v>0</v>
      </c>
      <c r="D60">
        <v>0</v>
      </c>
      <c r="E60">
        <v>0</v>
      </c>
      <c r="F60">
        <v>1</v>
      </c>
      <c r="G60">
        <v>0</v>
      </c>
    </row>
    <row r="61" spans="1:7" x14ac:dyDescent="0.25">
      <c r="A61" t="s">
        <v>203</v>
      </c>
      <c r="B61">
        <v>1</v>
      </c>
      <c r="C61">
        <v>0</v>
      </c>
      <c r="D61">
        <v>0</v>
      </c>
      <c r="E61">
        <v>0</v>
      </c>
      <c r="F61">
        <v>0</v>
      </c>
      <c r="G61">
        <v>0</v>
      </c>
    </row>
    <row r="62" spans="1:7" x14ac:dyDescent="0.25">
      <c r="A62" t="s">
        <v>206</v>
      </c>
      <c r="B62">
        <v>1</v>
      </c>
      <c r="C62">
        <v>0</v>
      </c>
      <c r="D62">
        <v>0</v>
      </c>
      <c r="E62">
        <v>0</v>
      </c>
      <c r="F62">
        <v>0</v>
      </c>
      <c r="G62">
        <v>0</v>
      </c>
    </row>
    <row r="63" spans="1:7" x14ac:dyDescent="0.25">
      <c r="A63" t="s">
        <v>209</v>
      </c>
      <c r="B63">
        <v>0</v>
      </c>
      <c r="C63">
        <v>1</v>
      </c>
      <c r="D63">
        <v>0</v>
      </c>
      <c r="E63">
        <v>0</v>
      </c>
      <c r="F63">
        <v>0</v>
      </c>
      <c r="G63">
        <v>0</v>
      </c>
    </row>
    <row r="64" spans="1:7" x14ac:dyDescent="0.25">
      <c r="A64" t="s">
        <v>209</v>
      </c>
      <c r="B64">
        <v>0</v>
      </c>
      <c r="C64">
        <v>0</v>
      </c>
      <c r="D64">
        <v>0</v>
      </c>
      <c r="E64">
        <v>1</v>
      </c>
      <c r="F64">
        <v>0</v>
      </c>
      <c r="G64">
        <v>0</v>
      </c>
    </row>
    <row r="65" spans="1:7" x14ac:dyDescent="0.25">
      <c r="A65" t="s">
        <v>212</v>
      </c>
      <c r="B65">
        <v>1</v>
      </c>
      <c r="C65">
        <v>0</v>
      </c>
      <c r="D65">
        <v>0</v>
      </c>
      <c r="E65">
        <v>0</v>
      </c>
      <c r="F65">
        <v>0</v>
      </c>
      <c r="G65">
        <v>0</v>
      </c>
    </row>
    <row r="66" spans="1:7" x14ac:dyDescent="0.25">
      <c r="A66" t="s">
        <v>212</v>
      </c>
      <c r="B66">
        <v>0</v>
      </c>
      <c r="C66">
        <v>0</v>
      </c>
      <c r="D66">
        <v>0</v>
      </c>
      <c r="E66">
        <v>1</v>
      </c>
      <c r="F66">
        <v>0</v>
      </c>
      <c r="G66">
        <v>0</v>
      </c>
    </row>
    <row r="67" spans="1:7" x14ac:dyDescent="0.25">
      <c r="A67" t="s">
        <v>212</v>
      </c>
      <c r="B67">
        <v>0</v>
      </c>
      <c r="C67">
        <v>0</v>
      </c>
      <c r="D67">
        <v>0</v>
      </c>
      <c r="E67">
        <v>0</v>
      </c>
      <c r="F67">
        <v>1</v>
      </c>
      <c r="G67">
        <v>0</v>
      </c>
    </row>
    <row r="68" spans="1:7" x14ac:dyDescent="0.25">
      <c r="A68" t="s">
        <v>212</v>
      </c>
      <c r="B68">
        <v>0</v>
      </c>
      <c r="C68">
        <v>0</v>
      </c>
      <c r="D68">
        <v>0</v>
      </c>
      <c r="E68">
        <v>0</v>
      </c>
      <c r="F68">
        <v>0</v>
      </c>
      <c r="G68">
        <v>1</v>
      </c>
    </row>
    <row r="69" spans="1:7" x14ac:dyDescent="0.25">
      <c r="A69" t="s">
        <v>215</v>
      </c>
      <c r="B69">
        <v>0</v>
      </c>
      <c r="C69">
        <v>1</v>
      </c>
      <c r="D69">
        <v>0</v>
      </c>
      <c r="E69">
        <v>0</v>
      </c>
      <c r="F69">
        <v>0</v>
      </c>
      <c r="G69">
        <v>0</v>
      </c>
    </row>
    <row r="70" spans="1:7" x14ac:dyDescent="0.25">
      <c r="A70" t="s">
        <v>215</v>
      </c>
      <c r="B70">
        <v>0</v>
      </c>
      <c r="C70">
        <v>0</v>
      </c>
      <c r="D70">
        <v>0</v>
      </c>
      <c r="E70">
        <v>1</v>
      </c>
      <c r="F70">
        <v>0</v>
      </c>
      <c r="G70">
        <v>0</v>
      </c>
    </row>
    <row r="71" spans="1:7" x14ac:dyDescent="0.25">
      <c r="A71" t="s">
        <v>215</v>
      </c>
      <c r="B71">
        <v>0</v>
      </c>
      <c r="C71">
        <v>0</v>
      </c>
      <c r="D71">
        <v>0</v>
      </c>
      <c r="E71">
        <v>0</v>
      </c>
      <c r="F71">
        <v>0</v>
      </c>
      <c r="G71">
        <v>1</v>
      </c>
    </row>
    <row r="72" spans="1:7" x14ac:dyDescent="0.25">
      <c r="A72" t="s">
        <v>218</v>
      </c>
      <c r="B72">
        <v>1</v>
      </c>
      <c r="C72">
        <v>0</v>
      </c>
      <c r="D72">
        <v>0</v>
      </c>
      <c r="E72">
        <v>0</v>
      </c>
      <c r="F72">
        <v>0</v>
      </c>
      <c r="G72">
        <v>0</v>
      </c>
    </row>
    <row r="73" spans="1:7" x14ac:dyDescent="0.25">
      <c r="A73" t="s">
        <v>221</v>
      </c>
      <c r="B73">
        <v>1</v>
      </c>
      <c r="C73">
        <v>0</v>
      </c>
      <c r="D73">
        <v>0</v>
      </c>
      <c r="E73">
        <v>0</v>
      </c>
      <c r="F73">
        <v>0</v>
      </c>
      <c r="G73">
        <v>0</v>
      </c>
    </row>
    <row r="74" spans="1:7" x14ac:dyDescent="0.25">
      <c r="A74" t="s">
        <v>224</v>
      </c>
      <c r="B74">
        <v>1</v>
      </c>
      <c r="C74">
        <v>0</v>
      </c>
      <c r="D74">
        <v>0</v>
      </c>
      <c r="E74">
        <v>0</v>
      </c>
      <c r="F74">
        <v>0</v>
      </c>
      <c r="G74">
        <v>0</v>
      </c>
    </row>
    <row r="75" spans="1:7" x14ac:dyDescent="0.25">
      <c r="A75" t="s">
        <v>224</v>
      </c>
      <c r="B75">
        <v>0</v>
      </c>
      <c r="C75">
        <v>1</v>
      </c>
      <c r="D75">
        <v>0</v>
      </c>
      <c r="E75">
        <v>0</v>
      </c>
      <c r="F75">
        <v>0</v>
      </c>
      <c r="G75">
        <v>0</v>
      </c>
    </row>
    <row r="76" spans="1:7" x14ac:dyDescent="0.25">
      <c r="A76" t="s">
        <v>224</v>
      </c>
      <c r="B76">
        <v>0</v>
      </c>
      <c r="C76">
        <v>0</v>
      </c>
      <c r="D76">
        <v>0</v>
      </c>
      <c r="E76">
        <v>1</v>
      </c>
      <c r="F76">
        <v>0</v>
      </c>
      <c r="G76">
        <v>0</v>
      </c>
    </row>
    <row r="77" spans="1:7" x14ac:dyDescent="0.25">
      <c r="A77" t="s">
        <v>224</v>
      </c>
      <c r="B77">
        <v>0</v>
      </c>
      <c r="C77">
        <v>0</v>
      </c>
      <c r="D77">
        <v>0</v>
      </c>
      <c r="E77">
        <v>0</v>
      </c>
      <c r="F77">
        <v>1</v>
      </c>
      <c r="G77">
        <v>0</v>
      </c>
    </row>
    <row r="78" spans="1:7" x14ac:dyDescent="0.25">
      <c r="A78" t="s">
        <v>224</v>
      </c>
      <c r="B78">
        <v>0</v>
      </c>
      <c r="C78">
        <v>0</v>
      </c>
      <c r="D78">
        <v>0</v>
      </c>
      <c r="E78">
        <v>0</v>
      </c>
      <c r="F78">
        <v>0</v>
      </c>
      <c r="G78">
        <v>1</v>
      </c>
    </row>
    <row r="79" spans="1:7" x14ac:dyDescent="0.25">
      <c r="A79" t="s">
        <v>227</v>
      </c>
      <c r="B79">
        <v>0</v>
      </c>
      <c r="C79">
        <v>1</v>
      </c>
      <c r="D79">
        <v>0</v>
      </c>
      <c r="E79">
        <v>0</v>
      </c>
      <c r="F79">
        <v>0</v>
      </c>
      <c r="G79">
        <v>0</v>
      </c>
    </row>
    <row r="80" spans="1:7" x14ac:dyDescent="0.25">
      <c r="A80" t="s">
        <v>227</v>
      </c>
      <c r="B80">
        <v>0</v>
      </c>
      <c r="C80">
        <v>0</v>
      </c>
      <c r="D80">
        <v>0</v>
      </c>
      <c r="E80">
        <v>1</v>
      </c>
      <c r="F80">
        <v>0</v>
      </c>
      <c r="G80">
        <v>0</v>
      </c>
    </row>
    <row r="81" spans="1:7" x14ac:dyDescent="0.25">
      <c r="A81" t="s">
        <v>230</v>
      </c>
      <c r="B81">
        <v>0</v>
      </c>
      <c r="C81">
        <v>1</v>
      </c>
      <c r="D81">
        <v>0</v>
      </c>
      <c r="E81">
        <v>0</v>
      </c>
      <c r="F81">
        <v>0</v>
      </c>
      <c r="G81">
        <v>0</v>
      </c>
    </row>
    <row r="82" spans="1:7" x14ac:dyDescent="0.25">
      <c r="A82" t="s">
        <v>230</v>
      </c>
      <c r="B82">
        <v>0</v>
      </c>
      <c r="C82">
        <v>0</v>
      </c>
      <c r="D82">
        <v>0</v>
      </c>
      <c r="E82">
        <v>1</v>
      </c>
      <c r="F82">
        <v>0</v>
      </c>
      <c r="G82">
        <v>0</v>
      </c>
    </row>
    <row r="83" spans="1:7" x14ac:dyDescent="0.25">
      <c r="A83" t="s">
        <v>230</v>
      </c>
      <c r="B83">
        <v>0</v>
      </c>
      <c r="C83">
        <v>0</v>
      </c>
      <c r="D83">
        <v>0</v>
      </c>
      <c r="E83">
        <v>0</v>
      </c>
      <c r="F83">
        <v>1</v>
      </c>
      <c r="G83">
        <v>0</v>
      </c>
    </row>
    <row r="84" spans="1:7" x14ac:dyDescent="0.25">
      <c r="A84" t="s">
        <v>233</v>
      </c>
      <c r="B84">
        <v>1</v>
      </c>
      <c r="C84">
        <v>0</v>
      </c>
      <c r="D84">
        <v>0</v>
      </c>
      <c r="E84">
        <v>0</v>
      </c>
      <c r="F84">
        <v>0</v>
      </c>
      <c r="G84">
        <v>0</v>
      </c>
    </row>
    <row r="85" spans="1:7" x14ac:dyDescent="0.25">
      <c r="A85" t="s">
        <v>236</v>
      </c>
      <c r="B85">
        <v>1</v>
      </c>
      <c r="C85">
        <v>0</v>
      </c>
      <c r="D85">
        <v>0</v>
      </c>
      <c r="E85">
        <v>0</v>
      </c>
      <c r="F85">
        <v>0</v>
      </c>
      <c r="G85">
        <v>0</v>
      </c>
    </row>
    <row r="86" spans="1:7" x14ac:dyDescent="0.25">
      <c r="A86" t="s">
        <v>239</v>
      </c>
      <c r="B86">
        <v>1</v>
      </c>
      <c r="C86">
        <v>0</v>
      </c>
      <c r="D86">
        <v>0</v>
      </c>
      <c r="E86">
        <v>0</v>
      </c>
      <c r="F86">
        <v>0</v>
      </c>
      <c r="G86">
        <v>0</v>
      </c>
    </row>
    <row r="87" spans="1:7" x14ac:dyDescent="0.25">
      <c r="A87" t="s">
        <v>239</v>
      </c>
      <c r="B87">
        <v>0</v>
      </c>
      <c r="C87">
        <v>1</v>
      </c>
      <c r="D87">
        <v>0</v>
      </c>
      <c r="E87">
        <v>0</v>
      </c>
      <c r="F87">
        <v>0</v>
      </c>
      <c r="G87">
        <v>0</v>
      </c>
    </row>
    <row r="88" spans="1:7" x14ac:dyDescent="0.25">
      <c r="A88" t="s">
        <v>239</v>
      </c>
      <c r="B88">
        <v>0</v>
      </c>
      <c r="C88">
        <v>0</v>
      </c>
      <c r="D88">
        <v>0</v>
      </c>
      <c r="E88">
        <v>1</v>
      </c>
      <c r="F88">
        <v>0</v>
      </c>
      <c r="G88">
        <v>0</v>
      </c>
    </row>
    <row r="89" spans="1:7" x14ac:dyDescent="0.25">
      <c r="A89" t="s">
        <v>239</v>
      </c>
      <c r="B89">
        <v>0</v>
      </c>
      <c r="C89">
        <v>0</v>
      </c>
      <c r="D89">
        <v>0</v>
      </c>
      <c r="E89">
        <v>0</v>
      </c>
      <c r="F89">
        <v>1</v>
      </c>
      <c r="G89">
        <v>0</v>
      </c>
    </row>
    <row r="90" spans="1:7" x14ac:dyDescent="0.25">
      <c r="A90" t="s">
        <v>242</v>
      </c>
      <c r="B90">
        <v>1</v>
      </c>
      <c r="C90">
        <v>0</v>
      </c>
      <c r="D90">
        <v>0</v>
      </c>
      <c r="E90">
        <v>0</v>
      </c>
      <c r="F90">
        <v>0</v>
      </c>
      <c r="G90">
        <v>0</v>
      </c>
    </row>
    <row r="91" spans="1:7" x14ac:dyDescent="0.25">
      <c r="A91" t="s">
        <v>242</v>
      </c>
      <c r="B91">
        <v>0</v>
      </c>
      <c r="C91">
        <v>1</v>
      </c>
      <c r="D91">
        <v>0</v>
      </c>
      <c r="E91">
        <v>0</v>
      </c>
      <c r="F91">
        <v>0</v>
      </c>
      <c r="G91">
        <v>0</v>
      </c>
    </row>
    <row r="92" spans="1:7" x14ac:dyDescent="0.25">
      <c r="A92" t="s">
        <v>242</v>
      </c>
      <c r="B92">
        <v>0</v>
      </c>
      <c r="C92">
        <v>0</v>
      </c>
      <c r="D92">
        <v>0</v>
      </c>
      <c r="E92">
        <v>1</v>
      </c>
      <c r="F92">
        <v>0</v>
      </c>
      <c r="G92">
        <v>0</v>
      </c>
    </row>
    <row r="93" spans="1:7" x14ac:dyDescent="0.25">
      <c r="A93" t="s">
        <v>242</v>
      </c>
      <c r="B93">
        <v>0</v>
      </c>
      <c r="C93">
        <v>0</v>
      </c>
      <c r="D93">
        <v>0</v>
      </c>
      <c r="E93">
        <v>0</v>
      </c>
      <c r="F93">
        <v>1</v>
      </c>
      <c r="G93">
        <v>0</v>
      </c>
    </row>
    <row r="94" spans="1:7" x14ac:dyDescent="0.25">
      <c r="A94" t="s">
        <v>242</v>
      </c>
      <c r="B94">
        <v>0</v>
      </c>
      <c r="C94">
        <v>0</v>
      </c>
      <c r="D94">
        <v>0</v>
      </c>
      <c r="E94">
        <v>0</v>
      </c>
      <c r="F94">
        <v>0</v>
      </c>
      <c r="G94">
        <v>1</v>
      </c>
    </row>
    <row r="95" spans="1:7" x14ac:dyDescent="0.25">
      <c r="A95" t="s">
        <v>245</v>
      </c>
      <c r="B95">
        <v>1</v>
      </c>
      <c r="C95">
        <v>0</v>
      </c>
      <c r="D95">
        <v>0</v>
      </c>
      <c r="E95">
        <v>0</v>
      </c>
      <c r="F95">
        <v>0</v>
      </c>
      <c r="G95">
        <v>0</v>
      </c>
    </row>
    <row r="96" spans="1:7" x14ac:dyDescent="0.25">
      <c r="A96" t="s">
        <v>245</v>
      </c>
      <c r="B96">
        <v>0</v>
      </c>
      <c r="C96">
        <v>1</v>
      </c>
      <c r="D96">
        <v>0</v>
      </c>
      <c r="E96">
        <v>0</v>
      </c>
      <c r="F96">
        <v>0</v>
      </c>
      <c r="G96">
        <v>0</v>
      </c>
    </row>
    <row r="97" spans="1:7" x14ac:dyDescent="0.25">
      <c r="A97" t="s">
        <v>245</v>
      </c>
      <c r="B97">
        <v>0</v>
      </c>
      <c r="C97">
        <v>0</v>
      </c>
      <c r="D97">
        <v>0</v>
      </c>
      <c r="E97">
        <v>1</v>
      </c>
      <c r="F97">
        <v>0</v>
      </c>
      <c r="G97">
        <v>0</v>
      </c>
    </row>
    <row r="98" spans="1:7" x14ac:dyDescent="0.25">
      <c r="A98" t="s">
        <v>245</v>
      </c>
      <c r="B98">
        <v>0</v>
      </c>
      <c r="C98">
        <v>0</v>
      </c>
      <c r="D98">
        <v>0</v>
      </c>
      <c r="E98">
        <v>0</v>
      </c>
      <c r="F98">
        <v>1</v>
      </c>
      <c r="G98">
        <v>0</v>
      </c>
    </row>
    <row r="99" spans="1:7" x14ac:dyDescent="0.25">
      <c r="A99" t="s">
        <v>245</v>
      </c>
      <c r="B99">
        <v>0</v>
      </c>
      <c r="C99">
        <v>0</v>
      </c>
      <c r="D99">
        <v>0</v>
      </c>
      <c r="E99">
        <v>0</v>
      </c>
      <c r="F99">
        <v>0</v>
      </c>
      <c r="G99">
        <v>1</v>
      </c>
    </row>
    <row r="100" spans="1:7" x14ac:dyDescent="0.25">
      <c r="A100" t="s">
        <v>248</v>
      </c>
      <c r="B100">
        <v>0</v>
      </c>
      <c r="C100">
        <v>1</v>
      </c>
      <c r="D100">
        <v>0</v>
      </c>
      <c r="E100">
        <v>0</v>
      </c>
      <c r="F100">
        <v>0</v>
      </c>
      <c r="G100">
        <v>0</v>
      </c>
    </row>
    <row r="101" spans="1:7" x14ac:dyDescent="0.25">
      <c r="A101" t="s">
        <v>248</v>
      </c>
      <c r="B101">
        <v>0</v>
      </c>
      <c r="C101">
        <v>0</v>
      </c>
      <c r="D101">
        <v>0</v>
      </c>
      <c r="E101">
        <v>0</v>
      </c>
      <c r="F101">
        <v>1</v>
      </c>
      <c r="G101">
        <v>0</v>
      </c>
    </row>
    <row r="102" spans="1:7" x14ac:dyDescent="0.25">
      <c r="A102" t="s">
        <v>251</v>
      </c>
      <c r="B102">
        <v>1</v>
      </c>
      <c r="C102">
        <v>0</v>
      </c>
      <c r="D102">
        <v>0</v>
      </c>
      <c r="E102">
        <v>0</v>
      </c>
      <c r="F102">
        <v>0</v>
      </c>
      <c r="G102">
        <v>0</v>
      </c>
    </row>
    <row r="103" spans="1:7" x14ac:dyDescent="0.25">
      <c r="A103" t="s">
        <v>254</v>
      </c>
      <c r="B103">
        <v>1</v>
      </c>
      <c r="C103">
        <v>0</v>
      </c>
      <c r="D103">
        <v>0</v>
      </c>
      <c r="E103">
        <v>0</v>
      </c>
      <c r="F103">
        <v>0</v>
      </c>
      <c r="G103">
        <v>0</v>
      </c>
    </row>
    <row r="104" spans="1:7" x14ac:dyDescent="0.25">
      <c r="A104" t="s">
        <v>254</v>
      </c>
      <c r="B104">
        <v>0</v>
      </c>
      <c r="C104">
        <v>1</v>
      </c>
      <c r="D104">
        <v>0</v>
      </c>
      <c r="E104">
        <v>0</v>
      </c>
      <c r="F104">
        <v>0</v>
      </c>
      <c r="G104">
        <v>0</v>
      </c>
    </row>
    <row r="105" spans="1:7" x14ac:dyDescent="0.25">
      <c r="A105" t="s">
        <v>254</v>
      </c>
      <c r="B105">
        <v>0</v>
      </c>
      <c r="C105">
        <v>0</v>
      </c>
      <c r="D105">
        <v>0</v>
      </c>
      <c r="E105">
        <v>0</v>
      </c>
      <c r="F105">
        <v>1</v>
      </c>
      <c r="G105">
        <v>0</v>
      </c>
    </row>
    <row r="106" spans="1:7" x14ac:dyDescent="0.25">
      <c r="A106" t="s">
        <v>254</v>
      </c>
      <c r="B106">
        <v>0</v>
      </c>
      <c r="C106">
        <v>0</v>
      </c>
      <c r="D106">
        <v>0</v>
      </c>
      <c r="E106">
        <v>0</v>
      </c>
      <c r="F106">
        <v>0</v>
      </c>
      <c r="G106">
        <v>1</v>
      </c>
    </row>
    <row r="107" spans="1:7" x14ac:dyDescent="0.25">
      <c r="A107" t="s">
        <v>257</v>
      </c>
      <c r="B107">
        <v>1</v>
      </c>
      <c r="C107">
        <v>0</v>
      </c>
      <c r="D107">
        <v>0</v>
      </c>
      <c r="E107">
        <v>0</v>
      </c>
      <c r="F107">
        <v>0</v>
      </c>
      <c r="G107">
        <v>0</v>
      </c>
    </row>
    <row r="108" spans="1:7" x14ac:dyDescent="0.25">
      <c r="A108" t="s">
        <v>260</v>
      </c>
      <c r="B108">
        <v>1</v>
      </c>
      <c r="C108">
        <v>0</v>
      </c>
      <c r="D108">
        <v>0</v>
      </c>
      <c r="E108">
        <v>0</v>
      </c>
      <c r="F108">
        <v>0</v>
      </c>
      <c r="G108">
        <v>0</v>
      </c>
    </row>
    <row r="109" spans="1:7" x14ac:dyDescent="0.25">
      <c r="A109" t="s">
        <v>263</v>
      </c>
      <c r="B109">
        <v>0</v>
      </c>
      <c r="C109">
        <v>1</v>
      </c>
      <c r="D109">
        <v>0</v>
      </c>
      <c r="E109">
        <v>0</v>
      </c>
      <c r="F109">
        <v>0</v>
      </c>
      <c r="G109">
        <v>0</v>
      </c>
    </row>
    <row r="110" spans="1:7" x14ac:dyDescent="0.25">
      <c r="A110" t="s">
        <v>263</v>
      </c>
      <c r="B110">
        <v>0</v>
      </c>
      <c r="C110">
        <v>0</v>
      </c>
      <c r="D110">
        <v>0</v>
      </c>
      <c r="E110">
        <v>1</v>
      </c>
      <c r="F110">
        <v>0</v>
      </c>
      <c r="G110">
        <v>0</v>
      </c>
    </row>
    <row r="111" spans="1:7" x14ac:dyDescent="0.25">
      <c r="A111" t="s">
        <v>263</v>
      </c>
      <c r="B111">
        <v>0</v>
      </c>
      <c r="C111">
        <v>0</v>
      </c>
      <c r="D111">
        <v>0</v>
      </c>
      <c r="E111">
        <v>0</v>
      </c>
      <c r="F111">
        <v>0</v>
      </c>
      <c r="G111">
        <v>1</v>
      </c>
    </row>
    <row r="112" spans="1:7" x14ac:dyDescent="0.25">
      <c r="A112" t="s">
        <v>266</v>
      </c>
      <c r="B112">
        <v>1</v>
      </c>
      <c r="C112">
        <v>0</v>
      </c>
      <c r="D112">
        <v>0</v>
      </c>
      <c r="E112">
        <v>0</v>
      </c>
      <c r="F112">
        <v>0</v>
      </c>
      <c r="G112">
        <v>0</v>
      </c>
    </row>
    <row r="113" spans="1:7" x14ac:dyDescent="0.25">
      <c r="A113" t="s">
        <v>266</v>
      </c>
      <c r="B113">
        <v>0</v>
      </c>
      <c r="C113">
        <v>0</v>
      </c>
      <c r="D113">
        <v>0</v>
      </c>
      <c r="E113">
        <v>1</v>
      </c>
      <c r="F113">
        <v>0</v>
      </c>
      <c r="G113">
        <v>0</v>
      </c>
    </row>
    <row r="114" spans="1:7" x14ac:dyDescent="0.25">
      <c r="A114" t="s">
        <v>266</v>
      </c>
      <c r="B114">
        <v>0</v>
      </c>
      <c r="C114">
        <v>0</v>
      </c>
      <c r="D114">
        <v>0</v>
      </c>
      <c r="E114">
        <v>0</v>
      </c>
      <c r="F114">
        <v>1</v>
      </c>
      <c r="G114">
        <v>0</v>
      </c>
    </row>
    <row r="115" spans="1:7" x14ac:dyDescent="0.25">
      <c r="A115" t="s">
        <v>266</v>
      </c>
      <c r="B115">
        <v>0</v>
      </c>
      <c r="C115">
        <v>0</v>
      </c>
      <c r="D115">
        <v>0</v>
      </c>
      <c r="E115">
        <v>0</v>
      </c>
      <c r="F115">
        <v>0</v>
      </c>
      <c r="G115">
        <v>1</v>
      </c>
    </row>
    <row r="116" spans="1:7" x14ac:dyDescent="0.25">
      <c r="A116" t="s">
        <v>269</v>
      </c>
      <c r="B116">
        <v>1</v>
      </c>
      <c r="C116">
        <v>0</v>
      </c>
      <c r="D116">
        <v>0</v>
      </c>
      <c r="E116">
        <v>0</v>
      </c>
      <c r="F116">
        <v>0</v>
      </c>
      <c r="G116">
        <v>0</v>
      </c>
    </row>
    <row r="117" spans="1:7" x14ac:dyDescent="0.25">
      <c r="A117" t="s">
        <v>272</v>
      </c>
      <c r="B117">
        <v>0</v>
      </c>
      <c r="C117">
        <v>1</v>
      </c>
      <c r="D117">
        <v>0</v>
      </c>
      <c r="E117">
        <v>0</v>
      </c>
      <c r="F117">
        <v>0</v>
      </c>
      <c r="G117">
        <v>0</v>
      </c>
    </row>
    <row r="118" spans="1:7" x14ac:dyDescent="0.25">
      <c r="A118" t="s">
        <v>272</v>
      </c>
      <c r="B118">
        <v>0</v>
      </c>
      <c r="C118">
        <v>0</v>
      </c>
      <c r="D118">
        <v>0</v>
      </c>
      <c r="E118">
        <v>1</v>
      </c>
      <c r="F118">
        <v>0</v>
      </c>
      <c r="G118">
        <v>0</v>
      </c>
    </row>
    <row r="119" spans="1:7" x14ac:dyDescent="0.25">
      <c r="A119" t="s">
        <v>272</v>
      </c>
      <c r="B119">
        <v>0</v>
      </c>
      <c r="C119">
        <v>0</v>
      </c>
      <c r="D119">
        <v>0</v>
      </c>
      <c r="E119">
        <v>0</v>
      </c>
      <c r="F119">
        <v>1</v>
      </c>
      <c r="G119">
        <v>0</v>
      </c>
    </row>
    <row r="120" spans="1:7" x14ac:dyDescent="0.25">
      <c r="A120" t="s">
        <v>272</v>
      </c>
      <c r="B120">
        <v>0</v>
      </c>
      <c r="C120">
        <v>0</v>
      </c>
      <c r="D120">
        <v>0</v>
      </c>
      <c r="E120">
        <v>0</v>
      </c>
      <c r="F120">
        <v>0</v>
      </c>
      <c r="G120">
        <v>1</v>
      </c>
    </row>
    <row r="121" spans="1:7" x14ac:dyDescent="0.25">
      <c r="A121" t="s">
        <v>275</v>
      </c>
      <c r="B121">
        <v>1</v>
      </c>
      <c r="C121">
        <v>0</v>
      </c>
      <c r="D121">
        <v>0</v>
      </c>
      <c r="E121">
        <v>0</v>
      </c>
      <c r="F121">
        <v>0</v>
      </c>
      <c r="G121">
        <v>0</v>
      </c>
    </row>
    <row r="122" spans="1:7" x14ac:dyDescent="0.25">
      <c r="A122" t="s">
        <v>275</v>
      </c>
      <c r="B122">
        <v>0</v>
      </c>
      <c r="C122">
        <v>0</v>
      </c>
      <c r="D122">
        <v>1</v>
      </c>
      <c r="E122">
        <v>0</v>
      </c>
      <c r="F122">
        <v>0</v>
      </c>
      <c r="G122">
        <v>0</v>
      </c>
    </row>
    <row r="123" spans="1:7" x14ac:dyDescent="0.25">
      <c r="A123" t="s">
        <v>275</v>
      </c>
      <c r="B123">
        <v>0</v>
      </c>
      <c r="C123">
        <v>0</v>
      </c>
      <c r="D123">
        <v>0</v>
      </c>
      <c r="E123">
        <v>0</v>
      </c>
      <c r="F123">
        <v>1</v>
      </c>
      <c r="G123">
        <v>0</v>
      </c>
    </row>
    <row r="124" spans="1:7" x14ac:dyDescent="0.25">
      <c r="A124" t="s">
        <v>275</v>
      </c>
      <c r="B124">
        <v>0</v>
      </c>
      <c r="C124">
        <v>0</v>
      </c>
      <c r="D124">
        <v>0</v>
      </c>
      <c r="E124">
        <v>0</v>
      </c>
      <c r="F124">
        <v>0</v>
      </c>
      <c r="G124">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4F7D-0306-41F7-A431-FBAB66670E58}">
  <dimension ref="A1:V187"/>
  <sheetViews>
    <sheetView workbookViewId="0">
      <selection activeCell="J39" sqref="J39"/>
    </sheetView>
  </sheetViews>
  <sheetFormatPr defaultRowHeight="14.3" x14ac:dyDescent="0.25"/>
  <cols>
    <col min="3" max="3" width="13.25" customWidth="1"/>
    <col min="4" max="4" width="20.375" customWidth="1"/>
    <col min="5" max="6" width="13.25" customWidth="1"/>
    <col min="7" max="7" width="11.375" customWidth="1"/>
    <col min="17" max="17" width="12.625" bestFit="1" customWidth="1"/>
    <col min="18" max="18" width="17.875" bestFit="1" customWidth="1"/>
  </cols>
  <sheetData>
    <row r="1" spans="1:22" s="2" customFormat="1" x14ac:dyDescent="0.25">
      <c r="A1" s="2" t="s">
        <v>7</v>
      </c>
      <c r="B1" s="2" t="s">
        <v>7</v>
      </c>
      <c r="C1" s="2" t="s">
        <v>117</v>
      </c>
      <c r="D1" s="2" t="s">
        <v>130</v>
      </c>
      <c r="E1" s="2" t="s">
        <v>376</v>
      </c>
      <c r="F1" s="2" t="s">
        <v>29</v>
      </c>
      <c r="G1" s="2" t="s">
        <v>377</v>
      </c>
      <c r="H1" s="2" t="s">
        <v>378</v>
      </c>
    </row>
    <row r="2" spans="1:22" x14ac:dyDescent="0.25">
      <c r="A2">
        <v>1</v>
      </c>
      <c r="B2" t="s">
        <v>379</v>
      </c>
      <c r="C2" t="s">
        <v>135</v>
      </c>
      <c r="D2" t="s">
        <v>136</v>
      </c>
      <c r="E2" s="25">
        <v>1</v>
      </c>
      <c r="F2">
        <v>1975</v>
      </c>
      <c r="G2">
        <v>44</v>
      </c>
      <c r="H2" s="25">
        <f>F2+20</f>
        <v>1995</v>
      </c>
    </row>
    <row r="3" spans="1:22" x14ac:dyDescent="0.25">
      <c r="A3">
        <v>1</v>
      </c>
      <c r="B3" t="s">
        <v>379</v>
      </c>
      <c r="C3" t="s">
        <v>135</v>
      </c>
      <c r="D3" t="s">
        <v>136</v>
      </c>
      <c r="E3">
        <v>1</v>
      </c>
      <c r="F3">
        <v>1976</v>
      </c>
      <c r="G3">
        <v>441</v>
      </c>
      <c r="H3">
        <f t="shared" ref="H3:H66" si="0">F3+20</f>
        <v>1996</v>
      </c>
    </row>
    <row r="4" spans="1:22" x14ac:dyDescent="0.25">
      <c r="A4">
        <v>2</v>
      </c>
      <c r="B4" t="s">
        <v>380</v>
      </c>
      <c r="C4" t="s">
        <v>135</v>
      </c>
      <c r="D4" t="s">
        <v>136</v>
      </c>
      <c r="E4" s="25">
        <v>3</v>
      </c>
      <c r="F4">
        <v>1993</v>
      </c>
      <c r="G4">
        <v>243</v>
      </c>
      <c r="H4">
        <f t="shared" si="0"/>
        <v>2013</v>
      </c>
    </row>
    <row r="5" spans="1:22" x14ac:dyDescent="0.25">
      <c r="A5">
        <v>2</v>
      </c>
      <c r="B5" t="s">
        <v>380</v>
      </c>
      <c r="C5" t="s">
        <v>135</v>
      </c>
      <c r="D5" t="s">
        <v>136</v>
      </c>
      <c r="E5" s="25">
        <v>3</v>
      </c>
      <c r="F5">
        <v>1994</v>
      </c>
      <c r="G5">
        <v>401</v>
      </c>
      <c r="H5">
        <f t="shared" si="0"/>
        <v>2014</v>
      </c>
    </row>
    <row r="6" spans="1:22" x14ac:dyDescent="0.25">
      <c r="A6">
        <v>3</v>
      </c>
      <c r="B6" t="s">
        <v>381</v>
      </c>
      <c r="C6" t="s">
        <v>135</v>
      </c>
      <c r="D6" t="s">
        <v>136</v>
      </c>
      <c r="E6">
        <v>5</v>
      </c>
      <c r="F6">
        <v>2007</v>
      </c>
      <c r="G6">
        <v>1064</v>
      </c>
      <c r="H6">
        <f t="shared" si="0"/>
        <v>2027</v>
      </c>
    </row>
    <row r="7" spans="1:22" x14ac:dyDescent="0.25">
      <c r="A7">
        <v>4</v>
      </c>
      <c r="B7" t="s">
        <v>382</v>
      </c>
      <c r="C7" t="s">
        <v>142</v>
      </c>
      <c r="D7" t="s">
        <v>143</v>
      </c>
      <c r="E7" s="25">
        <v>2</v>
      </c>
      <c r="F7">
        <v>1992</v>
      </c>
      <c r="G7">
        <v>64</v>
      </c>
      <c r="H7" s="25">
        <f t="shared" si="0"/>
        <v>2012</v>
      </c>
    </row>
    <row r="8" spans="1:22" x14ac:dyDescent="0.25">
      <c r="A8">
        <v>4</v>
      </c>
      <c r="B8" t="s">
        <v>382</v>
      </c>
      <c r="C8" t="s">
        <v>142</v>
      </c>
      <c r="D8" t="s">
        <v>143</v>
      </c>
      <c r="E8">
        <v>2</v>
      </c>
      <c r="F8">
        <v>1993</v>
      </c>
      <c r="G8">
        <v>303</v>
      </c>
      <c r="H8">
        <f t="shared" si="0"/>
        <v>2013</v>
      </c>
    </row>
    <row r="9" spans="1:22" x14ac:dyDescent="0.25">
      <c r="A9">
        <v>5</v>
      </c>
      <c r="B9" t="s">
        <v>383</v>
      </c>
      <c r="C9" t="s">
        <v>142</v>
      </c>
      <c r="D9" t="s">
        <v>143</v>
      </c>
      <c r="E9" s="25">
        <v>6</v>
      </c>
      <c r="F9">
        <v>2010</v>
      </c>
      <c r="G9">
        <v>1326</v>
      </c>
      <c r="H9">
        <f t="shared" si="0"/>
        <v>2030</v>
      </c>
      <c r="Q9" s="22" t="s">
        <v>359</v>
      </c>
      <c r="R9" t="s">
        <v>384</v>
      </c>
      <c r="T9" t="s">
        <v>359</v>
      </c>
      <c r="U9" t="s">
        <v>384</v>
      </c>
    </row>
    <row r="10" spans="1:22" x14ac:dyDescent="0.25">
      <c r="A10">
        <v>6</v>
      </c>
      <c r="B10" t="s">
        <v>385</v>
      </c>
      <c r="C10" t="s">
        <v>145</v>
      </c>
      <c r="D10" t="s">
        <v>146</v>
      </c>
      <c r="E10">
        <v>1</v>
      </c>
      <c r="F10">
        <v>1981</v>
      </c>
      <c r="G10">
        <v>4</v>
      </c>
      <c r="H10">
        <f t="shared" si="0"/>
        <v>2001</v>
      </c>
      <c r="Q10" s="23" t="s">
        <v>135</v>
      </c>
      <c r="R10">
        <v>2193</v>
      </c>
      <c r="T10" t="s">
        <v>135</v>
      </c>
      <c r="U10">
        <v>2193</v>
      </c>
      <c r="V10" s="26">
        <f>U10/$U$56</f>
        <v>9.5194273584782805E-3</v>
      </c>
    </row>
    <row r="11" spans="1:22" x14ac:dyDescent="0.25">
      <c r="A11">
        <v>6</v>
      </c>
      <c r="B11" t="s">
        <v>385</v>
      </c>
      <c r="C11" t="s">
        <v>145</v>
      </c>
      <c r="D11" t="s">
        <v>146</v>
      </c>
      <c r="E11">
        <v>1</v>
      </c>
      <c r="F11">
        <v>1982</v>
      </c>
      <c r="G11">
        <v>279</v>
      </c>
      <c r="H11">
        <f t="shared" si="0"/>
        <v>2002</v>
      </c>
      <c r="Q11" s="23" t="s">
        <v>142</v>
      </c>
      <c r="R11">
        <v>1693</v>
      </c>
      <c r="T11" t="s">
        <v>142</v>
      </c>
      <c r="U11">
        <v>1693</v>
      </c>
      <c r="V11" s="26">
        <f t="shared" ref="V11:V56" si="1">U11/$U$56</f>
        <v>7.3490152840418278E-3</v>
      </c>
    </row>
    <row r="12" spans="1:22" x14ac:dyDescent="0.25">
      <c r="A12">
        <v>7</v>
      </c>
      <c r="B12" t="s">
        <v>386</v>
      </c>
      <c r="C12" t="s">
        <v>148</v>
      </c>
      <c r="D12" t="s">
        <v>149</v>
      </c>
      <c r="E12" s="25">
        <v>1</v>
      </c>
      <c r="F12">
        <v>1989</v>
      </c>
      <c r="G12">
        <v>630</v>
      </c>
      <c r="H12" s="25">
        <f t="shared" si="0"/>
        <v>2009</v>
      </c>
      <c r="Q12" s="23" t="s">
        <v>145</v>
      </c>
      <c r="R12">
        <v>283</v>
      </c>
      <c r="T12" t="s">
        <v>145</v>
      </c>
      <c r="U12">
        <v>283</v>
      </c>
      <c r="V12" s="26">
        <f t="shared" si="1"/>
        <v>1.2284532341310321E-3</v>
      </c>
    </row>
    <row r="13" spans="1:22" x14ac:dyDescent="0.25">
      <c r="A13">
        <v>8</v>
      </c>
      <c r="B13" t="s">
        <v>387</v>
      </c>
      <c r="C13" t="s">
        <v>148</v>
      </c>
      <c r="D13" t="s">
        <v>149</v>
      </c>
      <c r="E13">
        <v>3</v>
      </c>
      <c r="F13">
        <v>1993</v>
      </c>
      <c r="G13">
        <v>114</v>
      </c>
      <c r="H13">
        <f t="shared" si="0"/>
        <v>2013</v>
      </c>
      <c r="Q13" s="23" t="s">
        <v>148</v>
      </c>
      <c r="R13">
        <v>2942</v>
      </c>
      <c r="T13" t="s">
        <v>148</v>
      </c>
      <c r="U13">
        <v>2942</v>
      </c>
      <c r="V13" s="26">
        <f t="shared" si="1"/>
        <v>1.2770704645984086E-2</v>
      </c>
    </row>
    <row r="14" spans="1:22" x14ac:dyDescent="0.25">
      <c r="A14">
        <v>8</v>
      </c>
      <c r="B14" t="s">
        <v>387</v>
      </c>
      <c r="C14" t="s">
        <v>148</v>
      </c>
      <c r="D14" t="s">
        <v>149</v>
      </c>
      <c r="E14">
        <v>3</v>
      </c>
      <c r="F14">
        <v>1994</v>
      </c>
      <c r="G14">
        <v>598</v>
      </c>
      <c r="H14">
        <f t="shared" si="0"/>
        <v>2014</v>
      </c>
      <c r="Q14" s="23" t="s">
        <v>151</v>
      </c>
      <c r="R14">
        <v>2171</v>
      </c>
      <c r="T14" t="s">
        <v>151</v>
      </c>
      <c r="U14">
        <v>2171</v>
      </c>
      <c r="V14" s="26">
        <f t="shared" si="1"/>
        <v>9.4239292272030768E-3</v>
      </c>
    </row>
    <row r="15" spans="1:22" x14ac:dyDescent="0.25">
      <c r="A15">
        <v>9</v>
      </c>
      <c r="B15" t="s">
        <v>388</v>
      </c>
      <c r="C15" t="s">
        <v>148</v>
      </c>
      <c r="D15" t="s">
        <v>149</v>
      </c>
      <c r="E15" s="25">
        <v>5</v>
      </c>
      <c r="F15">
        <v>2008</v>
      </c>
      <c r="G15">
        <v>1600</v>
      </c>
      <c r="H15">
        <f t="shared" si="0"/>
        <v>2028</v>
      </c>
      <c r="Q15" s="23" t="s">
        <v>154</v>
      </c>
      <c r="R15">
        <v>399</v>
      </c>
      <c r="T15" t="s">
        <v>154</v>
      </c>
      <c r="U15">
        <v>399</v>
      </c>
      <c r="V15" s="26">
        <f t="shared" si="1"/>
        <v>1.7319888354002892E-3</v>
      </c>
    </row>
    <row r="16" spans="1:22" x14ac:dyDescent="0.25">
      <c r="A16">
        <v>10</v>
      </c>
      <c r="B16" t="s">
        <v>389</v>
      </c>
      <c r="C16" t="s">
        <v>151</v>
      </c>
      <c r="D16" t="s">
        <v>152</v>
      </c>
      <c r="E16">
        <v>1</v>
      </c>
      <c r="F16">
        <v>1987</v>
      </c>
      <c r="G16">
        <v>277</v>
      </c>
      <c r="H16" s="25">
        <f t="shared" si="0"/>
        <v>2007</v>
      </c>
      <c r="Q16" s="23" t="s">
        <v>157</v>
      </c>
      <c r="R16">
        <v>3207</v>
      </c>
      <c r="T16" t="s">
        <v>157</v>
      </c>
      <c r="U16">
        <v>3207</v>
      </c>
      <c r="V16" s="26">
        <f t="shared" si="1"/>
        <v>1.3921023045435407E-2</v>
      </c>
    </row>
    <row r="17" spans="1:22" x14ac:dyDescent="0.25">
      <c r="A17">
        <v>11</v>
      </c>
      <c r="B17" t="s">
        <v>390</v>
      </c>
      <c r="C17" t="s">
        <v>151</v>
      </c>
      <c r="D17" t="s">
        <v>152</v>
      </c>
      <c r="E17">
        <v>6</v>
      </c>
      <c r="F17">
        <v>2010</v>
      </c>
      <c r="G17">
        <v>631</v>
      </c>
      <c r="H17">
        <f t="shared" si="0"/>
        <v>2030</v>
      </c>
      <c r="Q17" s="23" t="s">
        <v>160</v>
      </c>
      <c r="R17">
        <v>7144</v>
      </c>
      <c r="T17" t="s">
        <v>160</v>
      </c>
      <c r="U17">
        <v>7144</v>
      </c>
      <c r="V17" s="26">
        <f t="shared" si="1"/>
        <v>3.1010847719548033E-2</v>
      </c>
    </row>
    <row r="18" spans="1:22" x14ac:dyDescent="0.25">
      <c r="A18">
        <v>11</v>
      </c>
      <c r="B18" t="s">
        <v>390</v>
      </c>
      <c r="C18" t="s">
        <v>151</v>
      </c>
      <c r="D18" t="s">
        <v>152</v>
      </c>
      <c r="E18">
        <v>6</v>
      </c>
      <c r="F18">
        <v>2011</v>
      </c>
      <c r="G18">
        <v>60</v>
      </c>
      <c r="H18">
        <f t="shared" si="0"/>
        <v>2031</v>
      </c>
      <c r="Q18" s="23" t="s">
        <v>163</v>
      </c>
      <c r="R18">
        <v>426</v>
      </c>
      <c r="T18" t="s">
        <v>163</v>
      </c>
      <c r="U18">
        <v>426</v>
      </c>
      <c r="V18" s="26">
        <f t="shared" si="1"/>
        <v>1.8491910874198576E-3</v>
      </c>
    </row>
    <row r="19" spans="1:22" x14ac:dyDescent="0.25">
      <c r="A19">
        <v>12</v>
      </c>
      <c r="B19" t="s">
        <v>391</v>
      </c>
      <c r="C19" t="s">
        <v>151</v>
      </c>
      <c r="D19" t="s">
        <v>152</v>
      </c>
      <c r="E19">
        <v>7</v>
      </c>
      <c r="F19">
        <v>2016</v>
      </c>
      <c r="G19">
        <v>715</v>
      </c>
      <c r="H19">
        <f t="shared" si="0"/>
        <v>2036</v>
      </c>
      <c r="Q19" s="23" t="s">
        <v>166</v>
      </c>
      <c r="R19">
        <v>4869</v>
      </c>
      <c r="T19" t="s">
        <v>166</v>
      </c>
      <c r="U19">
        <v>4869</v>
      </c>
      <c r="V19" s="26">
        <f t="shared" si="1"/>
        <v>2.1135472780862176E-2</v>
      </c>
    </row>
    <row r="20" spans="1:22" x14ac:dyDescent="0.25">
      <c r="A20">
        <v>12</v>
      </c>
      <c r="B20" t="s">
        <v>391</v>
      </c>
      <c r="C20" t="s">
        <v>151</v>
      </c>
      <c r="D20" t="s">
        <v>152</v>
      </c>
      <c r="E20">
        <v>7</v>
      </c>
      <c r="F20">
        <v>2017</v>
      </c>
      <c r="G20">
        <v>488</v>
      </c>
      <c r="H20">
        <f t="shared" si="0"/>
        <v>2037</v>
      </c>
      <c r="Q20" s="23" t="s">
        <v>169</v>
      </c>
      <c r="R20">
        <v>480</v>
      </c>
      <c r="T20" t="s">
        <v>169</v>
      </c>
      <c r="U20">
        <v>480</v>
      </c>
      <c r="V20" s="26">
        <f t="shared" si="1"/>
        <v>2.0835955914589943E-3</v>
      </c>
    </row>
    <row r="21" spans="1:22" x14ac:dyDescent="0.25">
      <c r="A21">
        <v>13</v>
      </c>
      <c r="B21" t="s">
        <v>392</v>
      </c>
      <c r="C21" t="s">
        <v>154</v>
      </c>
      <c r="D21" t="s">
        <v>155</v>
      </c>
      <c r="E21">
        <v>1</v>
      </c>
      <c r="F21">
        <v>1980</v>
      </c>
      <c r="G21">
        <v>239</v>
      </c>
      <c r="H21">
        <f t="shared" si="0"/>
        <v>2000</v>
      </c>
      <c r="Q21" s="23" t="s">
        <v>172</v>
      </c>
      <c r="R21">
        <v>8041</v>
      </c>
      <c r="T21" t="s">
        <v>172</v>
      </c>
      <c r="U21">
        <v>8041</v>
      </c>
      <c r="V21" s="26">
        <f t="shared" si="1"/>
        <v>3.4904566981087029E-2</v>
      </c>
    </row>
    <row r="22" spans="1:22" x14ac:dyDescent="0.25">
      <c r="A22">
        <v>13</v>
      </c>
      <c r="B22" t="s">
        <v>392</v>
      </c>
      <c r="C22" t="s">
        <v>154</v>
      </c>
      <c r="D22" t="s">
        <v>155</v>
      </c>
      <c r="E22">
        <v>1</v>
      </c>
      <c r="F22">
        <v>1981</v>
      </c>
      <c r="G22">
        <v>160</v>
      </c>
      <c r="H22">
        <f t="shared" si="0"/>
        <v>2001</v>
      </c>
      <c r="Q22" s="23" t="s">
        <v>175</v>
      </c>
      <c r="R22">
        <v>440</v>
      </c>
      <c r="T22" t="s">
        <v>175</v>
      </c>
      <c r="U22">
        <v>440</v>
      </c>
      <c r="V22" s="26">
        <f t="shared" si="1"/>
        <v>1.9099626255040783E-3</v>
      </c>
    </row>
    <row r="23" spans="1:22" x14ac:dyDescent="0.25">
      <c r="A23">
        <v>14</v>
      </c>
      <c r="B23" t="s">
        <v>393</v>
      </c>
      <c r="C23" t="s">
        <v>157</v>
      </c>
      <c r="D23" t="s">
        <v>158</v>
      </c>
      <c r="E23">
        <v>1</v>
      </c>
      <c r="F23">
        <v>1978</v>
      </c>
      <c r="G23">
        <v>730</v>
      </c>
      <c r="H23">
        <f t="shared" si="0"/>
        <v>1998</v>
      </c>
      <c r="Q23" s="23" t="s">
        <v>178</v>
      </c>
      <c r="R23">
        <v>2446</v>
      </c>
      <c r="T23" t="s">
        <v>178</v>
      </c>
      <c r="U23">
        <v>2446</v>
      </c>
      <c r="V23" s="26">
        <f t="shared" si="1"/>
        <v>1.0617655868143125E-2</v>
      </c>
    </row>
    <row r="24" spans="1:22" x14ac:dyDescent="0.25">
      <c r="A24">
        <v>15</v>
      </c>
      <c r="B24" t="s">
        <v>394</v>
      </c>
      <c r="C24" t="s">
        <v>157</v>
      </c>
      <c r="D24" t="s">
        <v>158</v>
      </c>
      <c r="E24">
        <v>2</v>
      </c>
      <c r="F24">
        <v>1991</v>
      </c>
      <c r="G24">
        <v>218</v>
      </c>
      <c r="H24" s="25">
        <f t="shared" si="0"/>
        <v>2011</v>
      </c>
      <c r="Q24" s="23" t="s">
        <v>181</v>
      </c>
      <c r="R24">
        <v>1965</v>
      </c>
      <c r="T24" t="s">
        <v>181</v>
      </c>
      <c r="U24">
        <v>1965</v>
      </c>
      <c r="V24" s="26">
        <f t="shared" si="1"/>
        <v>8.5297194525352591E-3</v>
      </c>
    </row>
    <row r="25" spans="1:22" x14ac:dyDescent="0.25">
      <c r="A25">
        <v>16</v>
      </c>
      <c r="B25" t="s">
        <v>395</v>
      </c>
      <c r="C25" t="s">
        <v>157</v>
      </c>
      <c r="D25" t="s">
        <v>158</v>
      </c>
      <c r="E25">
        <v>6</v>
      </c>
      <c r="F25">
        <v>2011</v>
      </c>
      <c r="G25">
        <v>1187</v>
      </c>
      <c r="H25">
        <f t="shared" si="0"/>
        <v>2031</v>
      </c>
      <c r="Q25" s="23" t="s">
        <v>184</v>
      </c>
      <c r="R25">
        <v>90983</v>
      </c>
      <c r="T25" t="s">
        <v>184</v>
      </c>
      <c r="U25">
        <v>90983</v>
      </c>
      <c r="V25" s="26">
        <f t="shared" si="1"/>
        <v>0.39494120353690354</v>
      </c>
    </row>
    <row r="26" spans="1:22" x14ac:dyDescent="0.25">
      <c r="A26">
        <v>17</v>
      </c>
      <c r="B26" t="s">
        <v>396</v>
      </c>
      <c r="C26" t="s">
        <v>157</v>
      </c>
      <c r="D26" t="s">
        <v>158</v>
      </c>
      <c r="E26">
        <v>7</v>
      </c>
      <c r="F26">
        <v>2018</v>
      </c>
      <c r="G26">
        <v>1066</v>
      </c>
      <c r="H26">
        <f t="shared" si="0"/>
        <v>2038</v>
      </c>
      <c r="Q26" s="23" t="s">
        <v>187</v>
      </c>
      <c r="R26">
        <v>24149</v>
      </c>
      <c r="T26" t="s">
        <v>187</v>
      </c>
      <c r="U26">
        <v>24149</v>
      </c>
      <c r="V26" s="26">
        <f t="shared" si="1"/>
        <v>0.10482656237113178</v>
      </c>
    </row>
    <row r="27" spans="1:22" x14ac:dyDescent="0.25">
      <c r="A27">
        <v>17</v>
      </c>
      <c r="B27" t="s">
        <v>396</v>
      </c>
      <c r="C27" t="s">
        <v>157</v>
      </c>
      <c r="D27" t="s">
        <v>158</v>
      </c>
      <c r="E27">
        <v>7</v>
      </c>
      <c r="F27">
        <v>2019</v>
      </c>
      <c r="G27">
        <v>6</v>
      </c>
      <c r="H27">
        <f t="shared" si="0"/>
        <v>2039</v>
      </c>
      <c r="Q27" s="23" t="s">
        <v>190</v>
      </c>
      <c r="R27">
        <v>5802</v>
      </c>
      <c r="T27" t="s">
        <v>190</v>
      </c>
      <c r="U27">
        <v>5802</v>
      </c>
      <c r="V27" s="26">
        <f t="shared" si="1"/>
        <v>2.5185461711760594E-2</v>
      </c>
    </row>
    <row r="28" spans="1:22" x14ac:dyDescent="0.25">
      <c r="A28">
        <v>18</v>
      </c>
      <c r="B28" t="s">
        <v>397</v>
      </c>
      <c r="C28" t="s">
        <v>160</v>
      </c>
      <c r="D28" t="s">
        <v>161</v>
      </c>
      <c r="E28">
        <v>1</v>
      </c>
      <c r="F28">
        <v>1976</v>
      </c>
      <c r="G28">
        <v>408</v>
      </c>
      <c r="H28">
        <f t="shared" si="0"/>
        <v>1996</v>
      </c>
      <c r="Q28" s="23" t="s">
        <v>193</v>
      </c>
      <c r="R28">
        <v>4559</v>
      </c>
      <c r="T28" t="s">
        <v>193</v>
      </c>
      <c r="U28">
        <v>4559</v>
      </c>
      <c r="V28" s="26">
        <f t="shared" si="1"/>
        <v>1.9789817294711572E-2</v>
      </c>
    </row>
    <row r="29" spans="1:22" x14ac:dyDescent="0.25">
      <c r="A29">
        <v>18</v>
      </c>
      <c r="B29" t="s">
        <v>397</v>
      </c>
      <c r="C29" t="s">
        <v>160</v>
      </c>
      <c r="D29" t="s">
        <v>161</v>
      </c>
      <c r="E29">
        <v>1</v>
      </c>
      <c r="F29">
        <v>1986</v>
      </c>
      <c r="G29">
        <v>384</v>
      </c>
      <c r="H29" s="25">
        <f t="shared" si="0"/>
        <v>2006</v>
      </c>
      <c r="Q29" s="23" t="s">
        <v>196</v>
      </c>
      <c r="R29">
        <v>675</v>
      </c>
      <c r="T29" t="s">
        <v>196</v>
      </c>
      <c r="U29">
        <v>675</v>
      </c>
      <c r="V29" s="26">
        <f t="shared" si="1"/>
        <v>2.9300563004892111E-3</v>
      </c>
    </row>
    <row r="30" spans="1:22" x14ac:dyDescent="0.25">
      <c r="A30">
        <v>19</v>
      </c>
      <c r="B30" t="s">
        <v>398</v>
      </c>
      <c r="C30" t="s">
        <v>160</v>
      </c>
      <c r="D30" t="s">
        <v>161</v>
      </c>
      <c r="E30">
        <v>2</v>
      </c>
      <c r="F30">
        <v>1990</v>
      </c>
      <c r="G30">
        <v>585</v>
      </c>
      <c r="H30" s="25">
        <f t="shared" si="0"/>
        <v>2010</v>
      </c>
      <c r="Q30" s="23" t="s">
        <v>199</v>
      </c>
      <c r="R30">
        <v>1817</v>
      </c>
      <c r="T30" t="s">
        <v>199</v>
      </c>
      <c r="U30">
        <v>1817</v>
      </c>
      <c r="V30" s="26">
        <f t="shared" si="1"/>
        <v>7.8872774785020677E-3</v>
      </c>
    </row>
    <row r="31" spans="1:22" x14ac:dyDescent="0.25">
      <c r="A31">
        <v>20</v>
      </c>
      <c r="B31" t="s">
        <v>399</v>
      </c>
      <c r="C31" t="s">
        <v>160</v>
      </c>
      <c r="D31" t="s">
        <v>161</v>
      </c>
      <c r="E31">
        <v>5</v>
      </c>
      <c r="F31">
        <v>2009</v>
      </c>
      <c r="G31">
        <v>589</v>
      </c>
      <c r="H31">
        <f t="shared" si="0"/>
        <v>2029</v>
      </c>
      <c r="Q31" s="23" t="s">
        <v>202</v>
      </c>
      <c r="R31">
        <v>955</v>
      </c>
      <c r="T31" t="s">
        <v>202</v>
      </c>
      <c r="U31">
        <v>955</v>
      </c>
      <c r="V31" s="26">
        <f t="shared" si="1"/>
        <v>4.1454870621736245E-3</v>
      </c>
    </row>
    <row r="32" spans="1:22" x14ac:dyDescent="0.25">
      <c r="A32">
        <v>20</v>
      </c>
      <c r="B32" t="s">
        <v>399</v>
      </c>
      <c r="C32" t="s">
        <v>160</v>
      </c>
      <c r="D32" t="s">
        <v>161</v>
      </c>
      <c r="E32">
        <v>5</v>
      </c>
      <c r="F32">
        <v>2010</v>
      </c>
      <c r="G32">
        <v>5178</v>
      </c>
      <c r="H32">
        <f t="shared" si="0"/>
        <v>2030</v>
      </c>
      <c r="Q32" s="23" t="s">
        <v>205</v>
      </c>
      <c r="R32">
        <v>291</v>
      </c>
      <c r="T32" t="s">
        <v>205</v>
      </c>
      <c r="U32">
        <v>291</v>
      </c>
      <c r="V32" s="26">
        <f t="shared" si="1"/>
        <v>1.2631798273220153E-3</v>
      </c>
    </row>
    <row r="33" spans="1:22" x14ac:dyDescent="0.25">
      <c r="A33">
        <v>22</v>
      </c>
      <c r="B33" t="s">
        <v>400</v>
      </c>
      <c r="C33" t="s">
        <v>163</v>
      </c>
      <c r="D33" t="s">
        <v>164</v>
      </c>
      <c r="E33">
        <v>1</v>
      </c>
      <c r="F33">
        <v>1976</v>
      </c>
      <c r="G33">
        <v>426</v>
      </c>
      <c r="H33">
        <f t="shared" si="0"/>
        <v>1996</v>
      </c>
      <c r="Q33" s="23" t="s">
        <v>208</v>
      </c>
      <c r="R33">
        <v>1754</v>
      </c>
      <c r="T33" t="s">
        <v>208</v>
      </c>
      <c r="U33">
        <v>1754</v>
      </c>
      <c r="V33" s="26">
        <f t="shared" si="1"/>
        <v>7.6138055571230755E-3</v>
      </c>
    </row>
    <row r="34" spans="1:22" x14ac:dyDescent="0.25">
      <c r="A34">
        <v>23</v>
      </c>
      <c r="B34" t="s">
        <v>401</v>
      </c>
      <c r="C34" t="s">
        <v>166</v>
      </c>
      <c r="D34" t="s">
        <v>167</v>
      </c>
      <c r="E34">
        <v>1</v>
      </c>
      <c r="F34">
        <v>1975</v>
      </c>
      <c r="G34">
        <v>233</v>
      </c>
      <c r="H34" s="25">
        <f t="shared" si="0"/>
        <v>1995</v>
      </c>
      <c r="Q34" s="23" t="s">
        <v>211</v>
      </c>
      <c r="R34">
        <v>2691</v>
      </c>
      <c r="T34" t="s">
        <v>211</v>
      </c>
      <c r="U34">
        <v>2691</v>
      </c>
      <c r="V34" s="26">
        <f t="shared" si="1"/>
        <v>1.1681157784616987E-2</v>
      </c>
    </row>
    <row r="35" spans="1:22" x14ac:dyDescent="0.25">
      <c r="A35">
        <v>23</v>
      </c>
      <c r="B35" t="s">
        <v>401</v>
      </c>
      <c r="C35" t="s">
        <v>166</v>
      </c>
      <c r="D35" t="s">
        <v>167</v>
      </c>
      <c r="E35">
        <v>1</v>
      </c>
      <c r="F35">
        <v>1986</v>
      </c>
      <c r="G35">
        <v>524</v>
      </c>
      <c r="H35" s="25">
        <f t="shared" si="0"/>
        <v>2006</v>
      </c>
      <c r="Q35" s="23" t="s">
        <v>214</v>
      </c>
      <c r="R35">
        <v>3508</v>
      </c>
      <c r="T35" t="s">
        <v>214</v>
      </c>
      <c r="U35">
        <v>3508</v>
      </c>
      <c r="V35" s="26">
        <f t="shared" si="1"/>
        <v>1.5227611114246151E-2</v>
      </c>
    </row>
    <row r="36" spans="1:22" x14ac:dyDescent="0.25">
      <c r="A36">
        <v>24</v>
      </c>
      <c r="B36" t="s">
        <v>402</v>
      </c>
      <c r="C36" t="s">
        <v>166</v>
      </c>
      <c r="D36" t="s">
        <v>167</v>
      </c>
      <c r="E36">
        <v>2</v>
      </c>
      <c r="F36">
        <v>1991</v>
      </c>
      <c r="G36">
        <v>486</v>
      </c>
      <c r="H36" s="25">
        <f t="shared" si="0"/>
        <v>2011</v>
      </c>
      <c r="Q36" s="23" t="s">
        <v>217</v>
      </c>
      <c r="R36">
        <v>682</v>
      </c>
      <c r="T36" t="s">
        <v>217</v>
      </c>
      <c r="U36">
        <v>682</v>
      </c>
      <c r="V36" s="26">
        <f t="shared" si="1"/>
        <v>2.960442069531321E-3</v>
      </c>
    </row>
    <row r="37" spans="1:22" x14ac:dyDescent="0.25">
      <c r="A37">
        <v>25</v>
      </c>
      <c r="B37" t="s">
        <v>403</v>
      </c>
      <c r="C37" t="s">
        <v>166</v>
      </c>
      <c r="D37" t="s">
        <v>167</v>
      </c>
      <c r="E37">
        <v>5</v>
      </c>
      <c r="F37">
        <v>2007</v>
      </c>
      <c r="G37">
        <v>2609</v>
      </c>
      <c r="H37">
        <f t="shared" si="0"/>
        <v>2027</v>
      </c>
      <c r="Q37" s="23" t="s">
        <v>220</v>
      </c>
      <c r="R37">
        <v>895</v>
      </c>
      <c r="T37" t="s">
        <v>220</v>
      </c>
      <c r="U37">
        <v>895</v>
      </c>
      <c r="V37" s="26">
        <f t="shared" si="1"/>
        <v>3.8850376132412499E-3</v>
      </c>
    </row>
    <row r="38" spans="1:22" x14ac:dyDescent="0.25">
      <c r="A38">
        <v>26</v>
      </c>
      <c r="B38" t="s">
        <v>404</v>
      </c>
      <c r="C38" t="s">
        <v>166</v>
      </c>
      <c r="D38" t="s">
        <v>167</v>
      </c>
      <c r="E38">
        <v>6</v>
      </c>
      <c r="F38">
        <v>2013</v>
      </c>
      <c r="G38">
        <v>1017</v>
      </c>
      <c r="H38">
        <f t="shared" si="0"/>
        <v>2033</v>
      </c>
      <c r="Q38" s="23" t="s">
        <v>223</v>
      </c>
      <c r="R38">
        <v>11547</v>
      </c>
      <c r="T38" t="s">
        <v>223</v>
      </c>
      <c r="U38">
        <v>11547</v>
      </c>
      <c r="V38" s="26">
        <f t="shared" si="1"/>
        <v>5.0123496447035433E-2</v>
      </c>
    </row>
    <row r="39" spans="1:22" x14ac:dyDescent="0.25">
      <c r="A39">
        <v>27</v>
      </c>
      <c r="B39" t="s">
        <v>405</v>
      </c>
      <c r="C39" t="s">
        <v>169</v>
      </c>
      <c r="D39" t="s">
        <v>170</v>
      </c>
      <c r="E39">
        <v>1</v>
      </c>
      <c r="F39">
        <v>1979</v>
      </c>
      <c r="G39">
        <v>479</v>
      </c>
      <c r="H39">
        <f t="shared" si="0"/>
        <v>1999</v>
      </c>
      <c r="Q39" s="23" t="s">
        <v>226</v>
      </c>
      <c r="R39">
        <v>1048</v>
      </c>
      <c r="T39" t="s">
        <v>226</v>
      </c>
      <c r="U39">
        <v>1048</v>
      </c>
      <c r="V39" s="26">
        <f t="shared" si="1"/>
        <v>4.5491837080188042E-3</v>
      </c>
    </row>
    <row r="40" spans="1:22" x14ac:dyDescent="0.25">
      <c r="A40">
        <v>27</v>
      </c>
      <c r="B40" t="s">
        <v>405</v>
      </c>
      <c r="C40" t="s">
        <v>169</v>
      </c>
      <c r="D40" t="s">
        <v>170</v>
      </c>
      <c r="E40">
        <v>1</v>
      </c>
      <c r="F40">
        <v>1980</v>
      </c>
      <c r="G40">
        <v>1</v>
      </c>
      <c r="H40">
        <f t="shared" si="0"/>
        <v>2000</v>
      </c>
      <c r="Q40" s="23" t="s">
        <v>229</v>
      </c>
      <c r="R40">
        <v>1910</v>
      </c>
      <c r="T40" t="s">
        <v>229</v>
      </c>
      <c r="U40">
        <v>1910</v>
      </c>
      <c r="V40" s="26">
        <f t="shared" si="1"/>
        <v>8.2909741243472491E-3</v>
      </c>
    </row>
    <row r="41" spans="1:22" x14ac:dyDescent="0.25">
      <c r="A41">
        <v>28</v>
      </c>
      <c r="B41" t="s">
        <v>406</v>
      </c>
      <c r="C41" t="s">
        <v>172</v>
      </c>
      <c r="D41" t="s">
        <v>173</v>
      </c>
      <c r="E41">
        <v>1</v>
      </c>
      <c r="F41">
        <v>1980</v>
      </c>
      <c r="G41">
        <v>903</v>
      </c>
      <c r="H41">
        <f t="shared" si="0"/>
        <v>2000</v>
      </c>
      <c r="Q41" s="23" t="s">
        <v>232</v>
      </c>
      <c r="R41">
        <v>516</v>
      </c>
      <c r="T41" t="s">
        <v>232</v>
      </c>
      <c r="U41">
        <v>516</v>
      </c>
      <c r="V41" s="26">
        <f t="shared" si="1"/>
        <v>2.2398652608184191E-3</v>
      </c>
    </row>
    <row r="42" spans="1:22" x14ac:dyDescent="0.25">
      <c r="A42">
        <v>28</v>
      </c>
      <c r="B42" t="s">
        <v>406</v>
      </c>
      <c r="C42" t="s">
        <v>172</v>
      </c>
      <c r="D42" t="s">
        <v>173</v>
      </c>
      <c r="E42">
        <v>1</v>
      </c>
      <c r="F42">
        <v>1988</v>
      </c>
      <c r="G42">
        <v>996</v>
      </c>
      <c r="H42" s="25">
        <f t="shared" si="0"/>
        <v>2008</v>
      </c>
      <c r="Q42" s="23" t="s">
        <v>235</v>
      </c>
      <c r="R42">
        <v>364</v>
      </c>
      <c r="T42" t="s">
        <v>235</v>
      </c>
      <c r="U42">
        <v>364</v>
      </c>
      <c r="V42" s="26">
        <f t="shared" si="1"/>
        <v>1.5800599901897375E-3</v>
      </c>
    </row>
    <row r="43" spans="1:22" x14ac:dyDescent="0.25">
      <c r="A43">
        <v>28</v>
      </c>
      <c r="B43" t="s">
        <v>406</v>
      </c>
      <c r="C43" t="s">
        <v>172</v>
      </c>
      <c r="D43" t="s">
        <v>173</v>
      </c>
      <c r="E43">
        <v>1</v>
      </c>
      <c r="F43">
        <v>1989</v>
      </c>
      <c r="G43">
        <v>33</v>
      </c>
      <c r="H43">
        <f t="shared" si="0"/>
        <v>2009</v>
      </c>
      <c r="Q43" s="23" t="s">
        <v>238</v>
      </c>
      <c r="R43">
        <v>7840</v>
      </c>
      <c r="T43" t="s">
        <v>238</v>
      </c>
      <c r="U43">
        <v>7840</v>
      </c>
      <c r="V43" s="26">
        <f t="shared" si="1"/>
        <v>3.4032061327163576E-2</v>
      </c>
    </row>
    <row r="44" spans="1:22" x14ac:dyDescent="0.25">
      <c r="A44">
        <v>29</v>
      </c>
      <c r="B44" t="s">
        <v>407</v>
      </c>
      <c r="C44" t="s">
        <v>172</v>
      </c>
      <c r="D44" t="s">
        <v>173</v>
      </c>
      <c r="E44">
        <v>2</v>
      </c>
      <c r="F44">
        <v>1992</v>
      </c>
      <c r="G44">
        <v>1076</v>
      </c>
      <c r="H44" s="25">
        <f t="shared" si="0"/>
        <v>2012</v>
      </c>
      <c r="Q44" s="23" t="s">
        <v>241</v>
      </c>
      <c r="R44">
        <v>8471</v>
      </c>
      <c r="T44" t="s">
        <v>241</v>
      </c>
      <c r="U44">
        <v>8471</v>
      </c>
      <c r="V44" s="26">
        <f t="shared" si="1"/>
        <v>3.6771121365102376E-2</v>
      </c>
    </row>
    <row r="45" spans="1:22" x14ac:dyDescent="0.25">
      <c r="A45">
        <v>29</v>
      </c>
      <c r="B45" t="s">
        <v>407</v>
      </c>
      <c r="C45" t="s">
        <v>172</v>
      </c>
      <c r="D45" t="s">
        <v>173</v>
      </c>
      <c r="E45">
        <v>2</v>
      </c>
      <c r="F45">
        <v>1993</v>
      </c>
      <c r="G45">
        <v>30</v>
      </c>
      <c r="H45" s="25">
        <f t="shared" si="0"/>
        <v>2013</v>
      </c>
      <c r="Q45" s="23" t="s">
        <v>244</v>
      </c>
      <c r="R45">
        <v>5588</v>
      </c>
      <c r="T45" t="s">
        <v>244</v>
      </c>
      <c r="U45">
        <v>5588</v>
      </c>
      <c r="V45" s="26">
        <f t="shared" si="1"/>
        <v>2.4256525343901793E-2</v>
      </c>
    </row>
    <row r="46" spans="1:22" x14ac:dyDescent="0.25">
      <c r="A46">
        <v>30</v>
      </c>
      <c r="B46" t="s">
        <v>408</v>
      </c>
      <c r="C46" t="s">
        <v>172</v>
      </c>
      <c r="D46" t="s">
        <v>173</v>
      </c>
      <c r="E46">
        <v>5</v>
      </c>
      <c r="F46">
        <v>2008</v>
      </c>
      <c r="G46">
        <v>2256</v>
      </c>
      <c r="H46">
        <f t="shared" si="0"/>
        <v>2028</v>
      </c>
      <c r="Q46" s="23" t="s">
        <v>247</v>
      </c>
      <c r="R46">
        <v>2435</v>
      </c>
      <c r="T46" t="s">
        <v>247</v>
      </c>
      <c r="U46">
        <v>2435</v>
      </c>
      <c r="V46" s="26">
        <f t="shared" si="1"/>
        <v>1.0569906802505524E-2</v>
      </c>
    </row>
    <row r="47" spans="1:22" x14ac:dyDescent="0.25">
      <c r="A47">
        <v>31</v>
      </c>
      <c r="B47" t="s">
        <v>409</v>
      </c>
      <c r="C47" t="s">
        <v>172</v>
      </c>
      <c r="D47" t="s">
        <v>173</v>
      </c>
      <c r="E47">
        <v>6</v>
      </c>
      <c r="F47">
        <v>2014</v>
      </c>
      <c r="G47">
        <v>2747</v>
      </c>
      <c r="H47">
        <f t="shared" si="0"/>
        <v>2034</v>
      </c>
      <c r="Q47" s="23" t="s">
        <v>250</v>
      </c>
      <c r="R47">
        <v>266</v>
      </c>
      <c r="T47" t="s">
        <v>250</v>
      </c>
      <c r="U47">
        <v>266</v>
      </c>
      <c r="V47" s="26">
        <f t="shared" si="1"/>
        <v>1.1546592236001928E-3</v>
      </c>
    </row>
    <row r="48" spans="1:22" x14ac:dyDescent="0.25">
      <c r="A48">
        <v>32</v>
      </c>
      <c r="B48" t="s">
        <v>410</v>
      </c>
      <c r="C48" t="s">
        <v>175</v>
      </c>
      <c r="D48" t="s">
        <v>176</v>
      </c>
      <c r="E48">
        <v>1</v>
      </c>
      <c r="F48">
        <v>1974</v>
      </c>
      <c r="G48">
        <v>440</v>
      </c>
      <c r="H48">
        <f t="shared" si="0"/>
        <v>1994</v>
      </c>
      <c r="Q48" s="23" t="s">
        <v>253</v>
      </c>
      <c r="R48">
        <v>2943</v>
      </c>
      <c r="T48" t="s">
        <v>253</v>
      </c>
      <c r="U48">
        <v>2943</v>
      </c>
      <c r="V48" s="26">
        <f t="shared" si="1"/>
        <v>1.2775045470132959E-2</v>
      </c>
    </row>
    <row r="49" spans="1:22" x14ac:dyDescent="0.25">
      <c r="A49">
        <v>33</v>
      </c>
      <c r="B49" t="s">
        <v>411</v>
      </c>
      <c r="C49" t="s">
        <v>178</v>
      </c>
      <c r="D49" t="s">
        <v>179</v>
      </c>
      <c r="E49">
        <v>1</v>
      </c>
      <c r="F49">
        <v>1979</v>
      </c>
      <c r="G49">
        <v>428</v>
      </c>
      <c r="H49">
        <f t="shared" si="0"/>
        <v>1999</v>
      </c>
      <c r="Q49" s="23" t="s">
        <v>256</v>
      </c>
      <c r="R49">
        <v>520</v>
      </c>
      <c r="T49" t="s">
        <v>256</v>
      </c>
      <c r="U49">
        <v>520</v>
      </c>
      <c r="V49" s="26">
        <f t="shared" si="1"/>
        <v>2.2572285574139106E-3</v>
      </c>
    </row>
    <row r="50" spans="1:22" x14ac:dyDescent="0.25">
      <c r="A50">
        <v>33</v>
      </c>
      <c r="B50" t="s">
        <v>411</v>
      </c>
      <c r="C50" t="s">
        <v>178</v>
      </c>
      <c r="D50" t="s">
        <v>179</v>
      </c>
      <c r="E50">
        <v>1</v>
      </c>
      <c r="F50">
        <v>1980</v>
      </c>
      <c r="G50">
        <v>11</v>
      </c>
      <c r="H50">
        <f t="shared" si="0"/>
        <v>2000</v>
      </c>
      <c r="Q50" s="23" t="s">
        <v>259</v>
      </c>
      <c r="R50">
        <v>514</v>
      </c>
      <c r="T50" t="s">
        <v>259</v>
      </c>
      <c r="U50">
        <v>514</v>
      </c>
      <c r="V50" s="26">
        <f t="shared" si="1"/>
        <v>2.2311836125206734E-3</v>
      </c>
    </row>
    <row r="51" spans="1:22" x14ac:dyDescent="0.25">
      <c r="A51">
        <v>33</v>
      </c>
      <c r="B51" t="s">
        <v>411</v>
      </c>
      <c r="C51" t="s">
        <v>178</v>
      </c>
      <c r="D51" t="s">
        <v>179</v>
      </c>
      <c r="E51">
        <v>1</v>
      </c>
      <c r="F51">
        <v>1988</v>
      </c>
      <c r="G51">
        <v>366</v>
      </c>
      <c r="H51" s="25">
        <f t="shared" si="0"/>
        <v>2008</v>
      </c>
      <c r="Q51" s="23" t="s">
        <v>262</v>
      </c>
      <c r="R51">
        <v>2558</v>
      </c>
      <c r="T51" t="s">
        <v>262</v>
      </c>
      <c r="U51">
        <v>2558</v>
      </c>
      <c r="V51" s="26">
        <f t="shared" si="1"/>
        <v>1.1103828172816891E-2</v>
      </c>
    </row>
    <row r="52" spans="1:22" x14ac:dyDescent="0.25">
      <c r="A52">
        <v>34</v>
      </c>
      <c r="B52" t="s">
        <v>412</v>
      </c>
      <c r="C52" t="s">
        <v>178</v>
      </c>
      <c r="D52" t="s">
        <v>179</v>
      </c>
      <c r="E52">
        <v>2</v>
      </c>
      <c r="F52">
        <v>1993</v>
      </c>
      <c r="G52">
        <v>328</v>
      </c>
      <c r="H52">
        <f t="shared" si="0"/>
        <v>2013</v>
      </c>
      <c r="Q52" s="23" t="s">
        <v>265</v>
      </c>
      <c r="R52">
        <v>2635</v>
      </c>
      <c r="T52" t="s">
        <v>265</v>
      </c>
      <c r="U52">
        <v>2635</v>
      </c>
      <c r="V52" s="26">
        <f t="shared" si="1"/>
        <v>1.1438071632280104E-2</v>
      </c>
    </row>
    <row r="53" spans="1:22" x14ac:dyDescent="0.25">
      <c r="A53">
        <v>34</v>
      </c>
      <c r="B53" t="s">
        <v>412</v>
      </c>
      <c r="C53" t="s">
        <v>178</v>
      </c>
      <c r="D53" t="s">
        <v>179</v>
      </c>
      <c r="E53">
        <v>2</v>
      </c>
      <c r="F53">
        <v>1994</v>
      </c>
      <c r="G53">
        <v>8</v>
      </c>
      <c r="H53" s="25">
        <f t="shared" si="0"/>
        <v>2014</v>
      </c>
      <c r="Q53" s="23" t="s">
        <v>268</v>
      </c>
      <c r="R53">
        <v>226</v>
      </c>
      <c r="T53" t="s">
        <v>268</v>
      </c>
      <c r="U53">
        <v>226</v>
      </c>
      <c r="V53" s="26">
        <f t="shared" si="1"/>
        <v>9.810262576452765E-4</v>
      </c>
    </row>
    <row r="54" spans="1:22" x14ac:dyDescent="0.25">
      <c r="A54">
        <v>35</v>
      </c>
      <c r="B54" t="s">
        <v>413</v>
      </c>
      <c r="C54" t="s">
        <v>178</v>
      </c>
      <c r="D54" t="s">
        <v>179</v>
      </c>
      <c r="E54">
        <v>5</v>
      </c>
      <c r="F54">
        <v>2008</v>
      </c>
      <c r="G54">
        <v>435</v>
      </c>
      <c r="H54">
        <f t="shared" si="0"/>
        <v>2028</v>
      </c>
      <c r="Q54" s="23" t="s">
        <v>271</v>
      </c>
      <c r="R54">
        <v>2824</v>
      </c>
      <c r="T54" t="s">
        <v>271</v>
      </c>
      <c r="U54">
        <v>2824</v>
      </c>
      <c r="V54" s="26">
        <f t="shared" si="1"/>
        <v>1.2258487396417083E-2</v>
      </c>
    </row>
    <row r="55" spans="1:22" x14ac:dyDescent="0.25">
      <c r="A55">
        <v>36</v>
      </c>
      <c r="B55" t="s">
        <v>414</v>
      </c>
      <c r="C55" t="s">
        <v>178</v>
      </c>
      <c r="D55" t="s">
        <v>179</v>
      </c>
      <c r="E55">
        <v>6</v>
      </c>
      <c r="F55">
        <v>2014</v>
      </c>
      <c r="G55">
        <v>870</v>
      </c>
      <c r="H55">
        <f t="shared" si="0"/>
        <v>2034</v>
      </c>
      <c r="Q55" s="23" t="s">
        <v>274</v>
      </c>
      <c r="R55">
        <v>706</v>
      </c>
      <c r="T55" t="s">
        <v>274</v>
      </c>
      <c r="U55">
        <v>706</v>
      </c>
      <c r="V55" s="26">
        <f t="shared" si="1"/>
        <v>3.0646218491042708E-3</v>
      </c>
    </row>
    <row r="56" spans="1:22" x14ac:dyDescent="0.25">
      <c r="A56">
        <v>37</v>
      </c>
      <c r="B56" t="s">
        <v>415</v>
      </c>
      <c r="C56" t="s">
        <v>181</v>
      </c>
      <c r="D56" t="s">
        <v>182</v>
      </c>
      <c r="E56">
        <v>1</v>
      </c>
      <c r="F56">
        <v>1977</v>
      </c>
      <c r="G56">
        <v>264</v>
      </c>
      <c r="H56" s="25">
        <f t="shared" si="0"/>
        <v>1997</v>
      </c>
      <c r="Q56" s="23" t="s">
        <v>369</v>
      </c>
      <c r="R56">
        <v>230371</v>
      </c>
      <c r="T56" t="s">
        <v>369</v>
      </c>
      <c r="U56">
        <v>230371</v>
      </c>
      <c r="V56" s="26">
        <f t="shared" si="1"/>
        <v>1</v>
      </c>
    </row>
    <row r="57" spans="1:22" x14ac:dyDescent="0.25">
      <c r="A57">
        <v>38</v>
      </c>
      <c r="B57" t="s">
        <v>416</v>
      </c>
      <c r="C57" t="s">
        <v>181</v>
      </c>
      <c r="D57" t="s">
        <v>182</v>
      </c>
      <c r="E57">
        <v>3</v>
      </c>
      <c r="F57">
        <v>1994</v>
      </c>
      <c r="G57">
        <v>351</v>
      </c>
      <c r="H57">
        <f t="shared" si="0"/>
        <v>2014</v>
      </c>
    </row>
    <row r="58" spans="1:22" x14ac:dyDescent="0.25">
      <c r="A58">
        <v>38</v>
      </c>
      <c r="B58" t="s">
        <v>416</v>
      </c>
      <c r="C58" t="s">
        <v>181</v>
      </c>
      <c r="D58" t="s">
        <v>182</v>
      </c>
      <c r="E58">
        <v>3</v>
      </c>
      <c r="F58">
        <v>1995</v>
      </c>
      <c r="G58">
        <v>44</v>
      </c>
      <c r="H58" s="25">
        <f t="shared" si="0"/>
        <v>2015</v>
      </c>
    </row>
    <row r="59" spans="1:22" x14ac:dyDescent="0.25">
      <c r="A59">
        <v>39</v>
      </c>
      <c r="B59" t="s">
        <v>417</v>
      </c>
      <c r="C59" t="s">
        <v>181</v>
      </c>
      <c r="D59" t="s">
        <v>182</v>
      </c>
      <c r="E59">
        <v>7</v>
      </c>
      <c r="F59">
        <v>2016</v>
      </c>
      <c r="G59">
        <v>241</v>
      </c>
      <c r="H59">
        <f t="shared" si="0"/>
        <v>2036</v>
      </c>
    </row>
    <row r="60" spans="1:22" x14ac:dyDescent="0.25">
      <c r="A60">
        <v>39</v>
      </c>
      <c r="B60" t="s">
        <v>417</v>
      </c>
      <c r="C60" t="s">
        <v>181</v>
      </c>
      <c r="D60" t="s">
        <v>182</v>
      </c>
      <c r="E60">
        <v>7</v>
      </c>
      <c r="F60">
        <v>2017</v>
      </c>
      <c r="G60">
        <v>1065</v>
      </c>
      <c r="H60">
        <f t="shared" si="0"/>
        <v>2037</v>
      </c>
    </row>
    <row r="61" spans="1:22" x14ac:dyDescent="0.25">
      <c r="A61">
        <v>40</v>
      </c>
      <c r="B61" t="s">
        <v>418</v>
      </c>
      <c r="C61" t="s">
        <v>184</v>
      </c>
      <c r="D61" t="s">
        <v>185</v>
      </c>
      <c r="E61">
        <v>2</v>
      </c>
      <c r="F61">
        <v>1992</v>
      </c>
      <c r="G61">
        <v>3263</v>
      </c>
      <c r="H61">
        <f t="shared" si="0"/>
        <v>2012</v>
      </c>
    </row>
    <row r="62" spans="1:22" x14ac:dyDescent="0.25">
      <c r="A62">
        <v>40</v>
      </c>
      <c r="B62" t="s">
        <v>418</v>
      </c>
      <c r="C62" t="s">
        <v>184</v>
      </c>
      <c r="D62" t="s">
        <v>185</v>
      </c>
      <c r="E62">
        <v>2</v>
      </c>
      <c r="F62">
        <v>1993</v>
      </c>
      <c r="G62">
        <v>5244</v>
      </c>
      <c r="H62" s="25">
        <f t="shared" si="0"/>
        <v>2013</v>
      </c>
    </row>
    <row r="63" spans="1:22" x14ac:dyDescent="0.25">
      <c r="A63">
        <v>41</v>
      </c>
      <c r="B63" t="s">
        <v>419</v>
      </c>
      <c r="C63" t="s">
        <v>184</v>
      </c>
      <c r="D63" t="s">
        <v>185</v>
      </c>
      <c r="E63">
        <v>5</v>
      </c>
      <c r="F63">
        <v>2005</v>
      </c>
      <c r="G63">
        <v>581</v>
      </c>
      <c r="H63">
        <f t="shared" si="0"/>
        <v>2025</v>
      </c>
    </row>
    <row r="64" spans="1:22" x14ac:dyDescent="0.25">
      <c r="A64">
        <v>41</v>
      </c>
      <c r="B64" t="s">
        <v>419</v>
      </c>
      <c r="C64" t="s">
        <v>184</v>
      </c>
      <c r="D64" t="s">
        <v>185</v>
      </c>
      <c r="E64">
        <v>5</v>
      </c>
      <c r="F64">
        <v>2006</v>
      </c>
      <c r="G64">
        <v>9226</v>
      </c>
      <c r="H64">
        <f t="shared" si="0"/>
        <v>2026</v>
      </c>
    </row>
    <row r="65" spans="1:8" x14ac:dyDescent="0.25">
      <c r="A65">
        <v>42</v>
      </c>
      <c r="B65" t="s">
        <v>420</v>
      </c>
      <c r="C65" t="s">
        <v>184</v>
      </c>
      <c r="D65" t="s">
        <v>185</v>
      </c>
      <c r="E65">
        <v>6</v>
      </c>
      <c r="F65">
        <v>2015</v>
      </c>
      <c r="G65">
        <v>37578</v>
      </c>
      <c r="H65">
        <f t="shared" si="0"/>
        <v>2035</v>
      </c>
    </row>
    <row r="66" spans="1:8" x14ac:dyDescent="0.25">
      <c r="A66">
        <v>42</v>
      </c>
      <c r="B66" t="s">
        <v>420</v>
      </c>
      <c r="C66" t="s">
        <v>184</v>
      </c>
      <c r="D66" t="s">
        <v>185</v>
      </c>
      <c r="E66">
        <v>6</v>
      </c>
      <c r="F66">
        <v>2016</v>
      </c>
      <c r="G66">
        <v>35091</v>
      </c>
      <c r="H66">
        <f t="shared" si="0"/>
        <v>2036</v>
      </c>
    </row>
    <row r="67" spans="1:8" x14ac:dyDescent="0.25">
      <c r="A67">
        <v>43</v>
      </c>
      <c r="B67" t="s">
        <v>421</v>
      </c>
      <c r="C67" t="s">
        <v>187</v>
      </c>
      <c r="D67" t="s">
        <v>188</v>
      </c>
      <c r="E67">
        <v>1</v>
      </c>
      <c r="F67">
        <v>1976</v>
      </c>
      <c r="G67">
        <v>948</v>
      </c>
      <c r="H67" s="25">
        <f t="shared" ref="H67:H130" si="2">F67+20</f>
        <v>1996</v>
      </c>
    </row>
    <row r="68" spans="1:8" x14ac:dyDescent="0.25">
      <c r="A68">
        <v>43</v>
      </c>
      <c r="B68" t="s">
        <v>421</v>
      </c>
      <c r="C68" t="s">
        <v>187</v>
      </c>
      <c r="D68" t="s">
        <v>188</v>
      </c>
      <c r="E68">
        <v>1</v>
      </c>
      <c r="F68">
        <v>1987</v>
      </c>
      <c r="G68">
        <v>1477</v>
      </c>
      <c r="H68" s="25">
        <f t="shared" si="2"/>
        <v>2007</v>
      </c>
    </row>
    <row r="69" spans="1:8" x14ac:dyDescent="0.25">
      <c r="A69">
        <v>44</v>
      </c>
      <c r="B69" t="s">
        <v>422</v>
      </c>
      <c r="C69" t="s">
        <v>187</v>
      </c>
      <c r="D69" t="s">
        <v>188</v>
      </c>
      <c r="E69">
        <v>2</v>
      </c>
      <c r="F69">
        <v>1991</v>
      </c>
      <c r="G69">
        <v>2777</v>
      </c>
      <c r="H69" s="25">
        <f t="shared" si="2"/>
        <v>2011</v>
      </c>
    </row>
    <row r="70" spans="1:8" x14ac:dyDescent="0.25">
      <c r="A70">
        <v>45</v>
      </c>
      <c r="B70" t="s">
        <v>423</v>
      </c>
      <c r="C70" t="s">
        <v>187</v>
      </c>
      <c r="D70" t="s">
        <v>188</v>
      </c>
      <c r="E70">
        <v>3</v>
      </c>
      <c r="F70">
        <v>1994</v>
      </c>
      <c r="G70">
        <v>3251</v>
      </c>
      <c r="H70" s="25">
        <f t="shared" si="2"/>
        <v>2014</v>
      </c>
    </row>
    <row r="71" spans="1:8" x14ac:dyDescent="0.25">
      <c r="A71">
        <v>46</v>
      </c>
      <c r="B71" t="s">
        <v>424</v>
      </c>
      <c r="C71" t="s">
        <v>187</v>
      </c>
      <c r="D71" t="s">
        <v>188</v>
      </c>
      <c r="E71">
        <v>5</v>
      </c>
      <c r="F71">
        <v>2007</v>
      </c>
      <c r="G71">
        <v>4406</v>
      </c>
      <c r="H71">
        <f t="shared" si="2"/>
        <v>2027</v>
      </c>
    </row>
    <row r="72" spans="1:8" x14ac:dyDescent="0.25">
      <c r="A72">
        <v>47</v>
      </c>
      <c r="B72" t="s">
        <v>425</v>
      </c>
      <c r="C72" t="s">
        <v>187</v>
      </c>
      <c r="D72" t="s">
        <v>188</v>
      </c>
      <c r="E72">
        <v>6</v>
      </c>
      <c r="F72">
        <v>2012</v>
      </c>
      <c r="G72">
        <v>5025</v>
      </c>
      <c r="H72">
        <f t="shared" si="2"/>
        <v>2032</v>
      </c>
    </row>
    <row r="73" spans="1:8" x14ac:dyDescent="0.25">
      <c r="A73">
        <v>48</v>
      </c>
      <c r="B73" t="s">
        <v>426</v>
      </c>
      <c r="C73" t="s">
        <v>187</v>
      </c>
      <c r="D73" t="s">
        <v>188</v>
      </c>
      <c r="E73">
        <v>7</v>
      </c>
      <c r="F73">
        <v>2017</v>
      </c>
      <c r="G73">
        <v>6265</v>
      </c>
      <c r="H73">
        <f t="shared" si="2"/>
        <v>2037</v>
      </c>
    </row>
    <row r="74" spans="1:8" x14ac:dyDescent="0.25">
      <c r="A74">
        <v>50</v>
      </c>
      <c r="B74" t="s">
        <v>427</v>
      </c>
      <c r="C74" t="s">
        <v>190</v>
      </c>
      <c r="D74" t="s">
        <v>191</v>
      </c>
      <c r="E74">
        <v>2</v>
      </c>
      <c r="F74">
        <v>1990</v>
      </c>
      <c r="G74">
        <v>745</v>
      </c>
      <c r="H74" s="25">
        <f t="shared" si="2"/>
        <v>2010</v>
      </c>
    </row>
    <row r="75" spans="1:8" x14ac:dyDescent="0.25">
      <c r="A75">
        <v>51</v>
      </c>
      <c r="B75" t="s">
        <v>428</v>
      </c>
      <c r="C75" t="s">
        <v>190</v>
      </c>
      <c r="D75" t="s">
        <v>191</v>
      </c>
      <c r="E75">
        <v>5</v>
      </c>
      <c r="F75">
        <v>2007</v>
      </c>
      <c r="G75">
        <v>1245</v>
      </c>
      <c r="H75">
        <f t="shared" si="2"/>
        <v>2027</v>
      </c>
    </row>
    <row r="76" spans="1:8" x14ac:dyDescent="0.25">
      <c r="A76">
        <v>52</v>
      </c>
      <c r="B76" t="s">
        <v>429</v>
      </c>
      <c r="C76" t="s">
        <v>190</v>
      </c>
      <c r="D76" t="s">
        <v>191</v>
      </c>
      <c r="E76">
        <v>6</v>
      </c>
      <c r="F76">
        <v>2012</v>
      </c>
      <c r="G76">
        <v>1481</v>
      </c>
      <c r="H76">
        <f t="shared" si="2"/>
        <v>2032</v>
      </c>
    </row>
    <row r="77" spans="1:8" x14ac:dyDescent="0.25">
      <c r="A77">
        <v>53</v>
      </c>
      <c r="B77" t="s">
        <v>430</v>
      </c>
      <c r="C77" t="s">
        <v>190</v>
      </c>
      <c r="D77" t="s">
        <v>191</v>
      </c>
      <c r="E77">
        <v>7</v>
      </c>
      <c r="F77">
        <v>2017</v>
      </c>
      <c r="G77">
        <v>1937</v>
      </c>
      <c r="H77">
        <f t="shared" si="2"/>
        <v>2037</v>
      </c>
    </row>
    <row r="78" spans="1:8" x14ac:dyDescent="0.25">
      <c r="A78">
        <v>53</v>
      </c>
      <c r="B78" t="s">
        <v>430</v>
      </c>
      <c r="C78" t="s">
        <v>190</v>
      </c>
      <c r="D78" t="s">
        <v>191</v>
      </c>
      <c r="E78">
        <v>7</v>
      </c>
      <c r="F78">
        <v>2018</v>
      </c>
      <c r="G78">
        <v>394</v>
      </c>
      <c r="H78">
        <f t="shared" si="2"/>
        <v>2038</v>
      </c>
    </row>
    <row r="79" spans="1:8" x14ac:dyDescent="0.25">
      <c r="A79">
        <v>54</v>
      </c>
      <c r="B79" t="s">
        <v>431</v>
      </c>
      <c r="C79" t="s">
        <v>193</v>
      </c>
      <c r="D79" t="s">
        <v>194</v>
      </c>
      <c r="E79">
        <v>1</v>
      </c>
      <c r="F79">
        <v>1977</v>
      </c>
      <c r="G79">
        <v>348</v>
      </c>
      <c r="H79">
        <f t="shared" si="2"/>
        <v>1997</v>
      </c>
    </row>
    <row r="80" spans="1:8" x14ac:dyDescent="0.25">
      <c r="A80">
        <v>54</v>
      </c>
      <c r="B80" t="s">
        <v>431</v>
      </c>
      <c r="C80" t="s">
        <v>193</v>
      </c>
      <c r="D80" t="s">
        <v>194</v>
      </c>
      <c r="E80">
        <v>1</v>
      </c>
      <c r="F80">
        <v>1978</v>
      </c>
      <c r="G80">
        <v>323</v>
      </c>
      <c r="H80">
        <f t="shared" si="2"/>
        <v>1998</v>
      </c>
    </row>
    <row r="81" spans="1:8" x14ac:dyDescent="0.25">
      <c r="A81">
        <v>54</v>
      </c>
      <c r="B81" t="s">
        <v>431</v>
      </c>
      <c r="C81" t="s">
        <v>193</v>
      </c>
      <c r="D81" t="s">
        <v>194</v>
      </c>
      <c r="E81">
        <v>1</v>
      </c>
      <c r="F81">
        <v>1988</v>
      </c>
      <c r="G81">
        <v>30</v>
      </c>
      <c r="H81" s="25">
        <f t="shared" si="2"/>
        <v>2008</v>
      </c>
    </row>
    <row r="82" spans="1:8" x14ac:dyDescent="0.25">
      <c r="A82">
        <v>54</v>
      </c>
      <c r="B82" t="s">
        <v>431</v>
      </c>
      <c r="C82" t="s">
        <v>193</v>
      </c>
      <c r="D82" t="s">
        <v>194</v>
      </c>
      <c r="E82">
        <v>1</v>
      </c>
      <c r="F82">
        <v>1989</v>
      </c>
      <c r="G82">
        <v>397</v>
      </c>
      <c r="H82">
        <f t="shared" si="2"/>
        <v>2009</v>
      </c>
    </row>
    <row r="83" spans="1:8" x14ac:dyDescent="0.25">
      <c r="A83">
        <v>55</v>
      </c>
      <c r="B83" t="s">
        <v>432</v>
      </c>
      <c r="C83" t="s">
        <v>193</v>
      </c>
      <c r="D83" t="s">
        <v>194</v>
      </c>
      <c r="E83">
        <v>2</v>
      </c>
      <c r="F83">
        <v>1993</v>
      </c>
      <c r="G83">
        <v>440</v>
      </c>
      <c r="H83" s="25">
        <f t="shared" si="2"/>
        <v>2013</v>
      </c>
    </row>
    <row r="84" spans="1:8" x14ac:dyDescent="0.25">
      <c r="A84">
        <v>56</v>
      </c>
      <c r="B84" t="s">
        <v>433</v>
      </c>
      <c r="C84" t="s">
        <v>193</v>
      </c>
      <c r="D84" t="s">
        <v>194</v>
      </c>
      <c r="E84">
        <v>5</v>
      </c>
      <c r="F84">
        <v>2008</v>
      </c>
      <c r="G84">
        <v>308</v>
      </c>
      <c r="H84">
        <f t="shared" si="2"/>
        <v>2028</v>
      </c>
    </row>
    <row r="85" spans="1:8" x14ac:dyDescent="0.25">
      <c r="A85">
        <v>56</v>
      </c>
      <c r="B85" t="s">
        <v>433</v>
      </c>
      <c r="C85" t="s">
        <v>193</v>
      </c>
      <c r="D85" t="s">
        <v>194</v>
      </c>
      <c r="E85">
        <v>5</v>
      </c>
      <c r="F85">
        <v>2009</v>
      </c>
      <c r="G85">
        <v>362</v>
      </c>
      <c r="H85">
        <f t="shared" si="2"/>
        <v>2029</v>
      </c>
    </row>
    <row r="86" spans="1:8" x14ac:dyDescent="0.25">
      <c r="A86">
        <v>57</v>
      </c>
      <c r="B86" t="s">
        <v>434</v>
      </c>
      <c r="C86" t="s">
        <v>193</v>
      </c>
      <c r="D86" t="s">
        <v>194</v>
      </c>
      <c r="E86">
        <v>6</v>
      </c>
      <c r="F86">
        <v>2014</v>
      </c>
      <c r="G86">
        <v>2351</v>
      </c>
      <c r="H86">
        <f t="shared" si="2"/>
        <v>2034</v>
      </c>
    </row>
    <row r="87" spans="1:8" x14ac:dyDescent="0.25">
      <c r="A87">
        <v>58</v>
      </c>
      <c r="B87" t="s">
        <v>435</v>
      </c>
      <c r="C87" t="s">
        <v>196</v>
      </c>
      <c r="D87" t="s">
        <v>291</v>
      </c>
      <c r="E87">
        <v>1</v>
      </c>
      <c r="F87">
        <v>1974</v>
      </c>
      <c r="G87">
        <v>675</v>
      </c>
      <c r="H87">
        <f t="shared" si="2"/>
        <v>1994</v>
      </c>
    </row>
    <row r="88" spans="1:8" x14ac:dyDescent="0.25">
      <c r="A88">
        <v>59</v>
      </c>
      <c r="B88" t="s">
        <v>436</v>
      </c>
      <c r="C88" t="s">
        <v>199</v>
      </c>
      <c r="D88" t="s">
        <v>200</v>
      </c>
      <c r="E88">
        <v>1</v>
      </c>
      <c r="F88">
        <v>1986</v>
      </c>
      <c r="G88">
        <v>406</v>
      </c>
      <c r="H88" s="25">
        <f t="shared" si="2"/>
        <v>2006</v>
      </c>
    </row>
    <row r="89" spans="1:8" x14ac:dyDescent="0.25">
      <c r="A89">
        <v>60</v>
      </c>
      <c r="B89" t="s">
        <v>437</v>
      </c>
      <c r="C89" t="s">
        <v>199</v>
      </c>
      <c r="D89" t="s">
        <v>200</v>
      </c>
      <c r="E89">
        <v>5</v>
      </c>
      <c r="F89">
        <v>2006</v>
      </c>
      <c r="G89">
        <v>54</v>
      </c>
      <c r="H89">
        <f t="shared" si="2"/>
        <v>2026</v>
      </c>
    </row>
    <row r="90" spans="1:8" x14ac:dyDescent="0.25">
      <c r="A90">
        <v>60</v>
      </c>
      <c r="B90" t="s">
        <v>437</v>
      </c>
      <c r="C90" t="s">
        <v>199</v>
      </c>
      <c r="D90" t="s">
        <v>200</v>
      </c>
      <c r="E90">
        <v>5</v>
      </c>
      <c r="F90">
        <v>2007</v>
      </c>
      <c r="G90">
        <v>550</v>
      </c>
      <c r="H90">
        <f t="shared" si="2"/>
        <v>2027</v>
      </c>
    </row>
    <row r="91" spans="1:8" x14ac:dyDescent="0.25">
      <c r="A91">
        <v>61</v>
      </c>
      <c r="B91" t="s">
        <v>438</v>
      </c>
      <c r="C91" t="s">
        <v>199</v>
      </c>
      <c r="D91" t="s">
        <v>200</v>
      </c>
      <c r="E91">
        <v>6</v>
      </c>
      <c r="F91">
        <v>2013</v>
      </c>
      <c r="G91">
        <v>807</v>
      </c>
      <c r="H91">
        <f t="shared" si="2"/>
        <v>2033</v>
      </c>
    </row>
    <row r="92" spans="1:8" x14ac:dyDescent="0.25">
      <c r="A92">
        <v>62</v>
      </c>
      <c r="B92" t="s">
        <v>439</v>
      </c>
      <c r="C92" t="s">
        <v>202</v>
      </c>
      <c r="D92" t="s">
        <v>203</v>
      </c>
      <c r="E92">
        <v>1</v>
      </c>
      <c r="F92">
        <v>1975</v>
      </c>
      <c r="G92">
        <v>955</v>
      </c>
      <c r="H92">
        <f t="shared" si="2"/>
        <v>1995</v>
      </c>
    </row>
    <row r="93" spans="1:8" x14ac:dyDescent="0.25">
      <c r="A93">
        <v>63</v>
      </c>
      <c r="B93" t="s">
        <v>440</v>
      </c>
      <c r="C93" t="s">
        <v>205</v>
      </c>
      <c r="D93" t="s">
        <v>206</v>
      </c>
      <c r="E93">
        <v>1</v>
      </c>
      <c r="F93">
        <v>1977</v>
      </c>
      <c r="G93">
        <v>291</v>
      </c>
      <c r="H93">
        <f t="shared" si="2"/>
        <v>1997</v>
      </c>
    </row>
    <row r="94" spans="1:8" x14ac:dyDescent="0.25">
      <c r="A94">
        <v>64</v>
      </c>
      <c r="B94" t="s">
        <v>441</v>
      </c>
      <c r="C94" t="s">
        <v>208</v>
      </c>
      <c r="D94" t="s">
        <v>209</v>
      </c>
      <c r="E94">
        <v>2</v>
      </c>
      <c r="F94">
        <v>1992</v>
      </c>
      <c r="G94">
        <v>330</v>
      </c>
      <c r="H94" s="25">
        <f t="shared" si="2"/>
        <v>2012</v>
      </c>
    </row>
    <row r="95" spans="1:8" x14ac:dyDescent="0.25">
      <c r="A95">
        <v>65</v>
      </c>
      <c r="B95" t="s">
        <v>442</v>
      </c>
      <c r="C95" t="s">
        <v>208</v>
      </c>
      <c r="D95" t="s">
        <v>209</v>
      </c>
      <c r="E95">
        <v>5</v>
      </c>
      <c r="F95">
        <v>2008</v>
      </c>
      <c r="G95">
        <v>383</v>
      </c>
      <c r="H95">
        <f t="shared" si="2"/>
        <v>2028</v>
      </c>
    </row>
    <row r="96" spans="1:8" x14ac:dyDescent="0.25">
      <c r="A96">
        <v>65</v>
      </c>
      <c r="B96" t="s">
        <v>442</v>
      </c>
      <c r="C96" t="s">
        <v>208</v>
      </c>
      <c r="D96" t="s">
        <v>209</v>
      </c>
      <c r="E96">
        <v>5</v>
      </c>
      <c r="F96">
        <v>2009</v>
      </c>
      <c r="G96">
        <v>1041</v>
      </c>
      <c r="H96">
        <f t="shared" si="2"/>
        <v>2029</v>
      </c>
    </row>
    <row r="97" spans="1:8" x14ac:dyDescent="0.25">
      <c r="A97">
        <v>66</v>
      </c>
      <c r="B97" t="s">
        <v>443</v>
      </c>
      <c r="C97" t="s">
        <v>211</v>
      </c>
      <c r="D97" t="s">
        <v>212</v>
      </c>
      <c r="E97">
        <v>1</v>
      </c>
      <c r="F97">
        <v>1987</v>
      </c>
      <c r="G97">
        <v>237</v>
      </c>
      <c r="H97" s="25">
        <f t="shared" si="2"/>
        <v>2007</v>
      </c>
    </row>
    <row r="98" spans="1:8" x14ac:dyDescent="0.25">
      <c r="A98">
        <v>67</v>
      </c>
      <c r="B98" t="s">
        <v>444</v>
      </c>
      <c r="C98" t="s">
        <v>211</v>
      </c>
      <c r="D98" t="s">
        <v>212</v>
      </c>
      <c r="E98">
        <v>5</v>
      </c>
      <c r="F98">
        <v>2006</v>
      </c>
      <c r="G98">
        <v>1160</v>
      </c>
      <c r="H98">
        <f t="shared" si="2"/>
        <v>2026</v>
      </c>
    </row>
    <row r="99" spans="1:8" x14ac:dyDescent="0.25">
      <c r="A99">
        <v>68</v>
      </c>
      <c r="B99" t="s">
        <v>445</v>
      </c>
      <c r="C99" t="s">
        <v>211</v>
      </c>
      <c r="D99" t="s">
        <v>212</v>
      </c>
      <c r="E99">
        <v>6</v>
      </c>
      <c r="F99">
        <v>2012</v>
      </c>
      <c r="G99">
        <v>434</v>
      </c>
      <c r="H99">
        <f t="shared" si="2"/>
        <v>2032</v>
      </c>
    </row>
    <row r="100" spans="1:8" x14ac:dyDescent="0.25">
      <c r="A100">
        <v>68</v>
      </c>
      <c r="B100" t="s">
        <v>445</v>
      </c>
      <c r="C100" t="s">
        <v>211</v>
      </c>
      <c r="D100" t="s">
        <v>212</v>
      </c>
      <c r="E100">
        <v>6</v>
      </c>
      <c r="F100">
        <v>2013</v>
      </c>
      <c r="G100">
        <v>228</v>
      </c>
      <c r="H100">
        <f t="shared" si="2"/>
        <v>2033</v>
      </c>
    </row>
    <row r="101" spans="1:8" x14ac:dyDescent="0.25">
      <c r="A101">
        <v>69</v>
      </c>
      <c r="B101" t="s">
        <v>446</v>
      </c>
      <c r="C101" t="s">
        <v>211</v>
      </c>
      <c r="D101" t="s">
        <v>212</v>
      </c>
      <c r="E101">
        <v>7</v>
      </c>
      <c r="F101">
        <v>2018</v>
      </c>
      <c r="G101">
        <v>632</v>
      </c>
      <c r="H101">
        <f t="shared" si="2"/>
        <v>2038</v>
      </c>
    </row>
    <row r="102" spans="1:8" x14ac:dyDescent="0.25">
      <c r="A102">
        <v>70</v>
      </c>
      <c r="B102" t="s">
        <v>447</v>
      </c>
      <c r="C102" t="s">
        <v>214</v>
      </c>
      <c r="D102" t="s">
        <v>215</v>
      </c>
      <c r="E102">
        <v>2</v>
      </c>
      <c r="F102">
        <v>1992</v>
      </c>
      <c r="G102">
        <v>314</v>
      </c>
      <c r="H102" s="25">
        <f t="shared" si="2"/>
        <v>2012</v>
      </c>
    </row>
    <row r="103" spans="1:8" x14ac:dyDescent="0.25">
      <c r="A103">
        <v>71</v>
      </c>
      <c r="B103" t="s">
        <v>448</v>
      </c>
      <c r="C103" t="s">
        <v>214</v>
      </c>
      <c r="D103" t="s">
        <v>215</v>
      </c>
      <c r="E103">
        <v>5</v>
      </c>
      <c r="F103">
        <v>2010</v>
      </c>
      <c r="G103">
        <v>1633</v>
      </c>
      <c r="H103">
        <f t="shared" si="2"/>
        <v>2030</v>
      </c>
    </row>
    <row r="104" spans="1:8" x14ac:dyDescent="0.25">
      <c r="A104">
        <v>72</v>
      </c>
      <c r="B104" t="s">
        <v>449</v>
      </c>
      <c r="C104" t="s">
        <v>214</v>
      </c>
      <c r="D104" t="s">
        <v>215</v>
      </c>
      <c r="E104">
        <v>7</v>
      </c>
      <c r="F104">
        <v>2015</v>
      </c>
      <c r="G104">
        <v>1082</v>
      </c>
      <c r="H104">
        <f t="shared" si="2"/>
        <v>2035</v>
      </c>
    </row>
    <row r="105" spans="1:8" x14ac:dyDescent="0.25">
      <c r="A105">
        <v>72</v>
      </c>
      <c r="B105" t="s">
        <v>449</v>
      </c>
      <c r="C105" t="s">
        <v>214</v>
      </c>
      <c r="D105" t="s">
        <v>215</v>
      </c>
      <c r="E105">
        <v>7</v>
      </c>
      <c r="F105">
        <v>2016</v>
      </c>
      <c r="G105">
        <v>479</v>
      </c>
      <c r="H105">
        <f t="shared" si="2"/>
        <v>2036</v>
      </c>
    </row>
    <row r="106" spans="1:8" x14ac:dyDescent="0.25">
      <c r="A106">
        <v>73</v>
      </c>
      <c r="B106" t="s">
        <v>450</v>
      </c>
      <c r="C106" t="s">
        <v>217</v>
      </c>
      <c r="D106" t="s">
        <v>218</v>
      </c>
      <c r="E106">
        <v>1</v>
      </c>
      <c r="F106">
        <v>1976</v>
      </c>
      <c r="G106">
        <v>624</v>
      </c>
      <c r="H106">
        <f t="shared" si="2"/>
        <v>1996</v>
      </c>
    </row>
    <row r="107" spans="1:8" x14ac:dyDescent="0.25">
      <c r="A107">
        <v>73</v>
      </c>
      <c r="B107" t="s">
        <v>450</v>
      </c>
      <c r="C107" t="s">
        <v>217</v>
      </c>
      <c r="D107" t="s">
        <v>218</v>
      </c>
      <c r="E107">
        <v>1</v>
      </c>
      <c r="F107">
        <v>1977</v>
      </c>
      <c r="G107">
        <v>58</v>
      </c>
      <c r="H107">
        <f t="shared" si="2"/>
        <v>1997</v>
      </c>
    </row>
    <row r="108" spans="1:8" x14ac:dyDescent="0.25">
      <c r="A108">
        <v>74</v>
      </c>
      <c r="B108" t="s">
        <v>451</v>
      </c>
      <c r="C108" t="s">
        <v>220</v>
      </c>
      <c r="D108" t="s">
        <v>221</v>
      </c>
      <c r="E108">
        <v>1</v>
      </c>
      <c r="F108">
        <v>1974</v>
      </c>
      <c r="G108">
        <v>884</v>
      </c>
      <c r="H108">
        <f t="shared" si="2"/>
        <v>1994</v>
      </c>
    </row>
    <row r="109" spans="1:8" x14ac:dyDescent="0.25">
      <c r="A109">
        <v>74</v>
      </c>
      <c r="B109" t="s">
        <v>451</v>
      </c>
      <c r="C109" t="s">
        <v>220</v>
      </c>
      <c r="D109" t="s">
        <v>221</v>
      </c>
      <c r="E109">
        <v>1</v>
      </c>
      <c r="F109">
        <v>1975</v>
      </c>
      <c r="G109">
        <v>11</v>
      </c>
      <c r="H109">
        <f t="shared" si="2"/>
        <v>1995</v>
      </c>
    </row>
    <row r="110" spans="1:8" x14ac:dyDescent="0.25">
      <c r="A110">
        <v>75</v>
      </c>
      <c r="B110" t="s">
        <v>452</v>
      </c>
      <c r="C110" t="s">
        <v>223</v>
      </c>
      <c r="D110" t="s">
        <v>224</v>
      </c>
      <c r="E110">
        <v>1</v>
      </c>
      <c r="F110">
        <v>1981</v>
      </c>
      <c r="G110">
        <v>167</v>
      </c>
      <c r="H110">
        <f t="shared" si="2"/>
        <v>2001</v>
      </c>
    </row>
    <row r="111" spans="1:8" x14ac:dyDescent="0.25">
      <c r="A111">
        <v>75</v>
      </c>
      <c r="B111" t="s">
        <v>452</v>
      </c>
      <c r="C111" t="s">
        <v>223</v>
      </c>
      <c r="D111" t="s">
        <v>224</v>
      </c>
      <c r="E111">
        <v>1</v>
      </c>
      <c r="F111">
        <v>1982</v>
      </c>
      <c r="G111">
        <v>427</v>
      </c>
      <c r="H111">
        <f t="shared" si="2"/>
        <v>2002</v>
      </c>
    </row>
    <row r="112" spans="1:8" x14ac:dyDescent="0.25">
      <c r="A112">
        <v>76</v>
      </c>
      <c r="B112" t="s">
        <v>453</v>
      </c>
      <c r="C112" t="s">
        <v>223</v>
      </c>
      <c r="D112" t="s">
        <v>224</v>
      </c>
      <c r="E112">
        <v>2</v>
      </c>
      <c r="F112">
        <v>1990</v>
      </c>
      <c r="G112">
        <v>602</v>
      </c>
      <c r="H112" s="25">
        <f t="shared" si="2"/>
        <v>2010</v>
      </c>
    </row>
    <row r="113" spans="1:8" x14ac:dyDescent="0.25">
      <c r="A113">
        <v>77</v>
      </c>
      <c r="B113" t="s">
        <v>454</v>
      </c>
      <c r="C113" t="s">
        <v>223</v>
      </c>
      <c r="D113" t="s">
        <v>224</v>
      </c>
      <c r="E113">
        <v>5</v>
      </c>
      <c r="F113">
        <v>2008</v>
      </c>
      <c r="G113">
        <v>2905</v>
      </c>
      <c r="H113">
        <f t="shared" si="2"/>
        <v>2028</v>
      </c>
    </row>
    <row r="114" spans="1:8" x14ac:dyDescent="0.25">
      <c r="A114">
        <v>78</v>
      </c>
      <c r="B114" t="s">
        <v>455</v>
      </c>
      <c r="C114" t="s">
        <v>223</v>
      </c>
      <c r="D114" t="s">
        <v>224</v>
      </c>
      <c r="E114">
        <v>6</v>
      </c>
      <c r="F114">
        <v>2013</v>
      </c>
      <c r="G114">
        <v>3555</v>
      </c>
      <c r="H114">
        <f t="shared" si="2"/>
        <v>2033</v>
      </c>
    </row>
    <row r="115" spans="1:8" x14ac:dyDescent="0.25">
      <c r="A115">
        <v>79</v>
      </c>
      <c r="B115" t="s">
        <v>456</v>
      </c>
      <c r="C115" t="s">
        <v>223</v>
      </c>
      <c r="D115" t="s">
        <v>224</v>
      </c>
      <c r="E115">
        <v>7</v>
      </c>
      <c r="F115">
        <v>2018</v>
      </c>
      <c r="G115">
        <v>3891</v>
      </c>
      <c r="H115">
        <f t="shared" si="2"/>
        <v>2038</v>
      </c>
    </row>
    <row r="116" spans="1:8" x14ac:dyDescent="0.25">
      <c r="A116">
        <v>80</v>
      </c>
      <c r="B116" t="s">
        <v>457</v>
      </c>
      <c r="C116" t="s">
        <v>226</v>
      </c>
      <c r="D116" t="s">
        <v>227</v>
      </c>
      <c r="E116">
        <v>2</v>
      </c>
      <c r="F116">
        <v>1992</v>
      </c>
      <c r="G116">
        <v>373</v>
      </c>
      <c r="H116" s="25">
        <f t="shared" si="2"/>
        <v>2012</v>
      </c>
    </row>
    <row r="117" spans="1:8" x14ac:dyDescent="0.25">
      <c r="A117">
        <v>81</v>
      </c>
      <c r="B117" t="s">
        <v>458</v>
      </c>
      <c r="C117" t="s">
        <v>226</v>
      </c>
      <c r="D117" t="s">
        <v>227</v>
      </c>
      <c r="E117">
        <v>5</v>
      </c>
      <c r="F117">
        <v>2006</v>
      </c>
      <c r="G117">
        <v>675</v>
      </c>
      <c r="H117">
        <f t="shared" si="2"/>
        <v>2026</v>
      </c>
    </row>
    <row r="118" spans="1:8" x14ac:dyDescent="0.25">
      <c r="A118">
        <v>82</v>
      </c>
      <c r="B118" t="s">
        <v>459</v>
      </c>
      <c r="C118" t="s">
        <v>229</v>
      </c>
      <c r="D118" t="s">
        <v>230</v>
      </c>
      <c r="E118">
        <v>2</v>
      </c>
      <c r="F118">
        <v>1992</v>
      </c>
      <c r="G118">
        <v>349</v>
      </c>
      <c r="H118" s="25">
        <f t="shared" si="2"/>
        <v>2012</v>
      </c>
    </row>
    <row r="119" spans="1:8" x14ac:dyDescent="0.25">
      <c r="A119">
        <v>83</v>
      </c>
      <c r="B119" t="s">
        <v>460</v>
      </c>
      <c r="C119" t="s">
        <v>229</v>
      </c>
      <c r="D119" t="s">
        <v>230</v>
      </c>
      <c r="E119">
        <v>5</v>
      </c>
      <c r="F119">
        <v>2006</v>
      </c>
      <c r="G119">
        <v>194</v>
      </c>
      <c r="H119">
        <f t="shared" si="2"/>
        <v>2026</v>
      </c>
    </row>
    <row r="120" spans="1:8" x14ac:dyDescent="0.25">
      <c r="A120">
        <v>83</v>
      </c>
      <c r="B120" t="s">
        <v>460</v>
      </c>
      <c r="C120" t="s">
        <v>229</v>
      </c>
      <c r="D120" t="s">
        <v>230</v>
      </c>
      <c r="E120">
        <v>5</v>
      </c>
      <c r="F120">
        <v>2007</v>
      </c>
      <c r="G120">
        <v>519</v>
      </c>
      <c r="H120">
        <f t="shared" si="2"/>
        <v>2027</v>
      </c>
    </row>
    <row r="121" spans="1:8" x14ac:dyDescent="0.25">
      <c r="A121">
        <v>84</v>
      </c>
      <c r="B121" t="s">
        <v>461</v>
      </c>
      <c r="C121" t="s">
        <v>229</v>
      </c>
      <c r="D121" t="s">
        <v>230</v>
      </c>
      <c r="E121">
        <v>6</v>
      </c>
      <c r="F121">
        <v>2013</v>
      </c>
      <c r="G121">
        <v>848</v>
      </c>
      <c r="H121">
        <f t="shared" si="2"/>
        <v>2033</v>
      </c>
    </row>
    <row r="122" spans="1:8" x14ac:dyDescent="0.25">
      <c r="A122">
        <v>85</v>
      </c>
      <c r="B122" t="s">
        <v>462</v>
      </c>
      <c r="C122" t="s">
        <v>232</v>
      </c>
      <c r="D122" t="s">
        <v>233</v>
      </c>
      <c r="E122">
        <v>1</v>
      </c>
      <c r="F122">
        <v>1976</v>
      </c>
      <c r="G122">
        <v>516</v>
      </c>
      <c r="H122">
        <f t="shared" si="2"/>
        <v>1996</v>
      </c>
    </row>
    <row r="123" spans="1:8" x14ac:dyDescent="0.25">
      <c r="A123">
        <v>86</v>
      </c>
      <c r="B123" t="s">
        <v>463</v>
      </c>
      <c r="C123" t="s">
        <v>235</v>
      </c>
      <c r="D123" t="s">
        <v>236</v>
      </c>
      <c r="E123">
        <v>1</v>
      </c>
      <c r="F123">
        <v>1975</v>
      </c>
      <c r="G123">
        <v>82</v>
      </c>
      <c r="H123">
        <f t="shared" si="2"/>
        <v>1995</v>
      </c>
    </row>
    <row r="124" spans="1:8" x14ac:dyDescent="0.25">
      <c r="A124">
        <v>86</v>
      </c>
      <c r="B124" t="s">
        <v>463</v>
      </c>
      <c r="C124" t="s">
        <v>235</v>
      </c>
      <c r="D124" t="s">
        <v>236</v>
      </c>
      <c r="E124">
        <v>1</v>
      </c>
      <c r="F124">
        <v>1976</v>
      </c>
      <c r="G124">
        <v>282</v>
      </c>
      <c r="H124">
        <f t="shared" si="2"/>
        <v>1996</v>
      </c>
    </row>
    <row r="125" spans="1:8" x14ac:dyDescent="0.25">
      <c r="A125">
        <v>87</v>
      </c>
      <c r="B125" t="s">
        <v>464</v>
      </c>
      <c r="C125" t="s">
        <v>238</v>
      </c>
      <c r="D125" t="s">
        <v>239</v>
      </c>
      <c r="E125">
        <v>1</v>
      </c>
      <c r="F125">
        <v>1977</v>
      </c>
      <c r="G125">
        <v>616</v>
      </c>
      <c r="H125">
        <f t="shared" si="2"/>
        <v>1997</v>
      </c>
    </row>
    <row r="126" spans="1:8" x14ac:dyDescent="0.25">
      <c r="A126">
        <v>87</v>
      </c>
      <c r="B126" t="s">
        <v>464</v>
      </c>
      <c r="C126" t="s">
        <v>238</v>
      </c>
      <c r="D126" t="s">
        <v>239</v>
      </c>
      <c r="E126">
        <v>1</v>
      </c>
      <c r="F126">
        <v>1978</v>
      </c>
      <c r="G126">
        <v>77</v>
      </c>
      <c r="H126">
        <f t="shared" si="2"/>
        <v>1998</v>
      </c>
    </row>
    <row r="127" spans="1:8" x14ac:dyDescent="0.25">
      <c r="A127">
        <v>87</v>
      </c>
      <c r="B127" t="s">
        <v>464</v>
      </c>
      <c r="C127" t="s">
        <v>238</v>
      </c>
      <c r="D127" t="s">
        <v>239</v>
      </c>
      <c r="E127">
        <v>1</v>
      </c>
      <c r="F127">
        <v>1986</v>
      </c>
      <c r="G127">
        <v>396</v>
      </c>
      <c r="H127" s="25">
        <f t="shared" si="2"/>
        <v>2006</v>
      </c>
    </row>
    <row r="128" spans="1:8" x14ac:dyDescent="0.25">
      <c r="A128">
        <v>88</v>
      </c>
      <c r="B128" t="s">
        <v>465</v>
      </c>
      <c r="C128" t="s">
        <v>238</v>
      </c>
      <c r="D128" t="s">
        <v>239</v>
      </c>
      <c r="E128">
        <v>2</v>
      </c>
      <c r="F128">
        <v>1991</v>
      </c>
      <c r="G128">
        <v>650</v>
      </c>
      <c r="H128" s="25">
        <f t="shared" si="2"/>
        <v>2011</v>
      </c>
    </row>
    <row r="129" spans="1:8" x14ac:dyDescent="0.25">
      <c r="A129">
        <v>88</v>
      </c>
      <c r="B129" t="s">
        <v>465</v>
      </c>
      <c r="C129" t="s">
        <v>238</v>
      </c>
      <c r="D129" t="s">
        <v>239</v>
      </c>
      <c r="E129">
        <v>2</v>
      </c>
      <c r="F129">
        <v>1992</v>
      </c>
      <c r="G129">
        <v>528</v>
      </c>
      <c r="H129">
        <f t="shared" si="2"/>
        <v>2012</v>
      </c>
    </row>
    <row r="130" spans="1:8" x14ac:dyDescent="0.25">
      <c r="A130">
        <v>89</v>
      </c>
      <c r="B130" t="s">
        <v>466</v>
      </c>
      <c r="C130" t="s">
        <v>238</v>
      </c>
      <c r="D130" t="s">
        <v>239</v>
      </c>
      <c r="E130">
        <v>5</v>
      </c>
      <c r="F130">
        <v>2006</v>
      </c>
      <c r="G130">
        <v>682</v>
      </c>
      <c r="H130">
        <f t="shared" si="2"/>
        <v>2026</v>
      </c>
    </row>
    <row r="131" spans="1:8" x14ac:dyDescent="0.25">
      <c r="A131">
        <v>89</v>
      </c>
      <c r="B131" t="s">
        <v>466</v>
      </c>
      <c r="C131" t="s">
        <v>238</v>
      </c>
      <c r="D131" t="s">
        <v>239</v>
      </c>
      <c r="E131">
        <v>5</v>
      </c>
      <c r="F131">
        <v>2007</v>
      </c>
      <c r="G131">
        <v>675</v>
      </c>
      <c r="H131">
        <f t="shared" ref="H131:H187" si="3">F131+20</f>
        <v>2027</v>
      </c>
    </row>
    <row r="132" spans="1:8" x14ac:dyDescent="0.25">
      <c r="A132">
        <v>89</v>
      </c>
      <c r="B132" t="s">
        <v>466</v>
      </c>
      <c r="C132" t="s">
        <v>238</v>
      </c>
      <c r="D132" t="s">
        <v>239</v>
      </c>
      <c r="E132">
        <v>5</v>
      </c>
      <c r="F132">
        <v>2008</v>
      </c>
      <c r="G132">
        <v>1752</v>
      </c>
      <c r="H132">
        <f t="shared" si="3"/>
        <v>2028</v>
      </c>
    </row>
    <row r="133" spans="1:8" x14ac:dyDescent="0.25">
      <c r="A133">
        <v>90</v>
      </c>
      <c r="B133" t="s">
        <v>467</v>
      </c>
      <c r="C133" t="s">
        <v>238</v>
      </c>
      <c r="D133" t="s">
        <v>239</v>
      </c>
      <c r="E133">
        <v>6</v>
      </c>
      <c r="F133">
        <v>2010</v>
      </c>
      <c r="G133">
        <v>2464</v>
      </c>
      <c r="H133">
        <f t="shared" si="3"/>
        <v>2030</v>
      </c>
    </row>
    <row r="134" spans="1:8" x14ac:dyDescent="0.25">
      <c r="A134">
        <v>91</v>
      </c>
      <c r="B134" t="s">
        <v>468</v>
      </c>
      <c r="C134" t="s">
        <v>241</v>
      </c>
      <c r="D134" t="s">
        <v>242</v>
      </c>
      <c r="E134">
        <v>1</v>
      </c>
      <c r="F134">
        <v>1978</v>
      </c>
      <c r="G134">
        <v>1191</v>
      </c>
      <c r="H134">
        <f t="shared" si="3"/>
        <v>1998</v>
      </c>
    </row>
    <row r="135" spans="1:8" x14ac:dyDescent="0.25">
      <c r="A135">
        <v>92</v>
      </c>
      <c r="B135" t="s">
        <v>469</v>
      </c>
      <c r="C135" t="s">
        <v>241</v>
      </c>
      <c r="D135" t="s">
        <v>242</v>
      </c>
      <c r="E135">
        <v>2</v>
      </c>
      <c r="F135">
        <v>1993</v>
      </c>
      <c r="G135">
        <v>1144</v>
      </c>
      <c r="H135" s="25">
        <f t="shared" si="3"/>
        <v>2013</v>
      </c>
    </row>
    <row r="136" spans="1:8" x14ac:dyDescent="0.25">
      <c r="A136">
        <v>93</v>
      </c>
      <c r="B136" t="s">
        <v>470</v>
      </c>
      <c r="C136" t="s">
        <v>241</v>
      </c>
      <c r="D136" t="s">
        <v>242</v>
      </c>
      <c r="E136">
        <v>5</v>
      </c>
      <c r="F136">
        <v>2008</v>
      </c>
      <c r="G136">
        <v>1445</v>
      </c>
      <c r="H136">
        <f t="shared" si="3"/>
        <v>2028</v>
      </c>
    </row>
    <row r="137" spans="1:8" x14ac:dyDescent="0.25">
      <c r="A137">
        <v>94</v>
      </c>
      <c r="B137" t="s">
        <v>471</v>
      </c>
      <c r="C137" t="s">
        <v>241</v>
      </c>
      <c r="D137" t="s">
        <v>242</v>
      </c>
      <c r="E137">
        <v>6</v>
      </c>
      <c r="F137">
        <v>2013</v>
      </c>
      <c r="G137">
        <v>1818</v>
      </c>
      <c r="H137">
        <f t="shared" si="3"/>
        <v>2033</v>
      </c>
    </row>
    <row r="138" spans="1:8" x14ac:dyDescent="0.25">
      <c r="A138">
        <v>95</v>
      </c>
      <c r="B138" t="s">
        <v>472</v>
      </c>
      <c r="C138" t="s">
        <v>241</v>
      </c>
      <c r="D138" t="s">
        <v>242</v>
      </c>
      <c r="E138">
        <v>7</v>
      </c>
      <c r="F138">
        <v>2017</v>
      </c>
      <c r="G138">
        <v>2873</v>
      </c>
      <c r="H138">
        <f t="shared" si="3"/>
        <v>2037</v>
      </c>
    </row>
    <row r="139" spans="1:8" x14ac:dyDescent="0.25">
      <c r="A139">
        <v>96</v>
      </c>
      <c r="B139" t="s">
        <v>473</v>
      </c>
      <c r="C139" t="s">
        <v>244</v>
      </c>
      <c r="D139" t="s">
        <v>245</v>
      </c>
      <c r="E139">
        <v>1</v>
      </c>
      <c r="F139">
        <v>1975</v>
      </c>
      <c r="G139">
        <v>504</v>
      </c>
      <c r="H139">
        <f t="shared" si="3"/>
        <v>1995</v>
      </c>
    </row>
    <row r="140" spans="1:8" x14ac:dyDescent="0.25">
      <c r="A140">
        <v>97</v>
      </c>
      <c r="B140" t="s">
        <v>474</v>
      </c>
      <c r="C140" t="s">
        <v>244</v>
      </c>
      <c r="D140" t="s">
        <v>245</v>
      </c>
      <c r="E140">
        <v>2</v>
      </c>
      <c r="F140">
        <v>1990</v>
      </c>
      <c r="G140">
        <v>106</v>
      </c>
      <c r="H140" s="25">
        <f t="shared" si="3"/>
        <v>2010</v>
      </c>
    </row>
    <row r="141" spans="1:8" x14ac:dyDescent="0.25">
      <c r="A141">
        <v>97</v>
      </c>
      <c r="B141" t="s">
        <v>474</v>
      </c>
      <c r="C141" t="s">
        <v>244</v>
      </c>
      <c r="D141" t="s">
        <v>245</v>
      </c>
      <c r="E141">
        <v>2</v>
      </c>
      <c r="F141">
        <v>1991</v>
      </c>
      <c r="G141">
        <v>514</v>
      </c>
      <c r="H141">
        <f t="shared" si="3"/>
        <v>2011</v>
      </c>
    </row>
    <row r="142" spans="1:8" x14ac:dyDescent="0.25">
      <c r="A142">
        <v>98</v>
      </c>
      <c r="B142" t="s">
        <v>475</v>
      </c>
      <c r="C142" t="s">
        <v>244</v>
      </c>
      <c r="D142" t="s">
        <v>245</v>
      </c>
      <c r="E142">
        <v>5</v>
      </c>
      <c r="F142">
        <v>2006</v>
      </c>
      <c r="G142">
        <v>832</v>
      </c>
      <c r="H142">
        <f t="shared" si="3"/>
        <v>2026</v>
      </c>
    </row>
    <row r="143" spans="1:8" x14ac:dyDescent="0.25">
      <c r="A143">
        <v>98</v>
      </c>
      <c r="B143" t="s">
        <v>475</v>
      </c>
      <c r="C143" t="s">
        <v>244</v>
      </c>
      <c r="D143" t="s">
        <v>245</v>
      </c>
      <c r="E143">
        <v>5</v>
      </c>
      <c r="F143">
        <v>2007</v>
      </c>
      <c r="G143">
        <v>396</v>
      </c>
      <c r="H143">
        <f t="shared" si="3"/>
        <v>2027</v>
      </c>
    </row>
    <row r="144" spans="1:8" x14ac:dyDescent="0.25">
      <c r="A144">
        <v>99</v>
      </c>
      <c r="B144" t="s">
        <v>476</v>
      </c>
      <c r="C144" t="s">
        <v>244</v>
      </c>
      <c r="D144" t="s">
        <v>245</v>
      </c>
      <c r="E144">
        <v>6</v>
      </c>
      <c r="F144">
        <v>2012</v>
      </c>
      <c r="G144">
        <v>1184</v>
      </c>
      <c r="H144">
        <f t="shared" si="3"/>
        <v>2032</v>
      </c>
    </row>
    <row r="145" spans="1:8" x14ac:dyDescent="0.25">
      <c r="A145">
        <v>99</v>
      </c>
      <c r="B145" t="s">
        <v>476</v>
      </c>
      <c r="C145" t="s">
        <v>244</v>
      </c>
      <c r="D145" t="s">
        <v>245</v>
      </c>
      <c r="E145">
        <v>6</v>
      </c>
      <c r="F145">
        <v>2013</v>
      </c>
      <c r="G145">
        <v>490</v>
      </c>
      <c r="H145">
        <f t="shared" si="3"/>
        <v>2033</v>
      </c>
    </row>
    <row r="146" spans="1:8" x14ac:dyDescent="0.25">
      <c r="A146">
        <v>100</v>
      </c>
      <c r="B146" t="s">
        <v>477</v>
      </c>
      <c r="C146" t="s">
        <v>244</v>
      </c>
      <c r="D146" t="s">
        <v>245</v>
      </c>
      <c r="E146">
        <v>7</v>
      </c>
      <c r="F146">
        <v>2017</v>
      </c>
      <c r="G146">
        <v>466</v>
      </c>
      <c r="H146">
        <f t="shared" si="3"/>
        <v>2037</v>
      </c>
    </row>
    <row r="147" spans="1:8" x14ac:dyDescent="0.25">
      <c r="A147">
        <v>100</v>
      </c>
      <c r="B147" t="s">
        <v>477</v>
      </c>
      <c r="C147" t="s">
        <v>244</v>
      </c>
      <c r="D147" t="s">
        <v>245</v>
      </c>
      <c r="E147">
        <v>7</v>
      </c>
      <c r="F147">
        <v>2018</v>
      </c>
      <c r="G147">
        <v>1096</v>
      </c>
      <c r="H147">
        <f t="shared" si="3"/>
        <v>2038</v>
      </c>
    </row>
    <row r="148" spans="1:8" x14ac:dyDescent="0.25">
      <c r="A148">
        <v>103</v>
      </c>
      <c r="B148" t="s">
        <v>478</v>
      </c>
      <c r="C148" t="s">
        <v>247</v>
      </c>
      <c r="D148" t="s">
        <v>248</v>
      </c>
      <c r="E148">
        <v>2</v>
      </c>
      <c r="F148">
        <v>1992</v>
      </c>
      <c r="G148">
        <v>381</v>
      </c>
      <c r="H148" s="25">
        <f t="shared" si="3"/>
        <v>2012</v>
      </c>
    </row>
    <row r="149" spans="1:8" x14ac:dyDescent="0.25">
      <c r="A149">
        <v>104</v>
      </c>
      <c r="B149" t="s">
        <v>479</v>
      </c>
      <c r="C149" t="s">
        <v>247</v>
      </c>
      <c r="D149" t="s">
        <v>248</v>
      </c>
      <c r="E149">
        <v>6</v>
      </c>
      <c r="F149">
        <v>2010</v>
      </c>
      <c r="G149">
        <v>625</v>
      </c>
      <c r="H149">
        <f t="shared" si="3"/>
        <v>2030</v>
      </c>
    </row>
    <row r="150" spans="1:8" x14ac:dyDescent="0.25">
      <c r="A150">
        <v>104</v>
      </c>
      <c r="B150" t="s">
        <v>479</v>
      </c>
      <c r="C150" t="s">
        <v>247</v>
      </c>
      <c r="D150" t="s">
        <v>248</v>
      </c>
      <c r="E150">
        <v>6</v>
      </c>
      <c r="F150">
        <v>2011</v>
      </c>
      <c r="G150">
        <v>477</v>
      </c>
      <c r="H150">
        <f t="shared" si="3"/>
        <v>2031</v>
      </c>
    </row>
    <row r="151" spans="1:8" x14ac:dyDescent="0.25">
      <c r="A151">
        <v>104</v>
      </c>
      <c r="B151" t="s">
        <v>479</v>
      </c>
      <c r="C151" t="s">
        <v>247</v>
      </c>
      <c r="D151" t="s">
        <v>248</v>
      </c>
      <c r="E151">
        <v>6</v>
      </c>
      <c r="F151">
        <v>2014</v>
      </c>
      <c r="G151">
        <v>378</v>
      </c>
      <c r="H151">
        <f t="shared" si="3"/>
        <v>2034</v>
      </c>
    </row>
    <row r="152" spans="1:8" x14ac:dyDescent="0.25">
      <c r="A152">
        <v>104</v>
      </c>
      <c r="B152" t="s">
        <v>479</v>
      </c>
      <c r="C152" t="s">
        <v>247</v>
      </c>
      <c r="D152" t="s">
        <v>248</v>
      </c>
      <c r="E152">
        <v>6</v>
      </c>
      <c r="F152">
        <v>2015</v>
      </c>
      <c r="G152">
        <v>574</v>
      </c>
      <c r="H152">
        <f t="shared" si="3"/>
        <v>2035</v>
      </c>
    </row>
    <row r="153" spans="1:8" x14ac:dyDescent="0.25">
      <c r="A153">
        <v>105</v>
      </c>
      <c r="B153" t="s">
        <v>480</v>
      </c>
      <c r="C153" t="s">
        <v>250</v>
      </c>
      <c r="D153" t="s">
        <v>251</v>
      </c>
      <c r="E153">
        <v>1</v>
      </c>
      <c r="F153">
        <v>1978</v>
      </c>
      <c r="G153">
        <v>61</v>
      </c>
      <c r="H153">
        <f t="shared" si="3"/>
        <v>1998</v>
      </c>
    </row>
    <row r="154" spans="1:8" x14ac:dyDescent="0.25">
      <c r="A154">
        <v>105</v>
      </c>
      <c r="B154" t="s">
        <v>480</v>
      </c>
      <c r="C154" t="s">
        <v>250</v>
      </c>
      <c r="D154" t="s">
        <v>251</v>
      </c>
      <c r="E154">
        <v>1</v>
      </c>
      <c r="F154">
        <v>1979</v>
      </c>
      <c r="G154">
        <v>205</v>
      </c>
      <c r="H154">
        <f t="shared" si="3"/>
        <v>1999</v>
      </c>
    </row>
    <row r="155" spans="1:8" x14ac:dyDescent="0.25">
      <c r="A155">
        <v>106</v>
      </c>
      <c r="B155" t="s">
        <v>481</v>
      </c>
      <c r="C155" t="s">
        <v>253</v>
      </c>
      <c r="D155" t="s">
        <v>254</v>
      </c>
      <c r="E155">
        <v>1</v>
      </c>
      <c r="F155">
        <v>1978</v>
      </c>
      <c r="G155">
        <v>258</v>
      </c>
      <c r="H155" s="25">
        <f t="shared" si="3"/>
        <v>1998</v>
      </c>
    </row>
    <row r="156" spans="1:8" x14ac:dyDescent="0.25">
      <c r="A156">
        <v>106</v>
      </c>
      <c r="B156" t="s">
        <v>481</v>
      </c>
      <c r="C156" t="s">
        <v>253</v>
      </c>
      <c r="D156" t="s">
        <v>254</v>
      </c>
      <c r="E156">
        <v>1</v>
      </c>
      <c r="F156">
        <v>1986</v>
      </c>
      <c r="G156">
        <v>271</v>
      </c>
      <c r="H156">
        <f t="shared" si="3"/>
        <v>2006</v>
      </c>
    </row>
    <row r="157" spans="1:8" x14ac:dyDescent="0.25">
      <c r="A157">
        <v>107</v>
      </c>
      <c r="B157" t="s">
        <v>482</v>
      </c>
      <c r="C157" t="s">
        <v>253</v>
      </c>
      <c r="D157" t="s">
        <v>254</v>
      </c>
      <c r="E157">
        <v>2</v>
      </c>
      <c r="F157">
        <v>1992</v>
      </c>
      <c r="G157">
        <v>91</v>
      </c>
      <c r="H157" s="25">
        <f t="shared" si="3"/>
        <v>2012</v>
      </c>
    </row>
    <row r="158" spans="1:8" x14ac:dyDescent="0.25">
      <c r="A158">
        <v>107</v>
      </c>
      <c r="B158" t="s">
        <v>482</v>
      </c>
      <c r="C158" t="s">
        <v>253</v>
      </c>
      <c r="D158" t="s">
        <v>254</v>
      </c>
      <c r="E158">
        <v>2</v>
      </c>
      <c r="F158">
        <v>1993</v>
      </c>
      <c r="G158">
        <v>280</v>
      </c>
      <c r="H158">
        <f t="shared" si="3"/>
        <v>2013</v>
      </c>
    </row>
    <row r="159" spans="1:8" x14ac:dyDescent="0.25">
      <c r="A159">
        <v>108</v>
      </c>
      <c r="B159" t="s">
        <v>483</v>
      </c>
      <c r="C159" t="s">
        <v>253</v>
      </c>
      <c r="D159" t="s">
        <v>254</v>
      </c>
      <c r="E159">
        <v>6</v>
      </c>
      <c r="F159">
        <v>2010</v>
      </c>
      <c r="G159">
        <v>406</v>
      </c>
      <c r="H159">
        <f t="shared" si="3"/>
        <v>2030</v>
      </c>
    </row>
    <row r="160" spans="1:8" x14ac:dyDescent="0.25">
      <c r="A160">
        <v>108</v>
      </c>
      <c r="B160" t="s">
        <v>483</v>
      </c>
      <c r="C160" t="s">
        <v>253</v>
      </c>
      <c r="D160" t="s">
        <v>254</v>
      </c>
      <c r="E160">
        <v>6</v>
      </c>
      <c r="F160">
        <v>2011</v>
      </c>
      <c r="G160">
        <v>558</v>
      </c>
      <c r="H160">
        <f t="shared" si="3"/>
        <v>2031</v>
      </c>
    </row>
    <row r="161" spans="1:8" x14ac:dyDescent="0.25">
      <c r="A161">
        <v>109</v>
      </c>
      <c r="B161" t="s">
        <v>484</v>
      </c>
      <c r="C161" t="s">
        <v>253</v>
      </c>
      <c r="D161" t="s">
        <v>254</v>
      </c>
      <c r="E161">
        <v>7</v>
      </c>
      <c r="F161">
        <v>2017</v>
      </c>
      <c r="G161">
        <v>1079</v>
      </c>
      <c r="H161">
        <f t="shared" si="3"/>
        <v>2037</v>
      </c>
    </row>
    <row r="162" spans="1:8" x14ac:dyDescent="0.25">
      <c r="A162">
        <v>110</v>
      </c>
      <c r="B162" t="s">
        <v>485</v>
      </c>
      <c r="C162" t="s">
        <v>256</v>
      </c>
      <c r="D162" s="23" t="s">
        <v>257</v>
      </c>
      <c r="E162">
        <v>1</v>
      </c>
      <c r="F162">
        <v>1978</v>
      </c>
      <c r="G162">
        <v>520</v>
      </c>
      <c r="H162">
        <f t="shared" si="3"/>
        <v>1998</v>
      </c>
    </row>
    <row r="163" spans="1:8" x14ac:dyDescent="0.25">
      <c r="A163">
        <v>111</v>
      </c>
      <c r="B163" t="s">
        <v>486</v>
      </c>
      <c r="C163" t="s">
        <v>259</v>
      </c>
      <c r="D163" t="s">
        <v>260</v>
      </c>
      <c r="E163">
        <v>1</v>
      </c>
      <c r="F163">
        <v>1978</v>
      </c>
      <c r="G163">
        <v>514</v>
      </c>
      <c r="H163">
        <f t="shared" si="3"/>
        <v>1998</v>
      </c>
    </row>
    <row r="164" spans="1:8" x14ac:dyDescent="0.25">
      <c r="A164">
        <v>112</v>
      </c>
      <c r="B164" t="s">
        <v>487</v>
      </c>
      <c r="C164" t="s">
        <v>262</v>
      </c>
      <c r="D164" t="s">
        <v>263</v>
      </c>
      <c r="E164">
        <v>2</v>
      </c>
      <c r="F164">
        <v>1991</v>
      </c>
      <c r="G164">
        <v>392</v>
      </c>
      <c r="H164" s="25">
        <f t="shared" si="3"/>
        <v>2011</v>
      </c>
    </row>
    <row r="165" spans="1:8" x14ac:dyDescent="0.25">
      <c r="A165">
        <v>112</v>
      </c>
      <c r="B165" t="s">
        <v>487</v>
      </c>
      <c r="C165" t="s">
        <v>262</v>
      </c>
      <c r="D165" t="s">
        <v>263</v>
      </c>
      <c r="E165">
        <v>2</v>
      </c>
      <c r="F165">
        <v>1992</v>
      </c>
      <c r="G165">
        <v>307</v>
      </c>
      <c r="H165" s="25">
        <f t="shared" si="3"/>
        <v>2012</v>
      </c>
    </row>
    <row r="166" spans="1:8" x14ac:dyDescent="0.25">
      <c r="A166">
        <v>113</v>
      </c>
      <c r="B166" t="s">
        <v>488</v>
      </c>
      <c r="C166" t="s">
        <v>262</v>
      </c>
      <c r="D166" t="s">
        <v>263</v>
      </c>
      <c r="E166">
        <v>5</v>
      </c>
      <c r="F166">
        <v>2009</v>
      </c>
      <c r="G166">
        <v>73</v>
      </c>
      <c r="H166">
        <f t="shared" si="3"/>
        <v>2029</v>
      </c>
    </row>
    <row r="167" spans="1:8" x14ac:dyDescent="0.25">
      <c r="A167">
        <v>113</v>
      </c>
      <c r="B167" t="s">
        <v>488</v>
      </c>
      <c r="C167" t="s">
        <v>262</v>
      </c>
      <c r="D167" t="s">
        <v>263</v>
      </c>
      <c r="E167">
        <v>5</v>
      </c>
      <c r="F167">
        <v>2010</v>
      </c>
      <c r="G167">
        <v>751</v>
      </c>
      <c r="H167">
        <f t="shared" si="3"/>
        <v>2030</v>
      </c>
    </row>
    <row r="168" spans="1:8" x14ac:dyDescent="0.25">
      <c r="A168">
        <v>114</v>
      </c>
      <c r="B168" t="s">
        <v>489</v>
      </c>
      <c r="C168" t="s">
        <v>262</v>
      </c>
      <c r="D168" t="s">
        <v>263</v>
      </c>
      <c r="E168">
        <v>7</v>
      </c>
      <c r="F168">
        <v>2015</v>
      </c>
      <c r="G168">
        <v>801</v>
      </c>
      <c r="H168">
        <f t="shared" si="3"/>
        <v>2035</v>
      </c>
    </row>
    <row r="169" spans="1:8" x14ac:dyDescent="0.25">
      <c r="A169">
        <v>114</v>
      </c>
      <c r="B169" t="s">
        <v>489</v>
      </c>
      <c r="C169" t="s">
        <v>262</v>
      </c>
      <c r="D169" t="s">
        <v>263</v>
      </c>
      <c r="E169">
        <v>7</v>
      </c>
      <c r="F169">
        <v>2016</v>
      </c>
      <c r="G169">
        <v>234</v>
      </c>
      <c r="H169">
        <f t="shared" si="3"/>
        <v>2036</v>
      </c>
    </row>
    <row r="170" spans="1:8" x14ac:dyDescent="0.25">
      <c r="A170">
        <v>115</v>
      </c>
      <c r="B170" t="s">
        <v>490</v>
      </c>
      <c r="C170" t="s">
        <v>265</v>
      </c>
      <c r="D170" t="s">
        <v>266</v>
      </c>
      <c r="E170">
        <v>1</v>
      </c>
      <c r="F170">
        <v>1988</v>
      </c>
      <c r="G170">
        <v>221</v>
      </c>
      <c r="H170">
        <f t="shared" si="3"/>
        <v>2008</v>
      </c>
    </row>
    <row r="171" spans="1:8" x14ac:dyDescent="0.25">
      <c r="A171">
        <v>115</v>
      </c>
      <c r="B171" t="s">
        <v>490</v>
      </c>
      <c r="C171" t="s">
        <v>265</v>
      </c>
      <c r="D171" t="s">
        <v>266</v>
      </c>
      <c r="E171">
        <v>1</v>
      </c>
      <c r="F171">
        <v>1989</v>
      </c>
      <c r="G171">
        <v>66</v>
      </c>
      <c r="H171" s="25">
        <f t="shared" si="3"/>
        <v>2009</v>
      </c>
    </row>
    <row r="172" spans="1:8" x14ac:dyDescent="0.25">
      <c r="A172">
        <v>116</v>
      </c>
      <c r="B172" t="s">
        <v>491</v>
      </c>
      <c r="C172" t="s">
        <v>265</v>
      </c>
      <c r="D172" t="s">
        <v>266</v>
      </c>
      <c r="E172">
        <v>5</v>
      </c>
      <c r="F172">
        <v>2006</v>
      </c>
      <c r="G172">
        <v>602</v>
      </c>
      <c r="H172">
        <f t="shared" si="3"/>
        <v>2026</v>
      </c>
    </row>
    <row r="173" spans="1:8" x14ac:dyDescent="0.25">
      <c r="A173">
        <v>117</v>
      </c>
      <c r="B173" t="s">
        <v>492</v>
      </c>
      <c r="C173" t="s">
        <v>265</v>
      </c>
      <c r="D173" t="s">
        <v>266</v>
      </c>
      <c r="E173">
        <v>6</v>
      </c>
      <c r="F173">
        <v>2011</v>
      </c>
      <c r="G173">
        <v>562</v>
      </c>
      <c r="H173">
        <f t="shared" si="3"/>
        <v>2031</v>
      </c>
    </row>
    <row r="174" spans="1:8" x14ac:dyDescent="0.25">
      <c r="A174">
        <v>118</v>
      </c>
      <c r="B174" t="s">
        <v>493</v>
      </c>
      <c r="C174" t="s">
        <v>265</v>
      </c>
      <c r="D174" t="s">
        <v>266</v>
      </c>
      <c r="E174">
        <v>7</v>
      </c>
      <c r="F174">
        <v>2016</v>
      </c>
      <c r="G174">
        <v>1184</v>
      </c>
      <c r="H174">
        <f t="shared" si="3"/>
        <v>2036</v>
      </c>
    </row>
    <row r="175" spans="1:8" x14ac:dyDescent="0.25">
      <c r="A175">
        <v>119</v>
      </c>
      <c r="B175" t="s">
        <v>494</v>
      </c>
      <c r="C175" t="s">
        <v>268</v>
      </c>
      <c r="D175" t="s">
        <v>269</v>
      </c>
      <c r="E175">
        <v>1</v>
      </c>
      <c r="F175">
        <v>1979</v>
      </c>
      <c r="G175">
        <v>226</v>
      </c>
      <c r="H175">
        <f t="shared" si="3"/>
        <v>1999</v>
      </c>
    </row>
    <row r="176" spans="1:8" x14ac:dyDescent="0.25">
      <c r="A176">
        <v>120</v>
      </c>
      <c r="B176" t="s">
        <v>495</v>
      </c>
      <c r="C176" t="s">
        <v>271</v>
      </c>
      <c r="D176" t="s">
        <v>272</v>
      </c>
      <c r="E176">
        <v>2</v>
      </c>
      <c r="F176">
        <v>1992</v>
      </c>
      <c r="G176">
        <v>390</v>
      </c>
      <c r="H176" s="25">
        <f t="shared" si="3"/>
        <v>2012</v>
      </c>
    </row>
    <row r="177" spans="1:8" x14ac:dyDescent="0.25">
      <c r="A177">
        <v>121</v>
      </c>
      <c r="B177" t="s">
        <v>496</v>
      </c>
      <c r="C177" t="s">
        <v>271</v>
      </c>
      <c r="D177" t="s">
        <v>272</v>
      </c>
      <c r="E177">
        <v>5</v>
      </c>
      <c r="F177">
        <v>2007</v>
      </c>
      <c r="G177">
        <v>462</v>
      </c>
      <c r="H177">
        <f t="shared" si="3"/>
        <v>2027</v>
      </c>
    </row>
    <row r="178" spans="1:8" x14ac:dyDescent="0.25">
      <c r="A178">
        <v>122</v>
      </c>
      <c r="B178" t="s">
        <v>497</v>
      </c>
      <c r="C178" t="s">
        <v>271</v>
      </c>
      <c r="D178" t="s">
        <v>272</v>
      </c>
      <c r="E178">
        <v>6</v>
      </c>
      <c r="F178">
        <v>2013</v>
      </c>
      <c r="G178">
        <v>605</v>
      </c>
      <c r="H178">
        <f t="shared" si="3"/>
        <v>2033</v>
      </c>
    </row>
    <row r="179" spans="1:8" x14ac:dyDescent="0.25">
      <c r="A179">
        <v>122</v>
      </c>
      <c r="B179" t="s">
        <v>497</v>
      </c>
      <c r="C179" t="s">
        <v>271</v>
      </c>
      <c r="D179" t="s">
        <v>272</v>
      </c>
      <c r="E179">
        <v>6</v>
      </c>
      <c r="F179">
        <v>2014</v>
      </c>
      <c r="G179">
        <v>415</v>
      </c>
      <c r="H179">
        <f t="shared" si="3"/>
        <v>2034</v>
      </c>
    </row>
    <row r="180" spans="1:8" x14ac:dyDescent="0.25">
      <c r="A180">
        <v>123</v>
      </c>
      <c r="B180" t="s">
        <v>498</v>
      </c>
      <c r="C180" t="s">
        <v>271</v>
      </c>
      <c r="D180" t="s">
        <v>272</v>
      </c>
      <c r="E180">
        <v>7</v>
      </c>
      <c r="F180">
        <v>2018</v>
      </c>
      <c r="G180">
        <v>921</v>
      </c>
      <c r="H180">
        <f t="shared" si="3"/>
        <v>2038</v>
      </c>
    </row>
    <row r="181" spans="1:8" x14ac:dyDescent="0.25">
      <c r="A181">
        <v>123</v>
      </c>
      <c r="B181" t="s">
        <v>498</v>
      </c>
      <c r="C181" t="s">
        <v>271</v>
      </c>
      <c r="D181" t="s">
        <v>272</v>
      </c>
      <c r="E181">
        <v>7</v>
      </c>
      <c r="F181">
        <v>2019</v>
      </c>
      <c r="G181">
        <v>31</v>
      </c>
      <c r="H181">
        <f t="shared" si="3"/>
        <v>2039</v>
      </c>
    </row>
    <row r="182" spans="1:8" x14ac:dyDescent="0.25">
      <c r="A182">
        <v>124</v>
      </c>
      <c r="B182" t="s">
        <v>499</v>
      </c>
      <c r="C182" t="s">
        <v>274</v>
      </c>
      <c r="D182" t="s">
        <v>275</v>
      </c>
      <c r="E182">
        <v>1</v>
      </c>
      <c r="F182">
        <v>1988</v>
      </c>
      <c r="G182">
        <v>253</v>
      </c>
      <c r="H182">
        <f t="shared" si="3"/>
        <v>2008</v>
      </c>
    </row>
    <row r="183" spans="1:8" x14ac:dyDescent="0.25">
      <c r="A183">
        <v>124</v>
      </c>
      <c r="B183" t="s">
        <v>499</v>
      </c>
      <c r="C183" t="s">
        <v>274</v>
      </c>
      <c r="D183" t="s">
        <v>275</v>
      </c>
      <c r="E183">
        <v>1</v>
      </c>
      <c r="F183">
        <v>1989</v>
      </c>
      <c r="G183">
        <v>37</v>
      </c>
      <c r="H183" s="25">
        <f t="shared" si="3"/>
        <v>2009</v>
      </c>
    </row>
    <row r="184" spans="1:8" x14ac:dyDescent="0.25">
      <c r="A184">
        <v>125</v>
      </c>
      <c r="B184" t="s">
        <v>500</v>
      </c>
      <c r="C184" t="s">
        <v>274</v>
      </c>
      <c r="D184" t="s">
        <v>275</v>
      </c>
      <c r="E184">
        <v>3</v>
      </c>
      <c r="F184">
        <v>1994</v>
      </c>
      <c r="G184">
        <v>416</v>
      </c>
      <c r="H184" s="25">
        <f t="shared" si="3"/>
        <v>2014</v>
      </c>
    </row>
    <row r="185" spans="1:8" x14ac:dyDescent="0.25">
      <c r="A185">
        <v>126</v>
      </c>
      <c r="B185" t="s">
        <v>501</v>
      </c>
      <c r="C185" t="s">
        <v>274</v>
      </c>
      <c r="D185" t="s">
        <v>275</v>
      </c>
      <c r="E185">
        <v>6</v>
      </c>
      <c r="F185">
        <v>2010</v>
      </c>
      <c r="G185">
        <v>340</v>
      </c>
      <c r="H185">
        <f t="shared" si="3"/>
        <v>2030</v>
      </c>
    </row>
    <row r="186" spans="1:8" x14ac:dyDescent="0.25">
      <c r="A186">
        <v>126</v>
      </c>
      <c r="B186" t="s">
        <v>501</v>
      </c>
      <c r="C186" t="s">
        <v>274</v>
      </c>
      <c r="D186" t="s">
        <v>275</v>
      </c>
      <c r="E186">
        <v>6</v>
      </c>
      <c r="F186">
        <v>2011</v>
      </c>
      <c r="G186">
        <v>292</v>
      </c>
      <c r="H186">
        <f t="shared" si="3"/>
        <v>2031</v>
      </c>
    </row>
    <row r="187" spans="1:8" x14ac:dyDescent="0.25">
      <c r="A187">
        <v>127</v>
      </c>
      <c r="B187" t="s">
        <v>502</v>
      </c>
      <c r="C187" t="s">
        <v>274</v>
      </c>
      <c r="D187" t="s">
        <v>275</v>
      </c>
      <c r="E187">
        <v>7</v>
      </c>
      <c r="F187">
        <v>2015</v>
      </c>
      <c r="G187">
        <v>595</v>
      </c>
      <c r="H187">
        <f t="shared" si="3"/>
        <v>2035</v>
      </c>
    </row>
  </sheetData>
  <autoFilter ref="A1:H187" xr:uid="{72A14F7D-0306-41F7-A431-FBAB66670E58}"/>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D300D-A12F-463C-AFD8-211278E0D7C8}">
  <dimension ref="A1:I42"/>
  <sheetViews>
    <sheetView zoomScale="70" zoomScaleNormal="70" workbookViewId="0">
      <selection activeCell="A9" sqref="A2:A9"/>
    </sheetView>
  </sheetViews>
  <sheetFormatPr defaultRowHeight="14.3" x14ac:dyDescent="0.25"/>
  <cols>
    <col min="1" max="1" width="24.375" customWidth="1"/>
  </cols>
  <sheetData>
    <row r="1" spans="1:8" x14ac:dyDescent="0.25">
      <c r="B1" t="s">
        <v>588</v>
      </c>
      <c r="C1" t="s">
        <v>589</v>
      </c>
    </row>
    <row r="2" spans="1:8" x14ac:dyDescent="0.25">
      <c r="A2" s="6" t="s">
        <v>503</v>
      </c>
      <c r="F2" t="s">
        <v>504</v>
      </c>
    </row>
    <row r="3" spans="1:8" x14ac:dyDescent="0.25">
      <c r="A3" s="6" t="s">
        <v>505</v>
      </c>
      <c r="B3">
        <v>2017</v>
      </c>
      <c r="C3">
        <v>2015</v>
      </c>
      <c r="D3">
        <v>3</v>
      </c>
      <c r="E3">
        <v>3</v>
      </c>
      <c r="F3" t="s">
        <v>506</v>
      </c>
    </row>
    <row r="4" spans="1:8" x14ac:dyDescent="0.25">
      <c r="A4" s="6" t="s">
        <v>507</v>
      </c>
      <c r="B4">
        <v>2012</v>
      </c>
      <c r="C4">
        <v>2010</v>
      </c>
      <c r="D4">
        <v>2</v>
      </c>
      <c r="E4">
        <v>2</v>
      </c>
      <c r="F4" t="s">
        <v>508</v>
      </c>
      <c r="H4" s="30"/>
    </row>
    <row r="5" spans="1:8" x14ac:dyDescent="0.25">
      <c r="A5" s="6" t="s">
        <v>509</v>
      </c>
      <c r="B5">
        <v>2007</v>
      </c>
      <c r="C5">
        <v>2005</v>
      </c>
      <c r="D5">
        <v>1</v>
      </c>
      <c r="F5" t="s">
        <v>510</v>
      </c>
      <c r="H5" s="30"/>
    </row>
    <row r="6" spans="1:8" x14ac:dyDescent="0.25">
      <c r="A6" s="6" t="s">
        <v>511</v>
      </c>
      <c r="C6">
        <v>2000</v>
      </c>
      <c r="F6" t="s">
        <v>512</v>
      </c>
      <c r="H6" s="30"/>
    </row>
    <row r="7" spans="1:8" x14ac:dyDescent="0.25">
      <c r="A7" s="6" t="s">
        <v>513</v>
      </c>
      <c r="B7">
        <v>1993</v>
      </c>
      <c r="C7">
        <v>1994</v>
      </c>
      <c r="F7" t="s">
        <v>514</v>
      </c>
      <c r="H7" s="30"/>
    </row>
    <row r="8" spans="1:8" x14ac:dyDescent="0.25">
      <c r="A8" s="6" t="s">
        <v>515</v>
      </c>
      <c r="B8">
        <v>1991</v>
      </c>
      <c r="C8">
        <v>1991</v>
      </c>
      <c r="F8" t="s">
        <v>516</v>
      </c>
      <c r="H8" s="30"/>
    </row>
    <row r="9" spans="1:8" x14ac:dyDescent="0.25">
      <c r="A9" s="6" t="s">
        <v>517</v>
      </c>
      <c r="B9">
        <v>1980</v>
      </c>
      <c r="F9" t="s">
        <v>518</v>
      </c>
      <c r="H9" s="30"/>
    </row>
    <row r="10" spans="1:8" x14ac:dyDescent="0.25">
      <c r="F10" t="s">
        <v>519</v>
      </c>
      <c r="H10" s="30"/>
    </row>
    <row r="11" spans="1:8" x14ac:dyDescent="0.25">
      <c r="F11" t="s">
        <v>520</v>
      </c>
      <c r="H11" s="30"/>
    </row>
    <row r="12" spans="1:8" x14ac:dyDescent="0.25">
      <c r="F12" t="s">
        <v>521</v>
      </c>
      <c r="H12" s="30"/>
    </row>
    <row r="13" spans="1:8" x14ac:dyDescent="0.25">
      <c r="F13" t="s">
        <v>522</v>
      </c>
      <c r="H13" s="30"/>
    </row>
    <row r="14" spans="1:8" x14ac:dyDescent="0.25">
      <c r="F14" t="s">
        <v>523</v>
      </c>
      <c r="H14" s="30"/>
    </row>
    <row r="15" spans="1:8" x14ac:dyDescent="0.25">
      <c r="F15" t="s">
        <v>524</v>
      </c>
      <c r="H15" s="30"/>
    </row>
    <row r="16" spans="1:8" x14ac:dyDescent="0.25">
      <c r="F16" t="s">
        <v>525</v>
      </c>
      <c r="H16" s="30"/>
    </row>
    <row r="17" spans="6:9" x14ac:dyDescent="0.25">
      <c r="F17" t="s">
        <v>526</v>
      </c>
      <c r="H17" s="30"/>
    </row>
    <row r="18" spans="6:9" x14ac:dyDescent="0.25">
      <c r="F18" t="s">
        <v>527</v>
      </c>
      <c r="H18" s="30"/>
    </row>
    <row r="19" spans="6:9" x14ac:dyDescent="0.25">
      <c r="F19" t="s">
        <v>528</v>
      </c>
      <c r="H19" s="30"/>
    </row>
    <row r="20" spans="6:9" x14ac:dyDescent="0.25">
      <c r="F20" t="s">
        <v>529</v>
      </c>
      <c r="H20" s="30"/>
    </row>
    <row r="21" spans="6:9" x14ac:dyDescent="0.25">
      <c r="F21" t="s">
        <v>530</v>
      </c>
      <c r="H21" s="30"/>
    </row>
    <row r="22" spans="6:9" x14ac:dyDescent="0.25">
      <c r="F22" t="s">
        <v>531</v>
      </c>
      <c r="H22" s="30"/>
    </row>
    <row r="23" spans="6:9" x14ac:dyDescent="0.25">
      <c r="F23" t="s">
        <v>532</v>
      </c>
      <c r="H23" s="30"/>
    </row>
    <row r="24" spans="6:9" x14ac:dyDescent="0.25">
      <c r="F24" t="s">
        <v>533</v>
      </c>
      <c r="H24" s="30"/>
    </row>
    <row r="25" spans="6:9" x14ac:dyDescent="0.25">
      <c r="F25" t="s">
        <v>534</v>
      </c>
      <c r="H25" s="30"/>
    </row>
    <row r="26" spans="6:9" x14ac:dyDescent="0.25">
      <c r="F26" t="s">
        <v>535</v>
      </c>
      <c r="H26" s="30"/>
    </row>
    <row r="27" spans="6:9" x14ac:dyDescent="0.25">
      <c r="F27" t="s">
        <v>536</v>
      </c>
      <c r="H27" s="30"/>
    </row>
    <row r="28" spans="6:9" x14ac:dyDescent="0.25">
      <c r="F28" t="s">
        <v>537</v>
      </c>
      <c r="H28" s="30"/>
    </row>
    <row r="29" spans="6:9" x14ac:dyDescent="0.25">
      <c r="F29" t="s">
        <v>538</v>
      </c>
      <c r="H29" s="30"/>
    </row>
    <row r="30" spans="6:9" x14ac:dyDescent="0.25">
      <c r="F30" t="s">
        <v>539</v>
      </c>
      <c r="H30" s="30"/>
    </row>
    <row r="31" spans="6:9" x14ac:dyDescent="0.25">
      <c r="F31" t="s">
        <v>540</v>
      </c>
      <c r="H31" s="30"/>
    </row>
    <row r="32" spans="6:9" x14ac:dyDescent="0.25">
      <c r="F32" t="s">
        <v>541</v>
      </c>
      <c r="H32" s="30"/>
      <c r="I32" s="30">
        <f>SUM(H31:H37)</f>
        <v>0</v>
      </c>
    </row>
    <row r="33" spans="6:8" x14ac:dyDescent="0.25">
      <c r="F33" t="s">
        <v>542</v>
      </c>
      <c r="H33" s="30"/>
    </row>
    <row r="34" spans="6:8" x14ac:dyDescent="0.25">
      <c r="F34" t="s">
        <v>543</v>
      </c>
      <c r="H34" s="30"/>
    </row>
    <row r="35" spans="6:8" x14ac:dyDescent="0.25">
      <c r="F35" t="s">
        <v>544</v>
      </c>
      <c r="H35" s="30"/>
    </row>
    <row r="36" spans="6:8" x14ac:dyDescent="0.25">
      <c r="F36" t="s">
        <v>545</v>
      </c>
      <c r="H36" s="30"/>
    </row>
    <row r="37" spans="6:8" x14ac:dyDescent="0.25">
      <c r="F37" t="s">
        <v>546</v>
      </c>
      <c r="H37" s="30"/>
    </row>
    <row r="38" spans="6:8" x14ac:dyDescent="0.25">
      <c r="F38" t="s">
        <v>547</v>
      </c>
      <c r="H38" s="30"/>
    </row>
    <row r="39" spans="6:8" x14ac:dyDescent="0.25">
      <c r="F39" t="s">
        <v>548</v>
      </c>
      <c r="H39" s="30"/>
    </row>
    <row r="40" spans="6:8" x14ac:dyDescent="0.25">
      <c r="F40" t="s">
        <v>549</v>
      </c>
      <c r="H40" s="30"/>
    </row>
    <row r="41" spans="6:8" x14ac:dyDescent="0.25">
      <c r="F41" t="s">
        <v>550</v>
      </c>
      <c r="H41" s="30"/>
    </row>
    <row r="42" spans="6:8" x14ac:dyDescent="0.25">
      <c r="F42" t="s">
        <v>551</v>
      </c>
      <c r="H42" s="30"/>
    </row>
  </sheetData>
  <hyperlinks>
    <hyperlink ref="A2" r:id="rId1" display="https://www.dhsprogram.com/publications/publication-DHSQ8-DHS-Questionnaires-and-Manuals.cfm" xr:uid="{75B73922-7E3A-407F-9186-8D6A3AB16E72}"/>
    <hyperlink ref="A3" r:id="rId2" display="https://www.dhsprogram.com/publications/publication-dhsq7-dhs-questionnaires-and-manuals.cfm" xr:uid="{3A8D4931-69AB-4CE7-A20D-388326E291AA}"/>
    <hyperlink ref="A4" r:id="rId3" display="https://www.dhsprogram.com/publications/publication-dhsq6-dhs-questionnaires-and-manuals.cfm" xr:uid="{4DFA797B-5F7A-4DA6-9E81-91B2773086BE}"/>
    <hyperlink ref="A5" r:id="rId4" display="https://www.dhsprogram.com/publications/publication-dhsq5-dhs-questionnaires-and-manuals.cfm" xr:uid="{41FDE3FB-2A1B-4010-B5A3-ACCCCE831C4F}"/>
    <hyperlink ref="A6" r:id="rId5" display="https://www.dhsprogram.com/publications/publication-dhsq4-dhs-questionnaires-and-manuals.cfm" xr:uid="{A3C80412-F8F5-4B01-8784-A35FAB9DE90D}"/>
    <hyperlink ref="A7" r:id="rId6" display="https://www.dhsprogram.com/publications/publication-dhsq3-dhs-questionnaires-and-manuals.cfm" xr:uid="{423C6EF3-E4AF-4B9E-8256-5A5FDADC2210}"/>
    <hyperlink ref="A8" r:id="rId7" display="https://www.dhsprogram.com/publications/publication-dhsq2-dhs-questionnaires-and-manuals.cfm" xr:uid="{4A6BC644-9FDF-46B4-8069-8C07312D26A2}"/>
    <hyperlink ref="A9" r:id="rId8" display="https://www.dhsprogram.com/publications/publication-dhsq1-dhs-questionnaires-and-manuals.cfm" xr:uid="{625CA69B-B8E6-4FEA-A116-3FF39381FBF9}"/>
  </hyperlinks>
  <pageMargins left="0.7" right="0.7" top="0.75" bottom="0.75" header="0.3" footer="0.3"/>
  <pageSetup orientation="portrait" r:id="rId9"/>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366D-E872-4B23-9903-94696F67E020}">
  <dimension ref="A3:S144"/>
  <sheetViews>
    <sheetView tabSelected="1" topLeftCell="A145" zoomScale="115" zoomScaleNormal="115" workbookViewId="0">
      <selection activeCell="B155" sqref="B155"/>
    </sheetView>
  </sheetViews>
  <sheetFormatPr defaultColWidth="9" defaultRowHeight="14.3" x14ac:dyDescent="0.25"/>
  <cols>
    <col min="1" max="1" width="15.25" style="5" customWidth="1"/>
    <col min="2" max="2" width="14.375" style="5" customWidth="1"/>
    <col min="3" max="3" width="11" style="5" bestFit="1" customWidth="1"/>
    <col min="4" max="16383" width="9" style="5"/>
    <col min="16384" max="16384" width="9" style="5" bestFit="1"/>
  </cols>
  <sheetData>
    <row r="3" spans="1:1" x14ac:dyDescent="0.25">
      <c r="A3" s="24" t="s">
        <v>552</v>
      </c>
    </row>
    <row r="28" spans="1:1" x14ac:dyDescent="0.25">
      <c r="A28" s="5" t="s">
        <v>553</v>
      </c>
    </row>
    <row r="29" spans="1:1" x14ac:dyDescent="0.25">
      <c r="A29" s="5" t="s">
        <v>554</v>
      </c>
    </row>
    <row r="32" spans="1:1" x14ac:dyDescent="0.25">
      <c r="A32" s="24" t="s">
        <v>555</v>
      </c>
    </row>
    <row r="57" spans="1:19" x14ac:dyDescent="0.25">
      <c r="A57" s="5" t="s">
        <v>553</v>
      </c>
      <c r="J57" s="5" t="s">
        <v>556</v>
      </c>
      <c r="S57" s="5" t="s">
        <v>557</v>
      </c>
    </row>
    <row r="58" spans="1:19" x14ac:dyDescent="0.25">
      <c r="A58" s="5" t="s">
        <v>558</v>
      </c>
      <c r="J58" s="5" t="s">
        <v>559</v>
      </c>
      <c r="S58" s="5" t="s">
        <v>560</v>
      </c>
    </row>
    <row r="63" spans="1:19" x14ac:dyDescent="0.25">
      <c r="A63" s="24" t="s">
        <v>561</v>
      </c>
    </row>
    <row r="65" spans="17:19" x14ac:dyDescent="0.25">
      <c r="Q65" s="24" t="s">
        <v>562</v>
      </c>
      <c r="S65" s="5" t="s">
        <v>563</v>
      </c>
    </row>
    <row r="66" spans="17:19" x14ac:dyDescent="0.25">
      <c r="Q66" s="5" t="s">
        <v>557</v>
      </c>
    </row>
    <row r="67" spans="17:19" x14ac:dyDescent="0.25">
      <c r="Q67" s="5" t="s">
        <v>564</v>
      </c>
    </row>
    <row r="72" spans="17:19" x14ac:dyDescent="0.25">
      <c r="Q72" s="2" t="s">
        <v>565</v>
      </c>
      <c r="S72" s="5" t="s">
        <v>563</v>
      </c>
    </row>
    <row r="73" spans="17:19" x14ac:dyDescent="0.25">
      <c r="Q73" s="5" t="s">
        <v>557</v>
      </c>
    </row>
    <row r="74" spans="17:19" x14ac:dyDescent="0.25">
      <c r="Q74" s="5" t="s">
        <v>566</v>
      </c>
    </row>
    <row r="87" spans="9:9" x14ac:dyDescent="0.25">
      <c r="I87" s="5" t="s">
        <v>553</v>
      </c>
    </row>
    <row r="88" spans="9:9" x14ac:dyDescent="0.25">
      <c r="I88" s="5" t="s">
        <v>567</v>
      </c>
    </row>
    <row r="97" spans="1:3" x14ac:dyDescent="0.25">
      <c r="A97" s="24" t="s">
        <v>568</v>
      </c>
    </row>
    <row r="98" spans="1:3" x14ac:dyDescent="0.25">
      <c r="A98" s="27" t="s">
        <v>569</v>
      </c>
      <c r="B98" s="27" t="s">
        <v>590</v>
      </c>
      <c r="C98" s="27" t="s">
        <v>570</v>
      </c>
    </row>
    <row r="99" spans="1:3" x14ac:dyDescent="0.25">
      <c r="A99" s="28" t="s">
        <v>135</v>
      </c>
      <c r="B99" s="28" t="str">
        <f>VLOOKUP(A99,countries!K3:L48,2)</f>
        <v>Bangladesh</v>
      </c>
      <c r="C99" s="29">
        <v>2130</v>
      </c>
    </row>
    <row r="100" spans="1:3" x14ac:dyDescent="0.25">
      <c r="A100" s="28" t="s">
        <v>142</v>
      </c>
      <c r="B100" s="28" t="str">
        <f>VLOOKUP(A100,countries!K4:L49,2)</f>
        <v>Burkina Faso</v>
      </c>
      <c r="C100" s="29">
        <v>1672</v>
      </c>
    </row>
    <row r="101" spans="1:3" x14ac:dyDescent="0.25">
      <c r="A101" s="28" t="s">
        <v>145</v>
      </c>
      <c r="B101" s="28" t="str">
        <f>VLOOKUP(A101,countries!K5:L50,2)</f>
        <v>Benin</v>
      </c>
      <c r="C101" s="29">
        <v>266</v>
      </c>
    </row>
    <row r="102" spans="1:3" x14ac:dyDescent="0.25">
      <c r="A102" s="28" t="s">
        <v>148</v>
      </c>
      <c r="B102" s="28" t="str">
        <f>VLOOKUP(A102,countries!K6:L51,2)</f>
        <v>Bolivia</v>
      </c>
      <c r="C102" s="29">
        <v>2822</v>
      </c>
    </row>
    <row r="103" spans="1:3" x14ac:dyDescent="0.25">
      <c r="A103" s="28" t="s">
        <v>151</v>
      </c>
      <c r="B103" s="28" t="str">
        <f>VLOOKUP(A103,countries!K7:L52,2)</f>
        <v>Burundi</v>
      </c>
      <c r="C103" s="29">
        <v>2109</v>
      </c>
    </row>
    <row r="104" spans="1:3" x14ac:dyDescent="0.25">
      <c r="A104" s="28" t="s">
        <v>154</v>
      </c>
      <c r="B104" s="28" t="str">
        <f>VLOOKUP(A104,countries!K8:L53,2)</f>
        <v>Cote d'Ivoire</v>
      </c>
      <c r="C104" s="29">
        <v>376</v>
      </c>
    </row>
    <row r="105" spans="1:3" x14ac:dyDescent="0.25">
      <c r="A105" s="28" t="s">
        <v>157</v>
      </c>
      <c r="B105" s="28" t="str">
        <f>VLOOKUP(A105,countries!K9:L54,2)</f>
        <v>Cameroon</v>
      </c>
      <c r="C105" s="29">
        <v>2817</v>
      </c>
    </row>
    <row r="106" spans="1:3" x14ac:dyDescent="0.25">
      <c r="A106" s="28" t="s">
        <v>160</v>
      </c>
      <c r="B106" s="28" t="str">
        <f>VLOOKUP(A106,countries!K10:L55,2)</f>
        <v>Colombia</v>
      </c>
      <c r="C106" s="29">
        <v>6678</v>
      </c>
    </row>
    <row r="107" spans="1:3" x14ac:dyDescent="0.25">
      <c r="A107" s="28" t="s">
        <v>163</v>
      </c>
      <c r="B107" s="28" t="str">
        <f>VLOOKUP(A107,countries!K11:L56,2)</f>
        <v>Costa Rica</v>
      </c>
      <c r="C107" s="29">
        <v>371</v>
      </c>
    </row>
    <row r="108" spans="1:3" x14ac:dyDescent="0.25">
      <c r="A108" s="28" t="s">
        <v>166</v>
      </c>
      <c r="B108" s="28" t="str">
        <f>VLOOKUP(A108,countries!K12:L57,2)</f>
        <v>Dominican Republic</v>
      </c>
      <c r="C108" s="29">
        <v>4650</v>
      </c>
    </row>
    <row r="109" spans="1:3" x14ac:dyDescent="0.25">
      <c r="A109" s="28" t="s">
        <v>169</v>
      </c>
      <c r="B109" s="28" t="str">
        <f>VLOOKUP(A109,countries!K13:L58,2)</f>
        <v>Ecuador</v>
      </c>
      <c r="C109" s="29">
        <v>444</v>
      </c>
    </row>
    <row r="110" spans="1:3" x14ac:dyDescent="0.25">
      <c r="A110" s="28" t="s">
        <v>172</v>
      </c>
      <c r="B110" s="28" t="str">
        <f>VLOOKUP(A110,countries!K14:L59,2)</f>
        <v>Egypt</v>
      </c>
      <c r="C110" s="29">
        <v>7731</v>
      </c>
    </row>
    <row r="111" spans="1:3" x14ac:dyDescent="0.25">
      <c r="A111" s="28" t="s">
        <v>175</v>
      </c>
      <c r="B111" s="28" t="str">
        <f>VLOOKUP(A111,countries!K15:L60,2)</f>
        <v>Fiji</v>
      </c>
      <c r="C111" s="29">
        <v>396</v>
      </c>
    </row>
    <row r="112" spans="1:3" x14ac:dyDescent="0.25">
      <c r="A112" s="28" t="s">
        <v>178</v>
      </c>
      <c r="B112" s="28" t="str">
        <f>VLOOKUP(A112,countries!K16:L61,2)</f>
        <v>Ghana</v>
      </c>
      <c r="C112" s="29">
        <v>2396</v>
      </c>
    </row>
    <row r="113" spans="1:3" x14ac:dyDescent="0.25">
      <c r="A113" s="28" t="s">
        <v>181</v>
      </c>
      <c r="B113" s="28" t="str">
        <f>VLOOKUP(A113,countries!K17:L62,2)</f>
        <v>Haiti</v>
      </c>
      <c r="C113" s="29">
        <v>1790</v>
      </c>
    </row>
    <row r="114" spans="1:3" x14ac:dyDescent="0.25">
      <c r="A114" s="28" t="s">
        <v>184</v>
      </c>
      <c r="B114" s="28" t="str">
        <f>VLOOKUP(A114,countries!K18:L63,2)</f>
        <v>India</v>
      </c>
      <c r="C114" s="29">
        <v>87616</v>
      </c>
    </row>
    <row r="115" spans="1:3" x14ac:dyDescent="0.25">
      <c r="A115" s="28" t="s">
        <v>187</v>
      </c>
      <c r="B115" s="28" t="str">
        <f>VLOOKUP(A115,countries!K19:L64,2)</f>
        <v>Indonesia</v>
      </c>
      <c r="C115" s="29">
        <v>22999</v>
      </c>
    </row>
    <row r="116" spans="1:3" x14ac:dyDescent="0.25">
      <c r="A116" s="28" t="s">
        <v>190</v>
      </c>
      <c r="B116" s="28" t="str">
        <f>VLOOKUP(A116,countries!K20:L65,2)</f>
        <v>Jordan</v>
      </c>
      <c r="C116" s="29">
        <v>5506</v>
      </c>
    </row>
    <row r="117" spans="1:3" x14ac:dyDescent="0.25">
      <c r="A117" s="28" t="s">
        <v>193</v>
      </c>
      <c r="B117" s="28" t="str">
        <f>VLOOKUP(A117,countries!K21:L66,2)</f>
        <v>Kenya</v>
      </c>
      <c r="C117" s="29">
        <v>4443</v>
      </c>
    </row>
    <row r="118" spans="1:3" x14ac:dyDescent="0.25">
      <c r="A118" s="28" t="s">
        <v>196</v>
      </c>
      <c r="B118" s="28" t="str">
        <f>VLOOKUP(A118,countries!K22:L67,2)</f>
        <v>S Korea</v>
      </c>
      <c r="C118" s="29">
        <v>664</v>
      </c>
    </row>
    <row r="119" spans="1:3" x14ac:dyDescent="0.25">
      <c r="A119" s="28" t="s">
        <v>199</v>
      </c>
      <c r="B119" s="28" t="str">
        <f>VLOOKUP(A119,countries!K23:L68,2)</f>
        <v>Liberia</v>
      </c>
      <c r="C119" s="29">
        <v>1794</v>
      </c>
    </row>
    <row r="120" spans="1:3" x14ac:dyDescent="0.25">
      <c r="A120" s="28" t="s">
        <v>202</v>
      </c>
      <c r="B120" s="28" t="str">
        <f>VLOOKUP(A120,countries!K24:L69,2)</f>
        <v>Sri Lanka</v>
      </c>
      <c r="C120" s="29">
        <v>925</v>
      </c>
    </row>
    <row r="121" spans="1:3" x14ac:dyDescent="0.25">
      <c r="A121" s="28" t="s">
        <v>205</v>
      </c>
      <c r="B121" s="28" t="str">
        <f>VLOOKUP(A121,countries!K25:L70,2)</f>
        <v>Lesotho</v>
      </c>
      <c r="C121" s="29">
        <v>279</v>
      </c>
    </row>
    <row r="122" spans="1:3" x14ac:dyDescent="0.25">
      <c r="A122" s="28" t="s">
        <v>208</v>
      </c>
      <c r="B122" s="28" t="str">
        <f>VLOOKUP(A122,countries!K26:L71,2)</f>
        <v>Madagascar</v>
      </c>
      <c r="C122" s="29">
        <v>1632</v>
      </c>
    </row>
    <row r="123" spans="1:3" x14ac:dyDescent="0.25">
      <c r="A123" s="28" t="s">
        <v>211</v>
      </c>
      <c r="B123" s="28" t="str">
        <f>VLOOKUP(A123,countries!K27:L72,2)</f>
        <v>Mali</v>
      </c>
      <c r="C123" s="29">
        <v>2613</v>
      </c>
    </row>
    <row r="124" spans="1:3" x14ac:dyDescent="0.25">
      <c r="A124" s="28" t="s">
        <v>214</v>
      </c>
      <c r="B124" s="28" t="str">
        <f>VLOOKUP(A124,countries!K28:L73,2)</f>
        <v>Malawi</v>
      </c>
      <c r="C124" s="29">
        <v>3451</v>
      </c>
    </row>
    <row r="125" spans="1:3" x14ac:dyDescent="0.25">
      <c r="A125" s="28" t="s">
        <v>217</v>
      </c>
      <c r="B125" s="28" t="str">
        <f>VLOOKUP(A125,countries!K29:L74,2)</f>
        <v>Mexico</v>
      </c>
      <c r="C125" s="29">
        <v>584</v>
      </c>
    </row>
    <row r="126" spans="1:3" x14ac:dyDescent="0.25">
      <c r="A126" s="28" t="s">
        <v>220</v>
      </c>
      <c r="B126" s="28" t="str">
        <f>VLOOKUP(A126,countries!K30:L75,2)</f>
        <v>Malaysia</v>
      </c>
      <c r="C126" s="29">
        <v>612</v>
      </c>
    </row>
    <row r="127" spans="1:3" x14ac:dyDescent="0.25">
      <c r="A127" s="28" t="s">
        <v>223</v>
      </c>
      <c r="B127" s="28" t="str">
        <f>VLOOKUP(A127,countries!K31:L76,2)</f>
        <v>Nigeria</v>
      </c>
      <c r="C127" s="29">
        <v>11092</v>
      </c>
    </row>
    <row r="128" spans="1:3" x14ac:dyDescent="0.25">
      <c r="A128" s="28" t="s">
        <v>226</v>
      </c>
      <c r="B128" s="28" t="str">
        <f>VLOOKUP(A128,countries!K32:L77,2)</f>
        <v>Niger</v>
      </c>
      <c r="C128" s="29">
        <v>1021</v>
      </c>
    </row>
    <row r="129" spans="1:3" x14ac:dyDescent="0.25">
      <c r="A129" s="28" t="s">
        <v>229</v>
      </c>
      <c r="B129" s="28" t="str">
        <f>VLOOKUP(A129,countries!K33:L78,2)</f>
        <v>Namibia</v>
      </c>
      <c r="C129" s="29">
        <v>1741</v>
      </c>
    </row>
    <row r="130" spans="1:3" x14ac:dyDescent="0.25">
      <c r="A130" s="28" t="s">
        <v>232</v>
      </c>
      <c r="B130" s="28" t="str">
        <f>VLOOKUP(A130,countries!K34:L79,2)</f>
        <v>Nepal</v>
      </c>
      <c r="C130" s="29">
        <v>445</v>
      </c>
    </row>
    <row r="131" spans="1:3" x14ac:dyDescent="0.25">
      <c r="A131" s="28" t="s">
        <v>235</v>
      </c>
      <c r="B131" s="28" t="str">
        <f>VLOOKUP(A131,countries!K35:L80,2)</f>
        <v>Panama</v>
      </c>
      <c r="C131" s="29">
        <v>342</v>
      </c>
    </row>
    <row r="132" spans="1:3" x14ac:dyDescent="0.25">
      <c r="A132" s="28" t="s">
        <v>238</v>
      </c>
      <c r="B132" s="28" t="str">
        <f>VLOOKUP(A132,countries!K36:L81,2)</f>
        <v>Peru</v>
      </c>
      <c r="C132" s="29">
        <v>7485</v>
      </c>
    </row>
    <row r="133" spans="1:3" x14ac:dyDescent="0.25">
      <c r="A133" s="28" t="s">
        <v>241</v>
      </c>
      <c r="B133" s="28" t="str">
        <f>VLOOKUP(A133,countries!K37:L82,2)</f>
        <v>Philippines</v>
      </c>
      <c r="C133" s="29">
        <v>7853</v>
      </c>
    </row>
    <row r="134" spans="1:3" x14ac:dyDescent="0.25">
      <c r="A134" s="28" t="s">
        <v>244</v>
      </c>
      <c r="B134" s="28" t="str">
        <f>VLOOKUP(A134,countries!K38:L83,2)</f>
        <v>Pakistan</v>
      </c>
      <c r="C134" s="29">
        <v>5401</v>
      </c>
    </row>
    <row r="135" spans="1:3" x14ac:dyDescent="0.25">
      <c r="A135" s="28" t="s">
        <v>247</v>
      </c>
      <c r="B135" s="28" t="str">
        <f>VLOOKUP(A135,countries!K39:L84,2)</f>
        <v>Rwanda</v>
      </c>
      <c r="C135" s="29">
        <v>2368</v>
      </c>
    </row>
    <row r="136" spans="1:3" x14ac:dyDescent="0.25">
      <c r="A136" s="28" t="s">
        <v>250</v>
      </c>
      <c r="B136" s="28" t="str">
        <f>VLOOKUP(A136,countries!K40:L85,2)</f>
        <v>Sudan</v>
      </c>
      <c r="C136" s="29">
        <v>243</v>
      </c>
    </row>
    <row r="137" spans="1:3" x14ac:dyDescent="0.25">
      <c r="A137" s="28" t="s">
        <v>253</v>
      </c>
      <c r="B137" s="28" t="str">
        <f>VLOOKUP(A137,countries!K41:L86,2)</f>
        <v>Senegal</v>
      </c>
      <c r="C137" s="29">
        <v>2834</v>
      </c>
    </row>
    <row r="138" spans="1:3" x14ac:dyDescent="0.25">
      <c r="A138" s="28" t="s">
        <v>256</v>
      </c>
      <c r="B138" s="28" t="str">
        <f>VLOOKUP(A138,countries!K42:L87,2)</f>
        <v>Syria</v>
      </c>
      <c r="C138" s="29">
        <v>502</v>
      </c>
    </row>
    <row r="139" spans="1:3" x14ac:dyDescent="0.25">
      <c r="A139" s="28" t="s">
        <v>259</v>
      </c>
      <c r="B139" s="28" t="str">
        <f>VLOOKUP(A139,countries!K43:L88,2)</f>
        <v>Tunisia</v>
      </c>
      <c r="C139" s="29">
        <v>492</v>
      </c>
    </row>
    <row r="140" spans="1:3" x14ac:dyDescent="0.25">
      <c r="A140" s="28" t="s">
        <v>262</v>
      </c>
      <c r="B140" s="28" t="str">
        <f>VLOOKUP(A140,countries!K44:L89,2)</f>
        <v>Tanzania</v>
      </c>
      <c r="C140" s="29">
        <v>2491</v>
      </c>
    </row>
    <row r="141" spans="1:3" x14ac:dyDescent="0.25">
      <c r="A141" s="28" t="s">
        <v>265</v>
      </c>
      <c r="B141" s="28" t="str">
        <f>VLOOKUP(A141,countries!K45:L90,2)</f>
        <v>Uganda</v>
      </c>
      <c r="C141" s="29">
        <v>2564</v>
      </c>
    </row>
    <row r="142" spans="1:3" x14ac:dyDescent="0.25">
      <c r="A142" s="28" t="s">
        <v>268</v>
      </c>
      <c r="B142" s="28" t="str">
        <f>VLOOKUP(A142,countries!K46:L91,2)</f>
        <v>Yemen</v>
      </c>
      <c r="C142" s="29">
        <v>220</v>
      </c>
    </row>
    <row r="143" spans="1:3" x14ac:dyDescent="0.25">
      <c r="A143" s="28" t="s">
        <v>271</v>
      </c>
      <c r="B143" s="28" t="str">
        <f>VLOOKUP(A143,countries!K47:L92,2)</f>
        <v>Zambia</v>
      </c>
      <c r="C143" s="29">
        <v>2762</v>
      </c>
    </row>
    <row r="144" spans="1:3" x14ac:dyDescent="0.25">
      <c r="A144" s="28" t="s">
        <v>274</v>
      </c>
      <c r="B144" s="28" t="str">
        <f>VLOOKUP(A144,countries!K48:L93,2)</f>
        <v>Zimbabwe</v>
      </c>
      <c r="C144" s="29">
        <v>1879</v>
      </c>
    </row>
  </sheetData>
  <conditionalFormatting sqref="C99:C144">
    <cfRule type="dataBar" priority="1">
      <dataBar>
        <cfvo type="min"/>
        <cfvo type="max"/>
        <color rgb="FF638EC6"/>
      </dataBar>
      <extLst>
        <ext xmlns:x14="http://schemas.microsoft.com/office/spreadsheetml/2009/9/main" uri="{B025F937-C7B1-47D3-B67F-A62EFF666E3E}">
          <x14:id>{4B9923C7-191C-4681-A97B-F12352FD37A9}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4B9923C7-191C-4681-A97B-F12352FD37A9}">
            <x14:dataBar minLength="0" maxLength="100" gradient="0">
              <x14:cfvo type="autoMin"/>
              <x14:cfvo type="autoMax"/>
              <x14:negativeFillColor rgb="FFFF0000"/>
              <x14:axisColor rgb="FF000000"/>
            </x14:dataBar>
          </x14:cfRule>
          <xm:sqref>C99:C144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EE9E-5380-4B1D-96FF-60C3518D149D}">
  <dimension ref="A2:K112"/>
  <sheetViews>
    <sheetView topLeftCell="A102" zoomScale="74" zoomScaleNormal="100" workbookViewId="0">
      <selection activeCell="G141" sqref="G141"/>
    </sheetView>
  </sheetViews>
  <sheetFormatPr defaultColWidth="9.125" defaultRowHeight="14.3" x14ac:dyDescent="0.25"/>
  <cols>
    <col min="1" max="9" width="9.125" style="5"/>
    <col min="10" max="10" width="32" style="5" customWidth="1"/>
    <col min="11" max="16384" width="9.125" style="5"/>
  </cols>
  <sheetData>
    <row r="2" spans="1:1" x14ac:dyDescent="0.25">
      <c r="A2" s="24" t="s">
        <v>571</v>
      </c>
    </row>
    <row r="31" spans="1:1" x14ac:dyDescent="0.25">
      <c r="A31" s="24" t="s">
        <v>572</v>
      </c>
    </row>
    <row r="33" spans="2:2" x14ac:dyDescent="0.25">
      <c r="B33" s="5" t="s">
        <v>573</v>
      </c>
    </row>
    <row r="59" spans="9:11" x14ac:dyDescent="0.25">
      <c r="J59" s="5" t="s">
        <v>80</v>
      </c>
      <c r="K59" s="5" t="s">
        <v>574</v>
      </c>
    </row>
    <row r="60" spans="9:11" x14ac:dyDescent="0.25">
      <c r="J60" s="5" t="s">
        <v>575</v>
      </c>
      <c r="K60" s="5" t="s">
        <v>138</v>
      </c>
    </row>
    <row r="61" spans="9:11" x14ac:dyDescent="0.25">
      <c r="I61" s="5">
        <v>1</v>
      </c>
      <c r="J61" s="5" t="s">
        <v>576</v>
      </c>
      <c r="K61" s="5">
        <v>5.59</v>
      </c>
    </row>
    <row r="62" spans="9:11" x14ac:dyDescent="0.25">
      <c r="I62" s="5">
        <v>2</v>
      </c>
      <c r="J62" s="5" t="s">
        <v>577</v>
      </c>
      <c r="K62" s="5">
        <v>4.34</v>
      </c>
    </row>
    <row r="63" spans="9:11" x14ac:dyDescent="0.25">
      <c r="I63" s="5">
        <v>3</v>
      </c>
      <c r="J63" s="5" t="s">
        <v>578</v>
      </c>
      <c r="K63" s="5">
        <v>4.32</v>
      </c>
    </row>
    <row r="64" spans="9:11" x14ac:dyDescent="0.25">
      <c r="I64" s="5">
        <v>4</v>
      </c>
      <c r="J64" s="5" t="s">
        <v>579</v>
      </c>
      <c r="K64" s="5">
        <v>5</v>
      </c>
    </row>
    <row r="65" spans="9:11" x14ac:dyDescent="0.25">
      <c r="I65" s="5">
        <v>5</v>
      </c>
      <c r="J65" s="5" t="s">
        <v>580</v>
      </c>
      <c r="K65" s="5">
        <v>6.33</v>
      </c>
    </row>
    <row r="66" spans="9:11" x14ac:dyDescent="0.25">
      <c r="I66" s="5">
        <v>6</v>
      </c>
      <c r="J66" s="5" t="s">
        <v>581</v>
      </c>
      <c r="K66" s="5">
        <v>5.4</v>
      </c>
    </row>
    <row r="67" spans="9:11" x14ac:dyDescent="0.25">
      <c r="I67" s="5">
        <v>7</v>
      </c>
      <c r="J67" s="5" t="s">
        <v>582</v>
      </c>
      <c r="K67" s="5">
        <v>5.64</v>
      </c>
    </row>
    <row r="68" spans="9:11" x14ac:dyDescent="0.25">
      <c r="I68" s="5">
        <v>8</v>
      </c>
      <c r="J68" s="5" t="s">
        <v>583</v>
      </c>
      <c r="K68" s="5">
        <v>4.6900000000000004</v>
      </c>
    </row>
    <row r="69" spans="9:11" x14ac:dyDescent="0.25">
      <c r="I69" s="5">
        <v>9</v>
      </c>
      <c r="J69" s="5" t="s">
        <v>584</v>
      </c>
      <c r="K69" s="5">
        <v>4.95</v>
      </c>
    </row>
    <row r="70" spans="9:11" x14ac:dyDescent="0.25">
      <c r="I70" s="5">
        <v>10</v>
      </c>
      <c r="J70" s="5" t="s">
        <v>585</v>
      </c>
      <c r="K70" s="5">
        <v>5.91</v>
      </c>
    </row>
    <row r="71" spans="9:11" x14ac:dyDescent="0.25">
      <c r="I71" s="5">
        <v>11</v>
      </c>
      <c r="J71" s="5">
        <v>10</v>
      </c>
      <c r="K71" s="5">
        <v>7.59</v>
      </c>
    </row>
    <row r="86" spans="1:1" x14ac:dyDescent="0.25">
      <c r="A86" s="24" t="s">
        <v>586</v>
      </c>
    </row>
    <row r="112" spans="1:1" x14ac:dyDescent="0.25">
      <c r="A112" s="24" t="s">
        <v>587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prof_data</vt:lpstr>
      <vt:lpstr>Variable_Education</vt:lpstr>
      <vt:lpstr>countries</vt:lpstr>
      <vt:lpstr>country_phases</vt:lpstr>
      <vt:lpstr>Sheet1</vt:lpstr>
      <vt:lpstr>countries_years</vt:lpstr>
      <vt:lpstr>Phases</vt:lpstr>
      <vt:lpstr>Distribution of Variables_Main</vt:lpstr>
      <vt:lpstr>Relationship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anushan k</dc:creator>
  <cp:keywords/>
  <dc:description/>
  <cp:lastModifiedBy>anushan k</cp:lastModifiedBy>
  <cp:revision/>
  <dcterms:created xsi:type="dcterms:W3CDTF">2023-05-10T17:20:19Z</dcterms:created>
  <dcterms:modified xsi:type="dcterms:W3CDTF">2023-07-31T13:21:12Z</dcterms:modified>
  <cp:category/>
  <cp:contentStatus/>
</cp:coreProperties>
</file>