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<sst xmlns="http://schemas.openxmlformats.org/spreadsheetml/2006/main" count="53" uniqueCount="44">
  <si>
    <t>Iterations</t>
  </si>
  <si>
    <t>1(3 iterations)</t>
  </si>
  <si>
    <t>5(15 iterations)</t>
  </si>
  <si>
    <t>Complete Width (mm)</t>
  </si>
  <si>
    <t>Complete Height (mm)</t>
  </si>
  <si>
    <t>Core AREA (mm^2)</t>
  </si>
  <si>
    <t>Delay (D) (ns)</t>
  </si>
  <si>
    <t>A^2 D (mm^2 * ns)</t>
  </si>
  <si>
    <t xml:space="preserve">The record submitted </t>
  </si>
  <si>
    <t>Metal Layer</t>
  </si>
  <si>
    <t>Best area recorded</t>
  </si>
  <si>
    <t>Period(ns)</t>
  </si>
  <si>
    <t>High metal layers</t>
  </si>
  <si>
    <t>INIT AspectRatio</t>
  </si>
  <si>
    <t>INIT Density</t>
  </si>
  <si>
    <t>CTS Max Tran(ns)</t>
  </si>
  <si>
    <t>CTS Leaf Max Tran(ns)</t>
  </si>
  <si>
    <t>CTS Target Skew</t>
  </si>
  <si>
    <t>ROUTE overflow GRCs</t>
  </si>
  <si>
    <t>6.34%H 0.57%V</t>
  </si>
  <si>
    <t>6.34%H 1.46%V</t>
  </si>
  <si>
    <t>16.46%H 2.18%V</t>
  </si>
  <si>
    <t>18.14%H 7.23%V</t>
  </si>
  <si>
    <t>13.91%H 2.23%V</t>
  </si>
  <si>
    <t>15.05%H 1.46%V</t>
  </si>
  <si>
    <t>8.95%H 1.25%V</t>
  </si>
  <si>
    <t>9.69%H 1.73%V</t>
  </si>
  <si>
    <t>15.82%H 2.86%V</t>
  </si>
  <si>
    <t>ROUTE violations</t>
  </si>
  <si>
    <t>ICC Slow Max Ins Delay</t>
  </si>
  <si>
    <t>ICC Slow Min Ins Delay</t>
  </si>
  <si>
    <t>ICC Slow Max Clk Tran</t>
  </si>
  <si>
    <t>ICC Slow Min Clk Tran</t>
  </si>
  <si>
    <t>ICC Slow Hold Slack</t>
  </si>
  <si>
    <t>ICC Slow Setup Slack</t>
  </si>
  <si>
    <t>NOTES:</t>
  </si>
  <si>
    <t>Fail</t>
  </si>
  <si>
    <t>Best A^2 D</t>
  </si>
  <si>
    <t xml:space="preserve">Final </t>
  </si>
  <si>
    <t>Tradeoff between metal layers and A^2 D</t>
  </si>
  <si>
    <t>Core Width (mm)</t>
  </si>
  <si>
    <t>Core Height (mm)</t>
  </si>
  <si>
    <t>command</t>
  </si>
  <si>
    <t xml:space="preserve">grep -rl "set CLK_PER" * | xargs sed -i 's/set CLK_PER 5/set CLK_PER 4/'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</si>
</sst>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name val="Calibri"/>
    </font>
    <font>
      <sz val="11.0"/>
      <color rgb="FF00000A"/>
      <name val="Calibri"/>
    </font>
    <font>
      <sz val="10.0"/>
      <name val="Calibri"/>
    </font>
    <font>
      <sz val="10.0"/>
    </font>
    <font>
      <sz val="10.0"/>
      <color rgb="FF00000A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1" fillId="2" fontId="3" numFmtId="0" xfId="0" applyAlignment="1" applyBorder="1" applyFill="1" applyFont="1">
      <alignment horizontal="left" vertical="top"/>
    </xf>
    <xf borderId="1" fillId="2" fontId="3" numFmtId="0" xfId="0" applyAlignment="1" applyBorder="1" applyFont="1">
      <alignment horizontal="left" vertical="top"/>
    </xf>
    <xf borderId="1" fillId="3" fontId="3" numFmtId="0" xfId="0" applyAlignment="1" applyBorder="1" applyFill="1" applyFont="1">
      <alignment horizontal="left" vertical="top"/>
    </xf>
    <xf borderId="1" fillId="4" fontId="3" numFmtId="0" xfId="0" applyAlignment="1" applyBorder="1" applyFill="1" applyFont="1">
      <alignment horizontal="left" vertical="top"/>
    </xf>
    <xf borderId="1" fillId="5" fontId="3" numFmtId="0" xfId="0" applyAlignment="1" applyBorder="1" applyFill="1" applyFont="1">
      <alignment horizontal="left" vertical="top"/>
    </xf>
    <xf borderId="1" fillId="2" fontId="4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5" fontId="5" numFmtId="0" xfId="0" applyAlignment="1" applyBorder="1" applyFont="1">
      <alignment horizontal="center"/>
    </xf>
    <xf borderId="1" fillId="2" fontId="4" numFmtId="0" xfId="0" applyAlignment="1" applyBorder="1" applyFont="1">
      <alignment horizontal="center" vertical="top"/>
    </xf>
    <xf borderId="1" fillId="4" fontId="4" numFmtId="0" xfId="0" applyAlignment="1" applyBorder="1" applyFont="1">
      <alignment horizontal="center" vertical="top"/>
    </xf>
    <xf borderId="1" fillId="5" fontId="4" numFmtId="0" xfId="0" applyAlignment="1" applyBorder="1" applyFont="1">
      <alignment horizontal="center" vertical="top"/>
    </xf>
    <xf borderId="1" fillId="6" fontId="4" numFmtId="0" xfId="0" applyAlignment="1" applyBorder="1" applyFill="1" applyFont="1">
      <alignment horizontal="center" vertical="top"/>
    </xf>
    <xf borderId="1" fillId="7" fontId="4" numFmtId="0" xfId="0" applyAlignment="1" applyBorder="1" applyFill="1" applyFont="1">
      <alignment horizontal="center" vertical="top"/>
    </xf>
    <xf borderId="0" fillId="5" fontId="2" numFmtId="0" xfId="0" applyAlignment="1" applyFont="1">
      <alignment/>
    </xf>
    <xf borderId="1" fillId="2" fontId="6" numFmtId="0" xfId="0" applyAlignment="1" applyBorder="1" applyFont="1">
      <alignment horizontal="center" vertical="top"/>
    </xf>
    <xf borderId="1" fillId="2" fontId="6" numFmtId="0" xfId="0" applyAlignment="1" applyBorder="1" applyFont="1">
      <alignment horizontal="center" vertical="top"/>
    </xf>
    <xf borderId="1" fillId="2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1" fillId="5" fontId="4" numFmtId="0" xfId="0" applyAlignment="1" applyBorder="1" applyFont="1">
      <alignment horizontal="center"/>
    </xf>
    <xf borderId="0" fillId="7" fontId="2" numFmtId="0" xfId="0" applyAlignment="1" applyFont="1">
      <alignment/>
    </xf>
    <xf borderId="2" fillId="4" fontId="2" numFmtId="0" xfId="0" applyAlignment="1" applyBorder="1" applyFont="1">
      <alignment/>
    </xf>
    <xf borderId="3" fillId="0" fontId="1" numFmtId="0" xfId="0" applyBorder="1" applyFont="1"/>
    <xf borderId="1" fillId="5" fontId="4" numFmtId="0" xfId="0" applyAlignment="1" applyBorder="1" applyFont="1">
      <alignment horizontal="center" vertical="top"/>
    </xf>
    <xf borderId="0" fillId="8" fontId="2" numFmtId="0" xfId="0" applyAlignment="1" applyFill="1" applyFont="1">
      <alignment/>
    </xf>
    <xf borderId="1" fillId="2" fontId="6" numFmtId="9" xfId="0" applyAlignment="1" applyBorder="1" applyFont="1" applyNumberFormat="1">
      <alignment horizontal="center" vertical="top"/>
    </xf>
    <xf borderId="1" fillId="2" fontId="6" numFmtId="9" xfId="0" applyAlignment="1" applyBorder="1" applyFont="1" applyNumberFormat="1">
      <alignment horizontal="center" vertical="top"/>
    </xf>
    <xf borderId="1" fillId="2" fontId="4" numFmtId="9" xfId="0" applyAlignment="1" applyBorder="1" applyFont="1" applyNumberFormat="1">
      <alignment horizontal="center" vertical="top"/>
    </xf>
    <xf borderId="1" fillId="4" fontId="4" numFmtId="9" xfId="0" applyAlignment="1" applyBorder="1" applyFont="1" applyNumberFormat="1">
      <alignment horizontal="center"/>
    </xf>
    <xf borderId="1" fillId="5" fontId="4" numFmtId="9" xfId="0" applyAlignment="1" applyBorder="1" applyFont="1" applyNumberFormat="1">
      <alignment horizontal="center" vertical="top"/>
    </xf>
    <xf borderId="1" fillId="5" fontId="6" numFmtId="0" xfId="0" applyAlignment="1" applyBorder="1" applyFont="1">
      <alignment horizontal="center" vertical="top"/>
    </xf>
    <xf borderId="1" fillId="9" fontId="4" numFmtId="0" xfId="0" applyAlignment="1" applyBorder="1" applyFill="1" applyFont="1">
      <alignment horizontal="center" vertical="top"/>
    </xf>
    <xf borderId="1" fillId="2" fontId="2" numFmtId="0" xfId="0" applyAlignment="1" applyBorder="1" applyFont="1">
      <alignment/>
    </xf>
    <xf borderId="1" fillId="2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5.0"/>
  </cols>
  <sheetData>
    <row r="3">
      <c r="E3" s="1"/>
      <c r="G3" s="1"/>
      <c r="N3" s="1"/>
    </row>
    <row r="6">
      <c r="D6" s="1">
        <v>1.0</v>
      </c>
      <c r="E6" s="1">
        <v>2.0</v>
      </c>
      <c r="F6" s="1">
        <v>3.0</v>
      </c>
      <c r="G6" s="1">
        <v>4.0</v>
      </c>
      <c r="H6" s="1">
        <v>5.0</v>
      </c>
      <c r="I6" s="1">
        <v>6.0</v>
      </c>
      <c r="J6" s="1">
        <v>7.0</v>
      </c>
      <c r="K6" s="1">
        <v>8.0</v>
      </c>
      <c r="L6" s="1">
        <v>9.0</v>
      </c>
      <c r="M6" s="1">
        <v>10.0</v>
      </c>
      <c r="P6" s="2"/>
      <c r="Q6" s="2"/>
      <c r="R6" s="2"/>
      <c r="S6" s="2"/>
      <c r="T6" s="2"/>
      <c r="U6" s="2"/>
    </row>
    <row r="7">
      <c r="A7" s="1"/>
      <c r="B7" s="1"/>
      <c r="C7" s="3" t="s">
        <v>0</v>
      </c>
      <c r="D7" s="4" t="s">
        <v>1</v>
      </c>
      <c r="E7" s="4" t="s">
        <v>2</v>
      </c>
      <c r="F7" s="4" t="s">
        <v>2</v>
      </c>
      <c r="G7" s="5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6" t="s">
        <v>2</v>
      </c>
      <c r="M7" s="7" t="s">
        <v>2</v>
      </c>
      <c r="P7" s="2"/>
      <c r="Q7" s="2"/>
      <c r="R7" s="2"/>
      <c r="S7" s="2"/>
      <c r="T7" s="2"/>
      <c r="U7" s="2"/>
    </row>
    <row r="8">
      <c r="A8" s="1"/>
      <c r="B8" s="1"/>
      <c r="C8" s="4" t="s">
        <v>3</v>
      </c>
      <c r="D8" s="8">
        <f>0.240488</f>
        <v>0.240488</v>
      </c>
      <c r="E8" s="9">
        <v>0.222704</v>
      </c>
      <c r="F8" s="9">
        <v>0.222704</v>
      </c>
      <c r="G8" s="9">
        <v>0.222704</v>
      </c>
      <c r="H8" s="9">
        <v>0.222704</v>
      </c>
      <c r="I8" s="9">
        <v>0.222704</v>
      </c>
      <c r="J8" s="9">
        <v>0.222704</v>
      </c>
      <c r="K8" s="9">
        <v>0.222704</v>
      </c>
      <c r="L8" s="10">
        <v>0.225136</v>
      </c>
      <c r="M8" s="11">
        <v>0.225136</v>
      </c>
      <c r="P8" s="2"/>
      <c r="Q8" s="2"/>
      <c r="R8" s="2"/>
      <c r="S8" s="2"/>
      <c r="T8" s="2"/>
      <c r="U8" s="2"/>
    </row>
    <row r="9">
      <c r="B9" s="1"/>
      <c r="C9" s="4" t="s">
        <v>4</v>
      </c>
      <c r="D9" s="12">
        <v>0.239424</v>
      </c>
      <c r="E9" s="9">
        <v>0.222704</v>
      </c>
      <c r="F9" s="9">
        <v>0.222704</v>
      </c>
      <c r="G9" s="9">
        <v>0.222704</v>
      </c>
      <c r="H9" s="9">
        <v>0.222704</v>
      </c>
      <c r="I9" s="9">
        <v>0.222704</v>
      </c>
      <c r="J9" s="9">
        <v>0.222704</v>
      </c>
      <c r="K9" s="9">
        <v>0.222704</v>
      </c>
      <c r="L9" s="10">
        <v>0.224376</v>
      </c>
      <c r="M9" s="11">
        <v>0.224376</v>
      </c>
      <c r="P9" s="2"/>
      <c r="Q9" s="2"/>
      <c r="R9" s="2"/>
      <c r="S9" s="2"/>
      <c r="T9" s="2"/>
      <c r="U9" s="2"/>
    </row>
    <row r="10">
      <c r="B10" s="1"/>
      <c r="C10" s="3" t="s">
        <v>5</v>
      </c>
      <c r="D10" s="8">
        <f t="shared" ref="D10:M10" si="1">((D8-0.002)*(D9-0.002))</f>
        <v>0.05662277491</v>
      </c>
      <c r="E10" s="8">
        <f t="shared" si="1"/>
        <v>0.04871025562</v>
      </c>
      <c r="F10" s="8">
        <f t="shared" si="1"/>
        <v>0.04871025562</v>
      </c>
      <c r="G10" s="8">
        <f t="shared" si="1"/>
        <v>0.04871025562</v>
      </c>
      <c r="H10" s="8">
        <f t="shared" si="1"/>
        <v>0.04871025562</v>
      </c>
      <c r="I10" s="8">
        <f t="shared" si="1"/>
        <v>0.04871025562</v>
      </c>
      <c r="J10" s="8">
        <f t="shared" si="1"/>
        <v>0.04871025562</v>
      </c>
      <c r="K10" s="8">
        <f t="shared" si="1"/>
        <v>0.04871025562</v>
      </c>
      <c r="L10" s="13">
        <f t="shared" si="1"/>
        <v>0.04962009114</v>
      </c>
      <c r="M10" s="14">
        <f t="shared" si="1"/>
        <v>0.04962009114</v>
      </c>
      <c r="P10" s="2"/>
      <c r="Q10" s="2"/>
      <c r="R10" s="2"/>
      <c r="S10" s="2"/>
      <c r="T10" s="2"/>
      <c r="U10" s="2"/>
    </row>
    <row r="11">
      <c r="B11" s="1"/>
      <c r="C11" s="3" t="s">
        <v>6</v>
      </c>
      <c r="D11" s="8">
        <f t="shared" ref="D11:M11" si="2">(D14-D27)</f>
        <v>4.9739</v>
      </c>
      <c r="E11" s="8">
        <f t="shared" si="2"/>
        <v>3.9685</v>
      </c>
      <c r="F11" s="8">
        <f t="shared" si="2"/>
        <v>3.9854</v>
      </c>
      <c r="G11" s="8">
        <f t="shared" si="2"/>
        <v>3.9708</v>
      </c>
      <c r="H11" s="8">
        <f t="shared" si="2"/>
        <v>3.9854</v>
      </c>
      <c r="I11" s="8">
        <f t="shared" si="2"/>
        <v>3.4823</v>
      </c>
      <c r="J11" s="8">
        <f t="shared" si="2"/>
        <v>3.9685</v>
      </c>
      <c r="K11" s="8">
        <f t="shared" si="2"/>
        <v>3.4902</v>
      </c>
      <c r="L11" s="13">
        <f t="shared" si="2"/>
        <v>3.1011</v>
      </c>
      <c r="M11" s="14">
        <f t="shared" si="2"/>
        <v>3.1688</v>
      </c>
      <c r="P11" s="2"/>
      <c r="Q11" s="2"/>
      <c r="R11" s="2"/>
      <c r="S11" s="2"/>
      <c r="T11" s="2"/>
      <c r="U11" s="2"/>
    </row>
    <row r="12">
      <c r="A12" s="1"/>
      <c r="C12" s="3" t="s">
        <v>7</v>
      </c>
      <c r="D12" s="15">
        <f t="shared" ref="D12:M12" si="3">((D10^2)*D11)</f>
        <v>0.01594701298</v>
      </c>
      <c r="E12" s="15">
        <f t="shared" si="3"/>
        <v>0.009416016305</v>
      </c>
      <c r="F12" s="15">
        <f t="shared" si="3"/>
        <v>0.009456114749</v>
      </c>
      <c r="G12" s="15">
        <f t="shared" si="3"/>
        <v>0.00942147349</v>
      </c>
      <c r="H12" s="15">
        <f t="shared" si="3"/>
        <v>0.009456114749</v>
      </c>
      <c r="I12" s="15">
        <f t="shared" si="3"/>
        <v>0.008262414912</v>
      </c>
      <c r="J12" s="15">
        <f t="shared" si="3"/>
        <v>0.009416016305</v>
      </c>
      <c r="K12" s="15">
        <f t="shared" si="3"/>
        <v>0.008281159155</v>
      </c>
      <c r="L12" s="16">
        <f t="shared" si="3"/>
        <v>0.007635384046</v>
      </c>
      <c r="M12" s="16">
        <f t="shared" si="3"/>
        <v>0.007802071834</v>
      </c>
      <c r="O12" s="17" t="s">
        <v>8</v>
      </c>
      <c r="Q12" s="2"/>
      <c r="R12" s="2"/>
      <c r="S12" s="2"/>
      <c r="T12" s="2"/>
      <c r="U12" s="2"/>
    </row>
    <row r="13">
      <c r="A13" s="1"/>
      <c r="C13" s="3" t="s">
        <v>9</v>
      </c>
      <c r="D13" s="18">
        <v>5.0</v>
      </c>
      <c r="E13" s="19">
        <v>6.0</v>
      </c>
      <c r="F13" s="18">
        <v>5.0</v>
      </c>
      <c r="G13" s="12">
        <v>5.0</v>
      </c>
      <c r="H13" s="12">
        <v>5.0</v>
      </c>
      <c r="I13" s="12">
        <v>5.0</v>
      </c>
      <c r="J13" s="20">
        <v>6.0</v>
      </c>
      <c r="K13" s="21">
        <v>7.0</v>
      </c>
      <c r="L13" s="22">
        <v>7.0</v>
      </c>
      <c r="M13" s="23">
        <v>5.0</v>
      </c>
      <c r="O13" s="24" t="s">
        <v>10</v>
      </c>
      <c r="Q13" s="2"/>
      <c r="R13" s="2"/>
      <c r="S13" s="2"/>
      <c r="T13" s="2"/>
      <c r="U13" s="2"/>
    </row>
    <row r="14">
      <c r="A14" s="1"/>
      <c r="B14" s="1"/>
      <c r="C14" s="3" t="s">
        <v>11</v>
      </c>
      <c r="D14" s="19">
        <v>5.0</v>
      </c>
      <c r="E14" s="19">
        <v>4.0</v>
      </c>
      <c r="F14" s="12">
        <v>4.0</v>
      </c>
      <c r="G14" s="12">
        <v>4.0</v>
      </c>
      <c r="H14" s="12">
        <v>4.0</v>
      </c>
      <c r="I14" s="12">
        <v>3.5</v>
      </c>
      <c r="J14" s="20">
        <v>4.0</v>
      </c>
      <c r="K14" s="21">
        <v>3.5</v>
      </c>
      <c r="L14" s="22">
        <v>3.0</v>
      </c>
      <c r="M14" s="23">
        <v>3.0</v>
      </c>
      <c r="O14" s="25" t="s">
        <v>12</v>
      </c>
      <c r="P14" s="26"/>
      <c r="Q14" s="2"/>
      <c r="R14" s="2"/>
      <c r="S14" s="2"/>
      <c r="T14" s="2"/>
      <c r="U14" s="2"/>
    </row>
    <row r="15">
      <c r="A15" s="1"/>
      <c r="C15" s="3" t="s">
        <v>13</v>
      </c>
      <c r="D15" s="18">
        <v>0.999</v>
      </c>
      <c r="E15" s="19">
        <v>1.0</v>
      </c>
      <c r="F15" s="12">
        <v>1.0</v>
      </c>
      <c r="G15" s="12">
        <v>1.0</v>
      </c>
      <c r="H15" s="12">
        <v>1.0</v>
      </c>
      <c r="I15" s="12">
        <v>1.0</v>
      </c>
      <c r="J15" s="12">
        <v>1.0</v>
      </c>
      <c r="K15" s="12">
        <v>1.0</v>
      </c>
      <c r="L15" s="22">
        <v>1.0</v>
      </c>
      <c r="M15" s="27">
        <v>1.0</v>
      </c>
      <c r="O15" s="28"/>
      <c r="P15" s="28"/>
      <c r="Q15" s="2"/>
      <c r="R15" s="2"/>
      <c r="S15" s="2"/>
      <c r="T15" s="2"/>
      <c r="U15" s="2"/>
    </row>
    <row r="16">
      <c r="A16" s="1"/>
      <c r="C16" s="3" t="s">
        <v>14</v>
      </c>
      <c r="D16" s="29">
        <v>0.85</v>
      </c>
      <c r="E16" s="30">
        <v>1.0</v>
      </c>
      <c r="F16" s="30">
        <v>1.0</v>
      </c>
      <c r="G16" s="31">
        <v>1.0</v>
      </c>
      <c r="H16" s="31">
        <v>1.0</v>
      </c>
      <c r="I16" s="31">
        <v>1.0</v>
      </c>
      <c r="J16" s="31">
        <v>1.0</v>
      </c>
      <c r="K16" s="31">
        <v>1.0</v>
      </c>
      <c r="L16" s="32">
        <v>1.0</v>
      </c>
      <c r="M16" s="33">
        <v>1.0</v>
      </c>
      <c r="P16" s="2"/>
      <c r="Q16" s="2"/>
      <c r="R16" s="2"/>
      <c r="S16" s="2"/>
      <c r="T16" s="2"/>
      <c r="U16" s="2"/>
    </row>
    <row r="17">
      <c r="A17" s="1"/>
      <c r="C17" s="4" t="s">
        <v>15</v>
      </c>
      <c r="D17" s="19">
        <v>0.5</v>
      </c>
      <c r="E17" s="19">
        <v>0.5</v>
      </c>
      <c r="F17" s="12">
        <v>0.25</v>
      </c>
      <c r="G17" s="19">
        <v>0.5</v>
      </c>
      <c r="H17" s="12">
        <v>0.2</v>
      </c>
      <c r="I17" s="12">
        <v>0.3</v>
      </c>
      <c r="J17" s="12">
        <v>0.2</v>
      </c>
      <c r="K17" s="12">
        <v>0.2</v>
      </c>
      <c r="L17" s="22">
        <v>0.1</v>
      </c>
      <c r="M17" s="23">
        <v>0.3</v>
      </c>
      <c r="P17" s="2"/>
      <c r="Q17" s="2"/>
      <c r="R17" s="2"/>
      <c r="S17" s="2"/>
      <c r="T17" s="2"/>
      <c r="U17" s="2"/>
    </row>
    <row r="18">
      <c r="A18" s="1"/>
      <c r="C18" s="4" t="s">
        <v>16</v>
      </c>
      <c r="D18" s="19">
        <v>0.5</v>
      </c>
      <c r="E18" s="19">
        <v>0.5</v>
      </c>
      <c r="F18" s="12">
        <v>0.35</v>
      </c>
      <c r="G18" s="12">
        <v>0.3</v>
      </c>
      <c r="H18" s="19">
        <v>0.5</v>
      </c>
      <c r="I18" s="19">
        <v>0.5</v>
      </c>
      <c r="J18" s="19">
        <v>0.5</v>
      </c>
      <c r="K18" s="19">
        <v>0.5</v>
      </c>
      <c r="L18" s="22">
        <v>0.4</v>
      </c>
      <c r="M18" s="23">
        <v>0.5</v>
      </c>
      <c r="P18" s="2"/>
      <c r="Q18" s="2"/>
      <c r="R18" s="2"/>
      <c r="S18" s="2"/>
      <c r="T18" s="2"/>
      <c r="U18" s="2"/>
    </row>
    <row r="19">
      <c r="A19" s="1"/>
      <c r="B19" s="1"/>
      <c r="C19" s="3" t="s">
        <v>17</v>
      </c>
      <c r="D19" s="18">
        <v>0.0</v>
      </c>
      <c r="E19" s="19">
        <v>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21">
        <v>0.0</v>
      </c>
      <c r="L19" s="22">
        <v>0.0</v>
      </c>
      <c r="M19" s="27">
        <v>0.0</v>
      </c>
      <c r="P19" s="2"/>
      <c r="Q19" s="2"/>
      <c r="R19" s="2"/>
      <c r="S19" s="2"/>
      <c r="T19" s="2"/>
      <c r="U19" s="2"/>
    </row>
    <row r="20">
      <c r="A20" s="1"/>
      <c r="B20" s="1"/>
      <c r="C20" s="3" t="s">
        <v>18</v>
      </c>
      <c r="D20" s="12" t="s">
        <v>19</v>
      </c>
      <c r="E20" s="12" t="s">
        <v>20</v>
      </c>
      <c r="F20" s="19" t="s">
        <v>21</v>
      </c>
      <c r="G20" s="9" t="s">
        <v>22</v>
      </c>
      <c r="H20" s="19" t="s">
        <v>21</v>
      </c>
      <c r="I20" s="19" t="s">
        <v>23</v>
      </c>
      <c r="J20" s="19" t="s">
        <v>24</v>
      </c>
      <c r="K20" s="21" t="s">
        <v>25</v>
      </c>
      <c r="L20" s="22" t="s">
        <v>26</v>
      </c>
      <c r="M20" s="34" t="s">
        <v>27</v>
      </c>
      <c r="P20" s="2"/>
      <c r="Q20" s="2"/>
      <c r="R20" s="2"/>
      <c r="S20" s="2"/>
      <c r="T20" s="2"/>
      <c r="U20" s="2"/>
    </row>
    <row r="21">
      <c r="A21" s="1"/>
      <c r="B21" s="1"/>
      <c r="C21" s="3" t="s">
        <v>28</v>
      </c>
      <c r="D21" s="18">
        <v>0.0</v>
      </c>
      <c r="E21" s="19">
        <v>0.0</v>
      </c>
      <c r="F21" s="19">
        <v>0.0</v>
      </c>
      <c r="G21" s="35">
        <v>39.0</v>
      </c>
      <c r="H21" s="12">
        <v>0.0</v>
      </c>
      <c r="I21" s="20">
        <v>0.0</v>
      </c>
      <c r="J21" s="20">
        <v>0.0</v>
      </c>
      <c r="K21" s="21">
        <v>0.0</v>
      </c>
      <c r="L21" s="22">
        <v>0.0</v>
      </c>
      <c r="M21" s="23">
        <v>0.0</v>
      </c>
      <c r="P21" s="2"/>
      <c r="Q21" s="2"/>
      <c r="R21" s="2"/>
      <c r="S21" s="2"/>
      <c r="T21" s="2"/>
      <c r="U21" s="2"/>
    </row>
    <row r="22">
      <c r="A22" s="1"/>
      <c r="B22" s="1"/>
      <c r="C22" s="3" t="s">
        <v>29</v>
      </c>
      <c r="D22" s="12">
        <v>0.1755</v>
      </c>
      <c r="E22" s="19">
        <v>0.1713</v>
      </c>
      <c r="F22" s="12">
        <v>0.1828</v>
      </c>
      <c r="G22" s="19">
        <v>0.1386</v>
      </c>
      <c r="H22" s="12">
        <v>0.1828</v>
      </c>
      <c r="I22" s="20">
        <v>0.1714</v>
      </c>
      <c r="J22" s="20">
        <v>0.1713</v>
      </c>
      <c r="K22" s="21">
        <v>0.2519</v>
      </c>
      <c r="L22" s="22">
        <v>0.1345</v>
      </c>
      <c r="M22" s="23">
        <v>0.187</v>
      </c>
      <c r="P22" s="2"/>
      <c r="Q22" s="2"/>
      <c r="R22" s="2"/>
      <c r="S22" s="2"/>
      <c r="T22" s="2"/>
      <c r="U22" s="2"/>
    </row>
    <row r="23">
      <c r="A23" s="1"/>
      <c r="B23" s="1"/>
      <c r="C23" s="3" t="s">
        <v>30</v>
      </c>
      <c r="D23" s="12">
        <v>0.1264</v>
      </c>
      <c r="E23" s="19">
        <v>0.1424</v>
      </c>
      <c r="F23" s="12">
        <v>0.1512</v>
      </c>
      <c r="G23" s="12">
        <v>0.1148</v>
      </c>
      <c r="H23" s="12">
        <v>0.1512</v>
      </c>
      <c r="I23" s="20">
        <v>0.1433</v>
      </c>
      <c r="J23" s="20">
        <v>0.1424</v>
      </c>
      <c r="K23" s="21">
        <v>0.1503</v>
      </c>
      <c r="L23" s="22">
        <v>0.113</v>
      </c>
      <c r="M23" s="23">
        <v>0.1487</v>
      </c>
      <c r="P23" s="2"/>
      <c r="Q23" s="2"/>
      <c r="R23" s="2"/>
      <c r="S23" s="2"/>
      <c r="T23" s="2"/>
      <c r="U23" s="2"/>
    </row>
    <row r="24">
      <c r="A24" s="1"/>
      <c r="B24" s="1"/>
      <c r="C24" s="3" t="s">
        <v>31</v>
      </c>
      <c r="D24" s="12">
        <v>0.2455</v>
      </c>
      <c r="E24" s="19">
        <v>0.2638</v>
      </c>
      <c r="F24" s="12">
        <v>0.2631</v>
      </c>
      <c r="G24" s="12">
        <v>0.1351</v>
      </c>
      <c r="H24" s="12">
        <v>0.2631</v>
      </c>
      <c r="I24" s="20">
        <v>0.246</v>
      </c>
      <c r="J24" s="20">
        <v>0.2638</v>
      </c>
      <c r="K24" s="21">
        <v>0.2467</v>
      </c>
      <c r="L24" s="22">
        <v>0.1109</v>
      </c>
      <c r="M24" s="23">
        <v>0.284</v>
      </c>
      <c r="P24" s="2"/>
      <c r="Q24" s="2"/>
      <c r="R24" s="2"/>
      <c r="S24" s="2"/>
      <c r="T24" s="2"/>
      <c r="U24" s="2"/>
    </row>
    <row r="25">
      <c r="A25" s="1"/>
      <c r="B25" s="1"/>
      <c r="C25" s="3" t="s">
        <v>32</v>
      </c>
      <c r="D25" s="12">
        <v>0.1208</v>
      </c>
      <c r="E25" s="19">
        <v>0.1393</v>
      </c>
      <c r="F25" s="12">
        <v>0.1393</v>
      </c>
      <c r="G25" s="12">
        <v>0.0658</v>
      </c>
      <c r="H25" s="12">
        <v>0.1393</v>
      </c>
      <c r="I25" s="20">
        <v>0.1293</v>
      </c>
      <c r="J25" s="20">
        <v>0.1393</v>
      </c>
      <c r="K25" s="21">
        <v>0.1349</v>
      </c>
      <c r="L25" s="22">
        <v>0.0337</v>
      </c>
      <c r="M25" s="23">
        <v>0.1314</v>
      </c>
      <c r="P25" s="2"/>
      <c r="Q25" s="2"/>
      <c r="R25" s="2"/>
      <c r="S25" s="2"/>
      <c r="T25" s="2"/>
      <c r="U25" s="2"/>
    </row>
    <row r="26">
      <c r="A26" s="1"/>
      <c r="B26" s="1"/>
      <c r="C26" s="3" t="s">
        <v>33</v>
      </c>
      <c r="D26" s="12">
        <v>0.1596</v>
      </c>
      <c r="E26" s="19">
        <v>0.1555</v>
      </c>
      <c r="F26" s="12">
        <v>0.1559</v>
      </c>
      <c r="G26" s="12">
        <v>0.1401</v>
      </c>
      <c r="H26" s="12">
        <v>0.1559</v>
      </c>
      <c r="I26" s="20">
        <v>0.1603</v>
      </c>
      <c r="J26" s="20">
        <v>0.1555</v>
      </c>
      <c r="K26" s="21">
        <v>0.1509</v>
      </c>
      <c r="L26" s="22">
        <v>0.1502</v>
      </c>
      <c r="M26" s="23">
        <v>0.1595</v>
      </c>
      <c r="P26" s="2"/>
      <c r="Q26" s="2"/>
      <c r="R26" s="2"/>
      <c r="S26" s="2"/>
      <c r="T26" s="2"/>
      <c r="U26" s="2"/>
    </row>
    <row r="27">
      <c r="C27" s="3" t="s">
        <v>34</v>
      </c>
      <c r="D27" s="12">
        <v>0.0261</v>
      </c>
      <c r="E27" s="19">
        <v>0.0315</v>
      </c>
      <c r="F27" s="12">
        <v>0.0146</v>
      </c>
      <c r="G27" s="12">
        <v>0.0292</v>
      </c>
      <c r="H27" s="12">
        <v>0.0146</v>
      </c>
      <c r="I27" s="20">
        <v>0.0177</v>
      </c>
      <c r="J27" s="20">
        <v>0.0315</v>
      </c>
      <c r="K27" s="21">
        <v>0.0098</v>
      </c>
      <c r="L27" s="22">
        <v>-0.1011</v>
      </c>
      <c r="M27" s="23">
        <v>-0.1688</v>
      </c>
      <c r="P27" s="2"/>
      <c r="Q27" s="2"/>
      <c r="R27" s="2"/>
      <c r="S27" s="2"/>
      <c r="T27" s="2"/>
      <c r="U27" s="2"/>
    </row>
    <row r="28">
      <c r="C28" s="3" t="s">
        <v>35</v>
      </c>
      <c r="D28" s="36"/>
      <c r="E28" s="36"/>
      <c r="F28" s="36"/>
      <c r="G28" s="37" t="s">
        <v>36</v>
      </c>
      <c r="H28" s="36"/>
      <c r="I28" s="36"/>
      <c r="J28" s="36"/>
      <c r="K28" s="38"/>
      <c r="L28" s="39" t="s">
        <v>37</v>
      </c>
      <c r="M28" s="37" t="s">
        <v>38</v>
      </c>
      <c r="O28" s="2"/>
      <c r="P28" s="2"/>
      <c r="Q28" s="2"/>
      <c r="R28" s="2"/>
      <c r="S28" s="2"/>
      <c r="T28" s="2"/>
      <c r="U28" s="2"/>
    </row>
    <row r="29">
      <c r="G29" s="2"/>
      <c r="H29" s="2"/>
      <c r="I29" s="2"/>
      <c r="J29" s="2"/>
      <c r="K29" s="2"/>
      <c r="L29" s="40" t="s">
        <v>39</v>
      </c>
      <c r="M29" s="2"/>
      <c r="N29" s="2"/>
      <c r="O29" s="2"/>
      <c r="P29" s="2"/>
      <c r="Q29" s="2"/>
      <c r="R29" s="2"/>
      <c r="S29" s="2"/>
      <c r="T29" s="2"/>
      <c r="U29" s="2"/>
    </row>
    <row r="30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>
      <c r="C31" s="4" t="s">
        <v>40</v>
      </c>
      <c r="D31">
        <f t="shared" ref="D31:M31" si="4">D8-0.002</f>
        <v>0.238488</v>
      </c>
      <c r="E31">
        <f t="shared" si="4"/>
        <v>0.220704</v>
      </c>
      <c r="F31">
        <f t="shared" si="4"/>
        <v>0.220704</v>
      </c>
      <c r="G31">
        <f t="shared" si="4"/>
        <v>0.220704</v>
      </c>
      <c r="H31">
        <f t="shared" si="4"/>
        <v>0.220704</v>
      </c>
      <c r="I31">
        <f t="shared" si="4"/>
        <v>0.220704</v>
      </c>
      <c r="J31">
        <f t="shared" si="4"/>
        <v>0.220704</v>
      </c>
      <c r="K31">
        <f t="shared" si="4"/>
        <v>0.220704</v>
      </c>
      <c r="L31">
        <f t="shared" si="4"/>
        <v>0.223136</v>
      </c>
      <c r="M31">
        <f t="shared" si="4"/>
        <v>0.223136</v>
      </c>
    </row>
    <row r="32">
      <c r="C32" s="4" t="s">
        <v>41</v>
      </c>
      <c r="D32">
        <f t="shared" ref="D32:M32" si="5">D9-0.002</f>
        <v>0.237424</v>
      </c>
      <c r="E32">
        <f t="shared" si="5"/>
        <v>0.220704</v>
      </c>
      <c r="F32">
        <f t="shared" si="5"/>
        <v>0.220704</v>
      </c>
      <c r="G32">
        <f t="shared" si="5"/>
        <v>0.220704</v>
      </c>
      <c r="H32">
        <f t="shared" si="5"/>
        <v>0.220704</v>
      </c>
      <c r="I32">
        <f t="shared" si="5"/>
        <v>0.220704</v>
      </c>
      <c r="J32">
        <f t="shared" si="5"/>
        <v>0.220704</v>
      </c>
      <c r="K32">
        <f t="shared" si="5"/>
        <v>0.220704</v>
      </c>
      <c r="L32">
        <f t="shared" si="5"/>
        <v>0.222376</v>
      </c>
      <c r="M32">
        <f t="shared" si="5"/>
        <v>0.222376</v>
      </c>
    </row>
    <row r="36">
      <c r="C36" s="40" t="s">
        <v>42</v>
      </c>
      <c r="D36" s="40" t="s">
        <v>43</v>
      </c>
      <c r="E36" s="2"/>
      <c r="F36" s="2"/>
    </row>
  </sheetData>
  <mergeCells count="3">
    <mergeCell ref="O12:P12"/>
    <mergeCell ref="O13:P13"/>
    <mergeCell ref="O14:P14"/>
  </mergeCells>
  <drawing r:id="rId1"/>
</worksheet>
</file>