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slicers/slicer2.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4.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5.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hidePivotFieldList="1" defaultThemeVersion="202300"/>
  <mc:AlternateContent xmlns:mc="http://schemas.openxmlformats.org/markup-compatibility/2006">
    <mc:Choice Requires="x15">
      <x15ac:absPath xmlns:x15ac="http://schemas.microsoft.com/office/spreadsheetml/2010/11/ac" url="/Users/anushasuresh/Documents/My projects/Telecom/"/>
    </mc:Choice>
  </mc:AlternateContent>
  <xr:revisionPtr revIDLastSave="0" documentId="13_ncr:1_{9AFCDB0F-A881-F947-8ECC-AC8DD1CFA0C1}" xr6:coauthVersionLast="47" xr6:coauthVersionMax="47" xr10:uidLastSave="{00000000-0000-0000-0000-000000000000}"/>
  <bookViews>
    <workbookView xWindow="0" yWindow="740" windowWidth="30240" windowHeight="18900" activeTab="1" xr2:uid="{B0190A6A-051B-2147-84BD-96D8E5C0779C}"/>
  </bookViews>
  <sheets>
    <sheet name="Network Performnace analysis" sheetId="1" r:id="rId1"/>
    <sheet name="Visualization" sheetId="3" r:id="rId2"/>
    <sheet name="Dashboard" sheetId="7" r:id="rId3"/>
  </sheets>
  <definedNames>
    <definedName name="_xlnm._FilterDatabase" localSheetId="0" hidden="1">'Network Performnace analysis'!$A$1:$P$463</definedName>
    <definedName name="_xlchart.v1.0" hidden="1">'Network Performnace analysis'!$B$1</definedName>
    <definedName name="_xlchart.v1.1" hidden="1">'Network Performnace analysis'!$B$2:$B$463</definedName>
    <definedName name="_xlchart.v1.10" hidden="1">'Network Performnace analysis'!$H$1</definedName>
    <definedName name="_xlchart.v1.11" hidden="1">'Network Performnace analysis'!$H$2:$H$463</definedName>
    <definedName name="_xlchart.v1.12" hidden="1">'Network Performnace analysis'!$B$2:$B$463</definedName>
    <definedName name="_xlchart.v1.13" hidden="1">'Network Performnace analysis'!$C$1</definedName>
    <definedName name="_xlchart.v1.14" hidden="1">'Network Performnace analysis'!$C$2:$C$463</definedName>
    <definedName name="_xlchart.v1.15" hidden="1">'Network Performnace analysis'!$B$2:$B$463</definedName>
    <definedName name="_xlchart.v1.16" hidden="1">'Network Performnace analysis'!$C$1</definedName>
    <definedName name="_xlchart.v1.17" hidden="1">'Network Performnace analysis'!$C$2:$C$463</definedName>
    <definedName name="_xlchart.v1.18" hidden="1">'Network Performnace analysis'!$B$2:$B$463</definedName>
    <definedName name="_xlchart.v1.19" hidden="1">'Network Performnace analysis'!$C$1</definedName>
    <definedName name="_xlchart.v1.2" hidden="1">'Network Performnace analysis'!$G$1</definedName>
    <definedName name="_xlchart.v1.20" hidden="1">'Network Performnace analysis'!$C$2:$C$463</definedName>
    <definedName name="_xlchart.v1.21" hidden="1">'Network Performnace analysis'!$B$2:$B$463</definedName>
    <definedName name="_xlchart.v1.22" hidden="1">'Network Performnace analysis'!$C$1</definedName>
    <definedName name="_xlchart.v1.23" hidden="1">'Network Performnace analysis'!$C$2:$C$463</definedName>
    <definedName name="_xlchart.v1.24" hidden="1">'Network Performnace analysis'!$B$2:$B$463</definedName>
    <definedName name="_xlchart.v1.25" hidden="1">'Network Performnace analysis'!$C$1</definedName>
    <definedName name="_xlchart.v1.26" hidden="1">'Network Performnace analysis'!$C$2:$C$463</definedName>
    <definedName name="_xlchart.v1.27" hidden="1">'Network Performnace analysis'!$B$2:$B$463</definedName>
    <definedName name="_xlchart.v1.28" hidden="1">'Network Performnace analysis'!$C$1</definedName>
    <definedName name="_xlchart.v1.29" hidden="1">'Network Performnace analysis'!$C$2:$C$463</definedName>
    <definedName name="_xlchart.v1.3" hidden="1">'Network Performnace analysis'!$G$2:$G$463</definedName>
    <definedName name="_xlchart.v1.30" hidden="1">'Network Performnace analysis'!$B$2:$B$463</definedName>
    <definedName name="_xlchart.v1.31" hidden="1">'Network Performnace analysis'!$C$1</definedName>
    <definedName name="_xlchart.v1.32" hidden="1">'Network Performnace analysis'!$C$2:$C$463</definedName>
    <definedName name="_xlchart.v1.33" hidden="1">'Network Performnace analysis'!$B$2:$B$463</definedName>
    <definedName name="_xlchart.v1.34" hidden="1">'Network Performnace analysis'!$C$1</definedName>
    <definedName name="_xlchart.v1.35" hidden="1">'Network Performnace analysis'!$C$2:$C$463</definedName>
    <definedName name="_xlchart.v1.4" hidden="1">'Network Performnace analysis'!$H$1</definedName>
    <definedName name="_xlchart.v1.5" hidden="1">'Network Performnace analysis'!$H$2:$H$463</definedName>
    <definedName name="_xlchart.v1.6" hidden="1">'Network Performnace analysis'!$B$1</definedName>
    <definedName name="_xlchart.v1.7" hidden="1">'Network Performnace analysis'!$B$2:$B$463</definedName>
    <definedName name="_xlchart.v1.8" hidden="1">'Network Performnace analysis'!$G$1</definedName>
    <definedName name="_xlchart.v1.9" hidden="1">'Network Performnace analysis'!$G$2:$G$463</definedName>
    <definedName name="Slicer_Month">#N/A</definedName>
  </definedNames>
  <calcPr calcId="191029"/>
  <pivotCaches>
    <pivotCache cacheId="45" r:id="rId4"/>
    <pivotCache cacheId="6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2" i="1"/>
  <c r="R23" i="1" a="1"/>
  <c r="R23" i="1" s="1"/>
  <c r="R20"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2" i="1"/>
  <c r="R17"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2" i="1"/>
  <c r="R14" i="1"/>
  <c r="S11" i="1"/>
  <c r="S10" i="1"/>
  <c r="S9" i="1"/>
  <c r="S8" i="1"/>
  <c r="R5"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<sst xmlns="http://schemas.openxmlformats.org/spreadsheetml/2006/main" count="1498" uniqueCount="66">
  <si>
    <t>Timestamp</t>
  </si>
  <si>
    <t>Signal Strength (dBm)</t>
  </si>
  <si>
    <t>SNR</t>
  </si>
  <si>
    <t>Call Duration (s)</t>
  </si>
  <si>
    <t>Environment</t>
  </si>
  <si>
    <t>Attenuation</t>
  </si>
  <si>
    <t>Distance to Tower (km)</t>
  </si>
  <si>
    <t>Tower ID</t>
  </si>
  <si>
    <t>User ID</t>
  </si>
  <si>
    <t>Call Type</t>
  </si>
  <si>
    <t>Incoming/Outgoing</t>
  </si>
  <si>
    <t>urban</t>
  </si>
  <si>
    <t>data</t>
  </si>
  <si>
    <t>incoming</t>
  </si>
  <si>
    <t>home</t>
  </si>
  <si>
    <t>voice</t>
  </si>
  <si>
    <t>open</t>
  </si>
  <si>
    <t>outgoing</t>
  </si>
  <si>
    <t>suburban</t>
  </si>
  <si>
    <t>Signal strength classification</t>
  </si>
  <si>
    <t>Call drop analysis</t>
  </si>
  <si>
    <t>average of signal strength</t>
  </si>
  <si>
    <t>Avg signal strength by env</t>
  </si>
  <si>
    <t>Home</t>
  </si>
  <si>
    <t>Open</t>
  </si>
  <si>
    <t>Suburban</t>
  </si>
  <si>
    <t>Grand Total</t>
  </si>
  <si>
    <t>Row Labels</t>
  </si>
  <si>
    <t>Average of Signal Strength (dBm)</t>
  </si>
  <si>
    <t>Medium</t>
  </si>
  <si>
    <t>Weak</t>
  </si>
  <si>
    <t>Count of User ID</t>
  </si>
  <si>
    <t>Average of Distance to Tower (km)</t>
  </si>
  <si>
    <t>Column Labels</t>
  </si>
  <si>
    <t>Average SNR</t>
  </si>
  <si>
    <t>Average of SNR</t>
  </si>
  <si>
    <t>Part of the day</t>
  </si>
  <si>
    <t>Afternoon</t>
  </si>
  <si>
    <t>Evening</t>
  </si>
  <si>
    <t>Morning</t>
  </si>
  <si>
    <t>Night</t>
  </si>
  <si>
    <t>average call drop</t>
  </si>
  <si>
    <t>Count of Call drop analysis</t>
  </si>
  <si>
    <t>User experience Signal strength</t>
  </si>
  <si>
    <t>Bad</t>
  </si>
  <si>
    <t>Good</t>
  </si>
  <si>
    <t>Avg of signal strength</t>
  </si>
  <si>
    <t>Avg SNR</t>
  </si>
  <si>
    <t xml:space="preserve">total call duration </t>
  </si>
  <si>
    <t xml:space="preserve">Total call duration </t>
  </si>
  <si>
    <t>count of users</t>
  </si>
  <si>
    <t>Month</t>
  </si>
  <si>
    <t>January</t>
  </si>
  <si>
    <t>February</t>
  </si>
  <si>
    <t>March</t>
  </si>
  <si>
    <t>April</t>
  </si>
  <si>
    <t>May</t>
  </si>
  <si>
    <t>June</t>
  </si>
  <si>
    <t>July</t>
  </si>
  <si>
    <t>August</t>
  </si>
  <si>
    <t>September</t>
  </si>
  <si>
    <t>October</t>
  </si>
  <si>
    <t>November</t>
  </si>
  <si>
    <t>December</t>
  </si>
  <si>
    <t>(All)</t>
  </si>
  <si>
    <t>Count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</si>
</sst>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8"/>
      <color theme="1"/>
      <name val="Aptos Narrow"/>
      <scheme val="minor"/>
    </font>
    <font>
      <sz val="14"/>
      <color theme="1"/>
      <name val="Aptos Narrow"/>
      <family val="2"/>
      <scheme val="minor"/>
    </font>
    <font>
      <b/>
      <sz val="18"/>
      <color theme="0"/>
      <name val="Aptos Narrow"/>
      <scheme val="minor"/>
    </font>
    <font>
      <sz val="14"/>
      <color theme="0"/>
      <name val="Aptos Narrow"/>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3" tint="0.89999084444715716"/>
        <bgColor indexed="64"/>
      </patternFill>
    </fill>
    <fill>
      <patternFill patternType="solid">
        <fgColor rgb="FFE59888"/>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applyNumberFormat="1"/>
    <xf numFmtId="2" fontId="0" fillId="0" borderId="0" xfId="0" applyNumberFormat="1"/>
    <xf numFmtId="0" fontId="18" fillId="33" borderId="0" xfId="0" applyFont="1" applyFill="1"/>
    <xf numFmtId="0" fontId="20" fillId="34" borderId="0" xfId="0" applyFont="1" applyFill="1"/>
    <xf numFmtId="2" fontId="21" fillId="34" borderId="0" xfId="0" applyNumberFormat="1" applyFont="1" applyFill="1"/>
    <xf numFmtId="0" fontId="18" fillId="35" borderId="0" xfId="0" applyFont="1" applyFill="1"/>
    <xf numFmtId="2" fontId="19" fillId="35" borderId="0" xfId="0" applyNumberFormat="1" applyFont="1" applyFill="1"/>
    <xf numFmtId="2" fontId="19" fillId="33" borderId="0" xfId="0" applyNumberFormat="1" applyFont="1" applyFill="1"/>
    <xf numFmtId="0" fontId="18" fillId="36" borderId="0" xfId="0" applyFont="1" applyFill="1"/>
    <xf numFmtId="0" fontId="19" fillId="36" borderId="0" xfId="0" applyFont="1"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2">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colors>
    <mruColors>
      <color rgb="FFE598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analysis.xlsx]Visualization!PivotTable6</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signal w.r.t tower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Visualization!$A$4:$A$14</c:f>
              <c:strCache>
                <c:ptCount val="10"/>
                <c:pt idx="0">
                  <c:v>1</c:v>
                </c:pt>
                <c:pt idx="1">
                  <c:v>2</c:v>
                </c:pt>
                <c:pt idx="2">
                  <c:v>3</c:v>
                </c:pt>
                <c:pt idx="3">
                  <c:v>4</c:v>
                </c:pt>
                <c:pt idx="4">
                  <c:v>5</c:v>
                </c:pt>
                <c:pt idx="5">
                  <c:v>6</c:v>
                </c:pt>
                <c:pt idx="6">
                  <c:v>7</c:v>
                </c:pt>
                <c:pt idx="7">
                  <c:v>8</c:v>
                </c:pt>
                <c:pt idx="8">
                  <c:v>9</c:v>
                </c:pt>
                <c:pt idx="9">
                  <c:v>10</c:v>
                </c:pt>
              </c:strCache>
            </c:strRef>
          </c:cat>
          <c:val>
            <c:numRef>
              <c:f>Visualization!$B$4:$B$14</c:f>
              <c:numCache>
                <c:formatCode>0.00</c:formatCode>
                <c:ptCount val="10"/>
                <c:pt idx="0">
                  <c:v>-83.964350702972041</c:v>
                </c:pt>
                <c:pt idx="1">
                  <c:v>-87.842928945634256</c:v>
                </c:pt>
                <c:pt idx="2">
                  <c:v>-82.49660266093602</c:v>
                </c:pt>
                <c:pt idx="3">
                  <c:v>-90.029913879973748</c:v>
                </c:pt>
                <c:pt idx="4">
                  <c:v>-84.39124678905533</c:v>
                </c:pt>
                <c:pt idx="5">
                  <c:v>-82.928277145869032</c:v>
                </c:pt>
                <c:pt idx="6">
                  <c:v>-83.692367864975807</c:v>
                </c:pt>
                <c:pt idx="7">
                  <c:v>-83.607928456445549</c:v>
                </c:pt>
                <c:pt idx="8">
                  <c:v>-85.192506909780278</c:v>
                </c:pt>
                <c:pt idx="9">
                  <c:v>-85.94916869648037</c:v>
                </c:pt>
              </c:numCache>
            </c:numRef>
          </c:val>
          <c:extLst>
            <c:ext xmlns:c16="http://schemas.microsoft.com/office/drawing/2014/chart" uri="{C3380CC4-5D6E-409C-BE32-E72D297353CC}">
              <c16:uniqueId val="{00000000-7A71-DB49-8F9A-9790E83E1770}"/>
            </c:ext>
          </c:extLst>
        </c:ser>
        <c:dLbls>
          <c:dLblPos val="inEnd"/>
          <c:showLegendKey val="0"/>
          <c:showVal val="1"/>
          <c:showCatName val="0"/>
          <c:showSerName val="0"/>
          <c:showPercent val="0"/>
          <c:showBubbleSize val="0"/>
        </c:dLbls>
        <c:gapWidth val="65"/>
        <c:axId val="2071121247"/>
        <c:axId val="1070970927"/>
      </c:barChart>
      <c:catAx>
        <c:axId val="2071121247"/>
        <c:scaling>
          <c:orientation val="minMax"/>
        </c:scaling>
        <c:delete val="0"/>
        <c:axPos val="b"/>
        <c:numFmt formatCode="General" sourceLinked="1"/>
        <c:majorTickMark val="none"/>
        <c:minorTickMark val="none"/>
        <c:tickLblPos val="nextTo"/>
        <c:spPr>
          <a:noFill/>
          <a:ln w="19050" cap="flat" cmpd="sng" algn="ctr">
            <a:solidFill>
              <a:schemeClr val="bg1"/>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70970927"/>
        <c:crosses val="autoZero"/>
        <c:auto val="1"/>
        <c:lblAlgn val="ctr"/>
        <c:lblOffset val="100"/>
        <c:noMultiLvlLbl val="0"/>
      </c:catAx>
      <c:valAx>
        <c:axId val="10709709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2071121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Signal strength classification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Visualization!$B$21</c:f>
              <c:strCache>
                <c:ptCount val="1"/>
                <c:pt idx="0">
                  <c:v>Total</c:v>
                </c:pt>
              </c:strCache>
            </c:strRef>
          </c:tx>
          <c:spPr>
            <a:solidFill>
              <a:schemeClr val="accent1"/>
            </a:solidFill>
            <a:ln>
              <a:noFill/>
            </a:ln>
            <a:effectLst/>
          </c:spPr>
          <c:invertIfNegative val="0"/>
          <c:cat>
            <c:strRef>
              <c:f>Visualization!$A$22:$A$24</c:f>
              <c:strCache>
                <c:ptCount val="2"/>
                <c:pt idx="0">
                  <c:v>Medium</c:v>
                </c:pt>
                <c:pt idx="1">
                  <c:v>Weak</c:v>
                </c:pt>
              </c:strCache>
            </c:strRef>
          </c:cat>
          <c:val>
            <c:numRef>
              <c:f>Visualization!$B$22:$B$24</c:f>
              <c:numCache>
                <c:formatCode>General</c:formatCode>
                <c:ptCount val="2"/>
                <c:pt idx="0">
                  <c:v>75</c:v>
                </c:pt>
                <c:pt idx="1">
                  <c:v>387</c:v>
                </c:pt>
              </c:numCache>
            </c:numRef>
          </c:val>
          <c:extLst>
            <c:ext xmlns:c16="http://schemas.microsoft.com/office/drawing/2014/chart" uri="{C3380CC4-5D6E-409C-BE32-E72D297353CC}">
              <c16:uniqueId val="{00000000-C46A-5449-9136-55F4E66AE6F9}"/>
            </c:ext>
          </c:extLst>
        </c:ser>
        <c:dLbls>
          <c:showLegendKey val="0"/>
          <c:showVal val="0"/>
          <c:showCatName val="0"/>
          <c:showSerName val="0"/>
          <c:showPercent val="0"/>
          <c:showBubbleSize val="0"/>
        </c:dLbls>
        <c:gapWidth val="219"/>
        <c:overlap val="-27"/>
        <c:axId val="1820148736"/>
        <c:axId val="41296272"/>
      </c:barChart>
      <c:catAx>
        <c:axId val="182014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96272"/>
        <c:crosses val="autoZero"/>
        <c:auto val="1"/>
        <c:lblAlgn val="ctr"/>
        <c:lblOffset val="100"/>
        <c:noMultiLvlLbl val="0"/>
      </c:catAx>
      <c:valAx>
        <c:axId val="41296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0148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analysis.xlsx]Visualization!PivotTable8</c:name>
    <c:fmtId val="0"/>
  </c:pivotSource>
  <c:chart>
    <c:title>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Visualization!$B$36</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Visualization!$A$37:$A$39</c:f>
              <c:strCache>
                <c:ptCount val="2"/>
                <c:pt idx="0">
                  <c:v>data</c:v>
                </c:pt>
                <c:pt idx="1">
                  <c:v>voice</c:v>
                </c:pt>
              </c:strCache>
            </c:strRef>
          </c:cat>
          <c:val>
            <c:numRef>
              <c:f>Visualization!$B$37:$B$39</c:f>
              <c:numCache>
                <c:formatCode>General</c:formatCode>
                <c:ptCount val="2"/>
                <c:pt idx="0">
                  <c:v>237</c:v>
                </c:pt>
                <c:pt idx="1">
                  <c:v>225</c:v>
                </c:pt>
              </c:numCache>
            </c:numRef>
          </c:val>
          <c:extLst>
            <c:ext xmlns:c16="http://schemas.microsoft.com/office/drawing/2014/chart" uri="{C3380CC4-5D6E-409C-BE32-E72D297353CC}">
              <c16:uniqueId val="{00000000-D8DE-BC40-9B27-6B2C5BF259AB}"/>
            </c:ext>
          </c:extLst>
        </c:ser>
        <c:dLbls>
          <c:dLblPos val="inEnd"/>
          <c:showLegendKey val="0"/>
          <c:showVal val="1"/>
          <c:showCatName val="0"/>
          <c:showSerName val="0"/>
          <c:showPercent val="0"/>
          <c:showBubbleSize val="0"/>
        </c:dLbls>
        <c:gapWidth val="41"/>
        <c:axId val="668490816"/>
        <c:axId val="668400864"/>
      </c:barChart>
      <c:catAx>
        <c:axId val="66849081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68400864"/>
        <c:crosses val="autoZero"/>
        <c:auto val="1"/>
        <c:lblAlgn val="ctr"/>
        <c:lblOffset val="100"/>
        <c:noMultiLvlLbl val="0"/>
      </c:catAx>
      <c:valAx>
        <c:axId val="668400864"/>
        <c:scaling>
          <c:orientation val="minMax"/>
        </c:scaling>
        <c:delete val="1"/>
        <c:axPos val="l"/>
        <c:numFmt formatCode="General" sourceLinked="1"/>
        <c:majorTickMark val="none"/>
        <c:minorTickMark val="none"/>
        <c:tickLblPos val="nextTo"/>
        <c:crossAx val="66849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Visualization!$B$52</c:f>
              <c:strCache>
                <c:ptCount val="1"/>
                <c:pt idx="0">
                  <c:v>Average of Distance to Tower (km)</c:v>
                </c:pt>
              </c:strCache>
            </c:strRef>
          </c:tx>
          <c:spPr>
            <a:solidFill>
              <a:schemeClr val="accent1"/>
            </a:solidFill>
            <a:ln>
              <a:noFill/>
            </a:ln>
            <a:effectLst/>
          </c:spPr>
          <c:invertIfNegative val="0"/>
          <c:cat>
            <c:strRef>
              <c:f>Visualization!$A$53:$A$63</c:f>
              <c:strCache>
                <c:ptCount val="10"/>
                <c:pt idx="0">
                  <c:v>1</c:v>
                </c:pt>
                <c:pt idx="1">
                  <c:v>2</c:v>
                </c:pt>
                <c:pt idx="2">
                  <c:v>3</c:v>
                </c:pt>
                <c:pt idx="3">
                  <c:v>4</c:v>
                </c:pt>
                <c:pt idx="4">
                  <c:v>5</c:v>
                </c:pt>
                <c:pt idx="5">
                  <c:v>6</c:v>
                </c:pt>
                <c:pt idx="6">
                  <c:v>7</c:v>
                </c:pt>
                <c:pt idx="7">
                  <c:v>8</c:v>
                </c:pt>
                <c:pt idx="8">
                  <c:v>9</c:v>
                </c:pt>
                <c:pt idx="9">
                  <c:v>10</c:v>
                </c:pt>
              </c:strCache>
            </c:strRef>
          </c:cat>
          <c:val>
            <c:numRef>
              <c:f>Visualization!$B$53:$B$63</c:f>
              <c:numCache>
                <c:formatCode>0.00</c:formatCode>
                <c:ptCount val="10"/>
                <c:pt idx="0">
                  <c:v>5.036383179709631</c:v>
                </c:pt>
                <c:pt idx="1">
                  <c:v>4.599567546424618</c:v>
                </c:pt>
                <c:pt idx="2">
                  <c:v>5.5672891929570678</c:v>
                </c:pt>
                <c:pt idx="3">
                  <c:v>5.3805523201323444</c:v>
                </c:pt>
                <c:pt idx="4">
                  <c:v>5.4155169064634441</c:v>
                </c:pt>
                <c:pt idx="5">
                  <c:v>5.2245056258885594</c:v>
                </c:pt>
                <c:pt idx="6">
                  <c:v>4.7346833448953829</c:v>
                </c:pt>
                <c:pt idx="7">
                  <c:v>5.1218684437880002</c:v>
                </c:pt>
                <c:pt idx="8">
                  <c:v>5.1096075150068563</c:v>
                </c:pt>
                <c:pt idx="9">
                  <c:v>4.5202475922399925</c:v>
                </c:pt>
              </c:numCache>
            </c:numRef>
          </c:val>
          <c:extLst>
            <c:ext xmlns:c16="http://schemas.microsoft.com/office/drawing/2014/chart" uri="{C3380CC4-5D6E-409C-BE32-E72D297353CC}">
              <c16:uniqueId val="{00000000-F0CF-594E-804B-5502C25D0A72}"/>
            </c:ext>
          </c:extLst>
        </c:ser>
        <c:ser>
          <c:idx val="1"/>
          <c:order val="1"/>
          <c:tx>
            <c:strRef>
              <c:f>Visualization!$C$52</c:f>
              <c:strCache>
                <c:ptCount val="1"/>
                <c:pt idx="0">
                  <c:v>Count of User ID</c:v>
                </c:pt>
              </c:strCache>
            </c:strRef>
          </c:tx>
          <c:spPr>
            <a:solidFill>
              <a:schemeClr val="accent2"/>
            </a:solidFill>
            <a:ln>
              <a:noFill/>
            </a:ln>
            <a:effectLst/>
          </c:spPr>
          <c:invertIfNegative val="0"/>
          <c:cat>
            <c:strRef>
              <c:f>Visualization!$A$53:$A$63</c:f>
              <c:strCache>
                <c:ptCount val="10"/>
                <c:pt idx="0">
                  <c:v>1</c:v>
                </c:pt>
                <c:pt idx="1">
                  <c:v>2</c:v>
                </c:pt>
                <c:pt idx="2">
                  <c:v>3</c:v>
                </c:pt>
                <c:pt idx="3">
                  <c:v>4</c:v>
                </c:pt>
                <c:pt idx="4">
                  <c:v>5</c:v>
                </c:pt>
                <c:pt idx="5">
                  <c:v>6</c:v>
                </c:pt>
                <c:pt idx="6">
                  <c:v>7</c:v>
                </c:pt>
                <c:pt idx="7">
                  <c:v>8</c:v>
                </c:pt>
                <c:pt idx="8">
                  <c:v>9</c:v>
                </c:pt>
                <c:pt idx="9">
                  <c:v>10</c:v>
                </c:pt>
              </c:strCache>
            </c:strRef>
          </c:cat>
          <c:val>
            <c:numRef>
              <c:f>Visualization!$C$53:$C$63</c:f>
              <c:numCache>
                <c:formatCode>General</c:formatCode>
                <c:ptCount val="10"/>
                <c:pt idx="0">
                  <c:v>43</c:v>
                </c:pt>
                <c:pt idx="1">
                  <c:v>52</c:v>
                </c:pt>
                <c:pt idx="2">
                  <c:v>38</c:v>
                </c:pt>
                <c:pt idx="3">
                  <c:v>41</c:v>
                </c:pt>
                <c:pt idx="4">
                  <c:v>52</c:v>
                </c:pt>
                <c:pt idx="5">
                  <c:v>46</c:v>
                </c:pt>
                <c:pt idx="6">
                  <c:v>53</c:v>
                </c:pt>
                <c:pt idx="7">
                  <c:v>48</c:v>
                </c:pt>
                <c:pt idx="8">
                  <c:v>47</c:v>
                </c:pt>
                <c:pt idx="9">
                  <c:v>42</c:v>
                </c:pt>
              </c:numCache>
            </c:numRef>
          </c:val>
          <c:extLst>
            <c:ext xmlns:c16="http://schemas.microsoft.com/office/drawing/2014/chart" uri="{C3380CC4-5D6E-409C-BE32-E72D297353CC}">
              <c16:uniqueId val="{00000001-F0CF-594E-804B-5502C25D0A72}"/>
            </c:ext>
          </c:extLst>
        </c:ser>
        <c:dLbls>
          <c:showLegendKey val="0"/>
          <c:showVal val="0"/>
          <c:showCatName val="0"/>
          <c:showSerName val="0"/>
          <c:showPercent val="0"/>
          <c:showBubbleSize val="0"/>
        </c:dLbls>
        <c:gapWidth val="219"/>
        <c:overlap val="-27"/>
        <c:axId val="744549296"/>
        <c:axId val="744690832"/>
      </c:barChart>
      <c:catAx>
        <c:axId val="74454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690832"/>
        <c:crosses val="autoZero"/>
        <c:auto val="1"/>
        <c:lblAlgn val="ctr"/>
        <c:lblOffset val="100"/>
        <c:noMultiLvlLbl val="0"/>
      </c:catAx>
      <c:valAx>
        <c:axId val="7446908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54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'Network Performnace analysis'!$S$7</c:f>
              <c:strCache>
                <c:ptCount val="1"/>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4F4-BA4F-9F90-D8CC6467447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4F4-BA4F-9F90-D8CC6467447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4F4-BA4F-9F90-D8CC6467447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4F4-BA4F-9F90-D8CC6467447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'Network Performnace analysis'!$R$8:$R$11</c:f>
              <c:strCache>
                <c:ptCount val="4"/>
                <c:pt idx="0">
                  <c:v>Home</c:v>
                </c:pt>
                <c:pt idx="1">
                  <c:v>Open</c:v>
                </c:pt>
                <c:pt idx="2">
                  <c:v>Suburban</c:v>
                </c:pt>
                <c:pt idx="3">
                  <c:v>urban</c:v>
                </c:pt>
              </c:strCache>
            </c:strRef>
          </c:cat>
          <c:val>
            <c:numRef>
              <c:f>'Network Performnace analysis'!$S$8:$S$11</c:f>
              <c:numCache>
                <c:formatCode>General</c:formatCode>
                <c:ptCount val="4"/>
                <c:pt idx="0">
                  <c:v>-79.654124058418844</c:v>
                </c:pt>
                <c:pt idx="1">
                  <c:v>-84.034711907502015</c:v>
                </c:pt>
                <c:pt idx="2">
                  <c:v>-85.803725525956949</c:v>
                </c:pt>
                <c:pt idx="3">
                  <c:v>-90.603063135926959</c:v>
                </c:pt>
              </c:numCache>
            </c:numRef>
          </c:val>
          <c:extLst>
            <c:ext xmlns:c16="http://schemas.microsoft.com/office/drawing/2014/chart" uri="{C3380CC4-5D6E-409C-BE32-E72D297353CC}">
              <c16:uniqueId val="{00000008-B4F4-BA4F-9F90-D8CC6467447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'Network Performnace analysis'!$B$1</c:f>
              <c:strCache>
                <c:ptCount val="1"/>
                <c:pt idx="0">
                  <c:v>Signal Strength (dBm)</c:v>
                </c:pt>
              </c:strCache>
            </c:strRef>
          </c:tx>
          <c:spPr>
            <a:ln w="28575" cap="rnd">
              <a:solidFill>
                <a:schemeClr val="accent1"/>
              </a:solidFill>
              <a:round/>
            </a:ln>
            <a:effectLst/>
          </c:spPr>
          <c:marker>
            <c:symbol val="none"/>
          </c:marker>
          <c:cat>
            <c:numRef>
              <c:f>'Network Performnace analysis'!$A$2:$A$463</c:f>
              <c:numCache>
                <c:formatCode>m/d/yy\ h:mm</c:formatCode>
                <c:ptCount val="462"/>
                <c:pt idx="0">
                  <c:v>44564.740428240744</c:v>
                </c:pt>
                <c:pt idx="1">
                  <c:v>44565.728831018518</c:v>
                </c:pt>
                <c:pt idx="2">
                  <c:v>44566.71806712963</c:v>
                </c:pt>
                <c:pt idx="3">
                  <c:v>44567.668391203704</c:v>
                </c:pt>
                <c:pt idx="4">
                  <c:v>44568.93005787037</c:v>
                </c:pt>
                <c:pt idx="5">
                  <c:v>44569.938680555555</c:v>
                </c:pt>
                <c:pt idx="6">
                  <c:v>44570.860891203702</c:v>
                </c:pt>
                <c:pt idx="7">
                  <c:v>44571.919050925928</c:v>
                </c:pt>
                <c:pt idx="8">
                  <c:v>44572.427511574075</c:v>
                </c:pt>
                <c:pt idx="9">
                  <c:v>44573.563530092593</c:v>
                </c:pt>
                <c:pt idx="10">
                  <c:v>44574.63894675926</c:v>
                </c:pt>
                <c:pt idx="11">
                  <c:v>44575.798831018517</c:v>
                </c:pt>
                <c:pt idx="12">
                  <c:v>44576.386493055557</c:v>
                </c:pt>
                <c:pt idx="13">
                  <c:v>44577.986342592594</c:v>
                </c:pt>
                <c:pt idx="14">
                  <c:v>44578.535370370373</c:v>
                </c:pt>
                <c:pt idx="15">
                  <c:v>44579.705451388887</c:v>
                </c:pt>
                <c:pt idx="16">
                  <c:v>44580.923622685186</c:v>
                </c:pt>
                <c:pt idx="17">
                  <c:v>44581.673182870371</c:v>
                </c:pt>
                <c:pt idx="18">
                  <c:v>44582.432222222225</c:v>
                </c:pt>
                <c:pt idx="19">
                  <c:v>44583.560740740744</c:v>
                </c:pt>
                <c:pt idx="20">
                  <c:v>44584.885324074072</c:v>
                </c:pt>
                <c:pt idx="21">
                  <c:v>44585.588275462964</c:v>
                </c:pt>
                <c:pt idx="22">
                  <c:v>44586.987245370372</c:v>
                </c:pt>
                <c:pt idx="23">
                  <c:v>44587.518726851849</c:v>
                </c:pt>
                <c:pt idx="24">
                  <c:v>44588.751550925925</c:v>
                </c:pt>
                <c:pt idx="25">
                  <c:v>44589.408622685187</c:v>
                </c:pt>
                <c:pt idx="26">
                  <c:v>44590.879479166666</c:v>
                </c:pt>
                <c:pt idx="27">
                  <c:v>44591.428923611114</c:v>
                </c:pt>
                <c:pt idx="28">
                  <c:v>44592.407430555555</c:v>
                </c:pt>
                <c:pt idx="29">
                  <c:v>44593.621712962966</c:v>
                </c:pt>
                <c:pt idx="30">
                  <c:v>44594.875439814816</c:v>
                </c:pt>
                <c:pt idx="31">
                  <c:v>44595.743668981479</c:v>
                </c:pt>
                <c:pt idx="32">
                  <c:v>44596.847013888888</c:v>
                </c:pt>
                <c:pt idx="33">
                  <c:v>44597.492986111109</c:v>
                </c:pt>
                <c:pt idx="34">
                  <c:v>44598.553912037038</c:v>
                </c:pt>
                <c:pt idx="35">
                  <c:v>44599.588090277779</c:v>
                </c:pt>
                <c:pt idx="36">
                  <c:v>44600.763414351852</c:v>
                </c:pt>
                <c:pt idx="37">
                  <c:v>44601.777546296296</c:v>
                </c:pt>
                <c:pt idx="38">
                  <c:v>44602.525138888886</c:v>
                </c:pt>
                <c:pt idx="39">
                  <c:v>44603.840925925928</c:v>
                </c:pt>
                <c:pt idx="40">
                  <c:v>44604.70685185185</c:v>
                </c:pt>
                <c:pt idx="41">
                  <c:v>44605.42150462963</c:v>
                </c:pt>
                <c:pt idx="42">
                  <c:v>44606.894780092596</c:v>
                </c:pt>
                <c:pt idx="43">
                  <c:v>44607.811631944445</c:v>
                </c:pt>
                <c:pt idx="44">
                  <c:v>44608.908043981479</c:v>
                </c:pt>
                <c:pt idx="45">
                  <c:v>44609.976446759261</c:v>
                </c:pt>
                <c:pt idx="46">
                  <c:v>44610.58394675926</c:v>
                </c:pt>
                <c:pt idx="47">
                  <c:v>44611.467013888891</c:v>
                </c:pt>
                <c:pt idx="48">
                  <c:v>44612.914525462962</c:v>
                </c:pt>
                <c:pt idx="49">
                  <c:v>44613.498356481483</c:v>
                </c:pt>
                <c:pt idx="50">
                  <c:v>44614.572025462963</c:v>
                </c:pt>
                <c:pt idx="51">
                  <c:v>44615.423356481479</c:v>
                </c:pt>
                <c:pt idx="52">
                  <c:v>44616.800335648149</c:v>
                </c:pt>
                <c:pt idx="53">
                  <c:v>44617.952627314815</c:v>
                </c:pt>
                <c:pt idx="54">
                  <c:v>44618.435925925929</c:v>
                </c:pt>
                <c:pt idx="55">
                  <c:v>44619.608865740738</c:v>
                </c:pt>
                <c:pt idx="56">
                  <c:v>44620.614930555559</c:v>
                </c:pt>
                <c:pt idx="57">
                  <c:v>44621.688842592594</c:v>
                </c:pt>
                <c:pt idx="58">
                  <c:v>44622.752615740741</c:v>
                </c:pt>
                <c:pt idx="59">
                  <c:v>44623.807800925926</c:v>
                </c:pt>
                <c:pt idx="60">
                  <c:v>44624.663078703707</c:v>
                </c:pt>
                <c:pt idx="61">
                  <c:v>44625.906006944446</c:v>
                </c:pt>
                <c:pt idx="62">
                  <c:v>44626.485381944447</c:v>
                </c:pt>
                <c:pt idx="63">
                  <c:v>44627.439236111109</c:v>
                </c:pt>
                <c:pt idx="64">
                  <c:v>44628.606435185182</c:v>
                </c:pt>
                <c:pt idx="65">
                  <c:v>44629.890520833331</c:v>
                </c:pt>
                <c:pt idx="66">
                  <c:v>44630.97016203704</c:v>
                </c:pt>
                <c:pt idx="67">
                  <c:v>44631.64303240741</c:v>
                </c:pt>
                <c:pt idx="68">
                  <c:v>44632.804097222222</c:v>
                </c:pt>
                <c:pt idx="69">
                  <c:v>44633.919641203705</c:v>
                </c:pt>
                <c:pt idx="70">
                  <c:v>44634.780277777776</c:v>
                </c:pt>
                <c:pt idx="71">
                  <c:v>44635.46429398148</c:v>
                </c:pt>
                <c:pt idx="72">
                  <c:v>44636.442986111113</c:v>
                </c:pt>
                <c:pt idx="73">
                  <c:v>44637.589259259257</c:v>
                </c:pt>
                <c:pt idx="74">
                  <c:v>44638.412627314814</c:v>
                </c:pt>
                <c:pt idx="75">
                  <c:v>44639.870104166665</c:v>
                </c:pt>
                <c:pt idx="76">
                  <c:v>44640.907893518517</c:v>
                </c:pt>
                <c:pt idx="77">
                  <c:v>44641.490960648145</c:v>
                </c:pt>
                <c:pt idx="78">
                  <c:v>44642.961284722223</c:v>
                </c:pt>
                <c:pt idx="79">
                  <c:v>44643.390277777777</c:v>
                </c:pt>
                <c:pt idx="80">
                  <c:v>44644.673668981479</c:v>
                </c:pt>
                <c:pt idx="81">
                  <c:v>44645.43273148148</c:v>
                </c:pt>
                <c:pt idx="82">
                  <c:v>44646.823495370372</c:v>
                </c:pt>
                <c:pt idx="83">
                  <c:v>44647.759143518517</c:v>
                </c:pt>
                <c:pt idx="84">
                  <c:v>44648.565717592595</c:v>
                </c:pt>
                <c:pt idx="85">
                  <c:v>44649.693009259259</c:v>
                </c:pt>
                <c:pt idx="86">
                  <c:v>44650.530462962961</c:v>
                </c:pt>
                <c:pt idx="87">
                  <c:v>44651.498668981483</c:v>
                </c:pt>
                <c:pt idx="88">
                  <c:v>44652.398078703707</c:v>
                </c:pt>
                <c:pt idx="89">
                  <c:v>44653.794293981482</c:v>
                </c:pt>
                <c:pt idx="90">
                  <c:v>44654.45103009259</c:v>
                </c:pt>
                <c:pt idx="91">
                  <c:v>44655.782638888886</c:v>
                </c:pt>
                <c:pt idx="92">
                  <c:v>44656.624837962961</c:v>
                </c:pt>
                <c:pt idx="93">
                  <c:v>44657.936203703706</c:v>
                </c:pt>
                <c:pt idx="94">
                  <c:v>44658.659687500003</c:v>
                </c:pt>
                <c:pt idx="95">
                  <c:v>44659.934247685182</c:v>
                </c:pt>
                <c:pt idx="96">
                  <c:v>44660.610300925924</c:v>
                </c:pt>
                <c:pt idx="97">
                  <c:v>44661.596689814818</c:v>
                </c:pt>
                <c:pt idx="98">
                  <c:v>44662.436574074076</c:v>
                </c:pt>
                <c:pt idx="99">
                  <c:v>44663.502268518518</c:v>
                </c:pt>
                <c:pt idx="100">
                  <c:v>44664.727662037039</c:v>
                </c:pt>
                <c:pt idx="101">
                  <c:v>44665.836469907408</c:v>
                </c:pt>
                <c:pt idx="102">
                  <c:v>44666.387152777781</c:v>
                </c:pt>
                <c:pt idx="103">
                  <c:v>44667.417291666665</c:v>
                </c:pt>
                <c:pt idx="104">
                  <c:v>44668.966574074075</c:v>
                </c:pt>
                <c:pt idx="105">
                  <c:v>44669.835543981484</c:v>
                </c:pt>
                <c:pt idx="106">
                  <c:v>44670.818981481483</c:v>
                </c:pt>
                <c:pt idx="107">
                  <c:v>44671.767696759256</c:v>
                </c:pt>
                <c:pt idx="108">
                  <c:v>44672.645555555559</c:v>
                </c:pt>
                <c:pt idx="109">
                  <c:v>44673.816504629627</c:v>
                </c:pt>
                <c:pt idx="110">
                  <c:v>44674.731215277781</c:v>
                </c:pt>
                <c:pt idx="111">
                  <c:v>44675.780532407407</c:v>
                </c:pt>
                <c:pt idx="112">
                  <c:v>44676.937326388892</c:v>
                </c:pt>
                <c:pt idx="113">
                  <c:v>44677.413472222222</c:v>
                </c:pt>
                <c:pt idx="114">
                  <c:v>44678.745428240742</c:v>
                </c:pt>
                <c:pt idx="115">
                  <c:v>44679.70579861111</c:v>
                </c:pt>
                <c:pt idx="116">
                  <c:v>44680.644965277781</c:v>
                </c:pt>
                <c:pt idx="117">
                  <c:v>44681.823055555556</c:v>
                </c:pt>
                <c:pt idx="118">
                  <c:v>44682.689189814817</c:v>
                </c:pt>
                <c:pt idx="119">
                  <c:v>44683.854178240741</c:v>
                </c:pt>
                <c:pt idx="120">
                  <c:v>44684.702118055553</c:v>
                </c:pt>
                <c:pt idx="121">
                  <c:v>44685.752002314817</c:v>
                </c:pt>
                <c:pt idx="122">
                  <c:v>44686.810196759259</c:v>
                </c:pt>
                <c:pt idx="123">
                  <c:v>44687.781134259261</c:v>
                </c:pt>
                <c:pt idx="124">
                  <c:v>44688.857071759259</c:v>
                </c:pt>
                <c:pt idx="125">
                  <c:v>44689.58184027778</c:v>
                </c:pt>
                <c:pt idx="126">
                  <c:v>44690.924189814818</c:v>
                </c:pt>
                <c:pt idx="127">
                  <c:v>44691.943738425929</c:v>
                </c:pt>
                <c:pt idx="128">
                  <c:v>44692.819745370369</c:v>
                </c:pt>
                <c:pt idx="129">
                  <c:v>44693.958541666667</c:v>
                </c:pt>
                <c:pt idx="130">
                  <c:v>44694.803148148145</c:v>
                </c:pt>
                <c:pt idx="131">
                  <c:v>44695.595775462964</c:v>
                </c:pt>
                <c:pt idx="132">
                  <c:v>44696.697465277779</c:v>
                </c:pt>
                <c:pt idx="133">
                  <c:v>44697.442662037036</c:v>
                </c:pt>
                <c:pt idx="134">
                  <c:v>44698.864872685182</c:v>
                </c:pt>
                <c:pt idx="135">
                  <c:v>44699.706678240742</c:v>
                </c:pt>
                <c:pt idx="136">
                  <c:v>44700.974317129629</c:v>
                </c:pt>
                <c:pt idx="137">
                  <c:v>44701.825416666667</c:v>
                </c:pt>
                <c:pt idx="138">
                  <c:v>44702.38548611111</c:v>
                </c:pt>
                <c:pt idx="139">
                  <c:v>44703.654456018521</c:v>
                </c:pt>
                <c:pt idx="140">
                  <c:v>44704.846030092594</c:v>
                </c:pt>
                <c:pt idx="141">
                  <c:v>44705.568020833336</c:v>
                </c:pt>
                <c:pt idx="142">
                  <c:v>44706.782604166663</c:v>
                </c:pt>
                <c:pt idx="143">
                  <c:v>44707.736215277779</c:v>
                </c:pt>
                <c:pt idx="144">
                  <c:v>44708.795162037037</c:v>
                </c:pt>
                <c:pt idx="145">
                  <c:v>44709.888298611113</c:v>
                </c:pt>
                <c:pt idx="146">
                  <c:v>44710.96434027778</c:v>
                </c:pt>
                <c:pt idx="147">
                  <c:v>44711.965324074074</c:v>
                </c:pt>
                <c:pt idx="148">
                  <c:v>44712.982476851852</c:v>
                </c:pt>
                <c:pt idx="149">
                  <c:v>44713.452314814815</c:v>
                </c:pt>
                <c:pt idx="150">
                  <c:v>44714.416967592595</c:v>
                </c:pt>
                <c:pt idx="151">
                  <c:v>44715.590173611112</c:v>
                </c:pt>
                <c:pt idx="152">
                  <c:v>44716.457511574074</c:v>
                </c:pt>
                <c:pt idx="153">
                  <c:v>44717.586574074077</c:v>
                </c:pt>
                <c:pt idx="154">
                  <c:v>44718.676377314812</c:v>
                </c:pt>
                <c:pt idx="155">
                  <c:v>44719.470034722224</c:v>
                </c:pt>
                <c:pt idx="156">
                  <c:v>44720.789004629631</c:v>
                </c:pt>
                <c:pt idx="157">
                  <c:v>44721.439606481479</c:v>
                </c:pt>
                <c:pt idx="158">
                  <c:v>44722.634317129632</c:v>
                </c:pt>
                <c:pt idx="159">
                  <c:v>44723.985821759263</c:v>
                </c:pt>
                <c:pt idx="160">
                  <c:v>44724.420254629629</c:v>
                </c:pt>
                <c:pt idx="161">
                  <c:v>44725.84270833333</c:v>
                </c:pt>
                <c:pt idx="162">
                  <c:v>44726.483518518522</c:v>
                </c:pt>
                <c:pt idx="163">
                  <c:v>44727.776041666664</c:v>
                </c:pt>
                <c:pt idx="164">
                  <c:v>44728.890543981484</c:v>
                </c:pt>
                <c:pt idx="165">
                  <c:v>44729.487500000003</c:v>
                </c:pt>
                <c:pt idx="166">
                  <c:v>44730.600057870368</c:v>
                </c:pt>
                <c:pt idx="167">
                  <c:v>44731.740729166668</c:v>
                </c:pt>
                <c:pt idx="168">
                  <c:v>44732.942812499998</c:v>
                </c:pt>
                <c:pt idx="169">
                  <c:v>44733.717129629629</c:v>
                </c:pt>
                <c:pt idx="170">
                  <c:v>44734.861192129632</c:v>
                </c:pt>
                <c:pt idx="171">
                  <c:v>44735.534050925926</c:v>
                </c:pt>
                <c:pt idx="172">
                  <c:v>44736.634270833332</c:v>
                </c:pt>
                <c:pt idx="173">
                  <c:v>44737.864641203705</c:v>
                </c:pt>
                <c:pt idx="174">
                  <c:v>44738.605300925927</c:v>
                </c:pt>
                <c:pt idx="175">
                  <c:v>44739.886412037034</c:v>
                </c:pt>
                <c:pt idx="176">
                  <c:v>44740.497974537036</c:v>
                </c:pt>
                <c:pt idx="177">
                  <c:v>44741.601377314815</c:v>
                </c:pt>
                <c:pt idx="178">
                  <c:v>44742.639988425923</c:v>
                </c:pt>
                <c:pt idx="179">
                  <c:v>44743.443969907406</c:v>
                </c:pt>
                <c:pt idx="180">
                  <c:v>44744.480810185189</c:v>
                </c:pt>
                <c:pt idx="181">
                  <c:v>44745.609259259261</c:v>
                </c:pt>
                <c:pt idx="182">
                  <c:v>44746.648541666669</c:v>
                </c:pt>
                <c:pt idx="183">
                  <c:v>44747.762488425928</c:v>
                </c:pt>
                <c:pt idx="184">
                  <c:v>44748.545659722222</c:v>
                </c:pt>
                <c:pt idx="185">
                  <c:v>44749.650949074072</c:v>
                </c:pt>
                <c:pt idx="186">
                  <c:v>44750.932754629626</c:v>
                </c:pt>
                <c:pt idx="187">
                  <c:v>44751.597013888888</c:v>
                </c:pt>
                <c:pt idx="188">
                  <c:v>44752.578553240739</c:v>
                </c:pt>
                <c:pt idx="189">
                  <c:v>44753.599328703705</c:v>
                </c:pt>
                <c:pt idx="190">
                  <c:v>44754.400763888887</c:v>
                </c:pt>
                <c:pt idx="191">
                  <c:v>44755.770740740743</c:v>
                </c:pt>
                <c:pt idx="192">
                  <c:v>44756.906898148147</c:v>
                </c:pt>
                <c:pt idx="193">
                  <c:v>44757.493391203701</c:v>
                </c:pt>
                <c:pt idx="194">
                  <c:v>44758.385254629633</c:v>
                </c:pt>
                <c:pt idx="195">
                  <c:v>44759.671249999999</c:v>
                </c:pt>
                <c:pt idx="196">
                  <c:v>44760.666643518518</c:v>
                </c:pt>
                <c:pt idx="197">
                  <c:v>44761.568298611113</c:v>
                </c:pt>
                <c:pt idx="198">
                  <c:v>44762.387546296297</c:v>
                </c:pt>
                <c:pt idx="199">
                  <c:v>44763.509201388886</c:v>
                </c:pt>
                <c:pt idx="200">
                  <c:v>44764.504166666666</c:v>
                </c:pt>
                <c:pt idx="201">
                  <c:v>44765.779826388891</c:v>
                </c:pt>
                <c:pt idx="202">
                  <c:v>44766.861203703702</c:v>
                </c:pt>
                <c:pt idx="203">
                  <c:v>44767.96199074074</c:v>
                </c:pt>
                <c:pt idx="204">
                  <c:v>44768.568749999999</c:v>
                </c:pt>
                <c:pt idx="205">
                  <c:v>44769.52008101852</c:v>
                </c:pt>
                <c:pt idx="206">
                  <c:v>44770.400914351849</c:v>
                </c:pt>
                <c:pt idx="207">
                  <c:v>44771.523356481484</c:v>
                </c:pt>
                <c:pt idx="208">
                  <c:v>44772.393530092595</c:v>
                </c:pt>
                <c:pt idx="209">
                  <c:v>44773.934537037036</c:v>
                </c:pt>
                <c:pt idx="210">
                  <c:v>44774.792673611111</c:v>
                </c:pt>
                <c:pt idx="211">
                  <c:v>44775.655717592592</c:v>
                </c:pt>
                <c:pt idx="212">
                  <c:v>44776.770335648151</c:v>
                </c:pt>
                <c:pt idx="213">
                  <c:v>44777.898368055554</c:v>
                </c:pt>
                <c:pt idx="214">
                  <c:v>44778.906458333331</c:v>
                </c:pt>
                <c:pt idx="215">
                  <c:v>44779.590104166666</c:v>
                </c:pt>
                <c:pt idx="216">
                  <c:v>44780.812951388885</c:v>
                </c:pt>
                <c:pt idx="217">
                  <c:v>44781.787881944445</c:v>
                </c:pt>
                <c:pt idx="218">
                  <c:v>44782.395300925928</c:v>
                </c:pt>
                <c:pt idx="219">
                  <c:v>44783.865601851852</c:v>
                </c:pt>
                <c:pt idx="220">
                  <c:v>44784.974456018521</c:v>
                </c:pt>
                <c:pt idx="221">
                  <c:v>44785.519050925926</c:v>
                </c:pt>
                <c:pt idx="222">
                  <c:v>44786.613437499997</c:v>
                </c:pt>
                <c:pt idx="223">
                  <c:v>44787.649641203701</c:v>
                </c:pt>
                <c:pt idx="224">
                  <c:v>44788.768113425926</c:v>
                </c:pt>
                <c:pt idx="225">
                  <c:v>44789.657800925925</c:v>
                </c:pt>
                <c:pt idx="226">
                  <c:v>44790.856400462966</c:v>
                </c:pt>
                <c:pt idx="227">
                  <c:v>44791.498472222222</c:v>
                </c:pt>
                <c:pt idx="228">
                  <c:v>44792.507094907407</c:v>
                </c:pt>
                <c:pt idx="229">
                  <c:v>44793.576006944444</c:v>
                </c:pt>
                <c:pt idx="230">
                  <c:v>44794.809756944444</c:v>
                </c:pt>
                <c:pt idx="231">
                  <c:v>44795.504108796296</c:v>
                </c:pt>
                <c:pt idx="232">
                  <c:v>44796.890069444446</c:v>
                </c:pt>
                <c:pt idx="233">
                  <c:v>44797.761840277781</c:v>
                </c:pt>
                <c:pt idx="234">
                  <c:v>44798.434895833336</c:v>
                </c:pt>
                <c:pt idx="235">
                  <c:v>44799.840127314812</c:v>
                </c:pt>
                <c:pt idx="236">
                  <c:v>44800.980740740742</c:v>
                </c:pt>
                <c:pt idx="237">
                  <c:v>44801.593449074076</c:v>
                </c:pt>
                <c:pt idx="238">
                  <c:v>44802.558159722219</c:v>
                </c:pt>
                <c:pt idx="239">
                  <c:v>44803.601631944446</c:v>
                </c:pt>
                <c:pt idx="240">
                  <c:v>44804.439131944448</c:v>
                </c:pt>
                <c:pt idx="241">
                  <c:v>44805.519120370373</c:v>
                </c:pt>
                <c:pt idx="242">
                  <c:v>44806.522002314814</c:v>
                </c:pt>
                <c:pt idx="243">
                  <c:v>44807.421620370369</c:v>
                </c:pt>
                <c:pt idx="244">
                  <c:v>44808.77716435185</c:v>
                </c:pt>
                <c:pt idx="245">
                  <c:v>44809.979178240741</c:v>
                </c:pt>
                <c:pt idx="246">
                  <c:v>44810.812974537039</c:v>
                </c:pt>
                <c:pt idx="247">
                  <c:v>44811.937511574077</c:v>
                </c:pt>
                <c:pt idx="248">
                  <c:v>44812.800069444442</c:v>
                </c:pt>
                <c:pt idx="249">
                  <c:v>44813.906759259262</c:v>
                </c:pt>
                <c:pt idx="250">
                  <c:v>44814.893460648149</c:v>
                </c:pt>
                <c:pt idx="251">
                  <c:v>44815.785208333335</c:v>
                </c:pt>
                <c:pt idx="252">
                  <c:v>44816.410520833335</c:v>
                </c:pt>
                <c:pt idx="253">
                  <c:v>44817.980995370373</c:v>
                </c:pt>
                <c:pt idx="254">
                  <c:v>44818.755057870374</c:v>
                </c:pt>
                <c:pt idx="255">
                  <c:v>44819.939270833333</c:v>
                </c:pt>
                <c:pt idx="256">
                  <c:v>44820.893472222226</c:v>
                </c:pt>
                <c:pt idx="257">
                  <c:v>44821.561736111114</c:v>
                </c:pt>
                <c:pt idx="258">
                  <c:v>44822.597418981481</c:v>
                </c:pt>
                <c:pt idx="259">
                  <c:v>44823.976770833331</c:v>
                </c:pt>
                <c:pt idx="260">
                  <c:v>44824.889826388891</c:v>
                </c:pt>
                <c:pt idx="261">
                  <c:v>44825.646493055552</c:v>
                </c:pt>
                <c:pt idx="262">
                  <c:v>44826.527303240742</c:v>
                </c:pt>
                <c:pt idx="263">
                  <c:v>44827.48778935185</c:v>
                </c:pt>
                <c:pt idx="264">
                  <c:v>44828.415034722224</c:v>
                </c:pt>
                <c:pt idx="265">
                  <c:v>44829.704675925925</c:v>
                </c:pt>
                <c:pt idx="266">
                  <c:v>44830.860914351855</c:v>
                </c:pt>
                <c:pt idx="267">
                  <c:v>44831.465150462966</c:v>
                </c:pt>
                <c:pt idx="268">
                  <c:v>44832.584502314814</c:v>
                </c:pt>
                <c:pt idx="269">
                  <c:v>44833.391111111108</c:v>
                </c:pt>
                <c:pt idx="270">
                  <c:v>44834.557187500002</c:v>
                </c:pt>
                <c:pt idx="271">
                  <c:v>44835.764907407407</c:v>
                </c:pt>
                <c:pt idx="272">
                  <c:v>44836.397986111115</c:v>
                </c:pt>
                <c:pt idx="273">
                  <c:v>44837.502442129633</c:v>
                </c:pt>
                <c:pt idx="274">
                  <c:v>44838.983761574076</c:v>
                </c:pt>
                <c:pt idx="275">
                  <c:v>44839.67423611111</c:v>
                </c:pt>
                <c:pt idx="276">
                  <c:v>44840.501319444447</c:v>
                </c:pt>
                <c:pt idx="277">
                  <c:v>44841.746018518519</c:v>
                </c:pt>
                <c:pt idx="278">
                  <c:v>44842.919872685183</c:v>
                </c:pt>
                <c:pt idx="279">
                  <c:v>44843.816736111112</c:v>
                </c:pt>
                <c:pt idx="280">
                  <c:v>44844.931458333333</c:v>
                </c:pt>
                <c:pt idx="281">
                  <c:v>44845.8753125</c:v>
                </c:pt>
                <c:pt idx="282">
                  <c:v>44846.560624999998</c:v>
                </c:pt>
                <c:pt idx="283">
                  <c:v>44847.490046296298</c:v>
                </c:pt>
                <c:pt idx="284">
                  <c:v>44848.636562500003</c:v>
                </c:pt>
                <c:pt idx="285">
                  <c:v>44849.49050925926</c:v>
                </c:pt>
                <c:pt idx="286">
                  <c:v>44850.722037037034</c:v>
                </c:pt>
                <c:pt idx="287">
                  <c:v>44851.875937500001</c:v>
                </c:pt>
                <c:pt idx="288">
                  <c:v>44852.731307870374</c:v>
                </c:pt>
                <c:pt idx="289">
                  <c:v>44853.670694444445</c:v>
                </c:pt>
                <c:pt idx="290">
                  <c:v>44854.47519675926</c:v>
                </c:pt>
                <c:pt idx="291">
                  <c:v>44855.922719907408</c:v>
                </c:pt>
                <c:pt idx="292">
                  <c:v>44856.900821759256</c:v>
                </c:pt>
                <c:pt idx="293">
                  <c:v>44857.386331018519</c:v>
                </c:pt>
                <c:pt idx="294">
                  <c:v>44858.7658912037</c:v>
                </c:pt>
                <c:pt idx="295">
                  <c:v>44859.88784722222</c:v>
                </c:pt>
                <c:pt idx="296">
                  <c:v>44860.977280092593</c:v>
                </c:pt>
                <c:pt idx="297">
                  <c:v>44861.775648148148</c:v>
                </c:pt>
                <c:pt idx="298">
                  <c:v>44862.958854166667</c:v>
                </c:pt>
                <c:pt idx="299">
                  <c:v>44863.857106481482</c:v>
                </c:pt>
                <c:pt idx="300">
                  <c:v>44864.685671296298</c:v>
                </c:pt>
                <c:pt idx="301">
                  <c:v>44865.977650462963</c:v>
                </c:pt>
                <c:pt idx="302">
                  <c:v>44866.620833333334</c:v>
                </c:pt>
                <c:pt idx="303">
                  <c:v>44867.786041666666</c:v>
                </c:pt>
                <c:pt idx="304">
                  <c:v>44868.875671296293</c:v>
                </c:pt>
                <c:pt idx="305">
                  <c:v>44869.741666666669</c:v>
                </c:pt>
                <c:pt idx="306">
                  <c:v>44870.849918981483</c:v>
                </c:pt>
                <c:pt idx="307">
                  <c:v>44871.465578703705</c:v>
                </c:pt>
                <c:pt idx="308">
                  <c:v>44872.614733796298</c:v>
                </c:pt>
                <c:pt idx="309">
                  <c:v>44873.794085648151</c:v>
                </c:pt>
                <c:pt idx="310">
                  <c:v>44874.663865740738</c:v>
                </c:pt>
                <c:pt idx="311">
                  <c:v>44875.532858796294</c:v>
                </c:pt>
                <c:pt idx="312">
                  <c:v>44876.432534722226</c:v>
                </c:pt>
                <c:pt idx="313">
                  <c:v>44877.956493055557</c:v>
                </c:pt>
                <c:pt idx="314">
                  <c:v>44878.462800925925</c:v>
                </c:pt>
                <c:pt idx="315">
                  <c:v>44879.626574074071</c:v>
                </c:pt>
                <c:pt idx="316">
                  <c:v>44880.731620370374</c:v>
                </c:pt>
                <c:pt idx="317">
                  <c:v>44881.893425925926</c:v>
                </c:pt>
                <c:pt idx="318">
                  <c:v>44882.548796296294</c:v>
                </c:pt>
                <c:pt idx="319">
                  <c:v>44883.859456018516</c:v>
                </c:pt>
                <c:pt idx="320">
                  <c:v>44884.428888888891</c:v>
                </c:pt>
                <c:pt idx="321">
                  <c:v>44885.863159722219</c:v>
                </c:pt>
                <c:pt idx="322">
                  <c:v>44886.527268518519</c:v>
                </c:pt>
                <c:pt idx="323">
                  <c:v>44887.411990740744</c:v>
                </c:pt>
                <c:pt idx="324">
                  <c:v>44888.539421296293</c:v>
                </c:pt>
                <c:pt idx="325">
                  <c:v>44889.775312500002</c:v>
                </c:pt>
                <c:pt idx="326">
                  <c:v>44890.467407407406</c:v>
                </c:pt>
                <c:pt idx="327">
                  <c:v>44891.781261574077</c:v>
                </c:pt>
                <c:pt idx="328">
                  <c:v>44892.971944444442</c:v>
                </c:pt>
                <c:pt idx="329">
                  <c:v>44893.960381944446</c:v>
                </c:pt>
                <c:pt idx="330">
                  <c:v>44894.496006944442</c:v>
                </c:pt>
                <c:pt idx="331">
                  <c:v>44895.490243055552</c:v>
                </c:pt>
                <c:pt idx="332">
                  <c:v>44896.819456018522</c:v>
                </c:pt>
                <c:pt idx="333">
                  <c:v>44897.529456018521</c:v>
                </c:pt>
                <c:pt idx="334">
                  <c:v>44898.676099537035</c:v>
                </c:pt>
                <c:pt idx="335">
                  <c:v>44899.694803240738</c:v>
                </c:pt>
                <c:pt idx="336">
                  <c:v>44900.449594907404</c:v>
                </c:pt>
                <c:pt idx="337">
                  <c:v>44901.629317129627</c:v>
                </c:pt>
                <c:pt idx="338">
                  <c:v>44902.788368055553</c:v>
                </c:pt>
                <c:pt idx="339">
                  <c:v>44903.742523148147</c:v>
                </c:pt>
                <c:pt idx="340">
                  <c:v>44904.552083333336</c:v>
                </c:pt>
                <c:pt idx="341">
                  <c:v>44905.701261574075</c:v>
                </c:pt>
                <c:pt idx="342">
                  <c:v>44906.810046296298</c:v>
                </c:pt>
                <c:pt idx="343">
                  <c:v>44907.649293981478</c:v>
                </c:pt>
                <c:pt idx="344">
                  <c:v>44908.471608796295</c:v>
                </c:pt>
                <c:pt idx="345">
                  <c:v>44909.516562500001</c:v>
                </c:pt>
                <c:pt idx="346">
                  <c:v>44910.76158564815</c:v>
                </c:pt>
                <c:pt idx="347">
                  <c:v>44911.949930555558</c:v>
                </c:pt>
                <c:pt idx="348">
                  <c:v>44912.810740740744</c:v>
                </c:pt>
                <c:pt idx="349">
                  <c:v>44913.87300925926</c:v>
                </c:pt>
                <c:pt idx="350">
                  <c:v>44914.598576388889</c:v>
                </c:pt>
                <c:pt idx="351">
                  <c:v>44915.475902777776</c:v>
                </c:pt>
                <c:pt idx="352">
                  <c:v>44916.739363425928</c:v>
                </c:pt>
                <c:pt idx="353">
                  <c:v>44917.595833333333</c:v>
                </c:pt>
                <c:pt idx="354">
                  <c:v>44918.803090277775</c:v>
                </c:pt>
                <c:pt idx="355">
                  <c:v>44919.955127314817</c:v>
                </c:pt>
                <c:pt idx="356">
                  <c:v>44920.575821759259</c:v>
                </c:pt>
                <c:pt idx="357">
                  <c:v>44921.43204861111</c:v>
                </c:pt>
                <c:pt idx="358">
                  <c:v>44922.889699074076</c:v>
                </c:pt>
                <c:pt idx="359">
                  <c:v>44923.452037037037</c:v>
                </c:pt>
                <c:pt idx="360">
                  <c:v>44924.477106481485</c:v>
                </c:pt>
                <c:pt idx="361">
                  <c:v>44925.967800925922</c:v>
                </c:pt>
                <c:pt idx="362">
                  <c:v>44926.943460648145</c:v>
                </c:pt>
                <c:pt idx="363">
                  <c:v>44562.813900462963</c:v>
                </c:pt>
                <c:pt idx="364">
                  <c:v>44563.679594907408</c:v>
                </c:pt>
                <c:pt idx="365">
                  <c:v>44564.684363425928</c:v>
                </c:pt>
                <c:pt idx="366">
                  <c:v>44565.705960648149</c:v>
                </c:pt>
                <c:pt idx="367">
                  <c:v>44566.68173611111</c:v>
                </c:pt>
                <c:pt idx="368">
                  <c:v>44567.639374999999</c:v>
                </c:pt>
                <c:pt idx="369">
                  <c:v>44568.931597222225</c:v>
                </c:pt>
                <c:pt idx="370">
                  <c:v>44569.982581018521</c:v>
                </c:pt>
                <c:pt idx="371">
                  <c:v>44570.666886574072</c:v>
                </c:pt>
                <c:pt idx="372">
                  <c:v>44571.948252314818</c:v>
                </c:pt>
                <c:pt idx="373">
                  <c:v>44572.643807870372</c:v>
                </c:pt>
                <c:pt idx="374">
                  <c:v>44573.478206018517</c:v>
                </c:pt>
                <c:pt idx="375">
                  <c:v>44574.6093287037</c:v>
                </c:pt>
                <c:pt idx="376">
                  <c:v>44575.656967592593</c:v>
                </c:pt>
                <c:pt idx="377">
                  <c:v>44576.97111111111</c:v>
                </c:pt>
                <c:pt idx="378">
                  <c:v>44577.448391203703</c:v>
                </c:pt>
                <c:pt idx="379">
                  <c:v>44578.711909722224</c:v>
                </c:pt>
                <c:pt idx="380">
                  <c:v>44579.545810185184</c:v>
                </c:pt>
                <c:pt idx="381">
                  <c:v>44580.682523148149</c:v>
                </c:pt>
                <c:pt idx="382">
                  <c:v>44581.950416666667</c:v>
                </c:pt>
                <c:pt idx="383">
                  <c:v>44582.399733796294</c:v>
                </c:pt>
                <c:pt idx="384">
                  <c:v>44583.794247685182</c:v>
                </c:pt>
                <c:pt idx="385">
                  <c:v>44584.730810185189</c:v>
                </c:pt>
                <c:pt idx="386">
                  <c:v>44585.785787037035</c:v>
                </c:pt>
                <c:pt idx="387">
                  <c:v>44586.735243055555</c:v>
                </c:pt>
                <c:pt idx="388">
                  <c:v>44587.395694444444</c:v>
                </c:pt>
                <c:pt idx="389">
                  <c:v>44588.466145833336</c:v>
                </c:pt>
                <c:pt idx="390">
                  <c:v>44589.788599537038</c:v>
                </c:pt>
                <c:pt idx="391">
                  <c:v>44590.771261574075</c:v>
                </c:pt>
                <c:pt idx="392">
                  <c:v>44591.400335648148</c:v>
                </c:pt>
                <c:pt idx="393">
                  <c:v>44592.828969907408</c:v>
                </c:pt>
                <c:pt idx="394">
                  <c:v>44593.723854166667</c:v>
                </c:pt>
                <c:pt idx="395">
                  <c:v>44594.479733796295</c:v>
                </c:pt>
                <c:pt idx="396">
                  <c:v>44595.643368055556</c:v>
                </c:pt>
                <c:pt idx="397">
                  <c:v>44596.58253472222</c:v>
                </c:pt>
                <c:pt idx="398">
                  <c:v>44597.919745370367</c:v>
                </c:pt>
                <c:pt idx="399">
                  <c:v>44598.967152777775</c:v>
                </c:pt>
                <c:pt idx="400">
                  <c:v>44599.439641203702</c:v>
                </c:pt>
                <c:pt idx="401">
                  <c:v>44600.642870370371</c:v>
                </c:pt>
                <c:pt idx="402">
                  <c:v>44601.770439814813</c:v>
                </c:pt>
                <c:pt idx="403">
                  <c:v>44602.52820601852</c:v>
                </c:pt>
                <c:pt idx="404">
                  <c:v>44603.753263888888</c:v>
                </c:pt>
                <c:pt idx="405">
                  <c:v>44604.831585648149</c:v>
                </c:pt>
                <c:pt idx="406">
                  <c:v>44605.762465277781</c:v>
                </c:pt>
                <c:pt idx="407">
                  <c:v>44606.687523148146</c:v>
                </c:pt>
                <c:pt idx="408">
                  <c:v>44607.709930555553</c:v>
                </c:pt>
                <c:pt idx="409">
                  <c:v>44608.460416666669</c:v>
                </c:pt>
                <c:pt idx="410">
                  <c:v>44609.809918981482</c:v>
                </c:pt>
                <c:pt idx="411">
                  <c:v>44610.602696759262</c:v>
                </c:pt>
                <c:pt idx="412">
                  <c:v>44611.410312499997</c:v>
                </c:pt>
                <c:pt idx="413">
                  <c:v>44612.604780092595</c:v>
                </c:pt>
                <c:pt idx="414">
                  <c:v>44613.603090277778</c:v>
                </c:pt>
                <c:pt idx="415">
                  <c:v>44614.839768518519</c:v>
                </c:pt>
                <c:pt idx="416">
                  <c:v>44615.467118055552</c:v>
                </c:pt>
                <c:pt idx="417">
                  <c:v>44616.427893518521</c:v>
                </c:pt>
                <c:pt idx="418">
                  <c:v>44617.523009259261</c:v>
                </c:pt>
                <c:pt idx="419">
                  <c:v>44618.569386574076</c:v>
                </c:pt>
                <c:pt idx="420">
                  <c:v>44619.537465277775</c:v>
                </c:pt>
                <c:pt idx="421">
                  <c:v>44620.684895833336</c:v>
                </c:pt>
                <c:pt idx="422">
                  <c:v>44621.666944444441</c:v>
                </c:pt>
                <c:pt idx="423">
                  <c:v>44622.91851851852</c:v>
                </c:pt>
                <c:pt idx="424">
                  <c:v>44623.699664351851</c:v>
                </c:pt>
                <c:pt idx="425">
                  <c:v>44624.523472222223</c:v>
                </c:pt>
                <c:pt idx="426">
                  <c:v>44625.839386574073</c:v>
                </c:pt>
                <c:pt idx="427">
                  <c:v>44626.529513888891</c:v>
                </c:pt>
                <c:pt idx="428">
                  <c:v>44627.984085648146</c:v>
                </c:pt>
                <c:pt idx="429">
                  <c:v>44628.548379629632</c:v>
                </c:pt>
                <c:pt idx="430">
                  <c:v>44629.50744212963</c:v>
                </c:pt>
                <c:pt idx="431">
                  <c:v>44630.659872685188</c:v>
                </c:pt>
                <c:pt idx="432">
                  <c:v>44631.761793981481</c:v>
                </c:pt>
                <c:pt idx="433">
                  <c:v>44632.480636574073</c:v>
                </c:pt>
                <c:pt idx="434">
                  <c:v>44633.770451388889</c:v>
                </c:pt>
                <c:pt idx="435">
                  <c:v>44634.521458333336</c:v>
                </c:pt>
                <c:pt idx="436">
                  <c:v>44635.660520833335</c:v>
                </c:pt>
                <c:pt idx="437">
                  <c:v>44636.785451388889</c:v>
                </c:pt>
                <c:pt idx="438">
                  <c:v>44637.67454861111</c:v>
                </c:pt>
                <c:pt idx="439">
                  <c:v>44638.618217592593</c:v>
                </c:pt>
                <c:pt idx="440">
                  <c:v>44639.86</c:v>
                </c:pt>
                <c:pt idx="441">
                  <c:v>44640.931840277779</c:v>
                </c:pt>
                <c:pt idx="442">
                  <c:v>44641.914340277777</c:v>
                </c:pt>
                <c:pt idx="443">
                  <c:v>44642.718819444446</c:v>
                </c:pt>
                <c:pt idx="444">
                  <c:v>44643.5315162037</c:v>
                </c:pt>
                <c:pt idx="445">
                  <c:v>44644.704733796294</c:v>
                </c:pt>
                <c:pt idx="446">
                  <c:v>44645.670543981483</c:v>
                </c:pt>
                <c:pt idx="447">
                  <c:v>44646.663252314815</c:v>
                </c:pt>
                <c:pt idx="448">
                  <c:v>44647.522141203706</c:v>
                </c:pt>
                <c:pt idx="449">
                  <c:v>44648.807870370372</c:v>
                </c:pt>
                <c:pt idx="450">
                  <c:v>44649.907060185185</c:v>
                </c:pt>
                <c:pt idx="451">
                  <c:v>44650.414143518516</c:v>
                </c:pt>
                <c:pt idx="452">
                  <c:v>44651.616157407407</c:v>
                </c:pt>
                <c:pt idx="453">
                  <c:v>44652.642916666664</c:v>
                </c:pt>
                <c:pt idx="454">
                  <c:v>44653.849907407406</c:v>
                </c:pt>
                <c:pt idx="455">
                  <c:v>44654.810624999998</c:v>
                </c:pt>
                <c:pt idx="456">
                  <c:v>44655.796423611115</c:v>
                </c:pt>
                <c:pt idx="457">
                  <c:v>44656.427905092591</c:v>
                </c:pt>
                <c:pt idx="458">
                  <c:v>44657.613807870373</c:v>
                </c:pt>
                <c:pt idx="459">
                  <c:v>44658.714456018519</c:v>
                </c:pt>
                <c:pt idx="460">
                  <c:v>44659.66783564815</c:v>
                </c:pt>
                <c:pt idx="461">
                  <c:v>44660.949317129627</c:v>
                </c:pt>
              </c:numCache>
            </c:numRef>
          </c:cat>
          <c:val>
            <c:numRef>
              <c:f>'Network Performnace analysis'!$B$2:$B$463</c:f>
              <c:numCache>
                <c:formatCode>General</c:formatCode>
                <c:ptCount val="462"/>
                <c:pt idx="0">
                  <c:v>-84.119763102008093</c:v>
                </c:pt>
                <c:pt idx="1">
                  <c:v>-87.806130827691305</c:v>
                </c:pt>
                <c:pt idx="2">
                  <c:v>-116.575175596495</c:v>
                </c:pt>
                <c:pt idx="3">
                  <c:v>-82.961182903388007</c:v>
                </c:pt>
                <c:pt idx="4">
                  <c:v>-85.012574109426197</c:v>
                </c:pt>
                <c:pt idx="5">
                  <c:v>-98.618691644283501</c:v>
                </c:pt>
                <c:pt idx="6">
                  <c:v>-74.139398619688706</c:v>
                </c:pt>
                <c:pt idx="7">
                  <c:v>-50.235330964038397</c:v>
                </c:pt>
                <c:pt idx="8">
                  <c:v>-70.1030733993355</c:v>
                </c:pt>
                <c:pt idx="9">
                  <c:v>-97.600563685678793</c:v>
                </c:pt>
                <c:pt idx="10">
                  <c:v>-99.651735788351999</c:v>
                </c:pt>
                <c:pt idx="11">
                  <c:v>-78.585962191361304</c:v>
                </c:pt>
                <c:pt idx="12">
                  <c:v>-105.474205403532</c:v>
                </c:pt>
                <c:pt idx="13">
                  <c:v>-77.203486680888702</c:v>
                </c:pt>
                <c:pt idx="14">
                  <c:v>-87.953911510710398</c:v>
                </c:pt>
                <c:pt idx="15">
                  <c:v>-82.298764779765406</c:v>
                </c:pt>
                <c:pt idx="16">
                  <c:v>-105.543497796024</c:v>
                </c:pt>
                <c:pt idx="17">
                  <c:v>-65.741318493240797</c:v>
                </c:pt>
                <c:pt idx="18">
                  <c:v>-93.135571358703103</c:v>
                </c:pt>
                <c:pt idx="19">
                  <c:v>-77.069920515129496</c:v>
                </c:pt>
                <c:pt idx="20">
                  <c:v>-79.615003543572996</c:v>
                </c:pt>
                <c:pt idx="21">
                  <c:v>-103.437033340852</c:v>
                </c:pt>
                <c:pt idx="22">
                  <c:v>-98.467308095347704</c:v>
                </c:pt>
                <c:pt idx="23">
                  <c:v>-90.875820115685798</c:v>
                </c:pt>
                <c:pt idx="24">
                  <c:v>-69.989981477924005</c:v>
                </c:pt>
                <c:pt idx="25">
                  <c:v>-104.26052950164301</c:v>
                </c:pt>
                <c:pt idx="26">
                  <c:v>-75.856058044801799</c:v>
                </c:pt>
                <c:pt idx="27">
                  <c:v>-107.055642103382</c:v>
                </c:pt>
                <c:pt idx="28">
                  <c:v>-118.243982100463</c:v>
                </c:pt>
                <c:pt idx="29">
                  <c:v>-72.442702041296997</c:v>
                </c:pt>
                <c:pt idx="30">
                  <c:v>-75.037625898447402</c:v>
                </c:pt>
                <c:pt idx="31">
                  <c:v>-101.145320910237</c:v>
                </c:pt>
                <c:pt idx="32">
                  <c:v>-82.249617910647601</c:v>
                </c:pt>
                <c:pt idx="33">
                  <c:v>-74.3576280884364</c:v>
                </c:pt>
                <c:pt idx="34">
                  <c:v>-101.52635007015699</c:v>
                </c:pt>
                <c:pt idx="35">
                  <c:v>-77.371503936817405</c:v>
                </c:pt>
                <c:pt idx="36">
                  <c:v>-61.198388282269597</c:v>
                </c:pt>
                <c:pt idx="37">
                  <c:v>-73.692772484632201</c:v>
                </c:pt>
                <c:pt idx="38">
                  <c:v>-101.16083838561801</c:v>
                </c:pt>
                <c:pt idx="39">
                  <c:v>-88.904163999693594</c:v>
                </c:pt>
                <c:pt idx="40">
                  <c:v>-91.099208555624102</c:v>
                </c:pt>
                <c:pt idx="41">
                  <c:v>-95.380488844043597</c:v>
                </c:pt>
                <c:pt idx="42">
                  <c:v>-100.46909253434499</c:v>
                </c:pt>
                <c:pt idx="43">
                  <c:v>-81.371239217319101</c:v>
                </c:pt>
                <c:pt idx="44">
                  <c:v>-88.393745084362706</c:v>
                </c:pt>
                <c:pt idx="45">
                  <c:v>-86.024470065884799</c:v>
                </c:pt>
                <c:pt idx="46">
                  <c:v>-78.150988875500602</c:v>
                </c:pt>
                <c:pt idx="47">
                  <c:v>-85.229985930823702</c:v>
                </c:pt>
                <c:pt idx="48">
                  <c:v>-66.343286306392699</c:v>
                </c:pt>
                <c:pt idx="49">
                  <c:v>-76.102174189444</c:v>
                </c:pt>
                <c:pt idx="50">
                  <c:v>-78.311075016663807</c:v>
                </c:pt>
                <c:pt idx="51">
                  <c:v>-61.205566531499201</c:v>
                </c:pt>
                <c:pt idx="52">
                  <c:v>-98.424558821113294</c:v>
                </c:pt>
                <c:pt idx="53">
                  <c:v>-102.32830312723701</c:v>
                </c:pt>
                <c:pt idx="54">
                  <c:v>-59.474517865928</c:v>
                </c:pt>
                <c:pt idx="55">
                  <c:v>-98.849205120906007</c:v>
                </c:pt>
                <c:pt idx="56">
                  <c:v>-104.77613166997</c:v>
                </c:pt>
                <c:pt idx="57">
                  <c:v>-60.806165620495499</c:v>
                </c:pt>
                <c:pt idx="58">
                  <c:v>-88.722158616289306</c:v>
                </c:pt>
                <c:pt idx="59">
                  <c:v>-83.727231668493204</c:v>
                </c:pt>
                <c:pt idx="60">
                  <c:v>-62.020504198666501</c:v>
                </c:pt>
                <c:pt idx="61">
                  <c:v>-88.879303431101704</c:v>
                </c:pt>
                <c:pt idx="62">
                  <c:v>-69.038675078788003</c:v>
                </c:pt>
                <c:pt idx="63">
                  <c:v>-92.964027415951406</c:v>
                </c:pt>
                <c:pt idx="64">
                  <c:v>-100.57761893232799</c:v>
                </c:pt>
                <c:pt idx="65">
                  <c:v>-99.297041673326902</c:v>
                </c:pt>
                <c:pt idx="66">
                  <c:v>-97.260725992243906</c:v>
                </c:pt>
                <c:pt idx="67">
                  <c:v>-93.001808677434497</c:v>
                </c:pt>
                <c:pt idx="68">
                  <c:v>-69.387736018650799</c:v>
                </c:pt>
                <c:pt idx="69">
                  <c:v>-82.622762029967205</c:v>
                </c:pt>
                <c:pt idx="70">
                  <c:v>-91.539538792768695</c:v>
                </c:pt>
                <c:pt idx="71">
                  <c:v>-88.640953946518593</c:v>
                </c:pt>
                <c:pt idx="72">
                  <c:v>-92.457498681069794</c:v>
                </c:pt>
                <c:pt idx="73">
                  <c:v>-71.929835013830598</c:v>
                </c:pt>
                <c:pt idx="74">
                  <c:v>-86.539831732868095</c:v>
                </c:pt>
                <c:pt idx="75">
                  <c:v>-107.757300211494</c:v>
                </c:pt>
                <c:pt idx="76">
                  <c:v>-97.619228448861193</c:v>
                </c:pt>
                <c:pt idx="77">
                  <c:v>-104.138485486658</c:v>
                </c:pt>
                <c:pt idx="78">
                  <c:v>-81.374547392828305</c:v>
                </c:pt>
                <c:pt idx="79">
                  <c:v>-65.733584286847901</c:v>
                </c:pt>
                <c:pt idx="80">
                  <c:v>-81.339853904121995</c:v>
                </c:pt>
                <c:pt idx="81">
                  <c:v>-82.6314361335358</c:v>
                </c:pt>
                <c:pt idx="82">
                  <c:v>-74.792180402227601</c:v>
                </c:pt>
                <c:pt idx="83">
                  <c:v>-82.601217722390203</c:v>
                </c:pt>
                <c:pt idx="84">
                  <c:v>-93.133901221280297</c:v>
                </c:pt>
                <c:pt idx="85">
                  <c:v>-76.373473338392699</c:v>
                </c:pt>
                <c:pt idx="86">
                  <c:v>-61.225317298416101</c:v>
                </c:pt>
                <c:pt idx="87">
                  <c:v>-99.341625622622601</c:v>
                </c:pt>
                <c:pt idx="88">
                  <c:v>-101.815438569899</c:v>
                </c:pt>
                <c:pt idx="89">
                  <c:v>-60.573040098274198</c:v>
                </c:pt>
                <c:pt idx="90">
                  <c:v>-89.368982412175697</c:v>
                </c:pt>
                <c:pt idx="91">
                  <c:v>-101.738417210905</c:v>
                </c:pt>
                <c:pt idx="92">
                  <c:v>-98.877490543153698</c:v>
                </c:pt>
                <c:pt idx="93">
                  <c:v>-101.658053673113</c:v>
                </c:pt>
                <c:pt idx="94">
                  <c:v>-73.275166199307094</c:v>
                </c:pt>
                <c:pt idx="95">
                  <c:v>-96.827836501310003</c:v>
                </c:pt>
                <c:pt idx="96">
                  <c:v>-77.528820264604505</c:v>
                </c:pt>
                <c:pt idx="97">
                  <c:v>-60.736138259707097</c:v>
                </c:pt>
                <c:pt idx="98">
                  <c:v>-98.043378471965298</c:v>
                </c:pt>
                <c:pt idx="99">
                  <c:v>-95.645111493815094</c:v>
                </c:pt>
                <c:pt idx="100">
                  <c:v>-84.296509842371506</c:v>
                </c:pt>
                <c:pt idx="101">
                  <c:v>-64.033804785355599</c:v>
                </c:pt>
                <c:pt idx="102">
                  <c:v>-98.740206282791902</c:v>
                </c:pt>
                <c:pt idx="103">
                  <c:v>-57.991548168585197</c:v>
                </c:pt>
                <c:pt idx="104">
                  <c:v>-76.736592855279696</c:v>
                </c:pt>
                <c:pt idx="105">
                  <c:v>-69.652376647191005</c:v>
                </c:pt>
                <c:pt idx="106">
                  <c:v>-111.569018822751</c:v>
                </c:pt>
                <c:pt idx="107">
                  <c:v>-79.680165957077406</c:v>
                </c:pt>
                <c:pt idx="108">
                  <c:v>-81.448844884042302</c:v>
                </c:pt>
                <c:pt idx="109">
                  <c:v>-79.995892162925998</c:v>
                </c:pt>
                <c:pt idx="110">
                  <c:v>-78.783383384190003</c:v>
                </c:pt>
                <c:pt idx="111">
                  <c:v>-97.395479053449606</c:v>
                </c:pt>
                <c:pt idx="112">
                  <c:v>-105.76223420263101</c:v>
                </c:pt>
                <c:pt idx="113">
                  <c:v>-90.742821735791694</c:v>
                </c:pt>
                <c:pt idx="114">
                  <c:v>-76.069528640702401</c:v>
                </c:pt>
                <c:pt idx="115">
                  <c:v>-72.656677085497506</c:v>
                </c:pt>
                <c:pt idx="116">
                  <c:v>-84.230276290375301</c:v>
                </c:pt>
                <c:pt idx="117">
                  <c:v>-86.953923540828995</c:v>
                </c:pt>
                <c:pt idx="118">
                  <c:v>-60.8124416975743</c:v>
                </c:pt>
                <c:pt idx="119">
                  <c:v>-88.382045576767595</c:v>
                </c:pt>
                <c:pt idx="120">
                  <c:v>-97.711579681297295</c:v>
                </c:pt>
                <c:pt idx="121">
                  <c:v>-68.161981296612197</c:v>
                </c:pt>
                <c:pt idx="122">
                  <c:v>-70.473326287539507</c:v>
                </c:pt>
                <c:pt idx="123">
                  <c:v>-81.202069853965</c:v>
                </c:pt>
                <c:pt idx="124">
                  <c:v>-66.710577269143698</c:v>
                </c:pt>
                <c:pt idx="125">
                  <c:v>-75.537733296496697</c:v>
                </c:pt>
                <c:pt idx="126">
                  <c:v>-93.659222096430398</c:v>
                </c:pt>
                <c:pt idx="127">
                  <c:v>-66.377561965787805</c:v>
                </c:pt>
                <c:pt idx="128">
                  <c:v>-115.25904426107</c:v>
                </c:pt>
                <c:pt idx="129">
                  <c:v>-69.465501665308693</c:v>
                </c:pt>
                <c:pt idx="130">
                  <c:v>-75.015584867560506</c:v>
                </c:pt>
                <c:pt idx="131">
                  <c:v>-76.881604351289198</c:v>
                </c:pt>
                <c:pt idx="132">
                  <c:v>-97.974458870865007</c:v>
                </c:pt>
                <c:pt idx="133">
                  <c:v>-97.187740186363797</c:v>
                </c:pt>
                <c:pt idx="134">
                  <c:v>-98.806246107094097</c:v>
                </c:pt>
                <c:pt idx="135">
                  <c:v>-108.954401303818</c:v>
                </c:pt>
                <c:pt idx="136">
                  <c:v>-87.2517038488715</c:v>
                </c:pt>
                <c:pt idx="137">
                  <c:v>-81.527329237291298</c:v>
                </c:pt>
                <c:pt idx="138">
                  <c:v>-90.179147899157599</c:v>
                </c:pt>
                <c:pt idx="139">
                  <c:v>-100.455825772024</c:v>
                </c:pt>
                <c:pt idx="140">
                  <c:v>-50.933754301928502</c:v>
                </c:pt>
                <c:pt idx="141">
                  <c:v>-74.341203790799895</c:v>
                </c:pt>
                <c:pt idx="142">
                  <c:v>-74.130390173592701</c:v>
                </c:pt>
                <c:pt idx="143">
                  <c:v>-90.049546954967397</c:v>
                </c:pt>
                <c:pt idx="144">
                  <c:v>-75.506463903533501</c:v>
                </c:pt>
                <c:pt idx="145">
                  <c:v>-83.562631775238998</c:v>
                </c:pt>
                <c:pt idx="146">
                  <c:v>-64.828292776385098</c:v>
                </c:pt>
                <c:pt idx="147">
                  <c:v>-73.038052357094102</c:v>
                </c:pt>
                <c:pt idx="148">
                  <c:v>-90.113317298889896</c:v>
                </c:pt>
                <c:pt idx="149">
                  <c:v>-91.622688656485394</c:v>
                </c:pt>
                <c:pt idx="150">
                  <c:v>-74.5024590817073</c:v>
                </c:pt>
                <c:pt idx="151">
                  <c:v>-63.697188821906401</c:v>
                </c:pt>
                <c:pt idx="152">
                  <c:v>-70.771797696996998</c:v>
                </c:pt>
                <c:pt idx="153">
                  <c:v>-86.185889514544002</c:v>
                </c:pt>
                <c:pt idx="154">
                  <c:v>-89.734381959335195</c:v>
                </c:pt>
                <c:pt idx="155">
                  <c:v>-85.265388113688402</c:v>
                </c:pt>
                <c:pt idx="156">
                  <c:v>-64.864666941549402</c:v>
                </c:pt>
                <c:pt idx="157">
                  <c:v>-92.310690111492306</c:v>
                </c:pt>
                <c:pt idx="158">
                  <c:v>-76.882703412308302</c:v>
                </c:pt>
                <c:pt idx="159">
                  <c:v>-103.123227211551</c:v>
                </c:pt>
                <c:pt idx="160">
                  <c:v>-87.339285248335102</c:v>
                </c:pt>
                <c:pt idx="161">
                  <c:v>-101.002100973339</c:v>
                </c:pt>
                <c:pt idx="162">
                  <c:v>-83.023047092998397</c:v>
                </c:pt>
                <c:pt idx="163">
                  <c:v>-95.488834352635607</c:v>
                </c:pt>
                <c:pt idx="164">
                  <c:v>-102.93200424868201</c:v>
                </c:pt>
                <c:pt idx="165">
                  <c:v>-82.718810470389997</c:v>
                </c:pt>
                <c:pt idx="166">
                  <c:v>-95.229278750821607</c:v>
                </c:pt>
                <c:pt idx="167">
                  <c:v>-82.005765486568393</c:v>
                </c:pt>
                <c:pt idx="168">
                  <c:v>-107.457408949694</c:v>
                </c:pt>
                <c:pt idx="169">
                  <c:v>-92.632873289645303</c:v>
                </c:pt>
                <c:pt idx="170">
                  <c:v>-74.739268177801193</c:v>
                </c:pt>
                <c:pt idx="171">
                  <c:v>-92.731000050440599</c:v>
                </c:pt>
                <c:pt idx="172">
                  <c:v>-88.822496335120604</c:v>
                </c:pt>
                <c:pt idx="173">
                  <c:v>-78.118605342706502</c:v>
                </c:pt>
                <c:pt idx="174">
                  <c:v>-77.912610347042005</c:v>
                </c:pt>
                <c:pt idx="175">
                  <c:v>-100.321439310516</c:v>
                </c:pt>
                <c:pt idx="176">
                  <c:v>-70.548224695194605</c:v>
                </c:pt>
                <c:pt idx="177">
                  <c:v>-90.775668570106902</c:v>
                </c:pt>
                <c:pt idx="178">
                  <c:v>-69.550831238736293</c:v>
                </c:pt>
                <c:pt idx="179">
                  <c:v>-112.260333813944</c:v>
                </c:pt>
                <c:pt idx="180">
                  <c:v>-63.074022373888603</c:v>
                </c:pt>
                <c:pt idx="181">
                  <c:v>-87.506781819743296</c:v>
                </c:pt>
                <c:pt idx="182">
                  <c:v>-79.164858756801806</c:v>
                </c:pt>
                <c:pt idx="183">
                  <c:v>-64.799653203306207</c:v>
                </c:pt>
                <c:pt idx="184">
                  <c:v>-69.805327426150598</c:v>
                </c:pt>
                <c:pt idx="185">
                  <c:v>-105.43347023941701</c:v>
                </c:pt>
                <c:pt idx="186">
                  <c:v>-104.92385016902</c:v>
                </c:pt>
                <c:pt idx="187">
                  <c:v>-89.974072638242006</c:v>
                </c:pt>
                <c:pt idx="188">
                  <c:v>-80.837131863153203</c:v>
                </c:pt>
                <c:pt idx="189">
                  <c:v>-76.560880665120393</c:v>
                </c:pt>
                <c:pt idx="190">
                  <c:v>-82.639175278213301</c:v>
                </c:pt>
                <c:pt idx="191">
                  <c:v>-111.403356631093</c:v>
                </c:pt>
                <c:pt idx="192">
                  <c:v>-82.557757848804897</c:v>
                </c:pt>
                <c:pt idx="193">
                  <c:v>-66.434748057717201</c:v>
                </c:pt>
                <c:pt idx="194">
                  <c:v>-86.538597212945305</c:v>
                </c:pt>
                <c:pt idx="195">
                  <c:v>-75.012419582384695</c:v>
                </c:pt>
                <c:pt idx="196">
                  <c:v>-75.372280507966295</c:v>
                </c:pt>
                <c:pt idx="197">
                  <c:v>-66.305050152607393</c:v>
                </c:pt>
                <c:pt idx="198">
                  <c:v>-116.249235499579</c:v>
                </c:pt>
                <c:pt idx="199">
                  <c:v>-95.806416896371204</c:v>
                </c:pt>
                <c:pt idx="200">
                  <c:v>-76.483170329676298</c:v>
                </c:pt>
                <c:pt idx="201">
                  <c:v>-72.146487064440905</c:v>
                </c:pt>
                <c:pt idx="202">
                  <c:v>-92.905114305360598</c:v>
                </c:pt>
                <c:pt idx="203">
                  <c:v>-87.866356420067206</c:v>
                </c:pt>
                <c:pt idx="204">
                  <c:v>-101.079216957005</c:v>
                </c:pt>
                <c:pt idx="205">
                  <c:v>-78.478979381746598</c:v>
                </c:pt>
                <c:pt idx="206">
                  <c:v>-84.403315049524707</c:v>
                </c:pt>
                <c:pt idx="207">
                  <c:v>-104.15737012556001</c:v>
                </c:pt>
                <c:pt idx="208">
                  <c:v>-85.558642125439704</c:v>
                </c:pt>
                <c:pt idx="209">
                  <c:v>-106.537452824574</c:v>
                </c:pt>
                <c:pt idx="210">
                  <c:v>-95.929371607417906</c:v>
                </c:pt>
                <c:pt idx="211">
                  <c:v>-79.2499671460684</c:v>
                </c:pt>
                <c:pt idx="212">
                  <c:v>-81.725287550242697</c:v>
                </c:pt>
                <c:pt idx="213">
                  <c:v>-68.583586426977305</c:v>
                </c:pt>
                <c:pt idx="214">
                  <c:v>-74.012779871954393</c:v>
                </c:pt>
                <c:pt idx="215">
                  <c:v>-79.023859905930095</c:v>
                </c:pt>
                <c:pt idx="216">
                  <c:v>-107.311311235402</c:v>
                </c:pt>
                <c:pt idx="217">
                  <c:v>-90.562219600207001</c:v>
                </c:pt>
                <c:pt idx="218">
                  <c:v>-64.009828111672903</c:v>
                </c:pt>
                <c:pt idx="219">
                  <c:v>-80.995828086688206</c:v>
                </c:pt>
                <c:pt idx="220">
                  <c:v>-81.568324513197794</c:v>
                </c:pt>
                <c:pt idx="221">
                  <c:v>-93.751824622784596</c:v>
                </c:pt>
                <c:pt idx="222">
                  <c:v>-90.745060558256398</c:v>
                </c:pt>
                <c:pt idx="223">
                  <c:v>-80.817551768260699</c:v>
                </c:pt>
                <c:pt idx="224">
                  <c:v>-58.696050469137496</c:v>
                </c:pt>
                <c:pt idx="225">
                  <c:v>-82.060041213528393</c:v>
                </c:pt>
                <c:pt idx="226">
                  <c:v>-73.964969836322794</c:v>
                </c:pt>
                <c:pt idx="227">
                  <c:v>-85.564230076920495</c:v>
                </c:pt>
                <c:pt idx="228">
                  <c:v>-60.439364006101798</c:v>
                </c:pt>
                <c:pt idx="229">
                  <c:v>-65.049830174799894</c:v>
                </c:pt>
                <c:pt idx="230">
                  <c:v>-70.8260714813091</c:v>
                </c:pt>
                <c:pt idx="231">
                  <c:v>-84.217632881998895</c:v>
                </c:pt>
                <c:pt idx="232">
                  <c:v>-81.844370912972295</c:v>
                </c:pt>
                <c:pt idx="233">
                  <c:v>-101.980452531976</c:v>
                </c:pt>
                <c:pt idx="234">
                  <c:v>-113.173551608556</c:v>
                </c:pt>
                <c:pt idx="235">
                  <c:v>-53.454848025856698</c:v>
                </c:pt>
                <c:pt idx="236">
                  <c:v>-96.921167539882802</c:v>
                </c:pt>
                <c:pt idx="237">
                  <c:v>-75.031892855566596</c:v>
                </c:pt>
                <c:pt idx="238">
                  <c:v>-51.967553937419702</c:v>
                </c:pt>
                <c:pt idx="239">
                  <c:v>-91.845743915622194</c:v>
                </c:pt>
                <c:pt idx="240">
                  <c:v>-98.229945720190798</c:v>
                </c:pt>
                <c:pt idx="241">
                  <c:v>-97.376020431881599</c:v>
                </c:pt>
                <c:pt idx="242">
                  <c:v>-86.453657492678403</c:v>
                </c:pt>
                <c:pt idx="243">
                  <c:v>-85.136104742128396</c:v>
                </c:pt>
                <c:pt idx="244">
                  <c:v>-98.397535633766097</c:v>
                </c:pt>
                <c:pt idx="245">
                  <c:v>-73.199709644521803</c:v>
                </c:pt>
                <c:pt idx="246">
                  <c:v>-94.156252628956096</c:v>
                </c:pt>
                <c:pt idx="247">
                  <c:v>-75.528280528885105</c:v>
                </c:pt>
                <c:pt idx="248">
                  <c:v>-92.043712730421703</c:v>
                </c:pt>
                <c:pt idx="249">
                  <c:v>-71.310143551426407</c:v>
                </c:pt>
                <c:pt idx="250">
                  <c:v>-72.896837516281707</c:v>
                </c:pt>
                <c:pt idx="251">
                  <c:v>-76.5589303709191</c:v>
                </c:pt>
                <c:pt idx="252">
                  <c:v>-93.576836956074203</c:v>
                </c:pt>
                <c:pt idx="253">
                  <c:v>-76.227942753385193</c:v>
                </c:pt>
                <c:pt idx="254">
                  <c:v>-74.226289699833799</c:v>
                </c:pt>
                <c:pt idx="255">
                  <c:v>-73.870507343724697</c:v>
                </c:pt>
                <c:pt idx="256">
                  <c:v>-92.561853691772598</c:v>
                </c:pt>
                <c:pt idx="257">
                  <c:v>-68.623076263170802</c:v>
                </c:pt>
                <c:pt idx="258">
                  <c:v>-88.641244667711604</c:v>
                </c:pt>
                <c:pt idx="259">
                  <c:v>-60.507473201641503</c:v>
                </c:pt>
                <c:pt idx="260">
                  <c:v>-78.260905703126895</c:v>
                </c:pt>
                <c:pt idx="261">
                  <c:v>-93.534548761886597</c:v>
                </c:pt>
                <c:pt idx="262">
                  <c:v>-80.904505162156397</c:v>
                </c:pt>
                <c:pt idx="263">
                  <c:v>-81.9440655783295</c:v>
                </c:pt>
                <c:pt idx="264">
                  <c:v>-87.303431000182201</c:v>
                </c:pt>
                <c:pt idx="265">
                  <c:v>-80.456261405207101</c:v>
                </c:pt>
                <c:pt idx="266">
                  <c:v>-93.551337540505003</c:v>
                </c:pt>
                <c:pt idx="267">
                  <c:v>-95.317189028437397</c:v>
                </c:pt>
                <c:pt idx="268">
                  <c:v>-76.513799193439993</c:v>
                </c:pt>
                <c:pt idx="269">
                  <c:v>-73.135968477139798</c:v>
                </c:pt>
                <c:pt idx="270">
                  <c:v>-77.132303266003703</c:v>
                </c:pt>
                <c:pt idx="271">
                  <c:v>-71.674096595091697</c:v>
                </c:pt>
                <c:pt idx="272">
                  <c:v>-69.024188331409206</c:v>
                </c:pt>
                <c:pt idx="273">
                  <c:v>-94.204647548538603</c:v>
                </c:pt>
                <c:pt idx="274">
                  <c:v>-50.510929230737702</c:v>
                </c:pt>
                <c:pt idx="275">
                  <c:v>-91.202814074053293</c:v>
                </c:pt>
                <c:pt idx="276">
                  <c:v>-75.475343405349406</c:v>
                </c:pt>
                <c:pt idx="277">
                  <c:v>-88.442806206696005</c:v>
                </c:pt>
                <c:pt idx="278">
                  <c:v>-112.68873068969199</c:v>
                </c:pt>
                <c:pt idx="279">
                  <c:v>-53.639040999834798</c:v>
                </c:pt>
                <c:pt idx="280">
                  <c:v>-85.826260894663804</c:v>
                </c:pt>
                <c:pt idx="281">
                  <c:v>-78.908158569243497</c:v>
                </c:pt>
                <c:pt idx="282">
                  <c:v>-94.372578807200995</c:v>
                </c:pt>
                <c:pt idx="283">
                  <c:v>-93.683486252942799</c:v>
                </c:pt>
                <c:pt idx="284">
                  <c:v>-68.802288588098804</c:v>
                </c:pt>
                <c:pt idx="285">
                  <c:v>-98.664938050635001</c:v>
                </c:pt>
                <c:pt idx="286">
                  <c:v>-97.151114431525102</c:v>
                </c:pt>
                <c:pt idx="287">
                  <c:v>-64.428179370566596</c:v>
                </c:pt>
                <c:pt idx="288">
                  <c:v>-92.770475656832303</c:v>
                </c:pt>
                <c:pt idx="289">
                  <c:v>-95.062842202547998</c:v>
                </c:pt>
                <c:pt idx="290">
                  <c:v>-76.573617976260905</c:v>
                </c:pt>
                <c:pt idx="291">
                  <c:v>-99.745540773296</c:v>
                </c:pt>
                <c:pt idx="292">
                  <c:v>-109.93072663128</c:v>
                </c:pt>
                <c:pt idx="293">
                  <c:v>-96.4793434901556</c:v>
                </c:pt>
                <c:pt idx="294">
                  <c:v>-71.878742547294493</c:v>
                </c:pt>
                <c:pt idx="295">
                  <c:v>-117.519759381254</c:v>
                </c:pt>
                <c:pt idx="296">
                  <c:v>-79.068775655865295</c:v>
                </c:pt>
                <c:pt idx="297">
                  <c:v>-95.728660743424697</c:v>
                </c:pt>
                <c:pt idx="298">
                  <c:v>-68.159938733374602</c:v>
                </c:pt>
                <c:pt idx="299">
                  <c:v>-64.482886059808905</c:v>
                </c:pt>
                <c:pt idx="300">
                  <c:v>-74.090803698337197</c:v>
                </c:pt>
                <c:pt idx="301">
                  <c:v>-106.888895861527</c:v>
                </c:pt>
                <c:pt idx="302">
                  <c:v>-79.418271180480801</c:v>
                </c:pt>
                <c:pt idx="303">
                  <c:v>-95.943666935648807</c:v>
                </c:pt>
                <c:pt idx="304">
                  <c:v>-89.679712991501404</c:v>
                </c:pt>
                <c:pt idx="305">
                  <c:v>-74.780706565653205</c:v>
                </c:pt>
                <c:pt idx="306">
                  <c:v>-102.32338075750199</c:v>
                </c:pt>
                <c:pt idx="307">
                  <c:v>-104.07020271169699</c:v>
                </c:pt>
                <c:pt idx="308">
                  <c:v>-101.37961078123701</c:v>
                </c:pt>
                <c:pt idx="309">
                  <c:v>-93.453580118719202</c:v>
                </c:pt>
                <c:pt idx="310">
                  <c:v>-91.892598467273601</c:v>
                </c:pt>
                <c:pt idx="311">
                  <c:v>-98.468170756559601</c:v>
                </c:pt>
                <c:pt idx="312">
                  <c:v>-62.910899344152298</c:v>
                </c:pt>
                <c:pt idx="313">
                  <c:v>-79.585389010568207</c:v>
                </c:pt>
                <c:pt idx="314">
                  <c:v>-67.636243917210095</c:v>
                </c:pt>
                <c:pt idx="315">
                  <c:v>-67.727274213854002</c:v>
                </c:pt>
                <c:pt idx="316">
                  <c:v>-93.276783096939397</c:v>
                </c:pt>
                <c:pt idx="317">
                  <c:v>-95.993616171492604</c:v>
                </c:pt>
                <c:pt idx="318">
                  <c:v>-98.5669011195331</c:v>
                </c:pt>
                <c:pt idx="319">
                  <c:v>-107.863245045919</c:v>
                </c:pt>
                <c:pt idx="320">
                  <c:v>-98.935519853424694</c:v>
                </c:pt>
                <c:pt idx="321">
                  <c:v>-74.907231972149901</c:v>
                </c:pt>
                <c:pt idx="322">
                  <c:v>-90.797594411830801</c:v>
                </c:pt>
                <c:pt idx="323">
                  <c:v>-72.212303841441098</c:v>
                </c:pt>
                <c:pt idx="324">
                  <c:v>-68.634064913443396</c:v>
                </c:pt>
                <c:pt idx="325">
                  <c:v>-80.390367305200002</c:v>
                </c:pt>
                <c:pt idx="326">
                  <c:v>-76.733212277514994</c:v>
                </c:pt>
                <c:pt idx="327">
                  <c:v>-75.203130068790998</c:v>
                </c:pt>
                <c:pt idx="328">
                  <c:v>-99.811435669640602</c:v>
                </c:pt>
                <c:pt idx="329">
                  <c:v>-67.827522493477503</c:v>
                </c:pt>
                <c:pt idx="330">
                  <c:v>-108.666047670441</c:v>
                </c:pt>
                <c:pt idx="331">
                  <c:v>-83.759793783469902</c:v>
                </c:pt>
                <c:pt idx="332">
                  <c:v>-115.07567494113501</c:v>
                </c:pt>
                <c:pt idx="333">
                  <c:v>-104.93871618799599</c:v>
                </c:pt>
                <c:pt idx="334">
                  <c:v>-71.981466925647197</c:v>
                </c:pt>
                <c:pt idx="335">
                  <c:v>-78.944114682957505</c:v>
                </c:pt>
                <c:pt idx="336">
                  <c:v>-91.896376128621398</c:v>
                </c:pt>
                <c:pt idx="337">
                  <c:v>-82.4516914398517</c:v>
                </c:pt>
                <c:pt idx="338">
                  <c:v>-99.380517786246102</c:v>
                </c:pt>
                <c:pt idx="339">
                  <c:v>-74.211207781949796</c:v>
                </c:pt>
                <c:pt idx="340">
                  <c:v>-64.621575723169499</c:v>
                </c:pt>
                <c:pt idx="341">
                  <c:v>-103.66481472955201</c:v>
                </c:pt>
                <c:pt idx="342">
                  <c:v>-87.365121855670395</c:v>
                </c:pt>
                <c:pt idx="343">
                  <c:v>-84.320620422794505</c:v>
                </c:pt>
                <c:pt idx="344">
                  <c:v>-88.777605275305305</c:v>
                </c:pt>
                <c:pt idx="345">
                  <c:v>-96.735431931601696</c:v>
                </c:pt>
                <c:pt idx="346">
                  <c:v>-72.653438336666696</c:v>
                </c:pt>
                <c:pt idx="347">
                  <c:v>-118.681317718823</c:v>
                </c:pt>
                <c:pt idx="348">
                  <c:v>-89.732517463596196</c:v>
                </c:pt>
                <c:pt idx="349">
                  <c:v>-50.664413362160197</c:v>
                </c:pt>
                <c:pt idx="350">
                  <c:v>-84.189961052104294</c:v>
                </c:pt>
                <c:pt idx="351">
                  <c:v>-79.9191124219291</c:v>
                </c:pt>
                <c:pt idx="352">
                  <c:v>-71.522874080118001</c:v>
                </c:pt>
                <c:pt idx="353">
                  <c:v>-104.518773184998</c:v>
                </c:pt>
                <c:pt idx="354">
                  <c:v>-69.290274295330207</c:v>
                </c:pt>
                <c:pt idx="355">
                  <c:v>-105.534118142772</c:v>
                </c:pt>
                <c:pt idx="356">
                  <c:v>-64.809972065792607</c:v>
                </c:pt>
                <c:pt idx="357">
                  <c:v>-57.155934075970499</c:v>
                </c:pt>
                <c:pt idx="358">
                  <c:v>-61.461306833424203</c:v>
                </c:pt>
                <c:pt idx="359">
                  <c:v>-99.142211945167006</c:v>
                </c:pt>
                <c:pt idx="360">
                  <c:v>-84.158888485715593</c:v>
                </c:pt>
                <c:pt idx="361">
                  <c:v>-76.354874774158901</c:v>
                </c:pt>
                <c:pt idx="362">
                  <c:v>-72.253225982908404</c:v>
                </c:pt>
                <c:pt idx="363">
                  <c:v>-75.205270459085</c:v>
                </c:pt>
                <c:pt idx="364">
                  <c:v>-65.700173616188493</c:v>
                </c:pt>
                <c:pt idx="365">
                  <c:v>-105.743858106942</c:v>
                </c:pt>
                <c:pt idx="366">
                  <c:v>-83.8115845397584</c:v>
                </c:pt>
                <c:pt idx="367">
                  <c:v>-88.143408808330406</c:v>
                </c:pt>
                <c:pt idx="368">
                  <c:v>-97.870099807465394</c:v>
                </c:pt>
                <c:pt idx="369">
                  <c:v>-83.753217523701693</c:v>
                </c:pt>
                <c:pt idx="370">
                  <c:v>-95.547265906666993</c:v>
                </c:pt>
                <c:pt idx="371">
                  <c:v>-94.891420922173396</c:v>
                </c:pt>
                <c:pt idx="372">
                  <c:v>-80.302784618774496</c:v>
                </c:pt>
                <c:pt idx="373">
                  <c:v>-109.17744839861101</c:v>
                </c:pt>
                <c:pt idx="374">
                  <c:v>-79.743760589819303</c:v>
                </c:pt>
                <c:pt idx="375">
                  <c:v>-59.435190047011197</c:v>
                </c:pt>
                <c:pt idx="376">
                  <c:v>-77.918575957706594</c:v>
                </c:pt>
                <c:pt idx="377">
                  <c:v>-69.412185275418196</c:v>
                </c:pt>
                <c:pt idx="378">
                  <c:v>-94.904836022990295</c:v>
                </c:pt>
                <c:pt idx="379">
                  <c:v>-74.857234262207399</c:v>
                </c:pt>
                <c:pt idx="380">
                  <c:v>-86.628769202077805</c:v>
                </c:pt>
                <c:pt idx="381">
                  <c:v>-103.18654358091101</c:v>
                </c:pt>
                <c:pt idx="382">
                  <c:v>-73.132304249092499</c:v>
                </c:pt>
                <c:pt idx="383">
                  <c:v>-68.219083656235199</c:v>
                </c:pt>
                <c:pt idx="384">
                  <c:v>-86.295854250444094</c:v>
                </c:pt>
                <c:pt idx="385">
                  <c:v>-90.535654898727898</c:v>
                </c:pt>
                <c:pt idx="386">
                  <c:v>-105.28338719926199</c:v>
                </c:pt>
                <c:pt idx="387">
                  <c:v>-66.734551345755804</c:v>
                </c:pt>
                <c:pt idx="388">
                  <c:v>-83.964511614985597</c:v>
                </c:pt>
                <c:pt idx="389">
                  <c:v>-81.263350298930305</c:v>
                </c:pt>
                <c:pt idx="390">
                  <c:v>-81.601686546599794</c:v>
                </c:pt>
                <c:pt idx="391">
                  <c:v>-72.554891864135698</c:v>
                </c:pt>
                <c:pt idx="392">
                  <c:v>-98.029357853937697</c:v>
                </c:pt>
                <c:pt idx="393">
                  <c:v>-68.665932440204301</c:v>
                </c:pt>
                <c:pt idx="394">
                  <c:v>-80.973446101241805</c:v>
                </c:pt>
                <c:pt idx="395">
                  <c:v>-89.720191493346306</c:v>
                </c:pt>
                <c:pt idx="396">
                  <c:v>-63.492403923721902</c:v>
                </c:pt>
                <c:pt idx="397">
                  <c:v>-93.455637830947495</c:v>
                </c:pt>
                <c:pt idx="398">
                  <c:v>-67.219786615885397</c:v>
                </c:pt>
                <c:pt idx="399">
                  <c:v>-76.729923372653403</c:v>
                </c:pt>
                <c:pt idx="400">
                  <c:v>-71.507545277565598</c:v>
                </c:pt>
                <c:pt idx="401">
                  <c:v>-89.572792739636597</c:v>
                </c:pt>
                <c:pt idx="402">
                  <c:v>-75.018895560604506</c:v>
                </c:pt>
                <c:pt idx="403">
                  <c:v>-99.473408361866802</c:v>
                </c:pt>
                <c:pt idx="404">
                  <c:v>-85.171326886449606</c:v>
                </c:pt>
                <c:pt idx="405">
                  <c:v>-71.256720254046002</c:v>
                </c:pt>
                <c:pt idx="406">
                  <c:v>-99.505301760880897</c:v>
                </c:pt>
                <c:pt idx="407">
                  <c:v>-94.304332538145303</c:v>
                </c:pt>
                <c:pt idx="408">
                  <c:v>-100.665524471071</c:v>
                </c:pt>
                <c:pt idx="409">
                  <c:v>-68.345348982060401</c:v>
                </c:pt>
                <c:pt idx="410">
                  <c:v>-95.132537223082807</c:v>
                </c:pt>
                <c:pt idx="411">
                  <c:v>-84.956229653949507</c:v>
                </c:pt>
                <c:pt idx="412">
                  <c:v>-82.552024583805306</c:v>
                </c:pt>
                <c:pt idx="413">
                  <c:v>-106.133142964071</c:v>
                </c:pt>
                <c:pt idx="414">
                  <c:v>-79.729717398356101</c:v>
                </c:pt>
                <c:pt idx="415">
                  <c:v>-99.263019928702306</c:v>
                </c:pt>
                <c:pt idx="416">
                  <c:v>-98.000058572189602</c:v>
                </c:pt>
                <c:pt idx="417">
                  <c:v>-65.144903060654599</c:v>
                </c:pt>
                <c:pt idx="418">
                  <c:v>-98.782744106010597</c:v>
                </c:pt>
                <c:pt idx="419">
                  <c:v>-73.822920155344804</c:v>
                </c:pt>
                <c:pt idx="420">
                  <c:v>-92.101596511246896</c:v>
                </c:pt>
                <c:pt idx="421">
                  <c:v>-50.122221876305602</c:v>
                </c:pt>
                <c:pt idx="422">
                  <c:v>-94.948763686327496</c:v>
                </c:pt>
                <c:pt idx="423">
                  <c:v>-82.374030111560799</c:v>
                </c:pt>
                <c:pt idx="424">
                  <c:v>-93.259084404078905</c:v>
                </c:pt>
                <c:pt idx="425">
                  <c:v>-93.424331290052507</c:v>
                </c:pt>
                <c:pt idx="426">
                  <c:v>-109.731554646444</c:v>
                </c:pt>
                <c:pt idx="427">
                  <c:v>-75.592266207304405</c:v>
                </c:pt>
                <c:pt idx="428">
                  <c:v>-113.361762064489</c:v>
                </c:pt>
                <c:pt idx="429">
                  <c:v>-113.537048785921</c:v>
                </c:pt>
                <c:pt idx="430">
                  <c:v>-84.615492249551593</c:v>
                </c:pt>
                <c:pt idx="431">
                  <c:v>-74.1629689583404</c:v>
                </c:pt>
                <c:pt idx="432">
                  <c:v>-109.068474891471</c:v>
                </c:pt>
                <c:pt idx="433">
                  <c:v>-105.829652642715</c:v>
                </c:pt>
                <c:pt idx="434">
                  <c:v>-91.050348553197793</c:v>
                </c:pt>
                <c:pt idx="435">
                  <c:v>-95.468239547522202</c:v>
                </c:pt>
                <c:pt idx="436">
                  <c:v>-88.406402738341697</c:v>
                </c:pt>
                <c:pt idx="437">
                  <c:v>-76.483943479465196</c:v>
                </c:pt>
                <c:pt idx="438">
                  <c:v>-81.023584017089107</c:v>
                </c:pt>
                <c:pt idx="439">
                  <c:v>-77.166971081231296</c:v>
                </c:pt>
                <c:pt idx="440">
                  <c:v>-99.891156384762198</c:v>
                </c:pt>
                <c:pt idx="441">
                  <c:v>-85.358272474022698</c:v>
                </c:pt>
                <c:pt idx="442">
                  <c:v>-92.077684349135495</c:v>
                </c:pt>
                <c:pt idx="443">
                  <c:v>-69.234509897470105</c:v>
                </c:pt>
                <c:pt idx="444">
                  <c:v>-92.911908342164395</c:v>
                </c:pt>
                <c:pt idx="445">
                  <c:v>-83.759783774541205</c:v>
                </c:pt>
                <c:pt idx="446">
                  <c:v>-108.648094225367</c:v>
                </c:pt>
                <c:pt idx="447">
                  <c:v>-77.807267553441207</c:v>
                </c:pt>
                <c:pt idx="448">
                  <c:v>-58.162771346699799</c:v>
                </c:pt>
                <c:pt idx="449">
                  <c:v>-97.1840367594817</c:v>
                </c:pt>
                <c:pt idx="450">
                  <c:v>-85.5413254654177</c:v>
                </c:pt>
                <c:pt idx="451">
                  <c:v>-89.342668342964799</c:v>
                </c:pt>
                <c:pt idx="452">
                  <c:v>-104.28754144428601</c:v>
                </c:pt>
                <c:pt idx="453">
                  <c:v>-79.763101474254299</c:v>
                </c:pt>
                <c:pt idx="454">
                  <c:v>-94.199960106221596</c:v>
                </c:pt>
                <c:pt idx="455">
                  <c:v>-72.892654589237495</c:v>
                </c:pt>
                <c:pt idx="456">
                  <c:v>-66.972821812918497</c:v>
                </c:pt>
                <c:pt idx="457">
                  <c:v>-77.606139550736998</c:v>
                </c:pt>
                <c:pt idx="458">
                  <c:v>-110.54872786377599</c:v>
                </c:pt>
                <c:pt idx="459">
                  <c:v>-108.254563233505</c:v>
                </c:pt>
                <c:pt idx="460">
                  <c:v>-99.218386109390195</c:v>
                </c:pt>
                <c:pt idx="461">
                  <c:v>-65.124402594713501</c:v>
                </c:pt>
              </c:numCache>
            </c:numRef>
          </c:val>
          <c:smooth val="0"/>
          <c:extLst>
            <c:ext xmlns:c16="http://schemas.microsoft.com/office/drawing/2014/chart" uri="{C3380CC4-5D6E-409C-BE32-E72D297353CC}">
              <c16:uniqueId val="{00000000-2D34-2842-AE23-3BCD943236CE}"/>
            </c:ext>
          </c:extLst>
        </c:ser>
        <c:dLbls>
          <c:showLegendKey val="0"/>
          <c:showVal val="0"/>
          <c:showCatName val="0"/>
          <c:showSerName val="0"/>
          <c:showPercent val="0"/>
          <c:showBubbleSize val="0"/>
        </c:dLbls>
        <c:smooth val="0"/>
        <c:axId val="772866848"/>
        <c:axId val="772923424"/>
      </c:lineChart>
      <c:dateAx>
        <c:axId val="772866848"/>
        <c:scaling>
          <c:orientation val="minMax"/>
        </c:scaling>
        <c:delete val="0"/>
        <c:axPos val="b"/>
        <c:numFmt formatCode="m/d/yy\ h: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923424"/>
        <c:crosses val="autoZero"/>
        <c:auto val="1"/>
        <c:lblOffset val="100"/>
        <c:baseTimeUnit val="days"/>
      </c:dateAx>
      <c:valAx>
        <c:axId val="772923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86684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'Network Performnace analysis'!$G$1</c:f>
              <c:strCache>
                <c:ptCount val="1"/>
                <c:pt idx="0">
                  <c:v>Distance to Tower (km)</c:v>
                </c:pt>
              </c:strCache>
            </c:strRef>
          </c:tx>
          <c:spPr>
            <a:ln w="38100" cap="rnd">
              <a:noFill/>
              <a:round/>
            </a:ln>
            <a:effectLst/>
          </c:spPr>
          <c:marker>
            <c:symbol val="circle"/>
            <c:size val="5"/>
            <c:spPr>
              <a:solidFill>
                <a:schemeClr val="accent1"/>
              </a:solidFill>
              <a:ln w="9525">
                <a:solidFill>
                  <a:schemeClr val="accent1"/>
                </a:solidFill>
              </a:ln>
              <a:effectLst/>
            </c:spPr>
          </c:marker>
          <c:xVal>
            <c:numRef>
              <c:f>'Network Performnace analysis'!$B$2:$B$463</c:f>
              <c:numCache>
                <c:formatCode>General</c:formatCode>
                <c:ptCount val="462"/>
                <c:pt idx="0">
                  <c:v>-84.119763102008093</c:v>
                </c:pt>
                <c:pt idx="1">
                  <c:v>-87.806130827691305</c:v>
                </c:pt>
                <c:pt idx="2">
                  <c:v>-116.575175596495</c:v>
                </c:pt>
                <c:pt idx="3">
                  <c:v>-82.961182903388007</c:v>
                </c:pt>
                <c:pt idx="4">
                  <c:v>-85.012574109426197</c:v>
                </c:pt>
                <c:pt idx="5">
                  <c:v>-98.618691644283501</c:v>
                </c:pt>
                <c:pt idx="6">
                  <c:v>-74.139398619688706</c:v>
                </c:pt>
                <c:pt idx="7">
                  <c:v>-50.235330964038397</c:v>
                </c:pt>
                <c:pt idx="8">
                  <c:v>-70.1030733993355</c:v>
                </c:pt>
                <c:pt idx="9">
                  <c:v>-97.600563685678793</c:v>
                </c:pt>
                <c:pt idx="10">
                  <c:v>-99.651735788351999</c:v>
                </c:pt>
                <c:pt idx="11">
                  <c:v>-78.585962191361304</c:v>
                </c:pt>
                <c:pt idx="12">
                  <c:v>-105.474205403532</c:v>
                </c:pt>
                <c:pt idx="13">
                  <c:v>-77.203486680888702</c:v>
                </c:pt>
                <c:pt idx="14">
                  <c:v>-87.953911510710398</c:v>
                </c:pt>
                <c:pt idx="15">
                  <c:v>-82.298764779765406</c:v>
                </c:pt>
                <c:pt idx="16">
                  <c:v>-105.543497796024</c:v>
                </c:pt>
                <c:pt idx="17">
                  <c:v>-65.741318493240797</c:v>
                </c:pt>
                <c:pt idx="18">
                  <c:v>-93.135571358703103</c:v>
                </c:pt>
                <c:pt idx="19">
                  <c:v>-77.069920515129496</c:v>
                </c:pt>
                <c:pt idx="20">
                  <c:v>-79.615003543572996</c:v>
                </c:pt>
                <c:pt idx="21">
                  <c:v>-103.437033340852</c:v>
                </c:pt>
                <c:pt idx="22">
                  <c:v>-98.467308095347704</c:v>
                </c:pt>
                <c:pt idx="23">
                  <c:v>-90.875820115685798</c:v>
                </c:pt>
                <c:pt idx="24">
                  <c:v>-69.989981477924005</c:v>
                </c:pt>
                <c:pt idx="25">
                  <c:v>-104.26052950164301</c:v>
                </c:pt>
                <c:pt idx="26">
                  <c:v>-75.856058044801799</c:v>
                </c:pt>
                <c:pt idx="27">
                  <c:v>-107.055642103382</c:v>
                </c:pt>
                <c:pt idx="28">
                  <c:v>-118.243982100463</c:v>
                </c:pt>
                <c:pt idx="29">
                  <c:v>-72.442702041296997</c:v>
                </c:pt>
                <c:pt idx="30">
                  <c:v>-75.037625898447402</c:v>
                </c:pt>
                <c:pt idx="31">
                  <c:v>-101.145320910237</c:v>
                </c:pt>
                <c:pt idx="32">
                  <c:v>-82.249617910647601</c:v>
                </c:pt>
                <c:pt idx="33">
                  <c:v>-74.3576280884364</c:v>
                </c:pt>
                <c:pt idx="34">
                  <c:v>-101.52635007015699</c:v>
                </c:pt>
                <c:pt idx="35">
                  <c:v>-77.371503936817405</c:v>
                </c:pt>
                <c:pt idx="36">
                  <c:v>-61.198388282269597</c:v>
                </c:pt>
                <c:pt idx="37">
                  <c:v>-73.692772484632201</c:v>
                </c:pt>
                <c:pt idx="38">
                  <c:v>-101.16083838561801</c:v>
                </c:pt>
                <c:pt idx="39">
                  <c:v>-88.904163999693594</c:v>
                </c:pt>
                <c:pt idx="40">
                  <c:v>-91.099208555624102</c:v>
                </c:pt>
                <c:pt idx="41">
                  <c:v>-95.380488844043597</c:v>
                </c:pt>
                <c:pt idx="42">
                  <c:v>-100.46909253434499</c:v>
                </c:pt>
                <c:pt idx="43">
                  <c:v>-81.371239217319101</c:v>
                </c:pt>
                <c:pt idx="44">
                  <c:v>-88.393745084362706</c:v>
                </c:pt>
                <c:pt idx="45">
                  <c:v>-86.024470065884799</c:v>
                </c:pt>
                <c:pt idx="46">
                  <c:v>-78.150988875500602</c:v>
                </c:pt>
                <c:pt idx="47">
                  <c:v>-85.229985930823702</c:v>
                </c:pt>
                <c:pt idx="48">
                  <c:v>-66.343286306392699</c:v>
                </c:pt>
                <c:pt idx="49">
                  <c:v>-76.102174189444</c:v>
                </c:pt>
                <c:pt idx="50">
                  <c:v>-78.311075016663807</c:v>
                </c:pt>
                <c:pt idx="51">
                  <c:v>-61.205566531499201</c:v>
                </c:pt>
                <c:pt idx="52">
                  <c:v>-98.424558821113294</c:v>
                </c:pt>
                <c:pt idx="53">
                  <c:v>-102.32830312723701</c:v>
                </c:pt>
                <c:pt idx="54">
                  <c:v>-59.474517865928</c:v>
                </c:pt>
                <c:pt idx="55">
                  <c:v>-98.849205120906007</c:v>
                </c:pt>
                <c:pt idx="56">
                  <c:v>-104.77613166997</c:v>
                </c:pt>
                <c:pt idx="57">
                  <c:v>-60.806165620495499</c:v>
                </c:pt>
                <c:pt idx="58">
                  <c:v>-88.722158616289306</c:v>
                </c:pt>
                <c:pt idx="59">
                  <c:v>-83.727231668493204</c:v>
                </c:pt>
                <c:pt idx="60">
                  <c:v>-62.020504198666501</c:v>
                </c:pt>
                <c:pt idx="61">
                  <c:v>-88.879303431101704</c:v>
                </c:pt>
                <c:pt idx="62">
                  <c:v>-69.038675078788003</c:v>
                </c:pt>
                <c:pt idx="63">
                  <c:v>-92.964027415951406</c:v>
                </c:pt>
                <c:pt idx="64">
                  <c:v>-100.57761893232799</c:v>
                </c:pt>
                <c:pt idx="65">
                  <c:v>-99.297041673326902</c:v>
                </c:pt>
                <c:pt idx="66">
                  <c:v>-97.260725992243906</c:v>
                </c:pt>
                <c:pt idx="67">
                  <c:v>-93.001808677434497</c:v>
                </c:pt>
                <c:pt idx="68">
                  <c:v>-69.387736018650799</c:v>
                </c:pt>
                <c:pt idx="69">
                  <c:v>-82.622762029967205</c:v>
                </c:pt>
                <c:pt idx="70">
                  <c:v>-91.539538792768695</c:v>
                </c:pt>
                <c:pt idx="71">
                  <c:v>-88.640953946518593</c:v>
                </c:pt>
                <c:pt idx="72">
                  <c:v>-92.457498681069794</c:v>
                </c:pt>
                <c:pt idx="73">
                  <c:v>-71.929835013830598</c:v>
                </c:pt>
                <c:pt idx="74">
                  <c:v>-86.539831732868095</c:v>
                </c:pt>
                <c:pt idx="75">
                  <c:v>-107.757300211494</c:v>
                </c:pt>
                <c:pt idx="76">
                  <c:v>-97.619228448861193</c:v>
                </c:pt>
                <c:pt idx="77">
                  <c:v>-104.138485486658</c:v>
                </c:pt>
                <c:pt idx="78">
                  <c:v>-81.374547392828305</c:v>
                </c:pt>
                <c:pt idx="79">
                  <c:v>-65.733584286847901</c:v>
                </c:pt>
                <c:pt idx="80">
                  <c:v>-81.339853904121995</c:v>
                </c:pt>
                <c:pt idx="81">
                  <c:v>-82.6314361335358</c:v>
                </c:pt>
                <c:pt idx="82">
                  <c:v>-74.792180402227601</c:v>
                </c:pt>
                <c:pt idx="83">
                  <c:v>-82.601217722390203</c:v>
                </c:pt>
                <c:pt idx="84">
                  <c:v>-93.133901221280297</c:v>
                </c:pt>
                <c:pt idx="85">
                  <c:v>-76.373473338392699</c:v>
                </c:pt>
                <c:pt idx="86">
                  <c:v>-61.225317298416101</c:v>
                </c:pt>
                <c:pt idx="87">
                  <c:v>-99.341625622622601</c:v>
                </c:pt>
                <c:pt idx="88">
                  <c:v>-101.815438569899</c:v>
                </c:pt>
                <c:pt idx="89">
                  <c:v>-60.573040098274198</c:v>
                </c:pt>
                <c:pt idx="90">
                  <c:v>-89.368982412175697</c:v>
                </c:pt>
                <c:pt idx="91">
                  <c:v>-101.738417210905</c:v>
                </c:pt>
                <c:pt idx="92">
                  <c:v>-98.877490543153698</c:v>
                </c:pt>
                <c:pt idx="93">
                  <c:v>-101.658053673113</c:v>
                </c:pt>
                <c:pt idx="94">
                  <c:v>-73.275166199307094</c:v>
                </c:pt>
                <c:pt idx="95">
                  <c:v>-96.827836501310003</c:v>
                </c:pt>
                <c:pt idx="96">
                  <c:v>-77.528820264604505</c:v>
                </c:pt>
                <c:pt idx="97">
                  <c:v>-60.736138259707097</c:v>
                </c:pt>
                <c:pt idx="98">
                  <c:v>-98.043378471965298</c:v>
                </c:pt>
                <c:pt idx="99">
                  <c:v>-95.645111493815094</c:v>
                </c:pt>
                <c:pt idx="100">
                  <c:v>-84.296509842371506</c:v>
                </c:pt>
                <c:pt idx="101">
                  <c:v>-64.033804785355599</c:v>
                </c:pt>
                <c:pt idx="102">
                  <c:v>-98.740206282791902</c:v>
                </c:pt>
                <c:pt idx="103">
                  <c:v>-57.991548168585197</c:v>
                </c:pt>
                <c:pt idx="104">
                  <c:v>-76.736592855279696</c:v>
                </c:pt>
                <c:pt idx="105">
                  <c:v>-69.652376647191005</c:v>
                </c:pt>
                <c:pt idx="106">
                  <c:v>-111.569018822751</c:v>
                </c:pt>
                <c:pt idx="107">
                  <c:v>-79.680165957077406</c:v>
                </c:pt>
                <c:pt idx="108">
                  <c:v>-81.448844884042302</c:v>
                </c:pt>
                <c:pt idx="109">
                  <c:v>-79.995892162925998</c:v>
                </c:pt>
                <c:pt idx="110">
                  <c:v>-78.783383384190003</c:v>
                </c:pt>
                <c:pt idx="111">
                  <c:v>-97.395479053449606</c:v>
                </c:pt>
                <c:pt idx="112">
                  <c:v>-105.76223420263101</c:v>
                </c:pt>
                <c:pt idx="113">
                  <c:v>-90.742821735791694</c:v>
                </c:pt>
                <c:pt idx="114">
                  <c:v>-76.069528640702401</c:v>
                </c:pt>
                <c:pt idx="115">
                  <c:v>-72.656677085497506</c:v>
                </c:pt>
                <c:pt idx="116">
                  <c:v>-84.230276290375301</c:v>
                </c:pt>
                <c:pt idx="117">
                  <c:v>-86.953923540828995</c:v>
                </c:pt>
                <c:pt idx="118">
                  <c:v>-60.8124416975743</c:v>
                </c:pt>
                <c:pt idx="119">
                  <c:v>-88.382045576767595</c:v>
                </c:pt>
                <c:pt idx="120">
                  <c:v>-97.711579681297295</c:v>
                </c:pt>
                <c:pt idx="121">
                  <c:v>-68.161981296612197</c:v>
                </c:pt>
                <c:pt idx="122">
                  <c:v>-70.473326287539507</c:v>
                </c:pt>
                <c:pt idx="123">
                  <c:v>-81.202069853965</c:v>
                </c:pt>
                <c:pt idx="124">
                  <c:v>-66.710577269143698</c:v>
                </c:pt>
                <c:pt idx="125">
                  <c:v>-75.537733296496697</c:v>
                </c:pt>
                <c:pt idx="126">
                  <c:v>-93.659222096430398</c:v>
                </c:pt>
                <c:pt idx="127">
                  <c:v>-66.377561965787805</c:v>
                </c:pt>
                <c:pt idx="128">
                  <c:v>-115.25904426107</c:v>
                </c:pt>
                <c:pt idx="129">
                  <c:v>-69.465501665308693</c:v>
                </c:pt>
                <c:pt idx="130">
                  <c:v>-75.015584867560506</c:v>
                </c:pt>
                <c:pt idx="131">
                  <c:v>-76.881604351289198</c:v>
                </c:pt>
                <c:pt idx="132">
                  <c:v>-97.974458870865007</c:v>
                </c:pt>
                <c:pt idx="133">
                  <c:v>-97.187740186363797</c:v>
                </c:pt>
                <c:pt idx="134">
                  <c:v>-98.806246107094097</c:v>
                </c:pt>
                <c:pt idx="135">
                  <c:v>-108.954401303818</c:v>
                </c:pt>
                <c:pt idx="136">
                  <c:v>-87.2517038488715</c:v>
                </c:pt>
                <c:pt idx="137">
                  <c:v>-81.527329237291298</c:v>
                </c:pt>
                <c:pt idx="138">
                  <c:v>-90.179147899157599</c:v>
                </c:pt>
                <c:pt idx="139">
                  <c:v>-100.455825772024</c:v>
                </c:pt>
                <c:pt idx="140">
                  <c:v>-50.933754301928502</c:v>
                </c:pt>
                <c:pt idx="141">
                  <c:v>-74.341203790799895</c:v>
                </c:pt>
                <c:pt idx="142">
                  <c:v>-74.130390173592701</c:v>
                </c:pt>
                <c:pt idx="143">
                  <c:v>-90.049546954967397</c:v>
                </c:pt>
                <c:pt idx="144">
                  <c:v>-75.506463903533501</c:v>
                </c:pt>
                <c:pt idx="145">
                  <c:v>-83.562631775238998</c:v>
                </c:pt>
                <c:pt idx="146">
                  <c:v>-64.828292776385098</c:v>
                </c:pt>
                <c:pt idx="147">
                  <c:v>-73.038052357094102</c:v>
                </c:pt>
                <c:pt idx="148">
                  <c:v>-90.113317298889896</c:v>
                </c:pt>
                <c:pt idx="149">
                  <c:v>-91.622688656485394</c:v>
                </c:pt>
                <c:pt idx="150">
                  <c:v>-74.5024590817073</c:v>
                </c:pt>
                <c:pt idx="151">
                  <c:v>-63.697188821906401</c:v>
                </c:pt>
                <c:pt idx="152">
                  <c:v>-70.771797696996998</c:v>
                </c:pt>
                <c:pt idx="153">
                  <c:v>-86.185889514544002</c:v>
                </c:pt>
                <c:pt idx="154">
                  <c:v>-89.734381959335195</c:v>
                </c:pt>
                <c:pt idx="155">
                  <c:v>-85.265388113688402</c:v>
                </c:pt>
                <c:pt idx="156">
                  <c:v>-64.864666941549402</c:v>
                </c:pt>
                <c:pt idx="157">
                  <c:v>-92.310690111492306</c:v>
                </c:pt>
                <c:pt idx="158">
                  <c:v>-76.882703412308302</c:v>
                </c:pt>
                <c:pt idx="159">
                  <c:v>-103.123227211551</c:v>
                </c:pt>
                <c:pt idx="160">
                  <c:v>-87.339285248335102</c:v>
                </c:pt>
                <c:pt idx="161">
                  <c:v>-101.002100973339</c:v>
                </c:pt>
                <c:pt idx="162">
                  <c:v>-83.023047092998397</c:v>
                </c:pt>
                <c:pt idx="163">
                  <c:v>-95.488834352635607</c:v>
                </c:pt>
                <c:pt idx="164">
                  <c:v>-102.93200424868201</c:v>
                </c:pt>
                <c:pt idx="165">
                  <c:v>-82.718810470389997</c:v>
                </c:pt>
                <c:pt idx="166">
                  <c:v>-95.229278750821607</c:v>
                </c:pt>
                <c:pt idx="167">
                  <c:v>-82.005765486568393</c:v>
                </c:pt>
                <c:pt idx="168">
                  <c:v>-107.457408949694</c:v>
                </c:pt>
                <c:pt idx="169">
                  <c:v>-92.632873289645303</c:v>
                </c:pt>
                <c:pt idx="170">
                  <c:v>-74.739268177801193</c:v>
                </c:pt>
                <c:pt idx="171">
                  <c:v>-92.731000050440599</c:v>
                </c:pt>
                <c:pt idx="172">
                  <c:v>-88.822496335120604</c:v>
                </c:pt>
                <c:pt idx="173">
                  <c:v>-78.118605342706502</c:v>
                </c:pt>
                <c:pt idx="174">
                  <c:v>-77.912610347042005</c:v>
                </c:pt>
                <c:pt idx="175">
                  <c:v>-100.321439310516</c:v>
                </c:pt>
                <c:pt idx="176">
                  <c:v>-70.548224695194605</c:v>
                </c:pt>
                <c:pt idx="177">
                  <c:v>-90.775668570106902</c:v>
                </c:pt>
                <c:pt idx="178">
                  <c:v>-69.550831238736293</c:v>
                </c:pt>
                <c:pt idx="179">
                  <c:v>-112.260333813944</c:v>
                </c:pt>
                <c:pt idx="180">
                  <c:v>-63.074022373888603</c:v>
                </c:pt>
                <c:pt idx="181">
                  <c:v>-87.506781819743296</c:v>
                </c:pt>
                <c:pt idx="182">
                  <c:v>-79.164858756801806</c:v>
                </c:pt>
                <c:pt idx="183">
                  <c:v>-64.799653203306207</c:v>
                </c:pt>
                <c:pt idx="184">
                  <c:v>-69.805327426150598</c:v>
                </c:pt>
                <c:pt idx="185">
                  <c:v>-105.43347023941701</c:v>
                </c:pt>
                <c:pt idx="186">
                  <c:v>-104.92385016902</c:v>
                </c:pt>
                <c:pt idx="187">
                  <c:v>-89.974072638242006</c:v>
                </c:pt>
                <c:pt idx="188">
                  <c:v>-80.837131863153203</c:v>
                </c:pt>
                <c:pt idx="189">
                  <c:v>-76.560880665120393</c:v>
                </c:pt>
                <c:pt idx="190">
                  <c:v>-82.639175278213301</c:v>
                </c:pt>
                <c:pt idx="191">
                  <c:v>-111.403356631093</c:v>
                </c:pt>
                <c:pt idx="192">
                  <c:v>-82.557757848804897</c:v>
                </c:pt>
                <c:pt idx="193">
                  <c:v>-66.434748057717201</c:v>
                </c:pt>
                <c:pt idx="194">
                  <c:v>-86.538597212945305</c:v>
                </c:pt>
                <c:pt idx="195">
                  <c:v>-75.012419582384695</c:v>
                </c:pt>
                <c:pt idx="196">
                  <c:v>-75.372280507966295</c:v>
                </c:pt>
                <c:pt idx="197">
                  <c:v>-66.305050152607393</c:v>
                </c:pt>
                <c:pt idx="198">
                  <c:v>-116.249235499579</c:v>
                </c:pt>
                <c:pt idx="199">
                  <c:v>-95.806416896371204</c:v>
                </c:pt>
                <c:pt idx="200">
                  <c:v>-76.483170329676298</c:v>
                </c:pt>
                <c:pt idx="201">
                  <c:v>-72.146487064440905</c:v>
                </c:pt>
                <c:pt idx="202">
                  <c:v>-92.905114305360598</c:v>
                </c:pt>
                <c:pt idx="203">
                  <c:v>-87.866356420067206</c:v>
                </c:pt>
                <c:pt idx="204">
                  <c:v>-101.079216957005</c:v>
                </c:pt>
                <c:pt idx="205">
                  <c:v>-78.478979381746598</c:v>
                </c:pt>
                <c:pt idx="206">
                  <c:v>-84.403315049524707</c:v>
                </c:pt>
                <c:pt idx="207">
                  <c:v>-104.15737012556001</c:v>
                </c:pt>
                <c:pt idx="208">
                  <c:v>-85.558642125439704</c:v>
                </c:pt>
                <c:pt idx="209">
                  <c:v>-106.537452824574</c:v>
                </c:pt>
                <c:pt idx="210">
                  <c:v>-95.929371607417906</c:v>
                </c:pt>
                <c:pt idx="211">
                  <c:v>-79.2499671460684</c:v>
                </c:pt>
                <c:pt idx="212">
                  <c:v>-81.725287550242697</c:v>
                </c:pt>
                <c:pt idx="213">
                  <c:v>-68.583586426977305</c:v>
                </c:pt>
                <c:pt idx="214">
                  <c:v>-74.012779871954393</c:v>
                </c:pt>
                <c:pt idx="215">
                  <c:v>-79.023859905930095</c:v>
                </c:pt>
                <c:pt idx="216">
                  <c:v>-107.311311235402</c:v>
                </c:pt>
                <c:pt idx="217">
                  <c:v>-90.562219600207001</c:v>
                </c:pt>
                <c:pt idx="218">
                  <c:v>-64.009828111672903</c:v>
                </c:pt>
                <c:pt idx="219">
                  <c:v>-80.995828086688206</c:v>
                </c:pt>
                <c:pt idx="220">
                  <c:v>-81.568324513197794</c:v>
                </c:pt>
                <c:pt idx="221">
                  <c:v>-93.751824622784596</c:v>
                </c:pt>
                <c:pt idx="222">
                  <c:v>-90.745060558256398</c:v>
                </c:pt>
                <c:pt idx="223">
                  <c:v>-80.817551768260699</c:v>
                </c:pt>
                <c:pt idx="224">
                  <c:v>-58.696050469137496</c:v>
                </c:pt>
                <c:pt idx="225">
                  <c:v>-82.060041213528393</c:v>
                </c:pt>
                <c:pt idx="226">
                  <c:v>-73.964969836322794</c:v>
                </c:pt>
                <c:pt idx="227">
                  <c:v>-85.564230076920495</c:v>
                </c:pt>
                <c:pt idx="228">
                  <c:v>-60.439364006101798</c:v>
                </c:pt>
                <c:pt idx="229">
                  <c:v>-65.049830174799894</c:v>
                </c:pt>
                <c:pt idx="230">
                  <c:v>-70.8260714813091</c:v>
                </c:pt>
                <c:pt idx="231">
                  <c:v>-84.217632881998895</c:v>
                </c:pt>
                <c:pt idx="232">
                  <c:v>-81.844370912972295</c:v>
                </c:pt>
                <c:pt idx="233">
                  <c:v>-101.980452531976</c:v>
                </c:pt>
                <c:pt idx="234">
                  <c:v>-113.173551608556</c:v>
                </c:pt>
                <c:pt idx="235">
                  <c:v>-53.454848025856698</c:v>
                </c:pt>
                <c:pt idx="236">
                  <c:v>-96.921167539882802</c:v>
                </c:pt>
                <c:pt idx="237">
                  <c:v>-75.031892855566596</c:v>
                </c:pt>
                <c:pt idx="238">
                  <c:v>-51.967553937419702</c:v>
                </c:pt>
                <c:pt idx="239">
                  <c:v>-91.845743915622194</c:v>
                </c:pt>
                <c:pt idx="240">
                  <c:v>-98.229945720190798</c:v>
                </c:pt>
                <c:pt idx="241">
                  <c:v>-97.376020431881599</c:v>
                </c:pt>
                <c:pt idx="242">
                  <c:v>-86.453657492678403</c:v>
                </c:pt>
                <c:pt idx="243">
                  <c:v>-85.136104742128396</c:v>
                </c:pt>
                <c:pt idx="244">
                  <c:v>-98.397535633766097</c:v>
                </c:pt>
                <c:pt idx="245">
                  <c:v>-73.199709644521803</c:v>
                </c:pt>
                <c:pt idx="246">
                  <c:v>-94.156252628956096</c:v>
                </c:pt>
                <c:pt idx="247">
                  <c:v>-75.528280528885105</c:v>
                </c:pt>
                <c:pt idx="248">
                  <c:v>-92.043712730421703</c:v>
                </c:pt>
                <c:pt idx="249">
                  <c:v>-71.310143551426407</c:v>
                </c:pt>
                <c:pt idx="250">
                  <c:v>-72.896837516281707</c:v>
                </c:pt>
                <c:pt idx="251">
                  <c:v>-76.5589303709191</c:v>
                </c:pt>
                <c:pt idx="252">
                  <c:v>-93.576836956074203</c:v>
                </c:pt>
                <c:pt idx="253">
                  <c:v>-76.227942753385193</c:v>
                </c:pt>
                <c:pt idx="254">
                  <c:v>-74.226289699833799</c:v>
                </c:pt>
                <c:pt idx="255">
                  <c:v>-73.870507343724697</c:v>
                </c:pt>
                <c:pt idx="256">
                  <c:v>-92.561853691772598</c:v>
                </c:pt>
                <c:pt idx="257">
                  <c:v>-68.623076263170802</c:v>
                </c:pt>
                <c:pt idx="258">
                  <c:v>-88.641244667711604</c:v>
                </c:pt>
                <c:pt idx="259">
                  <c:v>-60.507473201641503</c:v>
                </c:pt>
                <c:pt idx="260">
                  <c:v>-78.260905703126895</c:v>
                </c:pt>
                <c:pt idx="261">
                  <c:v>-93.534548761886597</c:v>
                </c:pt>
                <c:pt idx="262">
                  <c:v>-80.904505162156397</c:v>
                </c:pt>
                <c:pt idx="263">
                  <c:v>-81.9440655783295</c:v>
                </c:pt>
                <c:pt idx="264">
                  <c:v>-87.303431000182201</c:v>
                </c:pt>
                <c:pt idx="265">
                  <c:v>-80.456261405207101</c:v>
                </c:pt>
                <c:pt idx="266">
                  <c:v>-93.551337540505003</c:v>
                </c:pt>
                <c:pt idx="267">
                  <c:v>-95.317189028437397</c:v>
                </c:pt>
                <c:pt idx="268">
                  <c:v>-76.513799193439993</c:v>
                </c:pt>
                <c:pt idx="269">
                  <c:v>-73.135968477139798</c:v>
                </c:pt>
                <c:pt idx="270">
                  <c:v>-77.132303266003703</c:v>
                </c:pt>
                <c:pt idx="271">
                  <c:v>-71.674096595091697</c:v>
                </c:pt>
                <c:pt idx="272">
                  <c:v>-69.024188331409206</c:v>
                </c:pt>
                <c:pt idx="273">
                  <c:v>-94.204647548538603</c:v>
                </c:pt>
                <c:pt idx="274">
                  <c:v>-50.510929230737702</c:v>
                </c:pt>
                <c:pt idx="275">
                  <c:v>-91.202814074053293</c:v>
                </c:pt>
                <c:pt idx="276">
                  <c:v>-75.475343405349406</c:v>
                </c:pt>
                <c:pt idx="277">
                  <c:v>-88.442806206696005</c:v>
                </c:pt>
                <c:pt idx="278">
                  <c:v>-112.68873068969199</c:v>
                </c:pt>
                <c:pt idx="279">
                  <c:v>-53.639040999834798</c:v>
                </c:pt>
                <c:pt idx="280">
                  <c:v>-85.826260894663804</c:v>
                </c:pt>
                <c:pt idx="281">
                  <c:v>-78.908158569243497</c:v>
                </c:pt>
                <c:pt idx="282">
                  <c:v>-94.372578807200995</c:v>
                </c:pt>
                <c:pt idx="283">
                  <c:v>-93.683486252942799</c:v>
                </c:pt>
                <c:pt idx="284">
                  <c:v>-68.802288588098804</c:v>
                </c:pt>
                <c:pt idx="285">
                  <c:v>-98.664938050635001</c:v>
                </c:pt>
                <c:pt idx="286">
                  <c:v>-97.151114431525102</c:v>
                </c:pt>
                <c:pt idx="287">
                  <c:v>-64.428179370566596</c:v>
                </c:pt>
                <c:pt idx="288">
                  <c:v>-92.770475656832303</c:v>
                </c:pt>
                <c:pt idx="289">
                  <c:v>-95.062842202547998</c:v>
                </c:pt>
                <c:pt idx="290">
                  <c:v>-76.573617976260905</c:v>
                </c:pt>
                <c:pt idx="291">
                  <c:v>-99.745540773296</c:v>
                </c:pt>
                <c:pt idx="292">
                  <c:v>-109.93072663128</c:v>
                </c:pt>
                <c:pt idx="293">
                  <c:v>-96.4793434901556</c:v>
                </c:pt>
                <c:pt idx="294">
                  <c:v>-71.878742547294493</c:v>
                </c:pt>
                <c:pt idx="295">
                  <c:v>-117.519759381254</c:v>
                </c:pt>
                <c:pt idx="296">
                  <c:v>-79.068775655865295</c:v>
                </c:pt>
                <c:pt idx="297">
                  <c:v>-95.728660743424697</c:v>
                </c:pt>
                <c:pt idx="298">
                  <c:v>-68.159938733374602</c:v>
                </c:pt>
                <c:pt idx="299">
                  <c:v>-64.482886059808905</c:v>
                </c:pt>
                <c:pt idx="300">
                  <c:v>-74.090803698337197</c:v>
                </c:pt>
                <c:pt idx="301">
                  <c:v>-106.888895861527</c:v>
                </c:pt>
                <c:pt idx="302">
                  <c:v>-79.418271180480801</c:v>
                </c:pt>
                <c:pt idx="303">
                  <c:v>-95.943666935648807</c:v>
                </c:pt>
                <c:pt idx="304">
                  <c:v>-89.679712991501404</c:v>
                </c:pt>
                <c:pt idx="305">
                  <c:v>-74.780706565653205</c:v>
                </c:pt>
                <c:pt idx="306">
                  <c:v>-102.32338075750199</c:v>
                </c:pt>
                <c:pt idx="307">
                  <c:v>-104.07020271169699</c:v>
                </c:pt>
                <c:pt idx="308">
                  <c:v>-101.37961078123701</c:v>
                </c:pt>
                <c:pt idx="309">
                  <c:v>-93.453580118719202</c:v>
                </c:pt>
                <c:pt idx="310">
                  <c:v>-91.892598467273601</c:v>
                </c:pt>
                <c:pt idx="311">
                  <c:v>-98.468170756559601</c:v>
                </c:pt>
                <c:pt idx="312">
                  <c:v>-62.910899344152298</c:v>
                </c:pt>
                <c:pt idx="313">
                  <c:v>-79.585389010568207</c:v>
                </c:pt>
                <c:pt idx="314">
                  <c:v>-67.636243917210095</c:v>
                </c:pt>
                <c:pt idx="315">
                  <c:v>-67.727274213854002</c:v>
                </c:pt>
                <c:pt idx="316">
                  <c:v>-93.276783096939397</c:v>
                </c:pt>
                <c:pt idx="317">
                  <c:v>-95.993616171492604</c:v>
                </c:pt>
                <c:pt idx="318">
                  <c:v>-98.5669011195331</c:v>
                </c:pt>
                <c:pt idx="319">
                  <c:v>-107.863245045919</c:v>
                </c:pt>
                <c:pt idx="320">
                  <c:v>-98.935519853424694</c:v>
                </c:pt>
                <c:pt idx="321">
                  <c:v>-74.907231972149901</c:v>
                </c:pt>
                <c:pt idx="322">
                  <c:v>-90.797594411830801</c:v>
                </c:pt>
                <c:pt idx="323">
                  <c:v>-72.212303841441098</c:v>
                </c:pt>
                <c:pt idx="324">
                  <c:v>-68.634064913443396</c:v>
                </c:pt>
                <c:pt idx="325">
                  <c:v>-80.390367305200002</c:v>
                </c:pt>
                <c:pt idx="326">
                  <c:v>-76.733212277514994</c:v>
                </c:pt>
                <c:pt idx="327">
                  <c:v>-75.203130068790998</c:v>
                </c:pt>
                <c:pt idx="328">
                  <c:v>-99.811435669640602</c:v>
                </c:pt>
                <c:pt idx="329">
                  <c:v>-67.827522493477503</c:v>
                </c:pt>
                <c:pt idx="330">
                  <c:v>-108.666047670441</c:v>
                </c:pt>
                <c:pt idx="331">
                  <c:v>-83.759793783469902</c:v>
                </c:pt>
                <c:pt idx="332">
                  <c:v>-115.07567494113501</c:v>
                </c:pt>
                <c:pt idx="333">
                  <c:v>-104.93871618799599</c:v>
                </c:pt>
                <c:pt idx="334">
                  <c:v>-71.981466925647197</c:v>
                </c:pt>
                <c:pt idx="335">
                  <c:v>-78.944114682957505</c:v>
                </c:pt>
                <c:pt idx="336">
                  <c:v>-91.896376128621398</c:v>
                </c:pt>
                <c:pt idx="337">
                  <c:v>-82.4516914398517</c:v>
                </c:pt>
                <c:pt idx="338">
                  <c:v>-99.380517786246102</c:v>
                </c:pt>
                <c:pt idx="339">
                  <c:v>-74.211207781949796</c:v>
                </c:pt>
                <c:pt idx="340">
                  <c:v>-64.621575723169499</c:v>
                </c:pt>
                <c:pt idx="341">
                  <c:v>-103.66481472955201</c:v>
                </c:pt>
                <c:pt idx="342">
                  <c:v>-87.365121855670395</c:v>
                </c:pt>
                <c:pt idx="343">
                  <c:v>-84.320620422794505</c:v>
                </c:pt>
                <c:pt idx="344">
                  <c:v>-88.777605275305305</c:v>
                </c:pt>
                <c:pt idx="345">
                  <c:v>-96.735431931601696</c:v>
                </c:pt>
                <c:pt idx="346">
                  <c:v>-72.653438336666696</c:v>
                </c:pt>
                <c:pt idx="347">
                  <c:v>-118.681317718823</c:v>
                </c:pt>
                <c:pt idx="348">
                  <c:v>-89.732517463596196</c:v>
                </c:pt>
                <c:pt idx="349">
                  <c:v>-50.664413362160197</c:v>
                </c:pt>
                <c:pt idx="350">
                  <c:v>-84.189961052104294</c:v>
                </c:pt>
                <c:pt idx="351">
                  <c:v>-79.9191124219291</c:v>
                </c:pt>
                <c:pt idx="352">
                  <c:v>-71.522874080118001</c:v>
                </c:pt>
                <c:pt idx="353">
                  <c:v>-104.518773184998</c:v>
                </c:pt>
                <c:pt idx="354">
                  <c:v>-69.290274295330207</c:v>
                </c:pt>
                <c:pt idx="355">
                  <c:v>-105.534118142772</c:v>
                </c:pt>
                <c:pt idx="356">
                  <c:v>-64.809972065792607</c:v>
                </c:pt>
                <c:pt idx="357">
                  <c:v>-57.155934075970499</c:v>
                </c:pt>
                <c:pt idx="358">
                  <c:v>-61.461306833424203</c:v>
                </c:pt>
                <c:pt idx="359">
                  <c:v>-99.142211945167006</c:v>
                </c:pt>
                <c:pt idx="360">
                  <c:v>-84.158888485715593</c:v>
                </c:pt>
                <c:pt idx="361">
                  <c:v>-76.354874774158901</c:v>
                </c:pt>
                <c:pt idx="362">
                  <c:v>-72.253225982908404</c:v>
                </c:pt>
                <c:pt idx="363">
                  <c:v>-75.205270459085</c:v>
                </c:pt>
                <c:pt idx="364">
                  <c:v>-65.700173616188493</c:v>
                </c:pt>
                <c:pt idx="365">
                  <c:v>-105.743858106942</c:v>
                </c:pt>
                <c:pt idx="366">
                  <c:v>-83.8115845397584</c:v>
                </c:pt>
                <c:pt idx="367">
                  <c:v>-88.143408808330406</c:v>
                </c:pt>
                <c:pt idx="368">
                  <c:v>-97.870099807465394</c:v>
                </c:pt>
                <c:pt idx="369">
                  <c:v>-83.753217523701693</c:v>
                </c:pt>
                <c:pt idx="370">
                  <c:v>-95.547265906666993</c:v>
                </c:pt>
                <c:pt idx="371">
                  <c:v>-94.891420922173396</c:v>
                </c:pt>
                <c:pt idx="372">
                  <c:v>-80.302784618774496</c:v>
                </c:pt>
                <c:pt idx="373">
                  <c:v>-109.17744839861101</c:v>
                </c:pt>
                <c:pt idx="374">
                  <c:v>-79.743760589819303</c:v>
                </c:pt>
                <c:pt idx="375">
                  <c:v>-59.435190047011197</c:v>
                </c:pt>
                <c:pt idx="376">
                  <c:v>-77.918575957706594</c:v>
                </c:pt>
                <c:pt idx="377">
                  <c:v>-69.412185275418196</c:v>
                </c:pt>
                <c:pt idx="378">
                  <c:v>-94.904836022990295</c:v>
                </c:pt>
                <c:pt idx="379">
                  <c:v>-74.857234262207399</c:v>
                </c:pt>
                <c:pt idx="380">
                  <c:v>-86.628769202077805</c:v>
                </c:pt>
                <c:pt idx="381">
                  <c:v>-103.18654358091101</c:v>
                </c:pt>
                <c:pt idx="382">
                  <c:v>-73.132304249092499</c:v>
                </c:pt>
                <c:pt idx="383">
                  <c:v>-68.219083656235199</c:v>
                </c:pt>
                <c:pt idx="384">
                  <c:v>-86.295854250444094</c:v>
                </c:pt>
                <c:pt idx="385">
                  <c:v>-90.535654898727898</c:v>
                </c:pt>
                <c:pt idx="386">
                  <c:v>-105.28338719926199</c:v>
                </c:pt>
                <c:pt idx="387">
                  <c:v>-66.734551345755804</c:v>
                </c:pt>
                <c:pt idx="388">
                  <c:v>-83.964511614985597</c:v>
                </c:pt>
                <c:pt idx="389">
                  <c:v>-81.263350298930305</c:v>
                </c:pt>
                <c:pt idx="390">
                  <c:v>-81.601686546599794</c:v>
                </c:pt>
                <c:pt idx="391">
                  <c:v>-72.554891864135698</c:v>
                </c:pt>
                <c:pt idx="392">
                  <c:v>-98.029357853937697</c:v>
                </c:pt>
                <c:pt idx="393">
                  <c:v>-68.665932440204301</c:v>
                </c:pt>
                <c:pt idx="394">
                  <c:v>-80.973446101241805</c:v>
                </c:pt>
                <c:pt idx="395">
                  <c:v>-89.720191493346306</c:v>
                </c:pt>
                <c:pt idx="396">
                  <c:v>-63.492403923721902</c:v>
                </c:pt>
                <c:pt idx="397">
                  <c:v>-93.455637830947495</c:v>
                </c:pt>
                <c:pt idx="398">
                  <c:v>-67.219786615885397</c:v>
                </c:pt>
                <c:pt idx="399">
                  <c:v>-76.729923372653403</c:v>
                </c:pt>
                <c:pt idx="400">
                  <c:v>-71.507545277565598</c:v>
                </c:pt>
                <c:pt idx="401">
                  <c:v>-89.572792739636597</c:v>
                </c:pt>
                <c:pt idx="402">
                  <c:v>-75.018895560604506</c:v>
                </c:pt>
                <c:pt idx="403">
                  <c:v>-99.473408361866802</c:v>
                </c:pt>
                <c:pt idx="404">
                  <c:v>-85.171326886449606</c:v>
                </c:pt>
                <c:pt idx="405">
                  <c:v>-71.256720254046002</c:v>
                </c:pt>
                <c:pt idx="406">
                  <c:v>-99.505301760880897</c:v>
                </c:pt>
                <c:pt idx="407">
                  <c:v>-94.304332538145303</c:v>
                </c:pt>
                <c:pt idx="408">
                  <c:v>-100.665524471071</c:v>
                </c:pt>
                <c:pt idx="409">
                  <c:v>-68.345348982060401</c:v>
                </c:pt>
                <c:pt idx="410">
                  <c:v>-95.132537223082807</c:v>
                </c:pt>
                <c:pt idx="411">
                  <c:v>-84.956229653949507</c:v>
                </c:pt>
                <c:pt idx="412">
                  <c:v>-82.552024583805306</c:v>
                </c:pt>
                <c:pt idx="413">
                  <c:v>-106.133142964071</c:v>
                </c:pt>
                <c:pt idx="414">
                  <c:v>-79.729717398356101</c:v>
                </c:pt>
                <c:pt idx="415">
                  <c:v>-99.263019928702306</c:v>
                </c:pt>
                <c:pt idx="416">
                  <c:v>-98.000058572189602</c:v>
                </c:pt>
                <c:pt idx="417">
                  <c:v>-65.144903060654599</c:v>
                </c:pt>
                <c:pt idx="418">
                  <c:v>-98.782744106010597</c:v>
                </c:pt>
                <c:pt idx="419">
                  <c:v>-73.822920155344804</c:v>
                </c:pt>
                <c:pt idx="420">
                  <c:v>-92.101596511246896</c:v>
                </c:pt>
                <c:pt idx="421">
                  <c:v>-50.122221876305602</c:v>
                </c:pt>
                <c:pt idx="422">
                  <c:v>-94.948763686327496</c:v>
                </c:pt>
                <c:pt idx="423">
                  <c:v>-82.374030111560799</c:v>
                </c:pt>
                <c:pt idx="424">
                  <c:v>-93.259084404078905</c:v>
                </c:pt>
                <c:pt idx="425">
                  <c:v>-93.424331290052507</c:v>
                </c:pt>
                <c:pt idx="426">
                  <c:v>-109.731554646444</c:v>
                </c:pt>
                <c:pt idx="427">
                  <c:v>-75.592266207304405</c:v>
                </c:pt>
                <c:pt idx="428">
                  <c:v>-113.361762064489</c:v>
                </c:pt>
                <c:pt idx="429">
                  <c:v>-113.537048785921</c:v>
                </c:pt>
                <c:pt idx="430">
                  <c:v>-84.615492249551593</c:v>
                </c:pt>
                <c:pt idx="431">
                  <c:v>-74.1629689583404</c:v>
                </c:pt>
                <c:pt idx="432">
                  <c:v>-109.068474891471</c:v>
                </c:pt>
                <c:pt idx="433">
                  <c:v>-105.829652642715</c:v>
                </c:pt>
                <c:pt idx="434">
                  <c:v>-91.050348553197793</c:v>
                </c:pt>
                <c:pt idx="435">
                  <c:v>-95.468239547522202</c:v>
                </c:pt>
                <c:pt idx="436">
                  <c:v>-88.406402738341697</c:v>
                </c:pt>
                <c:pt idx="437">
                  <c:v>-76.483943479465196</c:v>
                </c:pt>
                <c:pt idx="438">
                  <c:v>-81.023584017089107</c:v>
                </c:pt>
                <c:pt idx="439">
                  <c:v>-77.166971081231296</c:v>
                </c:pt>
                <c:pt idx="440">
                  <c:v>-99.891156384762198</c:v>
                </c:pt>
                <c:pt idx="441">
                  <c:v>-85.358272474022698</c:v>
                </c:pt>
                <c:pt idx="442">
                  <c:v>-92.077684349135495</c:v>
                </c:pt>
                <c:pt idx="443">
                  <c:v>-69.234509897470105</c:v>
                </c:pt>
                <c:pt idx="444">
                  <c:v>-92.911908342164395</c:v>
                </c:pt>
                <c:pt idx="445">
                  <c:v>-83.759783774541205</c:v>
                </c:pt>
                <c:pt idx="446">
                  <c:v>-108.648094225367</c:v>
                </c:pt>
                <c:pt idx="447">
                  <c:v>-77.807267553441207</c:v>
                </c:pt>
                <c:pt idx="448">
                  <c:v>-58.162771346699799</c:v>
                </c:pt>
                <c:pt idx="449">
                  <c:v>-97.1840367594817</c:v>
                </c:pt>
                <c:pt idx="450">
                  <c:v>-85.5413254654177</c:v>
                </c:pt>
                <c:pt idx="451">
                  <c:v>-89.342668342964799</c:v>
                </c:pt>
                <c:pt idx="452">
                  <c:v>-104.28754144428601</c:v>
                </c:pt>
                <c:pt idx="453">
                  <c:v>-79.763101474254299</c:v>
                </c:pt>
                <c:pt idx="454">
                  <c:v>-94.199960106221596</c:v>
                </c:pt>
                <c:pt idx="455">
                  <c:v>-72.892654589237495</c:v>
                </c:pt>
                <c:pt idx="456">
                  <c:v>-66.972821812918497</c:v>
                </c:pt>
                <c:pt idx="457">
                  <c:v>-77.606139550736998</c:v>
                </c:pt>
                <c:pt idx="458">
                  <c:v>-110.54872786377599</c:v>
                </c:pt>
                <c:pt idx="459">
                  <c:v>-108.254563233505</c:v>
                </c:pt>
                <c:pt idx="460">
                  <c:v>-99.218386109390195</c:v>
                </c:pt>
                <c:pt idx="461">
                  <c:v>-65.124402594713501</c:v>
                </c:pt>
              </c:numCache>
            </c:numRef>
          </c:xVal>
          <c:yVal>
            <c:numRef>
              <c:f>'Network Performnace analysis'!$G$2:$G$463</c:f>
              <c:numCache>
                <c:formatCode>General</c:formatCode>
                <c:ptCount val="462"/>
                <c:pt idx="0">
                  <c:v>2.2431763646784799</c:v>
                </c:pt>
                <c:pt idx="1">
                  <c:v>5.0025664998508299</c:v>
                </c:pt>
                <c:pt idx="2">
                  <c:v>8.7059735322043306</c:v>
                </c:pt>
                <c:pt idx="3">
                  <c:v>7.4270245501411702</c:v>
                </c:pt>
                <c:pt idx="4">
                  <c:v>0.61207051140331303</c:v>
                </c:pt>
                <c:pt idx="5">
                  <c:v>4.70256110231443</c:v>
                </c:pt>
                <c:pt idx="6">
                  <c:v>1.66729321639479</c:v>
                </c:pt>
                <c:pt idx="7">
                  <c:v>1.1657788478490201</c:v>
                </c:pt>
                <c:pt idx="8">
                  <c:v>7.6781262448115903</c:v>
                </c:pt>
                <c:pt idx="9">
                  <c:v>4.9720487953707604</c:v>
                </c:pt>
                <c:pt idx="10">
                  <c:v>9.15753085130582</c:v>
                </c:pt>
                <c:pt idx="11">
                  <c:v>7.8695926282484097</c:v>
                </c:pt>
                <c:pt idx="12">
                  <c:v>5.6941897976390603</c:v>
                </c:pt>
                <c:pt idx="13">
                  <c:v>7.3286556567920504</c:v>
                </c:pt>
                <c:pt idx="14">
                  <c:v>8.1556943992729707</c:v>
                </c:pt>
                <c:pt idx="15">
                  <c:v>6.0510868156456201</c:v>
                </c:pt>
                <c:pt idx="16">
                  <c:v>3.0694058895348499</c:v>
                </c:pt>
                <c:pt idx="17">
                  <c:v>8.1784004003298296</c:v>
                </c:pt>
                <c:pt idx="18">
                  <c:v>2.8839084641108399</c:v>
                </c:pt>
                <c:pt idx="19">
                  <c:v>6.0149144221724598</c:v>
                </c:pt>
                <c:pt idx="20">
                  <c:v>0.48259831349161098</c:v>
                </c:pt>
                <c:pt idx="21">
                  <c:v>9.7946103060158691</c:v>
                </c:pt>
                <c:pt idx="22">
                  <c:v>5.2114856362328901</c:v>
                </c:pt>
                <c:pt idx="23">
                  <c:v>8.0529382771891704</c:v>
                </c:pt>
                <c:pt idx="24">
                  <c:v>7.1185606955353196</c:v>
                </c:pt>
                <c:pt idx="25">
                  <c:v>3.9325685073654699</c:v>
                </c:pt>
                <c:pt idx="26">
                  <c:v>1.6408789088971301</c:v>
                </c:pt>
                <c:pt idx="27">
                  <c:v>8.4465743707522094</c:v>
                </c:pt>
                <c:pt idx="28">
                  <c:v>9.7858686354799094</c:v>
                </c:pt>
                <c:pt idx="29">
                  <c:v>2.1802041121013098</c:v>
                </c:pt>
                <c:pt idx="30">
                  <c:v>8.2878222403599793</c:v>
                </c:pt>
                <c:pt idx="31">
                  <c:v>5.2340564400026004</c:v>
                </c:pt>
                <c:pt idx="32">
                  <c:v>2.9979880718236802</c:v>
                </c:pt>
                <c:pt idx="33">
                  <c:v>1.29410852654535</c:v>
                </c:pt>
                <c:pt idx="34">
                  <c:v>1.1799149099164199</c:v>
                </c:pt>
                <c:pt idx="35">
                  <c:v>9.9164959450230992</c:v>
                </c:pt>
                <c:pt idx="36">
                  <c:v>5.1838310154955902</c:v>
                </c:pt>
                <c:pt idx="37">
                  <c:v>2.7326937898061101</c:v>
                </c:pt>
                <c:pt idx="38">
                  <c:v>8.1620185019484506</c:v>
                </c:pt>
                <c:pt idx="39">
                  <c:v>4.4317581474537703E-2</c:v>
                </c:pt>
                <c:pt idx="40">
                  <c:v>3.0951288232226499</c:v>
                </c:pt>
                <c:pt idx="41">
                  <c:v>5.1871839916645204</c:v>
                </c:pt>
                <c:pt idx="42">
                  <c:v>0.87009109842897603</c:v>
                </c:pt>
                <c:pt idx="43">
                  <c:v>5.0830376185255197</c:v>
                </c:pt>
                <c:pt idx="44">
                  <c:v>9.5745197229759604</c:v>
                </c:pt>
                <c:pt idx="45">
                  <c:v>9.7917141684580393</c:v>
                </c:pt>
                <c:pt idx="46">
                  <c:v>1.5262072458399101</c:v>
                </c:pt>
                <c:pt idx="47">
                  <c:v>8.4670184455255804</c:v>
                </c:pt>
                <c:pt idx="48">
                  <c:v>2.4185979191620302</c:v>
                </c:pt>
                <c:pt idx="49">
                  <c:v>3.22484316104654</c:v>
                </c:pt>
                <c:pt idx="50">
                  <c:v>3.0462751713749601</c:v>
                </c:pt>
                <c:pt idx="51">
                  <c:v>6.8174645822445799</c:v>
                </c:pt>
                <c:pt idx="52">
                  <c:v>0.92683020131560701</c:v>
                </c:pt>
                <c:pt idx="53">
                  <c:v>8.1237818049495907</c:v>
                </c:pt>
                <c:pt idx="54">
                  <c:v>3.51328748093648</c:v>
                </c:pt>
                <c:pt idx="55">
                  <c:v>5.5887835061290403</c:v>
                </c:pt>
                <c:pt idx="56">
                  <c:v>8.5899092117676705</c:v>
                </c:pt>
                <c:pt idx="57">
                  <c:v>1.1757566864658899</c:v>
                </c:pt>
                <c:pt idx="58">
                  <c:v>9.5953016229223493</c:v>
                </c:pt>
                <c:pt idx="59">
                  <c:v>6.4055686051626397</c:v>
                </c:pt>
                <c:pt idx="60">
                  <c:v>4.6557297574568004</c:v>
                </c:pt>
                <c:pt idx="61">
                  <c:v>8.6243975709029108</c:v>
                </c:pt>
                <c:pt idx="62">
                  <c:v>4.5314941885670397</c:v>
                </c:pt>
                <c:pt idx="63">
                  <c:v>4.2461369114826004</c:v>
                </c:pt>
                <c:pt idx="64">
                  <c:v>4.0278417925441898</c:v>
                </c:pt>
                <c:pt idx="65">
                  <c:v>1.9804259464751499</c:v>
                </c:pt>
                <c:pt idx="66">
                  <c:v>8.4389620500070404</c:v>
                </c:pt>
                <c:pt idx="67">
                  <c:v>7.8275263525845604</c:v>
                </c:pt>
                <c:pt idx="68">
                  <c:v>0.48514002967367298</c:v>
                </c:pt>
                <c:pt idx="69">
                  <c:v>6.9588261137361496</c:v>
                </c:pt>
                <c:pt idx="70">
                  <c:v>2.6374590815460001E-2</c:v>
                </c:pt>
                <c:pt idx="71">
                  <c:v>1.0461685089250401</c:v>
                </c:pt>
                <c:pt idx="72">
                  <c:v>8.83793661794709</c:v>
                </c:pt>
                <c:pt idx="73">
                  <c:v>7.1853337176457597</c:v>
                </c:pt>
                <c:pt idx="74">
                  <c:v>3.7609749419000802</c:v>
                </c:pt>
                <c:pt idx="75">
                  <c:v>6.0810708530528501</c:v>
                </c:pt>
                <c:pt idx="76">
                  <c:v>4.6746545260612802</c:v>
                </c:pt>
                <c:pt idx="77">
                  <c:v>6.67371126163449</c:v>
                </c:pt>
                <c:pt idx="78">
                  <c:v>8.0783402988243402</c:v>
                </c:pt>
                <c:pt idx="79">
                  <c:v>4.2881559722820697</c:v>
                </c:pt>
                <c:pt idx="80">
                  <c:v>3.47684780949796</c:v>
                </c:pt>
                <c:pt idx="81">
                  <c:v>4.8079636756401296</c:v>
                </c:pt>
                <c:pt idx="82">
                  <c:v>0.83333938553050702</c:v>
                </c:pt>
                <c:pt idx="83">
                  <c:v>3.0554406600328199</c:v>
                </c:pt>
                <c:pt idx="84">
                  <c:v>6.5190619273040999</c:v>
                </c:pt>
                <c:pt idx="85">
                  <c:v>5.9844458411567301</c:v>
                </c:pt>
                <c:pt idx="86">
                  <c:v>0.52818691352637803</c:v>
                </c:pt>
                <c:pt idx="87">
                  <c:v>8.5042116837455399</c:v>
                </c:pt>
                <c:pt idx="88">
                  <c:v>7.6109419384930099</c:v>
                </c:pt>
                <c:pt idx="89">
                  <c:v>2.4400147379292401</c:v>
                </c:pt>
                <c:pt idx="90">
                  <c:v>7.1304670049349896</c:v>
                </c:pt>
                <c:pt idx="91">
                  <c:v>5.6656378867806696</c:v>
                </c:pt>
                <c:pt idx="92">
                  <c:v>0.42904829305072201</c:v>
                </c:pt>
                <c:pt idx="93">
                  <c:v>5.5762142642137</c:v>
                </c:pt>
                <c:pt idx="94">
                  <c:v>4.8632010290302699</c:v>
                </c:pt>
                <c:pt idx="95">
                  <c:v>8.9012311318497801</c:v>
                </c:pt>
                <c:pt idx="96">
                  <c:v>2.14836775999331</c:v>
                </c:pt>
                <c:pt idx="97">
                  <c:v>1.4251760775850399</c:v>
                </c:pt>
                <c:pt idx="98">
                  <c:v>3.70022949382499</c:v>
                </c:pt>
                <c:pt idx="99">
                  <c:v>8.3532521342016395</c:v>
                </c:pt>
                <c:pt idx="100">
                  <c:v>5.9039768119854701</c:v>
                </c:pt>
                <c:pt idx="101">
                  <c:v>3.6209390708031801</c:v>
                </c:pt>
                <c:pt idx="102">
                  <c:v>5.4445835677469701</c:v>
                </c:pt>
                <c:pt idx="103">
                  <c:v>6.7499665686333596</c:v>
                </c:pt>
                <c:pt idx="104">
                  <c:v>8.7557138576881997</c:v>
                </c:pt>
                <c:pt idx="105">
                  <c:v>2.9545349520959401</c:v>
                </c:pt>
                <c:pt idx="106">
                  <c:v>0.51607180513996198</c:v>
                </c:pt>
                <c:pt idx="107">
                  <c:v>4.5747774664234999</c:v>
                </c:pt>
                <c:pt idx="108">
                  <c:v>4.3975784911869402</c:v>
                </c:pt>
                <c:pt idx="109">
                  <c:v>3.6451171061447298</c:v>
                </c:pt>
                <c:pt idx="110">
                  <c:v>3.46976888429124</c:v>
                </c:pt>
                <c:pt idx="111">
                  <c:v>9.3440557381279703</c:v>
                </c:pt>
                <c:pt idx="112">
                  <c:v>9.7451044556272599</c:v>
                </c:pt>
                <c:pt idx="113">
                  <c:v>1.93576673395608</c:v>
                </c:pt>
                <c:pt idx="114">
                  <c:v>0.80055585658134398</c:v>
                </c:pt>
                <c:pt idx="115">
                  <c:v>7.74237546842296</c:v>
                </c:pt>
                <c:pt idx="116">
                  <c:v>8.7253898580526208</c:v>
                </c:pt>
                <c:pt idx="117">
                  <c:v>0.42334999410569701</c:v>
                </c:pt>
                <c:pt idx="118">
                  <c:v>9.9787427755663494</c:v>
                </c:pt>
                <c:pt idx="119">
                  <c:v>2.70769781691176</c:v>
                </c:pt>
                <c:pt idx="120">
                  <c:v>7.0184214097429196</c:v>
                </c:pt>
                <c:pt idx="121">
                  <c:v>8.1069067515938595</c:v>
                </c:pt>
                <c:pt idx="122">
                  <c:v>8.1912360349966509</c:v>
                </c:pt>
                <c:pt idx="123">
                  <c:v>4.7781089407743798</c:v>
                </c:pt>
                <c:pt idx="124">
                  <c:v>5.04592004495984</c:v>
                </c:pt>
                <c:pt idx="125">
                  <c:v>4.3057583900363303</c:v>
                </c:pt>
                <c:pt idx="126">
                  <c:v>0.75288137813023404</c:v>
                </c:pt>
                <c:pt idx="127">
                  <c:v>1.5131721830065199</c:v>
                </c:pt>
                <c:pt idx="128">
                  <c:v>9.6057600505226901</c:v>
                </c:pt>
                <c:pt idx="129">
                  <c:v>5.0845490352284797</c:v>
                </c:pt>
                <c:pt idx="130">
                  <c:v>9.1500341461296202</c:v>
                </c:pt>
                <c:pt idx="131">
                  <c:v>0.13056595401379301</c:v>
                </c:pt>
                <c:pt idx="132">
                  <c:v>3.1219380273698998</c:v>
                </c:pt>
                <c:pt idx="133">
                  <c:v>7.6399436490392496</c:v>
                </c:pt>
                <c:pt idx="134">
                  <c:v>9.8695459530821008</c:v>
                </c:pt>
                <c:pt idx="135">
                  <c:v>7.4693460553676196</c:v>
                </c:pt>
                <c:pt idx="136">
                  <c:v>7.81205207061618</c:v>
                </c:pt>
                <c:pt idx="137">
                  <c:v>5.4793881420950399</c:v>
                </c:pt>
                <c:pt idx="138">
                  <c:v>8.6696059998527009</c:v>
                </c:pt>
                <c:pt idx="139">
                  <c:v>7.1519277093553999</c:v>
                </c:pt>
                <c:pt idx="140">
                  <c:v>3.4626862644400398</c:v>
                </c:pt>
                <c:pt idx="141">
                  <c:v>9.3189568684420294</c:v>
                </c:pt>
                <c:pt idx="142">
                  <c:v>8.5212783841784994</c:v>
                </c:pt>
                <c:pt idx="143">
                  <c:v>1.3680246860760901</c:v>
                </c:pt>
                <c:pt idx="144">
                  <c:v>0.70195052353843002</c:v>
                </c:pt>
                <c:pt idx="145">
                  <c:v>0.67054808241164798</c:v>
                </c:pt>
                <c:pt idx="146">
                  <c:v>0.214151275264929</c:v>
                </c:pt>
                <c:pt idx="147">
                  <c:v>5.15860333770891</c:v>
                </c:pt>
                <c:pt idx="148">
                  <c:v>7.5337711314195301</c:v>
                </c:pt>
                <c:pt idx="149">
                  <c:v>2.92342766024505</c:v>
                </c:pt>
                <c:pt idx="150">
                  <c:v>0.40412158390642999</c:v>
                </c:pt>
                <c:pt idx="151">
                  <c:v>7.8477774513937604</c:v>
                </c:pt>
                <c:pt idx="152">
                  <c:v>4.6524169185433797</c:v>
                </c:pt>
                <c:pt idx="153">
                  <c:v>3.9097208277766198</c:v>
                </c:pt>
                <c:pt idx="154">
                  <c:v>3.1754326588629098</c:v>
                </c:pt>
                <c:pt idx="155">
                  <c:v>1.11477380665829</c:v>
                </c:pt>
                <c:pt idx="156">
                  <c:v>8.5965309315275995</c:v>
                </c:pt>
                <c:pt idx="157">
                  <c:v>8.7871664027568599</c:v>
                </c:pt>
                <c:pt idx="158">
                  <c:v>9.6730194797289499</c:v>
                </c:pt>
                <c:pt idx="159">
                  <c:v>0.12076836622338</c:v>
                </c:pt>
                <c:pt idx="160">
                  <c:v>0.70387690373965595</c:v>
                </c:pt>
                <c:pt idx="161">
                  <c:v>8.95091713243621</c:v>
                </c:pt>
                <c:pt idx="162">
                  <c:v>7.2683701429858498</c:v>
                </c:pt>
                <c:pt idx="163">
                  <c:v>4.8245013627497899</c:v>
                </c:pt>
                <c:pt idx="164">
                  <c:v>4.5428577630580298</c:v>
                </c:pt>
                <c:pt idx="165">
                  <c:v>4.3626137018368798</c:v>
                </c:pt>
                <c:pt idx="166">
                  <c:v>4.0499538571216904</c:v>
                </c:pt>
                <c:pt idx="167">
                  <c:v>7.0133278352199397</c:v>
                </c:pt>
                <c:pt idx="168">
                  <c:v>3.3264266851256701</c:v>
                </c:pt>
                <c:pt idx="169">
                  <c:v>7.2402968879587002</c:v>
                </c:pt>
                <c:pt idx="170">
                  <c:v>5.6927392138102197</c:v>
                </c:pt>
                <c:pt idx="171">
                  <c:v>6.02246833373108</c:v>
                </c:pt>
                <c:pt idx="172">
                  <c:v>8.9217050527090205</c:v>
                </c:pt>
                <c:pt idx="173">
                  <c:v>2.03706328114363</c:v>
                </c:pt>
                <c:pt idx="174">
                  <c:v>6.2128828412684802</c:v>
                </c:pt>
                <c:pt idx="175">
                  <c:v>5.3365699968368396</c:v>
                </c:pt>
                <c:pt idx="176">
                  <c:v>1.41459413785082</c:v>
                </c:pt>
                <c:pt idx="177">
                  <c:v>9.3825840804987592</c:v>
                </c:pt>
                <c:pt idx="178">
                  <c:v>8.8121671784110998</c:v>
                </c:pt>
                <c:pt idx="179">
                  <c:v>2.6943676563304901</c:v>
                </c:pt>
                <c:pt idx="180">
                  <c:v>0.59341547693570795</c:v>
                </c:pt>
                <c:pt idx="181">
                  <c:v>1.83834054393281</c:v>
                </c:pt>
                <c:pt idx="182">
                  <c:v>9.5926176464504191</c:v>
                </c:pt>
                <c:pt idx="183">
                  <c:v>7.2731946976744597</c:v>
                </c:pt>
                <c:pt idx="184">
                  <c:v>9.5165897814205902</c:v>
                </c:pt>
                <c:pt idx="185">
                  <c:v>8.0129483467619593</c:v>
                </c:pt>
                <c:pt idx="186">
                  <c:v>5.9577131071371596</c:v>
                </c:pt>
                <c:pt idx="187">
                  <c:v>1.02031285949688</c:v>
                </c:pt>
                <c:pt idx="188">
                  <c:v>1.2446717640549501</c:v>
                </c:pt>
                <c:pt idx="189">
                  <c:v>0.62584034859621496</c:v>
                </c:pt>
                <c:pt idx="190">
                  <c:v>9.9292799690958997</c:v>
                </c:pt>
                <c:pt idx="191">
                  <c:v>1.39522620114308</c:v>
                </c:pt>
                <c:pt idx="192">
                  <c:v>8.1812344726311803</c:v>
                </c:pt>
                <c:pt idx="193">
                  <c:v>9.6548073349482095</c:v>
                </c:pt>
                <c:pt idx="194">
                  <c:v>7.0428316748669104</c:v>
                </c:pt>
                <c:pt idx="195">
                  <c:v>1.73926098305349</c:v>
                </c:pt>
                <c:pt idx="196">
                  <c:v>2.1419956107314801</c:v>
                </c:pt>
                <c:pt idx="197">
                  <c:v>4.2406181522305104</c:v>
                </c:pt>
                <c:pt idx="198">
                  <c:v>1.4758488232564699</c:v>
                </c:pt>
                <c:pt idx="199">
                  <c:v>2.5264756589258699</c:v>
                </c:pt>
                <c:pt idx="200">
                  <c:v>1.57684473096502</c:v>
                </c:pt>
                <c:pt idx="201">
                  <c:v>5.2050830294127204</c:v>
                </c:pt>
                <c:pt idx="202">
                  <c:v>9.1864774166984304</c:v>
                </c:pt>
                <c:pt idx="203">
                  <c:v>8.1594000088963803</c:v>
                </c:pt>
                <c:pt idx="204">
                  <c:v>2.6200857637769102</c:v>
                </c:pt>
                <c:pt idx="205">
                  <c:v>8.1269297278057504</c:v>
                </c:pt>
                <c:pt idx="206">
                  <c:v>5.2924165301640302</c:v>
                </c:pt>
                <c:pt idx="207">
                  <c:v>3.50914628395059</c:v>
                </c:pt>
                <c:pt idx="208">
                  <c:v>4.8224319280374504</c:v>
                </c:pt>
                <c:pt idx="209">
                  <c:v>0.83008569963679002</c:v>
                </c:pt>
                <c:pt idx="210">
                  <c:v>6.4376669859190603</c:v>
                </c:pt>
                <c:pt idx="211">
                  <c:v>8.2147686228596193</c:v>
                </c:pt>
                <c:pt idx="212">
                  <c:v>6.24128476953367</c:v>
                </c:pt>
                <c:pt idx="213">
                  <c:v>1.69813879618899</c:v>
                </c:pt>
                <c:pt idx="214">
                  <c:v>3.3311062084065002</c:v>
                </c:pt>
                <c:pt idx="215">
                  <c:v>2.9158901789701002</c:v>
                </c:pt>
                <c:pt idx="216">
                  <c:v>9.4576636915569807</c:v>
                </c:pt>
                <c:pt idx="217">
                  <c:v>6.8149733017234002</c:v>
                </c:pt>
                <c:pt idx="218">
                  <c:v>7.7633354221444204</c:v>
                </c:pt>
                <c:pt idx="219">
                  <c:v>7.4544450102916704</c:v>
                </c:pt>
                <c:pt idx="220">
                  <c:v>3.7657165715824901</c:v>
                </c:pt>
                <c:pt idx="221">
                  <c:v>0.53486485114578497</c:v>
                </c:pt>
                <c:pt idx="222">
                  <c:v>6.0162106035345397</c:v>
                </c:pt>
                <c:pt idx="223">
                  <c:v>3.1495681295488298</c:v>
                </c:pt>
                <c:pt idx="224">
                  <c:v>8.9107879705197401</c:v>
                </c:pt>
                <c:pt idx="225">
                  <c:v>0.24229196550510501</c:v>
                </c:pt>
                <c:pt idx="226">
                  <c:v>6.7261744759025097</c:v>
                </c:pt>
                <c:pt idx="227">
                  <c:v>6.4759879184928399</c:v>
                </c:pt>
                <c:pt idx="228">
                  <c:v>9.6014189139814601</c:v>
                </c:pt>
                <c:pt idx="229">
                  <c:v>5.60820497153298</c:v>
                </c:pt>
                <c:pt idx="230">
                  <c:v>8.0201443318938104</c:v>
                </c:pt>
                <c:pt idx="231">
                  <c:v>5.2074395143618597</c:v>
                </c:pt>
                <c:pt idx="232">
                  <c:v>8.6081124610691901</c:v>
                </c:pt>
                <c:pt idx="233">
                  <c:v>4.6556197059191904</c:v>
                </c:pt>
                <c:pt idx="234">
                  <c:v>8.0393066205984596</c:v>
                </c:pt>
                <c:pt idx="235">
                  <c:v>9.0306131256803894</c:v>
                </c:pt>
                <c:pt idx="236">
                  <c:v>3.9000735899332599</c:v>
                </c:pt>
                <c:pt idx="237">
                  <c:v>1.0157239148608801</c:v>
                </c:pt>
                <c:pt idx="238">
                  <c:v>6.9735272844960896</c:v>
                </c:pt>
                <c:pt idx="239">
                  <c:v>2.3728580354383602</c:v>
                </c:pt>
                <c:pt idx="240">
                  <c:v>2.4663347477392401</c:v>
                </c:pt>
                <c:pt idx="241">
                  <c:v>2.0142194777130902</c:v>
                </c:pt>
                <c:pt idx="242">
                  <c:v>9.6142384974631803</c:v>
                </c:pt>
                <c:pt idx="243">
                  <c:v>7.9325753138156898</c:v>
                </c:pt>
                <c:pt idx="244">
                  <c:v>3.46409177521112</c:v>
                </c:pt>
                <c:pt idx="245">
                  <c:v>4.04917128836553</c:v>
                </c:pt>
                <c:pt idx="246">
                  <c:v>8.6883325052074607</c:v>
                </c:pt>
                <c:pt idx="247">
                  <c:v>5.4530677031772496</c:v>
                </c:pt>
                <c:pt idx="248">
                  <c:v>2.82886818163654</c:v>
                </c:pt>
                <c:pt idx="249">
                  <c:v>2.7095037877009598</c:v>
                </c:pt>
                <c:pt idx="250">
                  <c:v>5.8625143519134904</c:v>
                </c:pt>
                <c:pt idx="251">
                  <c:v>4.4107535665648196</c:v>
                </c:pt>
                <c:pt idx="252">
                  <c:v>1.61295062771144</c:v>
                </c:pt>
                <c:pt idx="253">
                  <c:v>0.41052416076548898</c:v>
                </c:pt>
                <c:pt idx="254">
                  <c:v>9.7691366069418297</c:v>
                </c:pt>
                <c:pt idx="255">
                  <c:v>2.47112291648319</c:v>
                </c:pt>
                <c:pt idx="256">
                  <c:v>2.69325561071263</c:v>
                </c:pt>
                <c:pt idx="257">
                  <c:v>2.5840515765677199</c:v>
                </c:pt>
                <c:pt idx="258">
                  <c:v>9.0015047570973898</c:v>
                </c:pt>
                <c:pt idx="259">
                  <c:v>5.2013272883687103</c:v>
                </c:pt>
                <c:pt idx="260">
                  <c:v>3.62523198643723</c:v>
                </c:pt>
                <c:pt idx="261">
                  <c:v>7.3171346842550502</c:v>
                </c:pt>
                <c:pt idx="262">
                  <c:v>6.8904006016608701</c:v>
                </c:pt>
                <c:pt idx="263">
                  <c:v>3.7577354593518502</c:v>
                </c:pt>
                <c:pt idx="264">
                  <c:v>4.8723247585370801</c:v>
                </c:pt>
                <c:pt idx="265">
                  <c:v>2.6854984978306899</c:v>
                </c:pt>
                <c:pt idx="266">
                  <c:v>1.3095034357625499</c:v>
                </c:pt>
                <c:pt idx="267">
                  <c:v>8.9710034108678194</c:v>
                </c:pt>
                <c:pt idx="268">
                  <c:v>0.73583009013914502</c:v>
                </c:pt>
                <c:pt idx="269">
                  <c:v>9.3631639333431096</c:v>
                </c:pt>
                <c:pt idx="270">
                  <c:v>3.9422892539074401</c:v>
                </c:pt>
                <c:pt idx="271">
                  <c:v>5.8019198700733902E-2</c:v>
                </c:pt>
                <c:pt idx="272">
                  <c:v>3.4904168689833899</c:v>
                </c:pt>
                <c:pt idx="273">
                  <c:v>1.4150161879990699</c:v>
                </c:pt>
                <c:pt idx="274">
                  <c:v>3.1126923136659301</c:v>
                </c:pt>
                <c:pt idx="275">
                  <c:v>9.3739802531004894</c:v>
                </c:pt>
                <c:pt idx="276">
                  <c:v>7.5631374685608996</c:v>
                </c:pt>
                <c:pt idx="277">
                  <c:v>9.0223937273674295</c:v>
                </c:pt>
                <c:pt idx="278">
                  <c:v>6.2300034520664003</c:v>
                </c:pt>
                <c:pt idx="279">
                  <c:v>0.138415450530288</c:v>
                </c:pt>
                <c:pt idx="280">
                  <c:v>8.4035083305324303</c:v>
                </c:pt>
                <c:pt idx="281">
                  <c:v>1.0464973282622301</c:v>
                </c:pt>
                <c:pt idx="282">
                  <c:v>9.7810661161006394</c:v>
                </c:pt>
                <c:pt idx="283">
                  <c:v>3.5029187943633802</c:v>
                </c:pt>
                <c:pt idx="284">
                  <c:v>0.24995436476166999</c:v>
                </c:pt>
                <c:pt idx="285">
                  <c:v>5.50102809543053</c:v>
                </c:pt>
                <c:pt idx="286">
                  <c:v>9.5201691770538908</c:v>
                </c:pt>
                <c:pt idx="287">
                  <c:v>1.49630836756524</c:v>
                </c:pt>
                <c:pt idx="288">
                  <c:v>4.3723934952322399</c:v>
                </c:pt>
                <c:pt idx="289">
                  <c:v>7.9231480173922701</c:v>
                </c:pt>
                <c:pt idx="290">
                  <c:v>6.9795172964991101</c:v>
                </c:pt>
                <c:pt idx="291">
                  <c:v>5.8586187247305901</c:v>
                </c:pt>
                <c:pt idx="292">
                  <c:v>0.33660745357572303</c:v>
                </c:pt>
                <c:pt idx="293">
                  <c:v>6.7837158129612396</c:v>
                </c:pt>
                <c:pt idx="294">
                  <c:v>2.6045987114020601</c:v>
                </c:pt>
                <c:pt idx="295">
                  <c:v>9.0008376808995898</c:v>
                </c:pt>
                <c:pt idx="296">
                  <c:v>5.8324947256687496</c:v>
                </c:pt>
                <c:pt idx="297">
                  <c:v>4.8875552512150602</c:v>
                </c:pt>
                <c:pt idx="298">
                  <c:v>7.5123396906407596</c:v>
                </c:pt>
                <c:pt idx="299">
                  <c:v>4.7203868769719701</c:v>
                </c:pt>
                <c:pt idx="300">
                  <c:v>5.8589878181071198</c:v>
                </c:pt>
                <c:pt idx="301">
                  <c:v>0.97960428641075503</c:v>
                </c:pt>
                <c:pt idx="302">
                  <c:v>7.4948690433347203</c:v>
                </c:pt>
                <c:pt idx="303">
                  <c:v>1.2102096368308</c:v>
                </c:pt>
                <c:pt idx="304">
                  <c:v>9.46476125362015</c:v>
                </c:pt>
                <c:pt idx="305">
                  <c:v>4.5895096895166398</c:v>
                </c:pt>
                <c:pt idx="306">
                  <c:v>5.6301697300722502</c:v>
                </c:pt>
                <c:pt idx="307">
                  <c:v>5.1832886687388102</c:v>
                </c:pt>
                <c:pt idx="308">
                  <c:v>4.9091142229681797</c:v>
                </c:pt>
                <c:pt idx="309">
                  <c:v>7.4430213433289198</c:v>
                </c:pt>
                <c:pt idx="310">
                  <c:v>4.7126784843343499</c:v>
                </c:pt>
                <c:pt idx="311">
                  <c:v>9.9818055826145997</c:v>
                </c:pt>
                <c:pt idx="312">
                  <c:v>2.90661118749509</c:v>
                </c:pt>
                <c:pt idx="313">
                  <c:v>1.93940670820738</c:v>
                </c:pt>
                <c:pt idx="314">
                  <c:v>2.2440390915920498</c:v>
                </c:pt>
                <c:pt idx="315">
                  <c:v>0.34080624540886101</c:v>
                </c:pt>
                <c:pt idx="316">
                  <c:v>9.28371245721722</c:v>
                </c:pt>
                <c:pt idx="317">
                  <c:v>5.7834364485691303</c:v>
                </c:pt>
                <c:pt idx="318">
                  <c:v>5.47768218573525</c:v>
                </c:pt>
                <c:pt idx="319">
                  <c:v>7.6984018526278799</c:v>
                </c:pt>
                <c:pt idx="320">
                  <c:v>8.2180858388981495</c:v>
                </c:pt>
                <c:pt idx="321">
                  <c:v>7.1048502840705803</c:v>
                </c:pt>
                <c:pt idx="322">
                  <c:v>8.1799613018742399</c:v>
                </c:pt>
                <c:pt idx="323">
                  <c:v>1.4138205047342201</c:v>
                </c:pt>
                <c:pt idx="324">
                  <c:v>7.5470498934917902</c:v>
                </c:pt>
                <c:pt idx="325">
                  <c:v>0.187207742724287</c:v>
                </c:pt>
                <c:pt idx="326">
                  <c:v>3.4972608244553101</c:v>
                </c:pt>
                <c:pt idx="327">
                  <c:v>1.8862047948031899</c:v>
                </c:pt>
                <c:pt idx="328">
                  <c:v>1.2991773647803999</c:v>
                </c:pt>
                <c:pt idx="329">
                  <c:v>0.194868821502374</c:v>
                </c:pt>
                <c:pt idx="330">
                  <c:v>0.18326670991624899</c:v>
                </c:pt>
                <c:pt idx="331">
                  <c:v>2.3821439837286098</c:v>
                </c:pt>
                <c:pt idx="332">
                  <c:v>5.3109818650162</c:v>
                </c:pt>
                <c:pt idx="333">
                  <c:v>5.5584004925104997</c:v>
                </c:pt>
                <c:pt idx="334">
                  <c:v>8.4196529816551795</c:v>
                </c:pt>
                <c:pt idx="335">
                  <c:v>9.1127867127572308</c:v>
                </c:pt>
                <c:pt idx="336">
                  <c:v>4.3399579544838502</c:v>
                </c:pt>
                <c:pt idx="337">
                  <c:v>8.8609037486615101</c:v>
                </c:pt>
                <c:pt idx="338">
                  <c:v>2.8855952305185002</c:v>
                </c:pt>
                <c:pt idx="339">
                  <c:v>3.5398313706543201</c:v>
                </c:pt>
                <c:pt idx="340">
                  <c:v>8.3792690186322094</c:v>
                </c:pt>
                <c:pt idx="341">
                  <c:v>8.8541699067523094</c:v>
                </c:pt>
                <c:pt idx="342">
                  <c:v>1.4874809634161901</c:v>
                </c:pt>
                <c:pt idx="343">
                  <c:v>2.6730047402385102</c:v>
                </c:pt>
                <c:pt idx="344">
                  <c:v>6.9513999310944099</c:v>
                </c:pt>
                <c:pt idx="345">
                  <c:v>9.5256543517600694</c:v>
                </c:pt>
                <c:pt idx="346">
                  <c:v>0.35206923576467097</c:v>
                </c:pt>
                <c:pt idx="347">
                  <c:v>1.66532712401922</c:v>
                </c:pt>
                <c:pt idx="348">
                  <c:v>8.41692507672178</c:v>
                </c:pt>
                <c:pt idx="349">
                  <c:v>6.1730509378796903</c:v>
                </c:pt>
                <c:pt idx="350">
                  <c:v>2.9849052997871799</c:v>
                </c:pt>
                <c:pt idx="351">
                  <c:v>9.5845775811274798</c:v>
                </c:pt>
                <c:pt idx="352">
                  <c:v>4.5620548922385202</c:v>
                </c:pt>
                <c:pt idx="353">
                  <c:v>6.2976566505315201</c:v>
                </c:pt>
                <c:pt idx="354">
                  <c:v>5.27858077268891</c:v>
                </c:pt>
                <c:pt idx="355">
                  <c:v>9.5276146839027103</c:v>
                </c:pt>
                <c:pt idx="356">
                  <c:v>7.8118732903488999</c:v>
                </c:pt>
                <c:pt idx="357">
                  <c:v>2.0595678646666999</c:v>
                </c:pt>
                <c:pt idx="358">
                  <c:v>2.60016564102119</c:v>
                </c:pt>
                <c:pt idx="359">
                  <c:v>9.3353781644956992</c:v>
                </c:pt>
                <c:pt idx="360">
                  <c:v>1.3580557072645401</c:v>
                </c:pt>
                <c:pt idx="361">
                  <c:v>9.5760396591500108</c:v>
                </c:pt>
                <c:pt idx="362">
                  <c:v>5.9882706937685404</c:v>
                </c:pt>
                <c:pt idx="363">
                  <c:v>1.58455348655662</c:v>
                </c:pt>
                <c:pt idx="364">
                  <c:v>0.68650633712584896</c:v>
                </c:pt>
                <c:pt idx="365">
                  <c:v>2.6452133397322499</c:v>
                </c:pt>
                <c:pt idx="366">
                  <c:v>7.1111675495312193E-2</c:v>
                </c:pt>
                <c:pt idx="367">
                  <c:v>2.4510683942384799</c:v>
                </c:pt>
                <c:pt idx="368">
                  <c:v>7.1379868054259896</c:v>
                </c:pt>
                <c:pt idx="369">
                  <c:v>3.5655085251954</c:v>
                </c:pt>
                <c:pt idx="370">
                  <c:v>2.6470309163810599</c:v>
                </c:pt>
                <c:pt idx="371">
                  <c:v>7.5170947391688099</c:v>
                </c:pt>
                <c:pt idx="372">
                  <c:v>7.97413955954244</c:v>
                </c:pt>
                <c:pt idx="373">
                  <c:v>5.9473190725161196</c:v>
                </c:pt>
                <c:pt idx="374">
                  <c:v>8.1372961802642294</c:v>
                </c:pt>
                <c:pt idx="375">
                  <c:v>2.3896735221441801</c:v>
                </c:pt>
                <c:pt idx="376">
                  <c:v>9.1343985418727005</c:v>
                </c:pt>
                <c:pt idx="377">
                  <c:v>6.7094153362861899</c:v>
                </c:pt>
                <c:pt idx="378">
                  <c:v>0.82883492797753799</c:v>
                </c:pt>
                <c:pt idx="379">
                  <c:v>9.8184369294205993</c:v>
                </c:pt>
                <c:pt idx="380">
                  <c:v>6.4833578729781403</c:v>
                </c:pt>
                <c:pt idx="381">
                  <c:v>2.9694619318035098</c:v>
                </c:pt>
                <c:pt idx="382">
                  <c:v>4.7037846147680202</c:v>
                </c:pt>
                <c:pt idx="383">
                  <c:v>2.0532321119623198</c:v>
                </c:pt>
                <c:pt idx="384">
                  <c:v>6.3938428025128999</c:v>
                </c:pt>
                <c:pt idx="385">
                  <c:v>5.3322232161726699</c:v>
                </c:pt>
                <c:pt idx="386">
                  <c:v>8.7012918372036197</c:v>
                </c:pt>
                <c:pt idx="387">
                  <c:v>6.5551794649316797</c:v>
                </c:pt>
                <c:pt idx="388">
                  <c:v>7.6557422313066601</c:v>
                </c:pt>
                <c:pt idx="389">
                  <c:v>0.63314525803670696</c:v>
                </c:pt>
                <c:pt idx="390">
                  <c:v>3.2624220551834902</c:v>
                </c:pt>
                <c:pt idx="391">
                  <c:v>4.8022305697787901</c:v>
                </c:pt>
                <c:pt idx="392">
                  <c:v>5.0352575758380702</c:v>
                </c:pt>
                <c:pt idx="393">
                  <c:v>5.1427893429473697</c:v>
                </c:pt>
                <c:pt idx="394">
                  <c:v>5.6450636586335001</c:v>
                </c:pt>
                <c:pt idx="395">
                  <c:v>2.0169007329936801</c:v>
                </c:pt>
                <c:pt idx="396">
                  <c:v>5.7860497658446102</c:v>
                </c:pt>
                <c:pt idx="397">
                  <c:v>5.40794797094083</c:v>
                </c:pt>
                <c:pt idx="398">
                  <c:v>8.4050777418566796</c:v>
                </c:pt>
                <c:pt idx="399">
                  <c:v>5.4219890709017298</c:v>
                </c:pt>
                <c:pt idx="400">
                  <c:v>2.48398821802073</c:v>
                </c:pt>
                <c:pt idx="401">
                  <c:v>3.6701752822115501</c:v>
                </c:pt>
                <c:pt idx="402">
                  <c:v>6.6024083167029097</c:v>
                </c:pt>
                <c:pt idx="403">
                  <c:v>4.6885826950143104</c:v>
                </c:pt>
                <c:pt idx="404">
                  <c:v>9.0153136595931898</c:v>
                </c:pt>
                <c:pt idx="405">
                  <c:v>7.4553368679395797</c:v>
                </c:pt>
                <c:pt idx="406">
                  <c:v>9.72775737789493</c:v>
                </c:pt>
                <c:pt idx="407">
                  <c:v>7.4502100748516904</c:v>
                </c:pt>
                <c:pt idx="408">
                  <c:v>1.1645331894153199</c:v>
                </c:pt>
                <c:pt idx="409">
                  <c:v>3.3082883692765299</c:v>
                </c:pt>
                <c:pt idx="410">
                  <c:v>1.51438158644089</c:v>
                </c:pt>
                <c:pt idx="411">
                  <c:v>6.0632026463065696</c:v>
                </c:pt>
                <c:pt idx="412">
                  <c:v>1.0977960959341699</c:v>
                </c:pt>
                <c:pt idx="413">
                  <c:v>6.4269553399874599</c:v>
                </c:pt>
                <c:pt idx="414">
                  <c:v>9.2574461099650591</c:v>
                </c:pt>
                <c:pt idx="415">
                  <c:v>4.8409124740102296</c:v>
                </c:pt>
                <c:pt idx="416">
                  <c:v>3.0617486172839601</c:v>
                </c:pt>
                <c:pt idx="417">
                  <c:v>0.99060806204904495</c:v>
                </c:pt>
                <c:pt idx="418">
                  <c:v>3.4343231205029801</c:v>
                </c:pt>
                <c:pt idx="419">
                  <c:v>4.5770060080507404</c:v>
                </c:pt>
                <c:pt idx="420">
                  <c:v>6.6392471309417198</c:v>
                </c:pt>
                <c:pt idx="421">
                  <c:v>6.8798637932164004</c:v>
                </c:pt>
                <c:pt idx="422">
                  <c:v>6.1324063554237203</c:v>
                </c:pt>
                <c:pt idx="423">
                  <c:v>1.4646178254951401</c:v>
                </c:pt>
                <c:pt idx="424">
                  <c:v>0.32529260137196198</c:v>
                </c:pt>
                <c:pt idx="425">
                  <c:v>8.1751053531538407</c:v>
                </c:pt>
                <c:pt idx="426">
                  <c:v>6.0611452202537697</c:v>
                </c:pt>
                <c:pt idx="427">
                  <c:v>8.6571989886117002</c:v>
                </c:pt>
                <c:pt idx="428">
                  <c:v>4.5913161296371099</c:v>
                </c:pt>
                <c:pt idx="429">
                  <c:v>1.06588081239511</c:v>
                </c:pt>
                <c:pt idx="430">
                  <c:v>5.7562363955605704</c:v>
                </c:pt>
                <c:pt idx="431">
                  <c:v>0.36414361725872502</c:v>
                </c:pt>
                <c:pt idx="432">
                  <c:v>9.0776199855803892</c:v>
                </c:pt>
                <c:pt idx="433">
                  <c:v>0.78677281474378402</c:v>
                </c:pt>
                <c:pt idx="434">
                  <c:v>4.3052628283763701</c:v>
                </c:pt>
                <c:pt idx="435">
                  <c:v>7.5816007114919204</c:v>
                </c:pt>
                <c:pt idx="436">
                  <c:v>0.84745511990136901</c:v>
                </c:pt>
                <c:pt idx="437">
                  <c:v>2.8427831138255799</c:v>
                </c:pt>
                <c:pt idx="438">
                  <c:v>0.88995270887056099</c:v>
                </c:pt>
                <c:pt idx="439">
                  <c:v>1.87467568797131</c:v>
                </c:pt>
                <c:pt idx="440">
                  <c:v>8.4081613356122897</c:v>
                </c:pt>
                <c:pt idx="441">
                  <c:v>1.31725178031679</c:v>
                </c:pt>
                <c:pt idx="442">
                  <c:v>6.4652812037164402</c:v>
                </c:pt>
                <c:pt idx="443">
                  <c:v>0.90979154526608996</c:v>
                </c:pt>
                <c:pt idx="444">
                  <c:v>7.3935293450611201</c:v>
                </c:pt>
                <c:pt idx="445">
                  <c:v>1.6061970915802599</c:v>
                </c:pt>
                <c:pt idx="446">
                  <c:v>0.88746574542995105</c:v>
                </c:pt>
                <c:pt idx="447">
                  <c:v>6.0799663800691999</c:v>
                </c:pt>
                <c:pt idx="448">
                  <c:v>5.39320242963504</c:v>
                </c:pt>
                <c:pt idx="449">
                  <c:v>5.0911488095881898</c:v>
                </c:pt>
                <c:pt idx="450">
                  <c:v>3.37420436006503</c:v>
                </c:pt>
                <c:pt idx="451">
                  <c:v>6.8776146143285999</c:v>
                </c:pt>
                <c:pt idx="452">
                  <c:v>2.8903166929022799</c:v>
                </c:pt>
                <c:pt idx="453">
                  <c:v>8.6979213100113402</c:v>
                </c:pt>
                <c:pt idx="454">
                  <c:v>7.5142460250628202</c:v>
                </c:pt>
                <c:pt idx="455">
                  <c:v>5.5581569306706404</c:v>
                </c:pt>
                <c:pt idx="456">
                  <c:v>2.6320663210598698</c:v>
                </c:pt>
                <c:pt idx="457">
                  <c:v>8.1017457454756503</c:v>
                </c:pt>
                <c:pt idx="458">
                  <c:v>7.7193861020423702</c:v>
                </c:pt>
                <c:pt idx="459">
                  <c:v>2.4924349009114</c:v>
                </c:pt>
                <c:pt idx="460">
                  <c:v>9.2683622654028994</c:v>
                </c:pt>
                <c:pt idx="461">
                  <c:v>7.5445202985439899</c:v>
                </c:pt>
              </c:numCache>
            </c:numRef>
          </c:yVal>
          <c:smooth val="0"/>
          <c:extLst>
            <c:ext xmlns:c16="http://schemas.microsoft.com/office/drawing/2014/chart" uri="{C3380CC4-5D6E-409C-BE32-E72D297353CC}">
              <c16:uniqueId val="{00000000-2D7E-2742-943A-76737FC021F5}"/>
            </c:ext>
          </c:extLst>
        </c:ser>
        <c:dLbls>
          <c:showLegendKey val="0"/>
          <c:showVal val="0"/>
          <c:showCatName val="0"/>
          <c:showSerName val="0"/>
          <c:showPercent val="0"/>
          <c:showBubbleSize val="0"/>
        </c:dLbls>
        <c:axId val="391670464"/>
        <c:axId val="391187520"/>
      </c:scatterChart>
      <c:valAx>
        <c:axId val="391670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187520"/>
        <c:crosses val="autoZero"/>
        <c:crossBetween val="midCat"/>
      </c:valAx>
      <c:valAx>
        <c:axId val="391187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6704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analysis.xlsx]Visualization!PivotTable11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Visualization!$B$71:$B$72</c:f>
              <c:strCache>
                <c:ptCount val="1"/>
                <c:pt idx="0">
                  <c:v>home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Visualization!$B$73:$B$83</c:f>
              <c:numCache>
                <c:formatCode>0.00</c:formatCode>
                <c:ptCount val="10"/>
                <c:pt idx="0">
                  <c:v>19.965992051547449</c:v>
                </c:pt>
                <c:pt idx="1">
                  <c:v>22.522822912439668</c:v>
                </c:pt>
                <c:pt idx="2">
                  <c:v>18.676670190121602</c:v>
                </c:pt>
                <c:pt idx="3">
                  <c:v>19.702113099888212</c:v>
                </c:pt>
                <c:pt idx="4">
                  <c:v>20.789353229850779</c:v>
                </c:pt>
                <c:pt idx="5">
                  <c:v>19.603720444052978</c:v>
                </c:pt>
                <c:pt idx="6">
                  <c:v>17.956730232800631</c:v>
                </c:pt>
                <c:pt idx="7">
                  <c:v>22.223792067981758</c:v>
                </c:pt>
                <c:pt idx="8">
                  <c:v>18.234287621320945</c:v>
                </c:pt>
                <c:pt idx="9">
                  <c:v>21.681969179680642</c:v>
                </c:pt>
              </c:numCache>
            </c:numRef>
          </c:val>
          <c:extLst>
            <c:ext xmlns:c16="http://schemas.microsoft.com/office/drawing/2014/chart" uri="{C3380CC4-5D6E-409C-BE32-E72D297353CC}">
              <c16:uniqueId val="{00000000-9B7C-CC49-8C59-16BC8CD8FF1A}"/>
            </c:ext>
          </c:extLst>
        </c:ser>
        <c:ser>
          <c:idx val="1"/>
          <c:order val="1"/>
          <c:tx>
            <c:strRef>
              <c:f>Visualization!$C$71:$C$72</c:f>
              <c:strCache>
                <c:ptCount val="1"/>
                <c:pt idx="0">
                  <c:v>open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Visualization!$C$73:$C$83</c:f>
              <c:numCache>
                <c:formatCode>0.00</c:formatCode>
                <c:ptCount val="10"/>
                <c:pt idx="0">
                  <c:v>19.429264712352271</c:v>
                </c:pt>
                <c:pt idx="1">
                  <c:v>18.608509629950518</c:v>
                </c:pt>
                <c:pt idx="2">
                  <c:v>17.992275798251619</c:v>
                </c:pt>
                <c:pt idx="3">
                  <c:v>20.300869555846791</c:v>
                </c:pt>
                <c:pt idx="4">
                  <c:v>16.777649762121385</c:v>
                </c:pt>
                <c:pt idx="5">
                  <c:v>20.732160977017923</c:v>
                </c:pt>
                <c:pt idx="6">
                  <c:v>19.958872856190649</c:v>
                </c:pt>
                <c:pt idx="7">
                  <c:v>19.561041066068519</c:v>
                </c:pt>
                <c:pt idx="8">
                  <c:v>17.424644333768377</c:v>
                </c:pt>
                <c:pt idx="9">
                  <c:v>17.861316129220477</c:v>
                </c:pt>
              </c:numCache>
            </c:numRef>
          </c:val>
          <c:extLst>
            <c:ext xmlns:c16="http://schemas.microsoft.com/office/drawing/2014/chart" uri="{C3380CC4-5D6E-409C-BE32-E72D297353CC}">
              <c16:uniqueId val="{00000001-9B7C-CC49-8C59-16BC8CD8FF1A}"/>
            </c:ext>
          </c:extLst>
        </c:ser>
        <c:ser>
          <c:idx val="2"/>
          <c:order val="2"/>
          <c:tx>
            <c:strRef>
              <c:f>Visualization!$D$71:$D$72</c:f>
              <c:strCache>
                <c:ptCount val="1"/>
                <c:pt idx="0">
                  <c:v>suburban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Visualization!$D$73:$D$83</c:f>
              <c:numCache>
                <c:formatCode>0.00</c:formatCode>
                <c:ptCount val="10"/>
                <c:pt idx="0">
                  <c:v>16.344544736154919</c:v>
                </c:pt>
                <c:pt idx="1">
                  <c:v>18.736940400382419</c:v>
                </c:pt>
                <c:pt idx="2">
                  <c:v>20.820003776734662</c:v>
                </c:pt>
                <c:pt idx="3">
                  <c:v>21.323956437604103</c:v>
                </c:pt>
                <c:pt idx="4">
                  <c:v>21.294364969670969</c:v>
                </c:pt>
                <c:pt idx="5">
                  <c:v>19.430714859728599</c:v>
                </c:pt>
                <c:pt idx="6">
                  <c:v>22.296167493040414</c:v>
                </c:pt>
                <c:pt idx="7">
                  <c:v>19.447448501048406</c:v>
                </c:pt>
                <c:pt idx="8">
                  <c:v>20.875410415642587</c:v>
                </c:pt>
                <c:pt idx="9">
                  <c:v>20.380627864248343</c:v>
                </c:pt>
              </c:numCache>
            </c:numRef>
          </c:val>
          <c:extLst>
            <c:ext xmlns:c16="http://schemas.microsoft.com/office/drawing/2014/chart" uri="{C3380CC4-5D6E-409C-BE32-E72D297353CC}">
              <c16:uniqueId val="{00000002-9B7C-CC49-8C59-16BC8CD8FF1A}"/>
            </c:ext>
          </c:extLst>
        </c:ser>
        <c:ser>
          <c:idx val="3"/>
          <c:order val="3"/>
          <c:tx>
            <c:strRef>
              <c:f>Visualization!$E$71:$E$72</c:f>
              <c:strCache>
                <c:ptCount val="1"/>
                <c:pt idx="0">
                  <c:v>urban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Visualization!$E$73:$E$83</c:f>
              <c:numCache>
                <c:formatCode>0.00</c:formatCode>
                <c:ptCount val="10"/>
                <c:pt idx="0">
                  <c:v>20.333009952244723</c:v>
                </c:pt>
                <c:pt idx="1">
                  <c:v>17.598460214919569</c:v>
                </c:pt>
                <c:pt idx="2">
                  <c:v>18.01509832144615</c:v>
                </c:pt>
                <c:pt idx="3">
                  <c:v>23.349825051361822</c:v>
                </c:pt>
                <c:pt idx="4">
                  <c:v>20.71134860021591</c:v>
                </c:pt>
                <c:pt idx="5">
                  <c:v>20.418311501955539</c:v>
                </c:pt>
                <c:pt idx="6">
                  <c:v>19.315087706425128</c:v>
                </c:pt>
                <c:pt idx="7">
                  <c:v>19.201595883355974</c:v>
                </c:pt>
                <c:pt idx="8">
                  <c:v>21.144949741550779</c:v>
                </c:pt>
                <c:pt idx="9">
                  <c:v>24.743710912548014</c:v>
                </c:pt>
              </c:numCache>
            </c:numRef>
          </c:val>
          <c:extLst>
            <c:ext xmlns:c16="http://schemas.microsoft.com/office/drawing/2014/chart" uri="{C3380CC4-5D6E-409C-BE32-E72D297353CC}">
              <c16:uniqueId val="{00000003-9B7C-CC49-8C59-16BC8CD8FF1A}"/>
            </c:ext>
          </c:extLst>
        </c:ser>
        <c:dLbls>
          <c:showLegendKey val="0"/>
          <c:showVal val="0"/>
          <c:showCatName val="0"/>
          <c:showSerName val="0"/>
          <c:showPercent val="0"/>
          <c:showBubbleSize val="0"/>
        </c:dLbls>
        <c:gapWidth val="100"/>
        <c:overlap val="-24"/>
        <c:axId val="877858192"/>
        <c:axId val="567628720"/>
      </c:barChart>
      <c:catAx>
        <c:axId val="8778581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67628720"/>
        <c:crosses val="autoZero"/>
        <c:auto val="1"/>
        <c:lblAlgn val="ctr"/>
        <c:lblOffset val="100"/>
        <c:noMultiLvlLbl val="0"/>
      </c:catAx>
      <c:valAx>
        <c:axId val="567628720"/>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77858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'Network Performnace analysis'!$C$1</c:f>
              <c:strCache>
                <c:ptCount val="1"/>
                <c:pt idx="0">
                  <c:v>SNR</c:v>
                </c:pt>
              </c:strCache>
            </c:strRef>
          </c:tx>
          <c:spPr>
            <a:ln w="38100" cap="rnd">
              <a:noFill/>
              <a:round/>
            </a:ln>
            <a:effectLst/>
          </c:spPr>
          <c:marker>
            <c:symbol val="circle"/>
            <c:size val="5"/>
            <c:spPr>
              <a:solidFill>
                <a:schemeClr val="accent1"/>
              </a:solidFill>
              <a:ln w="9525">
                <a:solidFill>
                  <a:schemeClr val="accent1"/>
                </a:solidFill>
              </a:ln>
              <a:effectLst/>
            </c:spPr>
          </c:marker>
          <c:xVal>
            <c:numRef>
              <c:f>'Network Performnace analysis'!$B$2:$B$463</c:f>
              <c:numCache>
                <c:formatCode>General</c:formatCode>
                <c:ptCount val="462"/>
                <c:pt idx="0">
                  <c:v>-84.119763102008093</c:v>
                </c:pt>
                <c:pt idx="1">
                  <c:v>-87.806130827691305</c:v>
                </c:pt>
                <c:pt idx="2">
                  <c:v>-116.575175596495</c:v>
                </c:pt>
                <c:pt idx="3">
                  <c:v>-82.961182903388007</c:v>
                </c:pt>
                <c:pt idx="4">
                  <c:v>-85.012574109426197</c:v>
                </c:pt>
                <c:pt idx="5">
                  <c:v>-98.618691644283501</c:v>
                </c:pt>
                <c:pt idx="6">
                  <c:v>-74.139398619688706</c:v>
                </c:pt>
                <c:pt idx="7">
                  <c:v>-50.235330964038397</c:v>
                </c:pt>
                <c:pt idx="8">
                  <c:v>-70.1030733993355</c:v>
                </c:pt>
                <c:pt idx="9">
                  <c:v>-97.600563685678793</c:v>
                </c:pt>
                <c:pt idx="10">
                  <c:v>-99.651735788351999</c:v>
                </c:pt>
                <c:pt idx="11">
                  <c:v>-78.585962191361304</c:v>
                </c:pt>
                <c:pt idx="12">
                  <c:v>-105.474205403532</c:v>
                </c:pt>
                <c:pt idx="13">
                  <c:v>-77.203486680888702</c:v>
                </c:pt>
                <c:pt idx="14">
                  <c:v>-87.953911510710398</c:v>
                </c:pt>
                <c:pt idx="15">
                  <c:v>-82.298764779765406</c:v>
                </c:pt>
                <c:pt idx="16">
                  <c:v>-105.543497796024</c:v>
                </c:pt>
                <c:pt idx="17">
                  <c:v>-65.741318493240797</c:v>
                </c:pt>
                <c:pt idx="18">
                  <c:v>-93.135571358703103</c:v>
                </c:pt>
                <c:pt idx="19">
                  <c:v>-77.069920515129496</c:v>
                </c:pt>
                <c:pt idx="20">
                  <c:v>-79.615003543572996</c:v>
                </c:pt>
                <c:pt idx="21">
                  <c:v>-103.437033340852</c:v>
                </c:pt>
                <c:pt idx="22">
                  <c:v>-98.467308095347704</c:v>
                </c:pt>
                <c:pt idx="23">
                  <c:v>-90.875820115685798</c:v>
                </c:pt>
                <c:pt idx="24">
                  <c:v>-69.989981477924005</c:v>
                </c:pt>
                <c:pt idx="25">
                  <c:v>-104.26052950164301</c:v>
                </c:pt>
                <c:pt idx="26">
                  <c:v>-75.856058044801799</c:v>
                </c:pt>
                <c:pt idx="27">
                  <c:v>-107.055642103382</c:v>
                </c:pt>
                <c:pt idx="28">
                  <c:v>-118.243982100463</c:v>
                </c:pt>
                <c:pt idx="29">
                  <c:v>-72.442702041296997</c:v>
                </c:pt>
                <c:pt idx="30">
                  <c:v>-75.037625898447402</c:v>
                </c:pt>
                <c:pt idx="31">
                  <c:v>-101.145320910237</c:v>
                </c:pt>
                <c:pt idx="32">
                  <c:v>-82.249617910647601</c:v>
                </c:pt>
                <c:pt idx="33">
                  <c:v>-74.3576280884364</c:v>
                </c:pt>
                <c:pt idx="34">
                  <c:v>-101.52635007015699</c:v>
                </c:pt>
                <c:pt idx="35">
                  <c:v>-77.371503936817405</c:v>
                </c:pt>
                <c:pt idx="36">
                  <c:v>-61.198388282269597</c:v>
                </c:pt>
                <c:pt idx="37">
                  <c:v>-73.692772484632201</c:v>
                </c:pt>
                <c:pt idx="38">
                  <c:v>-101.16083838561801</c:v>
                </c:pt>
                <c:pt idx="39">
                  <c:v>-88.904163999693594</c:v>
                </c:pt>
                <c:pt idx="40">
                  <c:v>-91.099208555624102</c:v>
                </c:pt>
                <c:pt idx="41">
                  <c:v>-95.380488844043597</c:v>
                </c:pt>
                <c:pt idx="42">
                  <c:v>-100.46909253434499</c:v>
                </c:pt>
                <c:pt idx="43">
                  <c:v>-81.371239217319101</c:v>
                </c:pt>
                <c:pt idx="44">
                  <c:v>-88.393745084362706</c:v>
                </c:pt>
                <c:pt idx="45">
                  <c:v>-86.024470065884799</c:v>
                </c:pt>
                <c:pt idx="46">
                  <c:v>-78.150988875500602</c:v>
                </c:pt>
                <c:pt idx="47">
                  <c:v>-85.229985930823702</c:v>
                </c:pt>
                <c:pt idx="48">
                  <c:v>-66.343286306392699</c:v>
                </c:pt>
                <c:pt idx="49">
                  <c:v>-76.102174189444</c:v>
                </c:pt>
                <c:pt idx="50">
                  <c:v>-78.311075016663807</c:v>
                </c:pt>
                <c:pt idx="51">
                  <c:v>-61.205566531499201</c:v>
                </c:pt>
                <c:pt idx="52">
                  <c:v>-98.424558821113294</c:v>
                </c:pt>
                <c:pt idx="53">
                  <c:v>-102.32830312723701</c:v>
                </c:pt>
                <c:pt idx="54">
                  <c:v>-59.474517865928</c:v>
                </c:pt>
                <c:pt idx="55">
                  <c:v>-98.849205120906007</c:v>
                </c:pt>
                <c:pt idx="56">
                  <c:v>-104.77613166997</c:v>
                </c:pt>
                <c:pt idx="57">
                  <c:v>-60.806165620495499</c:v>
                </c:pt>
                <c:pt idx="58">
                  <c:v>-88.722158616289306</c:v>
                </c:pt>
                <c:pt idx="59">
                  <c:v>-83.727231668493204</c:v>
                </c:pt>
                <c:pt idx="60">
                  <c:v>-62.020504198666501</c:v>
                </c:pt>
                <c:pt idx="61">
                  <c:v>-88.879303431101704</c:v>
                </c:pt>
                <c:pt idx="62">
                  <c:v>-69.038675078788003</c:v>
                </c:pt>
                <c:pt idx="63">
                  <c:v>-92.964027415951406</c:v>
                </c:pt>
                <c:pt idx="64">
                  <c:v>-100.57761893232799</c:v>
                </c:pt>
                <c:pt idx="65">
                  <c:v>-99.297041673326902</c:v>
                </c:pt>
                <c:pt idx="66">
                  <c:v>-97.260725992243906</c:v>
                </c:pt>
                <c:pt idx="67">
                  <c:v>-93.001808677434497</c:v>
                </c:pt>
                <c:pt idx="68">
                  <c:v>-69.387736018650799</c:v>
                </c:pt>
                <c:pt idx="69">
                  <c:v>-82.622762029967205</c:v>
                </c:pt>
                <c:pt idx="70">
                  <c:v>-91.539538792768695</c:v>
                </c:pt>
                <c:pt idx="71">
                  <c:v>-88.640953946518593</c:v>
                </c:pt>
                <c:pt idx="72">
                  <c:v>-92.457498681069794</c:v>
                </c:pt>
                <c:pt idx="73">
                  <c:v>-71.929835013830598</c:v>
                </c:pt>
                <c:pt idx="74">
                  <c:v>-86.539831732868095</c:v>
                </c:pt>
                <c:pt idx="75">
                  <c:v>-107.757300211494</c:v>
                </c:pt>
                <c:pt idx="76">
                  <c:v>-97.619228448861193</c:v>
                </c:pt>
                <c:pt idx="77">
                  <c:v>-104.138485486658</c:v>
                </c:pt>
                <c:pt idx="78">
                  <c:v>-81.374547392828305</c:v>
                </c:pt>
                <c:pt idx="79">
                  <c:v>-65.733584286847901</c:v>
                </c:pt>
                <c:pt idx="80">
                  <c:v>-81.339853904121995</c:v>
                </c:pt>
                <c:pt idx="81">
                  <c:v>-82.6314361335358</c:v>
                </c:pt>
                <c:pt idx="82">
                  <c:v>-74.792180402227601</c:v>
                </c:pt>
                <c:pt idx="83">
                  <c:v>-82.601217722390203</c:v>
                </c:pt>
                <c:pt idx="84">
                  <c:v>-93.133901221280297</c:v>
                </c:pt>
                <c:pt idx="85">
                  <c:v>-76.373473338392699</c:v>
                </c:pt>
                <c:pt idx="86">
                  <c:v>-61.225317298416101</c:v>
                </c:pt>
                <c:pt idx="87">
                  <c:v>-99.341625622622601</c:v>
                </c:pt>
                <c:pt idx="88">
                  <c:v>-101.815438569899</c:v>
                </c:pt>
                <c:pt idx="89">
                  <c:v>-60.573040098274198</c:v>
                </c:pt>
                <c:pt idx="90">
                  <c:v>-89.368982412175697</c:v>
                </c:pt>
                <c:pt idx="91">
                  <c:v>-101.738417210905</c:v>
                </c:pt>
                <c:pt idx="92">
                  <c:v>-98.877490543153698</c:v>
                </c:pt>
                <c:pt idx="93">
                  <c:v>-101.658053673113</c:v>
                </c:pt>
                <c:pt idx="94">
                  <c:v>-73.275166199307094</c:v>
                </c:pt>
                <c:pt idx="95">
                  <c:v>-96.827836501310003</c:v>
                </c:pt>
                <c:pt idx="96">
                  <c:v>-77.528820264604505</c:v>
                </c:pt>
                <c:pt idx="97">
                  <c:v>-60.736138259707097</c:v>
                </c:pt>
                <c:pt idx="98">
                  <c:v>-98.043378471965298</c:v>
                </c:pt>
                <c:pt idx="99">
                  <c:v>-95.645111493815094</c:v>
                </c:pt>
                <c:pt idx="100">
                  <c:v>-84.296509842371506</c:v>
                </c:pt>
                <c:pt idx="101">
                  <c:v>-64.033804785355599</c:v>
                </c:pt>
                <c:pt idx="102">
                  <c:v>-98.740206282791902</c:v>
                </c:pt>
                <c:pt idx="103">
                  <c:v>-57.991548168585197</c:v>
                </c:pt>
                <c:pt idx="104">
                  <c:v>-76.736592855279696</c:v>
                </c:pt>
                <c:pt idx="105">
                  <c:v>-69.652376647191005</c:v>
                </c:pt>
                <c:pt idx="106">
                  <c:v>-111.569018822751</c:v>
                </c:pt>
                <c:pt idx="107">
                  <c:v>-79.680165957077406</c:v>
                </c:pt>
                <c:pt idx="108">
                  <c:v>-81.448844884042302</c:v>
                </c:pt>
                <c:pt idx="109">
                  <c:v>-79.995892162925998</c:v>
                </c:pt>
                <c:pt idx="110">
                  <c:v>-78.783383384190003</c:v>
                </c:pt>
                <c:pt idx="111">
                  <c:v>-97.395479053449606</c:v>
                </c:pt>
                <c:pt idx="112">
                  <c:v>-105.76223420263101</c:v>
                </c:pt>
                <c:pt idx="113">
                  <c:v>-90.742821735791694</c:v>
                </c:pt>
                <c:pt idx="114">
                  <c:v>-76.069528640702401</c:v>
                </c:pt>
                <c:pt idx="115">
                  <c:v>-72.656677085497506</c:v>
                </c:pt>
                <c:pt idx="116">
                  <c:v>-84.230276290375301</c:v>
                </c:pt>
                <c:pt idx="117">
                  <c:v>-86.953923540828995</c:v>
                </c:pt>
                <c:pt idx="118">
                  <c:v>-60.8124416975743</c:v>
                </c:pt>
                <c:pt idx="119">
                  <c:v>-88.382045576767595</c:v>
                </c:pt>
                <c:pt idx="120">
                  <c:v>-97.711579681297295</c:v>
                </c:pt>
                <c:pt idx="121">
                  <c:v>-68.161981296612197</c:v>
                </c:pt>
                <c:pt idx="122">
                  <c:v>-70.473326287539507</c:v>
                </c:pt>
                <c:pt idx="123">
                  <c:v>-81.202069853965</c:v>
                </c:pt>
                <c:pt idx="124">
                  <c:v>-66.710577269143698</c:v>
                </c:pt>
                <c:pt idx="125">
                  <c:v>-75.537733296496697</c:v>
                </c:pt>
                <c:pt idx="126">
                  <c:v>-93.659222096430398</c:v>
                </c:pt>
                <c:pt idx="127">
                  <c:v>-66.377561965787805</c:v>
                </c:pt>
                <c:pt idx="128">
                  <c:v>-115.25904426107</c:v>
                </c:pt>
                <c:pt idx="129">
                  <c:v>-69.465501665308693</c:v>
                </c:pt>
                <c:pt idx="130">
                  <c:v>-75.015584867560506</c:v>
                </c:pt>
                <c:pt idx="131">
                  <c:v>-76.881604351289198</c:v>
                </c:pt>
                <c:pt idx="132">
                  <c:v>-97.974458870865007</c:v>
                </c:pt>
                <c:pt idx="133">
                  <c:v>-97.187740186363797</c:v>
                </c:pt>
                <c:pt idx="134">
                  <c:v>-98.806246107094097</c:v>
                </c:pt>
                <c:pt idx="135">
                  <c:v>-108.954401303818</c:v>
                </c:pt>
                <c:pt idx="136">
                  <c:v>-87.2517038488715</c:v>
                </c:pt>
                <c:pt idx="137">
                  <c:v>-81.527329237291298</c:v>
                </c:pt>
                <c:pt idx="138">
                  <c:v>-90.179147899157599</c:v>
                </c:pt>
                <c:pt idx="139">
                  <c:v>-100.455825772024</c:v>
                </c:pt>
                <c:pt idx="140">
                  <c:v>-50.933754301928502</c:v>
                </c:pt>
                <c:pt idx="141">
                  <c:v>-74.341203790799895</c:v>
                </c:pt>
                <c:pt idx="142">
                  <c:v>-74.130390173592701</c:v>
                </c:pt>
                <c:pt idx="143">
                  <c:v>-90.049546954967397</c:v>
                </c:pt>
                <c:pt idx="144">
                  <c:v>-75.506463903533501</c:v>
                </c:pt>
                <c:pt idx="145">
                  <c:v>-83.562631775238998</c:v>
                </c:pt>
                <c:pt idx="146">
                  <c:v>-64.828292776385098</c:v>
                </c:pt>
                <c:pt idx="147">
                  <c:v>-73.038052357094102</c:v>
                </c:pt>
                <c:pt idx="148">
                  <c:v>-90.113317298889896</c:v>
                </c:pt>
                <c:pt idx="149">
                  <c:v>-91.622688656485394</c:v>
                </c:pt>
                <c:pt idx="150">
                  <c:v>-74.5024590817073</c:v>
                </c:pt>
                <c:pt idx="151">
                  <c:v>-63.697188821906401</c:v>
                </c:pt>
                <c:pt idx="152">
                  <c:v>-70.771797696996998</c:v>
                </c:pt>
                <c:pt idx="153">
                  <c:v>-86.185889514544002</c:v>
                </c:pt>
                <c:pt idx="154">
                  <c:v>-89.734381959335195</c:v>
                </c:pt>
                <c:pt idx="155">
                  <c:v>-85.265388113688402</c:v>
                </c:pt>
                <c:pt idx="156">
                  <c:v>-64.864666941549402</c:v>
                </c:pt>
                <c:pt idx="157">
                  <c:v>-92.310690111492306</c:v>
                </c:pt>
                <c:pt idx="158">
                  <c:v>-76.882703412308302</c:v>
                </c:pt>
                <c:pt idx="159">
                  <c:v>-103.123227211551</c:v>
                </c:pt>
                <c:pt idx="160">
                  <c:v>-87.339285248335102</c:v>
                </c:pt>
                <c:pt idx="161">
                  <c:v>-101.002100973339</c:v>
                </c:pt>
                <c:pt idx="162">
                  <c:v>-83.023047092998397</c:v>
                </c:pt>
                <c:pt idx="163">
                  <c:v>-95.488834352635607</c:v>
                </c:pt>
                <c:pt idx="164">
                  <c:v>-102.93200424868201</c:v>
                </c:pt>
                <c:pt idx="165">
                  <c:v>-82.718810470389997</c:v>
                </c:pt>
                <c:pt idx="166">
                  <c:v>-95.229278750821607</c:v>
                </c:pt>
                <c:pt idx="167">
                  <c:v>-82.005765486568393</c:v>
                </c:pt>
                <c:pt idx="168">
                  <c:v>-107.457408949694</c:v>
                </c:pt>
                <c:pt idx="169">
                  <c:v>-92.632873289645303</c:v>
                </c:pt>
                <c:pt idx="170">
                  <c:v>-74.739268177801193</c:v>
                </c:pt>
                <c:pt idx="171">
                  <c:v>-92.731000050440599</c:v>
                </c:pt>
                <c:pt idx="172">
                  <c:v>-88.822496335120604</c:v>
                </c:pt>
                <c:pt idx="173">
                  <c:v>-78.118605342706502</c:v>
                </c:pt>
                <c:pt idx="174">
                  <c:v>-77.912610347042005</c:v>
                </c:pt>
                <c:pt idx="175">
                  <c:v>-100.321439310516</c:v>
                </c:pt>
                <c:pt idx="176">
                  <c:v>-70.548224695194605</c:v>
                </c:pt>
                <c:pt idx="177">
                  <c:v>-90.775668570106902</c:v>
                </c:pt>
                <c:pt idx="178">
                  <c:v>-69.550831238736293</c:v>
                </c:pt>
                <c:pt idx="179">
                  <c:v>-112.260333813944</c:v>
                </c:pt>
                <c:pt idx="180">
                  <c:v>-63.074022373888603</c:v>
                </c:pt>
                <c:pt idx="181">
                  <c:v>-87.506781819743296</c:v>
                </c:pt>
                <c:pt idx="182">
                  <c:v>-79.164858756801806</c:v>
                </c:pt>
                <c:pt idx="183">
                  <c:v>-64.799653203306207</c:v>
                </c:pt>
                <c:pt idx="184">
                  <c:v>-69.805327426150598</c:v>
                </c:pt>
                <c:pt idx="185">
                  <c:v>-105.43347023941701</c:v>
                </c:pt>
                <c:pt idx="186">
                  <c:v>-104.92385016902</c:v>
                </c:pt>
                <c:pt idx="187">
                  <c:v>-89.974072638242006</c:v>
                </c:pt>
                <c:pt idx="188">
                  <c:v>-80.837131863153203</c:v>
                </c:pt>
                <c:pt idx="189">
                  <c:v>-76.560880665120393</c:v>
                </c:pt>
                <c:pt idx="190">
                  <c:v>-82.639175278213301</c:v>
                </c:pt>
                <c:pt idx="191">
                  <c:v>-111.403356631093</c:v>
                </c:pt>
                <c:pt idx="192">
                  <c:v>-82.557757848804897</c:v>
                </c:pt>
                <c:pt idx="193">
                  <c:v>-66.434748057717201</c:v>
                </c:pt>
                <c:pt idx="194">
                  <c:v>-86.538597212945305</c:v>
                </c:pt>
                <c:pt idx="195">
                  <c:v>-75.012419582384695</c:v>
                </c:pt>
                <c:pt idx="196">
                  <c:v>-75.372280507966295</c:v>
                </c:pt>
                <c:pt idx="197">
                  <c:v>-66.305050152607393</c:v>
                </c:pt>
                <c:pt idx="198">
                  <c:v>-116.249235499579</c:v>
                </c:pt>
                <c:pt idx="199">
                  <c:v>-95.806416896371204</c:v>
                </c:pt>
                <c:pt idx="200">
                  <c:v>-76.483170329676298</c:v>
                </c:pt>
                <c:pt idx="201">
                  <c:v>-72.146487064440905</c:v>
                </c:pt>
                <c:pt idx="202">
                  <c:v>-92.905114305360598</c:v>
                </c:pt>
                <c:pt idx="203">
                  <c:v>-87.866356420067206</c:v>
                </c:pt>
                <c:pt idx="204">
                  <c:v>-101.079216957005</c:v>
                </c:pt>
                <c:pt idx="205">
                  <c:v>-78.478979381746598</c:v>
                </c:pt>
                <c:pt idx="206">
                  <c:v>-84.403315049524707</c:v>
                </c:pt>
                <c:pt idx="207">
                  <c:v>-104.15737012556001</c:v>
                </c:pt>
                <c:pt idx="208">
                  <c:v>-85.558642125439704</c:v>
                </c:pt>
                <c:pt idx="209">
                  <c:v>-106.537452824574</c:v>
                </c:pt>
                <c:pt idx="210">
                  <c:v>-95.929371607417906</c:v>
                </c:pt>
                <c:pt idx="211">
                  <c:v>-79.2499671460684</c:v>
                </c:pt>
                <c:pt idx="212">
                  <c:v>-81.725287550242697</c:v>
                </c:pt>
                <c:pt idx="213">
                  <c:v>-68.583586426977305</c:v>
                </c:pt>
                <c:pt idx="214">
                  <c:v>-74.012779871954393</c:v>
                </c:pt>
                <c:pt idx="215">
                  <c:v>-79.023859905930095</c:v>
                </c:pt>
                <c:pt idx="216">
                  <c:v>-107.311311235402</c:v>
                </c:pt>
                <c:pt idx="217">
                  <c:v>-90.562219600207001</c:v>
                </c:pt>
                <c:pt idx="218">
                  <c:v>-64.009828111672903</c:v>
                </c:pt>
                <c:pt idx="219">
                  <c:v>-80.995828086688206</c:v>
                </c:pt>
                <c:pt idx="220">
                  <c:v>-81.568324513197794</c:v>
                </c:pt>
                <c:pt idx="221">
                  <c:v>-93.751824622784596</c:v>
                </c:pt>
                <c:pt idx="222">
                  <c:v>-90.745060558256398</c:v>
                </c:pt>
                <c:pt idx="223">
                  <c:v>-80.817551768260699</c:v>
                </c:pt>
                <c:pt idx="224">
                  <c:v>-58.696050469137496</c:v>
                </c:pt>
                <c:pt idx="225">
                  <c:v>-82.060041213528393</c:v>
                </c:pt>
                <c:pt idx="226">
                  <c:v>-73.964969836322794</c:v>
                </c:pt>
                <c:pt idx="227">
                  <c:v>-85.564230076920495</c:v>
                </c:pt>
                <c:pt idx="228">
                  <c:v>-60.439364006101798</c:v>
                </c:pt>
                <c:pt idx="229">
                  <c:v>-65.049830174799894</c:v>
                </c:pt>
                <c:pt idx="230">
                  <c:v>-70.8260714813091</c:v>
                </c:pt>
                <c:pt idx="231">
                  <c:v>-84.217632881998895</c:v>
                </c:pt>
                <c:pt idx="232">
                  <c:v>-81.844370912972295</c:v>
                </c:pt>
                <c:pt idx="233">
                  <c:v>-101.980452531976</c:v>
                </c:pt>
                <c:pt idx="234">
                  <c:v>-113.173551608556</c:v>
                </c:pt>
                <c:pt idx="235">
                  <c:v>-53.454848025856698</c:v>
                </c:pt>
                <c:pt idx="236">
                  <c:v>-96.921167539882802</c:v>
                </c:pt>
                <c:pt idx="237">
                  <c:v>-75.031892855566596</c:v>
                </c:pt>
                <c:pt idx="238">
                  <c:v>-51.967553937419702</c:v>
                </c:pt>
                <c:pt idx="239">
                  <c:v>-91.845743915622194</c:v>
                </c:pt>
                <c:pt idx="240">
                  <c:v>-98.229945720190798</c:v>
                </c:pt>
                <c:pt idx="241">
                  <c:v>-97.376020431881599</c:v>
                </c:pt>
                <c:pt idx="242">
                  <c:v>-86.453657492678403</c:v>
                </c:pt>
                <c:pt idx="243">
                  <c:v>-85.136104742128396</c:v>
                </c:pt>
                <c:pt idx="244">
                  <c:v>-98.397535633766097</c:v>
                </c:pt>
                <c:pt idx="245">
                  <c:v>-73.199709644521803</c:v>
                </c:pt>
                <c:pt idx="246">
                  <c:v>-94.156252628956096</c:v>
                </c:pt>
                <c:pt idx="247">
                  <c:v>-75.528280528885105</c:v>
                </c:pt>
                <c:pt idx="248">
                  <c:v>-92.043712730421703</c:v>
                </c:pt>
                <c:pt idx="249">
                  <c:v>-71.310143551426407</c:v>
                </c:pt>
                <c:pt idx="250">
                  <c:v>-72.896837516281707</c:v>
                </c:pt>
                <c:pt idx="251">
                  <c:v>-76.5589303709191</c:v>
                </c:pt>
                <c:pt idx="252">
                  <c:v>-93.576836956074203</c:v>
                </c:pt>
                <c:pt idx="253">
                  <c:v>-76.227942753385193</c:v>
                </c:pt>
                <c:pt idx="254">
                  <c:v>-74.226289699833799</c:v>
                </c:pt>
                <c:pt idx="255">
                  <c:v>-73.870507343724697</c:v>
                </c:pt>
                <c:pt idx="256">
                  <c:v>-92.561853691772598</c:v>
                </c:pt>
                <c:pt idx="257">
                  <c:v>-68.623076263170802</c:v>
                </c:pt>
                <c:pt idx="258">
                  <c:v>-88.641244667711604</c:v>
                </c:pt>
                <c:pt idx="259">
                  <c:v>-60.507473201641503</c:v>
                </c:pt>
                <c:pt idx="260">
                  <c:v>-78.260905703126895</c:v>
                </c:pt>
                <c:pt idx="261">
                  <c:v>-93.534548761886597</c:v>
                </c:pt>
                <c:pt idx="262">
                  <c:v>-80.904505162156397</c:v>
                </c:pt>
                <c:pt idx="263">
                  <c:v>-81.9440655783295</c:v>
                </c:pt>
                <c:pt idx="264">
                  <c:v>-87.303431000182201</c:v>
                </c:pt>
                <c:pt idx="265">
                  <c:v>-80.456261405207101</c:v>
                </c:pt>
                <c:pt idx="266">
                  <c:v>-93.551337540505003</c:v>
                </c:pt>
                <c:pt idx="267">
                  <c:v>-95.317189028437397</c:v>
                </c:pt>
                <c:pt idx="268">
                  <c:v>-76.513799193439993</c:v>
                </c:pt>
                <c:pt idx="269">
                  <c:v>-73.135968477139798</c:v>
                </c:pt>
                <c:pt idx="270">
                  <c:v>-77.132303266003703</c:v>
                </c:pt>
                <c:pt idx="271">
                  <c:v>-71.674096595091697</c:v>
                </c:pt>
                <c:pt idx="272">
                  <c:v>-69.024188331409206</c:v>
                </c:pt>
                <c:pt idx="273">
                  <c:v>-94.204647548538603</c:v>
                </c:pt>
                <c:pt idx="274">
                  <c:v>-50.510929230737702</c:v>
                </c:pt>
                <c:pt idx="275">
                  <c:v>-91.202814074053293</c:v>
                </c:pt>
                <c:pt idx="276">
                  <c:v>-75.475343405349406</c:v>
                </c:pt>
                <c:pt idx="277">
                  <c:v>-88.442806206696005</c:v>
                </c:pt>
                <c:pt idx="278">
                  <c:v>-112.68873068969199</c:v>
                </c:pt>
                <c:pt idx="279">
                  <c:v>-53.639040999834798</c:v>
                </c:pt>
                <c:pt idx="280">
                  <c:v>-85.826260894663804</c:v>
                </c:pt>
                <c:pt idx="281">
                  <c:v>-78.908158569243497</c:v>
                </c:pt>
                <c:pt idx="282">
                  <c:v>-94.372578807200995</c:v>
                </c:pt>
                <c:pt idx="283">
                  <c:v>-93.683486252942799</c:v>
                </c:pt>
                <c:pt idx="284">
                  <c:v>-68.802288588098804</c:v>
                </c:pt>
                <c:pt idx="285">
                  <c:v>-98.664938050635001</c:v>
                </c:pt>
                <c:pt idx="286">
                  <c:v>-97.151114431525102</c:v>
                </c:pt>
                <c:pt idx="287">
                  <c:v>-64.428179370566596</c:v>
                </c:pt>
                <c:pt idx="288">
                  <c:v>-92.770475656832303</c:v>
                </c:pt>
                <c:pt idx="289">
                  <c:v>-95.062842202547998</c:v>
                </c:pt>
                <c:pt idx="290">
                  <c:v>-76.573617976260905</c:v>
                </c:pt>
                <c:pt idx="291">
                  <c:v>-99.745540773296</c:v>
                </c:pt>
                <c:pt idx="292">
                  <c:v>-109.93072663128</c:v>
                </c:pt>
                <c:pt idx="293">
                  <c:v>-96.4793434901556</c:v>
                </c:pt>
                <c:pt idx="294">
                  <c:v>-71.878742547294493</c:v>
                </c:pt>
                <c:pt idx="295">
                  <c:v>-117.519759381254</c:v>
                </c:pt>
                <c:pt idx="296">
                  <c:v>-79.068775655865295</c:v>
                </c:pt>
                <c:pt idx="297">
                  <c:v>-95.728660743424697</c:v>
                </c:pt>
                <c:pt idx="298">
                  <c:v>-68.159938733374602</c:v>
                </c:pt>
                <c:pt idx="299">
                  <c:v>-64.482886059808905</c:v>
                </c:pt>
                <c:pt idx="300">
                  <c:v>-74.090803698337197</c:v>
                </c:pt>
                <c:pt idx="301">
                  <c:v>-106.888895861527</c:v>
                </c:pt>
                <c:pt idx="302">
                  <c:v>-79.418271180480801</c:v>
                </c:pt>
                <c:pt idx="303">
                  <c:v>-95.943666935648807</c:v>
                </c:pt>
                <c:pt idx="304">
                  <c:v>-89.679712991501404</c:v>
                </c:pt>
                <c:pt idx="305">
                  <c:v>-74.780706565653205</c:v>
                </c:pt>
                <c:pt idx="306">
                  <c:v>-102.32338075750199</c:v>
                </c:pt>
                <c:pt idx="307">
                  <c:v>-104.07020271169699</c:v>
                </c:pt>
                <c:pt idx="308">
                  <c:v>-101.37961078123701</c:v>
                </c:pt>
                <c:pt idx="309">
                  <c:v>-93.453580118719202</c:v>
                </c:pt>
                <c:pt idx="310">
                  <c:v>-91.892598467273601</c:v>
                </c:pt>
                <c:pt idx="311">
                  <c:v>-98.468170756559601</c:v>
                </c:pt>
                <c:pt idx="312">
                  <c:v>-62.910899344152298</c:v>
                </c:pt>
                <c:pt idx="313">
                  <c:v>-79.585389010568207</c:v>
                </c:pt>
                <c:pt idx="314">
                  <c:v>-67.636243917210095</c:v>
                </c:pt>
                <c:pt idx="315">
                  <c:v>-67.727274213854002</c:v>
                </c:pt>
                <c:pt idx="316">
                  <c:v>-93.276783096939397</c:v>
                </c:pt>
                <c:pt idx="317">
                  <c:v>-95.993616171492604</c:v>
                </c:pt>
                <c:pt idx="318">
                  <c:v>-98.5669011195331</c:v>
                </c:pt>
                <c:pt idx="319">
                  <c:v>-107.863245045919</c:v>
                </c:pt>
                <c:pt idx="320">
                  <c:v>-98.935519853424694</c:v>
                </c:pt>
                <c:pt idx="321">
                  <c:v>-74.907231972149901</c:v>
                </c:pt>
                <c:pt idx="322">
                  <c:v>-90.797594411830801</c:v>
                </c:pt>
                <c:pt idx="323">
                  <c:v>-72.212303841441098</c:v>
                </c:pt>
                <c:pt idx="324">
                  <c:v>-68.634064913443396</c:v>
                </c:pt>
                <c:pt idx="325">
                  <c:v>-80.390367305200002</c:v>
                </c:pt>
                <c:pt idx="326">
                  <c:v>-76.733212277514994</c:v>
                </c:pt>
                <c:pt idx="327">
                  <c:v>-75.203130068790998</c:v>
                </c:pt>
                <c:pt idx="328">
                  <c:v>-99.811435669640602</c:v>
                </c:pt>
                <c:pt idx="329">
                  <c:v>-67.827522493477503</c:v>
                </c:pt>
                <c:pt idx="330">
                  <c:v>-108.666047670441</c:v>
                </c:pt>
                <c:pt idx="331">
                  <c:v>-83.759793783469902</c:v>
                </c:pt>
                <c:pt idx="332">
                  <c:v>-115.07567494113501</c:v>
                </c:pt>
                <c:pt idx="333">
                  <c:v>-104.93871618799599</c:v>
                </c:pt>
                <c:pt idx="334">
                  <c:v>-71.981466925647197</c:v>
                </c:pt>
                <c:pt idx="335">
                  <c:v>-78.944114682957505</c:v>
                </c:pt>
                <c:pt idx="336">
                  <c:v>-91.896376128621398</c:v>
                </c:pt>
                <c:pt idx="337">
                  <c:v>-82.4516914398517</c:v>
                </c:pt>
                <c:pt idx="338">
                  <c:v>-99.380517786246102</c:v>
                </c:pt>
                <c:pt idx="339">
                  <c:v>-74.211207781949796</c:v>
                </c:pt>
                <c:pt idx="340">
                  <c:v>-64.621575723169499</c:v>
                </c:pt>
                <c:pt idx="341">
                  <c:v>-103.66481472955201</c:v>
                </c:pt>
                <c:pt idx="342">
                  <c:v>-87.365121855670395</c:v>
                </c:pt>
                <c:pt idx="343">
                  <c:v>-84.320620422794505</c:v>
                </c:pt>
                <c:pt idx="344">
                  <c:v>-88.777605275305305</c:v>
                </c:pt>
                <c:pt idx="345">
                  <c:v>-96.735431931601696</c:v>
                </c:pt>
                <c:pt idx="346">
                  <c:v>-72.653438336666696</c:v>
                </c:pt>
                <c:pt idx="347">
                  <c:v>-118.681317718823</c:v>
                </c:pt>
                <c:pt idx="348">
                  <c:v>-89.732517463596196</c:v>
                </c:pt>
                <c:pt idx="349">
                  <c:v>-50.664413362160197</c:v>
                </c:pt>
                <c:pt idx="350">
                  <c:v>-84.189961052104294</c:v>
                </c:pt>
                <c:pt idx="351">
                  <c:v>-79.9191124219291</c:v>
                </c:pt>
                <c:pt idx="352">
                  <c:v>-71.522874080118001</c:v>
                </c:pt>
                <c:pt idx="353">
                  <c:v>-104.518773184998</c:v>
                </c:pt>
                <c:pt idx="354">
                  <c:v>-69.290274295330207</c:v>
                </c:pt>
                <c:pt idx="355">
                  <c:v>-105.534118142772</c:v>
                </c:pt>
                <c:pt idx="356">
                  <c:v>-64.809972065792607</c:v>
                </c:pt>
                <c:pt idx="357">
                  <c:v>-57.155934075970499</c:v>
                </c:pt>
                <c:pt idx="358">
                  <c:v>-61.461306833424203</c:v>
                </c:pt>
                <c:pt idx="359">
                  <c:v>-99.142211945167006</c:v>
                </c:pt>
                <c:pt idx="360">
                  <c:v>-84.158888485715593</c:v>
                </c:pt>
                <c:pt idx="361">
                  <c:v>-76.354874774158901</c:v>
                </c:pt>
                <c:pt idx="362">
                  <c:v>-72.253225982908404</c:v>
                </c:pt>
                <c:pt idx="363">
                  <c:v>-75.205270459085</c:v>
                </c:pt>
                <c:pt idx="364">
                  <c:v>-65.700173616188493</c:v>
                </c:pt>
                <c:pt idx="365">
                  <c:v>-105.743858106942</c:v>
                </c:pt>
                <c:pt idx="366">
                  <c:v>-83.8115845397584</c:v>
                </c:pt>
                <c:pt idx="367">
                  <c:v>-88.143408808330406</c:v>
                </c:pt>
                <c:pt idx="368">
                  <c:v>-97.870099807465394</c:v>
                </c:pt>
                <c:pt idx="369">
                  <c:v>-83.753217523701693</c:v>
                </c:pt>
                <c:pt idx="370">
                  <c:v>-95.547265906666993</c:v>
                </c:pt>
                <c:pt idx="371">
                  <c:v>-94.891420922173396</c:v>
                </c:pt>
                <c:pt idx="372">
                  <c:v>-80.302784618774496</c:v>
                </c:pt>
                <c:pt idx="373">
                  <c:v>-109.17744839861101</c:v>
                </c:pt>
                <c:pt idx="374">
                  <c:v>-79.743760589819303</c:v>
                </c:pt>
                <c:pt idx="375">
                  <c:v>-59.435190047011197</c:v>
                </c:pt>
                <c:pt idx="376">
                  <c:v>-77.918575957706594</c:v>
                </c:pt>
                <c:pt idx="377">
                  <c:v>-69.412185275418196</c:v>
                </c:pt>
                <c:pt idx="378">
                  <c:v>-94.904836022990295</c:v>
                </c:pt>
                <c:pt idx="379">
                  <c:v>-74.857234262207399</c:v>
                </c:pt>
                <c:pt idx="380">
                  <c:v>-86.628769202077805</c:v>
                </c:pt>
                <c:pt idx="381">
                  <c:v>-103.18654358091101</c:v>
                </c:pt>
                <c:pt idx="382">
                  <c:v>-73.132304249092499</c:v>
                </c:pt>
                <c:pt idx="383">
                  <c:v>-68.219083656235199</c:v>
                </c:pt>
                <c:pt idx="384">
                  <c:v>-86.295854250444094</c:v>
                </c:pt>
                <c:pt idx="385">
                  <c:v>-90.535654898727898</c:v>
                </c:pt>
                <c:pt idx="386">
                  <c:v>-105.28338719926199</c:v>
                </c:pt>
                <c:pt idx="387">
                  <c:v>-66.734551345755804</c:v>
                </c:pt>
                <c:pt idx="388">
                  <c:v>-83.964511614985597</c:v>
                </c:pt>
                <c:pt idx="389">
                  <c:v>-81.263350298930305</c:v>
                </c:pt>
                <c:pt idx="390">
                  <c:v>-81.601686546599794</c:v>
                </c:pt>
                <c:pt idx="391">
                  <c:v>-72.554891864135698</c:v>
                </c:pt>
                <c:pt idx="392">
                  <c:v>-98.029357853937697</c:v>
                </c:pt>
                <c:pt idx="393">
                  <c:v>-68.665932440204301</c:v>
                </c:pt>
                <c:pt idx="394">
                  <c:v>-80.973446101241805</c:v>
                </c:pt>
                <c:pt idx="395">
                  <c:v>-89.720191493346306</c:v>
                </c:pt>
                <c:pt idx="396">
                  <c:v>-63.492403923721902</c:v>
                </c:pt>
                <c:pt idx="397">
                  <c:v>-93.455637830947495</c:v>
                </c:pt>
                <c:pt idx="398">
                  <c:v>-67.219786615885397</c:v>
                </c:pt>
                <c:pt idx="399">
                  <c:v>-76.729923372653403</c:v>
                </c:pt>
                <c:pt idx="400">
                  <c:v>-71.507545277565598</c:v>
                </c:pt>
                <c:pt idx="401">
                  <c:v>-89.572792739636597</c:v>
                </c:pt>
                <c:pt idx="402">
                  <c:v>-75.018895560604506</c:v>
                </c:pt>
                <c:pt idx="403">
                  <c:v>-99.473408361866802</c:v>
                </c:pt>
                <c:pt idx="404">
                  <c:v>-85.171326886449606</c:v>
                </c:pt>
                <c:pt idx="405">
                  <c:v>-71.256720254046002</c:v>
                </c:pt>
                <c:pt idx="406">
                  <c:v>-99.505301760880897</c:v>
                </c:pt>
                <c:pt idx="407">
                  <c:v>-94.304332538145303</c:v>
                </c:pt>
                <c:pt idx="408">
                  <c:v>-100.665524471071</c:v>
                </c:pt>
                <c:pt idx="409">
                  <c:v>-68.345348982060401</c:v>
                </c:pt>
                <c:pt idx="410">
                  <c:v>-95.132537223082807</c:v>
                </c:pt>
                <c:pt idx="411">
                  <c:v>-84.956229653949507</c:v>
                </c:pt>
                <c:pt idx="412">
                  <c:v>-82.552024583805306</c:v>
                </c:pt>
                <c:pt idx="413">
                  <c:v>-106.133142964071</c:v>
                </c:pt>
                <c:pt idx="414">
                  <c:v>-79.729717398356101</c:v>
                </c:pt>
                <c:pt idx="415">
                  <c:v>-99.263019928702306</c:v>
                </c:pt>
                <c:pt idx="416">
                  <c:v>-98.000058572189602</c:v>
                </c:pt>
                <c:pt idx="417">
                  <c:v>-65.144903060654599</c:v>
                </c:pt>
                <c:pt idx="418">
                  <c:v>-98.782744106010597</c:v>
                </c:pt>
                <c:pt idx="419">
                  <c:v>-73.822920155344804</c:v>
                </c:pt>
                <c:pt idx="420">
                  <c:v>-92.101596511246896</c:v>
                </c:pt>
                <c:pt idx="421">
                  <c:v>-50.122221876305602</c:v>
                </c:pt>
                <c:pt idx="422">
                  <c:v>-94.948763686327496</c:v>
                </c:pt>
                <c:pt idx="423">
                  <c:v>-82.374030111560799</c:v>
                </c:pt>
                <c:pt idx="424">
                  <c:v>-93.259084404078905</c:v>
                </c:pt>
                <c:pt idx="425">
                  <c:v>-93.424331290052507</c:v>
                </c:pt>
                <c:pt idx="426">
                  <c:v>-109.731554646444</c:v>
                </c:pt>
                <c:pt idx="427">
                  <c:v>-75.592266207304405</c:v>
                </c:pt>
                <c:pt idx="428">
                  <c:v>-113.361762064489</c:v>
                </c:pt>
                <c:pt idx="429">
                  <c:v>-113.537048785921</c:v>
                </c:pt>
                <c:pt idx="430">
                  <c:v>-84.615492249551593</c:v>
                </c:pt>
                <c:pt idx="431">
                  <c:v>-74.1629689583404</c:v>
                </c:pt>
                <c:pt idx="432">
                  <c:v>-109.068474891471</c:v>
                </c:pt>
                <c:pt idx="433">
                  <c:v>-105.829652642715</c:v>
                </c:pt>
                <c:pt idx="434">
                  <c:v>-91.050348553197793</c:v>
                </c:pt>
                <c:pt idx="435">
                  <c:v>-95.468239547522202</c:v>
                </c:pt>
                <c:pt idx="436">
                  <c:v>-88.406402738341697</c:v>
                </c:pt>
                <c:pt idx="437">
                  <c:v>-76.483943479465196</c:v>
                </c:pt>
                <c:pt idx="438">
                  <c:v>-81.023584017089107</c:v>
                </c:pt>
                <c:pt idx="439">
                  <c:v>-77.166971081231296</c:v>
                </c:pt>
                <c:pt idx="440">
                  <c:v>-99.891156384762198</c:v>
                </c:pt>
                <c:pt idx="441">
                  <c:v>-85.358272474022698</c:v>
                </c:pt>
                <c:pt idx="442">
                  <c:v>-92.077684349135495</c:v>
                </c:pt>
                <c:pt idx="443">
                  <c:v>-69.234509897470105</c:v>
                </c:pt>
                <c:pt idx="444">
                  <c:v>-92.911908342164395</c:v>
                </c:pt>
                <c:pt idx="445">
                  <c:v>-83.759783774541205</c:v>
                </c:pt>
                <c:pt idx="446">
                  <c:v>-108.648094225367</c:v>
                </c:pt>
                <c:pt idx="447">
                  <c:v>-77.807267553441207</c:v>
                </c:pt>
                <c:pt idx="448">
                  <c:v>-58.162771346699799</c:v>
                </c:pt>
                <c:pt idx="449">
                  <c:v>-97.1840367594817</c:v>
                </c:pt>
                <c:pt idx="450">
                  <c:v>-85.5413254654177</c:v>
                </c:pt>
                <c:pt idx="451">
                  <c:v>-89.342668342964799</c:v>
                </c:pt>
                <c:pt idx="452">
                  <c:v>-104.28754144428601</c:v>
                </c:pt>
                <c:pt idx="453">
                  <c:v>-79.763101474254299</c:v>
                </c:pt>
                <c:pt idx="454">
                  <c:v>-94.199960106221596</c:v>
                </c:pt>
                <c:pt idx="455">
                  <c:v>-72.892654589237495</c:v>
                </c:pt>
                <c:pt idx="456">
                  <c:v>-66.972821812918497</c:v>
                </c:pt>
                <c:pt idx="457">
                  <c:v>-77.606139550736998</c:v>
                </c:pt>
                <c:pt idx="458">
                  <c:v>-110.54872786377599</c:v>
                </c:pt>
                <c:pt idx="459">
                  <c:v>-108.254563233505</c:v>
                </c:pt>
                <c:pt idx="460">
                  <c:v>-99.218386109390195</c:v>
                </c:pt>
                <c:pt idx="461">
                  <c:v>-65.124402594713501</c:v>
                </c:pt>
              </c:numCache>
            </c:numRef>
          </c:xVal>
          <c:yVal>
            <c:numRef>
              <c:f>'Network Performnace analysis'!$C$2:$C$463</c:f>
              <c:numCache>
                <c:formatCode>General</c:formatCode>
                <c:ptCount val="462"/>
                <c:pt idx="0">
                  <c:v>25.940081825379099</c:v>
                </c:pt>
                <c:pt idx="1">
                  <c:v>15.937353981909499</c:v>
                </c:pt>
                <c:pt idx="2">
                  <c:v>14.7093842796525</c:v>
                </c:pt>
                <c:pt idx="3">
                  <c:v>21.727165092903</c:v>
                </c:pt>
                <c:pt idx="4">
                  <c:v>26.058158432953601</c:v>
                </c:pt>
                <c:pt idx="5">
                  <c:v>20.606737743653699</c:v>
                </c:pt>
                <c:pt idx="6">
                  <c:v>15.533143797284399</c:v>
                </c:pt>
                <c:pt idx="7">
                  <c:v>23.898982806262701</c:v>
                </c:pt>
                <c:pt idx="8">
                  <c:v>20.070369820516799</c:v>
                </c:pt>
                <c:pt idx="9">
                  <c:v>23.437814260372299</c:v>
                </c:pt>
                <c:pt idx="10">
                  <c:v>14.2440707065702</c:v>
                </c:pt>
                <c:pt idx="11">
                  <c:v>17.391786266451199</c:v>
                </c:pt>
                <c:pt idx="12">
                  <c:v>24.770495713434698</c:v>
                </c:pt>
                <c:pt idx="13">
                  <c:v>23.3178640442447</c:v>
                </c:pt>
                <c:pt idx="14">
                  <c:v>11.221927435054299</c:v>
                </c:pt>
                <c:pt idx="15">
                  <c:v>19.018329207683401</c:v>
                </c:pt>
                <c:pt idx="16">
                  <c:v>15.6159048219904</c:v>
                </c:pt>
                <c:pt idx="17">
                  <c:v>17.951671804222801</c:v>
                </c:pt>
                <c:pt idx="18">
                  <c:v>19.605711473081598</c:v>
                </c:pt>
                <c:pt idx="19">
                  <c:v>24.830161118784499</c:v>
                </c:pt>
                <c:pt idx="20">
                  <c:v>12.2102726045732</c:v>
                </c:pt>
                <c:pt idx="21">
                  <c:v>20.886237533864801</c:v>
                </c:pt>
                <c:pt idx="22">
                  <c:v>12.6099479822958</c:v>
                </c:pt>
                <c:pt idx="23">
                  <c:v>20.0462599540528</c:v>
                </c:pt>
                <c:pt idx="24">
                  <c:v>25.9904075454801</c:v>
                </c:pt>
                <c:pt idx="25">
                  <c:v>26.207665314169201</c:v>
                </c:pt>
                <c:pt idx="26">
                  <c:v>16.635219372857001</c:v>
                </c:pt>
                <c:pt idx="27">
                  <c:v>29.212495576490699</c:v>
                </c:pt>
                <c:pt idx="28">
                  <c:v>28.492086878050799</c:v>
                </c:pt>
                <c:pt idx="29">
                  <c:v>13.058615219522601</c:v>
                </c:pt>
                <c:pt idx="30">
                  <c:v>29.515160243709001</c:v>
                </c:pt>
                <c:pt idx="31">
                  <c:v>14.028889143503401</c:v>
                </c:pt>
                <c:pt idx="32">
                  <c:v>22.244022449726099</c:v>
                </c:pt>
                <c:pt idx="33">
                  <c:v>17.115283248785001</c:v>
                </c:pt>
                <c:pt idx="34">
                  <c:v>16.1967572796501</c:v>
                </c:pt>
                <c:pt idx="35">
                  <c:v>19.3317251799375</c:v>
                </c:pt>
                <c:pt idx="36">
                  <c:v>22.807500635432898</c:v>
                </c:pt>
                <c:pt idx="37">
                  <c:v>27.6361340485354</c:v>
                </c:pt>
                <c:pt idx="38">
                  <c:v>25.369369451296201</c:v>
                </c:pt>
                <c:pt idx="39">
                  <c:v>21.722730997248998</c:v>
                </c:pt>
                <c:pt idx="40">
                  <c:v>22.1709769933701</c:v>
                </c:pt>
                <c:pt idx="41">
                  <c:v>28.456054902588399</c:v>
                </c:pt>
                <c:pt idx="42">
                  <c:v>10.683836611039</c:v>
                </c:pt>
                <c:pt idx="43">
                  <c:v>16.8480059580865</c:v>
                </c:pt>
                <c:pt idx="44">
                  <c:v>29.3257676475524</c:v>
                </c:pt>
                <c:pt idx="45">
                  <c:v>13.7216840225132</c:v>
                </c:pt>
                <c:pt idx="46">
                  <c:v>19.621374639206799</c:v>
                </c:pt>
                <c:pt idx="47">
                  <c:v>18.632744157591102</c:v>
                </c:pt>
                <c:pt idx="48">
                  <c:v>18.749503698603299</c:v>
                </c:pt>
                <c:pt idx="49">
                  <c:v>16.753993657736501</c:v>
                </c:pt>
                <c:pt idx="50">
                  <c:v>11.646870826394</c:v>
                </c:pt>
                <c:pt idx="51">
                  <c:v>11.973081499727501</c:v>
                </c:pt>
                <c:pt idx="52">
                  <c:v>24.771415599612599</c:v>
                </c:pt>
                <c:pt idx="53">
                  <c:v>27.268350270112801</c:v>
                </c:pt>
                <c:pt idx="54">
                  <c:v>21.862114589011</c:v>
                </c:pt>
                <c:pt idx="55">
                  <c:v>29.009157101545899</c:v>
                </c:pt>
                <c:pt idx="56">
                  <c:v>25.8191957662725</c:v>
                </c:pt>
                <c:pt idx="57">
                  <c:v>10.9153248431361</c:v>
                </c:pt>
                <c:pt idx="58">
                  <c:v>17.9538745025102</c:v>
                </c:pt>
                <c:pt idx="59">
                  <c:v>21.078569980065001</c:v>
                </c:pt>
                <c:pt idx="60">
                  <c:v>10.823249706403301</c:v>
                </c:pt>
                <c:pt idx="61">
                  <c:v>17.581208931985099</c:v>
                </c:pt>
                <c:pt idx="62">
                  <c:v>16.586848378051201</c:v>
                </c:pt>
                <c:pt idx="63">
                  <c:v>20.327047269259801</c:v>
                </c:pt>
                <c:pt idx="64">
                  <c:v>19.547174090574298</c:v>
                </c:pt>
                <c:pt idx="65">
                  <c:v>14.378146839543801</c:v>
                </c:pt>
                <c:pt idx="66">
                  <c:v>11.688332196953599</c:v>
                </c:pt>
                <c:pt idx="67">
                  <c:v>22.0127234999633</c:v>
                </c:pt>
                <c:pt idx="68">
                  <c:v>23.001914056781199</c:v>
                </c:pt>
                <c:pt idx="69">
                  <c:v>19.866866226307401</c:v>
                </c:pt>
                <c:pt idx="70">
                  <c:v>23.828536979876699</c:v>
                </c:pt>
                <c:pt idx="71">
                  <c:v>17.013463617151402</c:v>
                </c:pt>
                <c:pt idx="72">
                  <c:v>12.6712261495835</c:v>
                </c:pt>
                <c:pt idx="73">
                  <c:v>21.466823084059602</c:v>
                </c:pt>
                <c:pt idx="74">
                  <c:v>17.692693360231701</c:v>
                </c:pt>
                <c:pt idx="75">
                  <c:v>21.380414043647299</c:v>
                </c:pt>
                <c:pt idx="76">
                  <c:v>19.192166262772901</c:v>
                </c:pt>
                <c:pt idx="77">
                  <c:v>21.4042825795519</c:v>
                </c:pt>
                <c:pt idx="78">
                  <c:v>19.584328384380299</c:v>
                </c:pt>
                <c:pt idx="79">
                  <c:v>22.826935875764899</c:v>
                </c:pt>
                <c:pt idx="80">
                  <c:v>24.592112642173198</c:v>
                </c:pt>
                <c:pt idx="81">
                  <c:v>22.514611271366199</c:v>
                </c:pt>
                <c:pt idx="82">
                  <c:v>21.8200139683244</c:v>
                </c:pt>
                <c:pt idx="83">
                  <c:v>11.8513449547309</c:v>
                </c:pt>
                <c:pt idx="84">
                  <c:v>15.9499003177758</c:v>
                </c:pt>
                <c:pt idx="85">
                  <c:v>21.777187520198201</c:v>
                </c:pt>
                <c:pt idx="86">
                  <c:v>20.902030826299399</c:v>
                </c:pt>
                <c:pt idx="87">
                  <c:v>14.182132549729801</c:v>
                </c:pt>
                <c:pt idx="88">
                  <c:v>12.3317850945228</c:v>
                </c:pt>
                <c:pt idx="89">
                  <c:v>21.741169351598899</c:v>
                </c:pt>
                <c:pt idx="90">
                  <c:v>25.999935507300101</c:v>
                </c:pt>
                <c:pt idx="91">
                  <c:v>29.413417967439599</c:v>
                </c:pt>
                <c:pt idx="92">
                  <c:v>28.212142285440599</c:v>
                </c:pt>
                <c:pt idx="93">
                  <c:v>25.8256321161657</c:v>
                </c:pt>
                <c:pt idx="94">
                  <c:v>25.700853318683301</c:v>
                </c:pt>
                <c:pt idx="95">
                  <c:v>26.600636448305298</c:v>
                </c:pt>
                <c:pt idx="96">
                  <c:v>24.400241673822201</c:v>
                </c:pt>
                <c:pt idx="97">
                  <c:v>14.3214495842775</c:v>
                </c:pt>
                <c:pt idx="98">
                  <c:v>19.391700203705799</c:v>
                </c:pt>
                <c:pt idx="99">
                  <c:v>13.4468848708542</c:v>
                </c:pt>
                <c:pt idx="100">
                  <c:v>27.074460751633399</c:v>
                </c:pt>
                <c:pt idx="101">
                  <c:v>22.906430857467502</c:v>
                </c:pt>
                <c:pt idx="102">
                  <c:v>14.7003793457376</c:v>
                </c:pt>
                <c:pt idx="103">
                  <c:v>13.9748999288484</c:v>
                </c:pt>
                <c:pt idx="104">
                  <c:v>23.144619862292799</c:v>
                </c:pt>
                <c:pt idx="105">
                  <c:v>27.3477074254304</c:v>
                </c:pt>
                <c:pt idx="106">
                  <c:v>16.556455225124299</c:v>
                </c:pt>
                <c:pt idx="107">
                  <c:v>28.091547752407799</c:v>
                </c:pt>
                <c:pt idx="108">
                  <c:v>12.673076746555401</c:v>
                </c:pt>
                <c:pt idx="109">
                  <c:v>13.475090687620099</c:v>
                </c:pt>
                <c:pt idx="110">
                  <c:v>11.650995348661199</c:v>
                </c:pt>
                <c:pt idx="111">
                  <c:v>16.912029042450801</c:v>
                </c:pt>
                <c:pt idx="112">
                  <c:v>15.0218581498953</c:v>
                </c:pt>
                <c:pt idx="113">
                  <c:v>23.342807580989898</c:v>
                </c:pt>
                <c:pt idx="114">
                  <c:v>23.1676276354249</c:v>
                </c:pt>
                <c:pt idx="115">
                  <c:v>29.963213447743598</c:v>
                </c:pt>
                <c:pt idx="116">
                  <c:v>16.969642457053201</c:v>
                </c:pt>
                <c:pt idx="117">
                  <c:v>18.931128769281202</c:v>
                </c:pt>
                <c:pt idx="118">
                  <c:v>21.237175426777</c:v>
                </c:pt>
                <c:pt idx="119">
                  <c:v>13.386952773387501</c:v>
                </c:pt>
                <c:pt idx="120">
                  <c:v>16.964323771336101</c:v>
                </c:pt>
                <c:pt idx="121">
                  <c:v>11.6552135735734</c:v>
                </c:pt>
                <c:pt idx="122">
                  <c:v>27.131908655879201</c:v>
                </c:pt>
                <c:pt idx="123">
                  <c:v>26.7012868947815</c:v>
                </c:pt>
                <c:pt idx="124">
                  <c:v>28.4120573989665</c:v>
                </c:pt>
                <c:pt idx="125">
                  <c:v>27.7328653967812</c:v>
                </c:pt>
                <c:pt idx="126">
                  <c:v>18.320766843069801</c:v>
                </c:pt>
                <c:pt idx="127">
                  <c:v>11.7343070296865</c:v>
                </c:pt>
                <c:pt idx="128">
                  <c:v>18.884963590506899</c:v>
                </c:pt>
                <c:pt idx="129">
                  <c:v>12.330209795605001</c:v>
                </c:pt>
                <c:pt idx="130">
                  <c:v>12.713415489822699</c:v>
                </c:pt>
                <c:pt idx="131">
                  <c:v>28.306054053979999</c:v>
                </c:pt>
                <c:pt idx="132">
                  <c:v>27.082821881350899</c:v>
                </c:pt>
                <c:pt idx="133">
                  <c:v>18.971054730891598</c:v>
                </c:pt>
                <c:pt idx="134">
                  <c:v>11.0890711331219</c:v>
                </c:pt>
                <c:pt idx="135">
                  <c:v>22.0618473104341</c:v>
                </c:pt>
                <c:pt idx="136">
                  <c:v>20.675113187186401</c:v>
                </c:pt>
                <c:pt idx="137">
                  <c:v>27.250128336335401</c:v>
                </c:pt>
                <c:pt idx="138">
                  <c:v>13.574310246886901</c:v>
                </c:pt>
                <c:pt idx="139">
                  <c:v>13.8999587984848</c:v>
                </c:pt>
                <c:pt idx="140">
                  <c:v>22.777548351822201</c:v>
                </c:pt>
                <c:pt idx="141">
                  <c:v>15.1655638706308</c:v>
                </c:pt>
                <c:pt idx="142">
                  <c:v>21.032955712772399</c:v>
                </c:pt>
                <c:pt idx="143">
                  <c:v>21.830699136788802</c:v>
                </c:pt>
                <c:pt idx="144">
                  <c:v>28.200970177895201</c:v>
                </c:pt>
                <c:pt idx="145">
                  <c:v>26.342585138559699</c:v>
                </c:pt>
                <c:pt idx="146">
                  <c:v>11.6758147208345</c:v>
                </c:pt>
                <c:pt idx="147">
                  <c:v>21.007353143298001</c:v>
                </c:pt>
                <c:pt idx="148">
                  <c:v>21.241479857825301</c:v>
                </c:pt>
                <c:pt idx="149">
                  <c:v>15.3171384523831</c:v>
                </c:pt>
                <c:pt idx="150">
                  <c:v>26.8731087110346</c:v>
                </c:pt>
                <c:pt idx="151">
                  <c:v>13.3624029183649</c:v>
                </c:pt>
                <c:pt idx="152">
                  <c:v>12.693206038280801</c:v>
                </c:pt>
                <c:pt idx="153">
                  <c:v>17.3721939710667</c:v>
                </c:pt>
                <c:pt idx="154">
                  <c:v>10.9814865761465</c:v>
                </c:pt>
                <c:pt idx="155">
                  <c:v>23.132468889493101</c:v>
                </c:pt>
                <c:pt idx="156">
                  <c:v>21.878372919461398</c:v>
                </c:pt>
                <c:pt idx="157">
                  <c:v>27.597487256490702</c:v>
                </c:pt>
                <c:pt idx="158">
                  <c:v>27.8049710568799</c:v>
                </c:pt>
                <c:pt idx="159">
                  <c:v>17.331995772075601</c:v>
                </c:pt>
                <c:pt idx="160">
                  <c:v>12.087157479524899</c:v>
                </c:pt>
                <c:pt idx="161">
                  <c:v>27.7027637915991</c:v>
                </c:pt>
                <c:pt idx="162">
                  <c:v>21.0000849881541</c:v>
                </c:pt>
                <c:pt idx="163">
                  <c:v>22.873429407371901</c:v>
                </c:pt>
                <c:pt idx="164">
                  <c:v>27.513388731628599</c:v>
                </c:pt>
                <c:pt idx="165">
                  <c:v>10.296910753500301</c:v>
                </c:pt>
                <c:pt idx="166">
                  <c:v>24.161193164748401</c:v>
                </c:pt>
                <c:pt idx="167">
                  <c:v>19.6496746381045</c:v>
                </c:pt>
                <c:pt idx="168">
                  <c:v>11.354301914763001</c:v>
                </c:pt>
                <c:pt idx="169">
                  <c:v>17.642345246808802</c:v>
                </c:pt>
                <c:pt idx="170">
                  <c:v>18.336322082989302</c:v>
                </c:pt>
                <c:pt idx="171">
                  <c:v>13.793579816353301</c:v>
                </c:pt>
                <c:pt idx="172">
                  <c:v>23.228831435687798</c:v>
                </c:pt>
                <c:pt idx="173">
                  <c:v>13.886960564801599</c:v>
                </c:pt>
                <c:pt idx="174">
                  <c:v>14.8059285517493</c:v>
                </c:pt>
                <c:pt idx="175">
                  <c:v>24.0913898225376</c:v>
                </c:pt>
                <c:pt idx="176">
                  <c:v>13.318533964109699</c:v>
                </c:pt>
                <c:pt idx="177">
                  <c:v>11.8387033271191</c:v>
                </c:pt>
                <c:pt idx="178">
                  <c:v>17.9485866302565</c:v>
                </c:pt>
                <c:pt idx="179">
                  <c:v>18.391576856010499</c:v>
                </c:pt>
                <c:pt idx="180">
                  <c:v>20.477238822348198</c:v>
                </c:pt>
                <c:pt idx="181">
                  <c:v>20.836306160546201</c:v>
                </c:pt>
                <c:pt idx="182">
                  <c:v>25.838420511594201</c:v>
                </c:pt>
                <c:pt idx="183">
                  <c:v>14.5746826459555</c:v>
                </c:pt>
                <c:pt idx="184">
                  <c:v>23.765780515774701</c:v>
                </c:pt>
                <c:pt idx="185">
                  <c:v>26.190326299513</c:v>
                </c:pt>
                <c:pt idx="186">
                  <c:v>14.283910467655</c:v>
                </c:pt>
                <c:pt idx="187">
                  <c:v>14.331735051120299</c:v>
                </c:pt>
                <c:pt idx="188">
                  <c:v>20.749828494266801</c:v>
                </c:pt>
                <c:pt idx="189">
                  <c:v>25.320592922177401</c:v>
                </c:pt>
                <c:pt idx="190">
                  <c:v>11.2099218568935</c:v>
                </c:pt>
                <c:pt idx="191">
                  <c:v>15.5327169357604</c:v>
                </c:pt>
                <c:pt idx="192">
                  <c:v>27.993419344627799</c:v>
                </c:pt>
                <c:pt idx="193">
                  <c:v>14.695634955623699</c:v>
                </c:pt>
                <c:pt idx="194">
                  <c:v>19.296492673167499</c:v>
                </c:pt>
                <c:pt idx="195">
                  <c:v>29.405679131964</c:v>
                </c:pt>
                <c:pt idx="196">
                  <c:v>21.330518521357799</c:v>
                </c:pt>
                <c:pt idx="197">
                  <c:v>11.4022888925338</c:v>
                </c:pt>
                <c:pt idx="198">
                  <c:v>10.5117120634547</c:v>
                </c:pt>
                <c:pt idx="199">
                  <c:v>17.819603364178501</c:v>
                </c:pt>
                <c:pt idx="200">
                  <c:v>17.211186291999901</c:v>
                </c:pt>
                <c:pt idx="201">
                  <c:v>12.0829712668057</c:v>
                </c:pt>
                <c:pt idx="202">
                  <c:v>22.7658609696554</c:v>
                </c:pt>
                <c:pt idx="203">
                  <c:v>11.062893722543601</c:v>
                </c:pt>
                <c:pt idx="204">
                  <c:v>17.883410917465099</c:v>
                </c:pt>
                <c:pt idx="205">
                  <c:v>13.290931204868199</c:v>
                </c:pt>
                <c:pt idx="206">
                  <c:v>21.383865899530701</c:v>
                </c:pt>
                <c:pt idx="207">
                  <c:v>21.399740608236598</c:v>
                </c:pt>
                <c:pt idx="208">
                  <c:v>14.3693117171444</c:v>
                </c:pt>
                <c:pt idx="209">
                  <c:v>23.8830343428295</c:v>
                </c:pt>
                <c:pt idx="210">
                  <c:v>13.2719391775221</c:v>
                </c:pt>
                <c:pt idx="211">
                  <c:v>14.5847000580948</c:v>
                </c:pt>
                <c:pt idx="212">
                  <c:v>25.558093064422099</c:v>
                </c:pt>
                <c:pt idx="213">
                  <c:v>26.7564928736676</c:v>
                </c:pt>
                <c:pt idx="214">
                  <c:v>26.563252579845599</c:v>
                </c:pt>
                <c:pt idx="215">
                  <c:v>19.394780916088401</c:v>
                </c:pt>
                <c:pt idx="216">
                  <c:v>11.4834573647216</c:v>
                </c:pt>
                <c:pt idx="217">
                  <c:v>17.968543962834399</c:v>
                </c:pt>
                <c:pt idx="218">
                  <c:v>19.922964894685201</c:v>
                </c:pt>
                <c:pt idx="219">
                  <c:v>16.256306705363698</c:v>
                </c:pt>
                <c:pt idx="220">
                  <c:v>12.0639372489415</c:v>
                </c:pt>
                <c:pt idx="221">
                  <c:v>14.674092983208199</c:v>
                </c:pt>
                <c:pt idx="222">
                  <c:v>23.777474532520301</c:v>
                </c:pt>
                <c:pt idx="223">
                  <c:v>16.847726196972399</c:v>
                </c:pt>
                <c:pt idx="224">
                  <c:v>18.504645875761501</c:v>
                </c:pt>
                <c:pt idx="225">
                  <c:v>15.358977760609701</c:v>
                </c:pt>
                <c:pt idx="226">
                  <c:v>17.581157666354599</c:v>
                </c:pt>
                <c:pt idx="227">
                  <c:v>15.4331632806584</c:v>
                </c:pt>
                <c:pt idx="228">
                  <c:v>12.1027751447618</c:v>
                </c:pt>
                <c:pt idx="229">
                  <c:v>27.476888151041798</c:v>
                </c:pt>
                <c:pt idx="230">
                  <c:v>15.8181749512925</c:v>
                </c:pt>
                <c:pt idx="231">
                  <c:v>21.249552167155201</c:v>
                </c:pt>
                <c:pt idx="232">
                  <c:v>13.867640646742201</c:v>
                </c:pt>
                <c:pt idx="233">
                  <c:v>19.003484099528698</c:v>
                </c:pt>
                <c:pt idx="234">
                  <c:v>24.705311177175201</c:v>
                </c:pt>
                <c:pt idx="235">
                  <c:v>23.423248617063098</c:v>
                </c:pt>
                <c:pt idx="236">
                  <c:v>18.304822815899598</c:v>
                </c:pt>
                <c:pt idx="237">
                  <c:v>24.744161107061899</c:v>
                </c:pt>
                <c:pt idx="238">
                  <c:v>16.9151725883175</c:v>
                </c:pt>
                <c:pt idx="239">
                  <c:v>20.5406432903739</c:v>
                </c:pt>
                <c:pt idx="240">
                  <c:v>14.0839173019446</c:v>
                </c:pt>
                <c:pt idx="241">
                  <c:v>18.3115956918774</c:v>
                </c:pt>
                <c:pt idx="242">
                  <c:v>10.494990427175701</c:v>
                </c:pt>
                <c:pt idx="243">
                  <c:v>13.4135777968902</c:v>
                </c:pt>
                <c:pt idx="244">
                  <c:v>28.510916234862499</c:v>
                </c:pt>
                <c:pt idx="245">
                  <c:v>28.567207003859401</c:v>
                </c:pt>
                <c:pt idx="246">
                  <c:v>16.717302463385799</c:v>
                </c:pt>
                <c:pt idx="247">
                  <c:v>16.0915286195658</c:v>
                </c:pt>
                <c:pt idx="248">
                  <c:v>21.852944608460302</c:v>
                </c:pt>
                <c:pt idx="249">
                  <c:v>28.617063793668599</c:v>
                </c:pt>
                <c:pt idx="250">
                  <c:v>12.0321542263944</c:v>
                </c:pt>
                <c:pt idx="251">
                  <c:v>29.634486279510899</c:v>
                </c:pt>
                <c:pt idx="252">
                  <c:v>17.149120549447801</c:v>
                </c:pt>
                <c:pt idx="253">
                  <c:v>12.518256488394201</c:v>
                </c:pt>
                <c:pt idx="254">
                  <c:v>23.322659573126199</c:v>
                </c:pt>
                <c:pt idx="255">
                  <c:v>16.8554648845621</c:v>
                </c:pt>
                <c:pt idx="256">
                  <c:v>24.288313269346698</c:v>
                </c:pt>
                <c:pt idx="257">
                  <c:v>26.067287635446799</c:v>
                </c:pt>
                <c:pt idx="258">
                  <c:v>27.921755147472702</c:v>
                </c:pt>
                <c:pt idx="259">
                  <c:v>10.7699813669382</c:v>
                </c:pt>
                <c:pt idx="260">
                  <c:v>19.117961627464101</c:v>
                </c:pt>
                <c:pt idx="261">
                  <c:v>18.289058917581102</c:v>
                </c:pt>
                <c:pt idx="262">
                  <c:v>14.1259773421414</c:v>
                </c:pt>
                <c:pt idx="263">
                  <c:v>23.874998734285501</c:v>
                </c:pt>
                <c:pt idx="264">
                  <c:v>27.1572451423907</c:v>
                </c:pt>
                <c:pt idx="265">
                  <c:v>24.5700603306868</c:v>
                </c:pt>
                <c:pt idx="266">
                  <c:v>26.216894104673301</c:v>
                </c:pt>
                <c:pt idx="267">
                  <c:v>21.043610163952799</c:v>
                </c:pt>
                <c:pt idx="268">
                  <c:v>28.574764045638201</c:v>
                </c:pt>
                <c:pt idx="269">
                  <c:v>16.6318253793326</c:v>
                </c:pt>
                <c:pt idx="270">
                  <c:v>26.4992859643625</c:v>
                </c:pt>
                <c:pt idx="271">
                  <c:v>26.1552408943183</c:v>
                </c:pt>
                <c:pt idx="272">
                  <c:v>27.0415807050307</c:v>
                </c:pt>
                <c:pt idx="273">
                  <c:v>21.3724393004129</c:v>
                </c:pt>
                <c:pt idx="274">
                  <c:v>12.440903014026301</c:v>
                </c:pt>
                <c:pt idx="275">
                  <c:v>19.3517064017521</c:v>
                </c:pt>
                <c:pt idx="276">
                  <c:v>28.957665727536501</c:v>
                </c:pt>
                <c:pt idx="277">
                  <c:v>29.813945077623799</c:v>
                </c:pt>
                <c:pt idx="278">
                  <c:v>16.617144046033001</c:v>
                </c:pt>
                <c:pt idx="279">
                  <c:v>20.4075713766508</c:v>
                </c:pt>
                <c:pt idx="280">
                  <c:v>19.749517326876301</c:v>
                </c:pt>
                <c:pt idx="281">
                  <c:v>13.5730181741322</c:v>
                </c:pt>
                <c:pt idx="282">
                  <c:v>17.7120085088238</c:v>
                </c:pt>
                <c:pt idx="283">
                  <c:v>14.6528394814256</c:v>
                </c:pt>
                <c:pt idx="284">
                  <c:v>15.013610300414101</c:v>
                </c:pt>
                <c:pt idx="285">
                  <c:v>13.736971431016</c:v>
                </c:pt>
                <c:pt idx="286">
                  <c:v>16.3173893273731</c:v>
                </c:pt>
                <c:pt idx="287">
                  <c:v>10.2714107156733</c:v>
                </c:pt>
                <c:pt idx="288">
                  <c:v>18.472879566838198</c:v>
                </c:pt>
                <c:pt idx="289">
                  <c:v>12.987813010328599</c:v>
                </c:pt>
                <c:pt idx="290">
                  <c:v>24.3802939204759</c:v>
                </c:pt>
                <c:pt idx="291">
                  <c:v>21.5922748743432</c:v>
                </c:pt>
                <c:pt idx="292">
                  <c:v>11.9207874448269</c:v>
                </c:pt>
                <c:pt idx="293">
                  <c:v>19.818668834733401</c:v>
                </c:pt>
                <c:pt idx="294">
                  <c:v>10.5230364281636</c:v>
                </c:pt>
                <c:pt idx="295">
                  <c:v>18.526492128258699</c:v>
                </c:pt>
                <c:pt idx="296">
                  <c:v>13.5985628459716</c:v>
                </c:pt>
                <c:pt idx="297">
                  <c:v>20.211841214349501</c:v>
                </c:pt>
                <c:pt idx="298">
                  <c:v>19.5875415370882</c:v>
                </c:pt>
                <c:pt idx="299">
                  <c:v>28.803187647661801</c:v>
                </c:pt>
                <c:pt idx="300">
                  <c:v>14.542556845085301</c:v>
                </c:pt>
                <c:pt idx="301">
                  <c:v>21.669344937999899</c:v>
                </c:pt>
                <c:pt idx="302">
                  <c:v>18.9030530946252</c:v>
                </c:pt>
                <c:pt idx="303">
                  <c:v>26.437340736067501</c:v>
                </c:pt>
                <c:pt idx="304">
                  <c:v>10.367119952406</c:v>
                </c:pt>
                <c:pt idx="305">
                  <c:v>21.299857700790099</c:v>
                </c:pt>
                <c:pt idx="306">
                  <c:v>20.100613850982601</c:v>
                </c:pt>
                <c:pt idx="307">
                  <c:v>28.6864257433195</c:v>
                </c:pt>
                <c:pt idx="308">
                  <c:v>15.0119630816734</c:v>
                </c:pt>
                <c:pt idx="309">
                  <c:v>29.4483503874545</c:v>
                </c:pt>
                <c:pt idx="310">
                  <c:v>23.9433732942551</c:v>
                </c:pt>
                <c:pt idx="311">
                  <c:v>25.390233774732199</c:v>
                </c:pt>
                <c:pt idx="312">
                  <c:v>25.436868641654499</c:v>
                </c:pt>
                <c:pt idx="313">
                  <c:v>23.142308803511298</c:v>
                </c:pt>
                <c:pt idx="314">
                  <c:v>27.889548896485401</c:v>
                </c:pt>
                <c:pt idx="315">
                  <c:v>15.538251852225899</c:v>
                </c:pt>
                <c:pt idx="316">
                  <c:v>24.857779948407199</c:v>
                </c:pt>
                <c:pt idx="317">
                  <c:v>23.974021050699498</c:v>
                </c:pt>
                <c:pt idx="318">
                  <c:v>23.395227873537301</c:v>
                </c:pt>
                <c:pt idx="319">
                  <c:v>17.796964266600899</c:v>
                </c:pt>
                <c:pt idx="320">
                  <c:v>20.286999880159801</c:v>
                </c:pt>
                <c:pt idx="321">
                  <c:v>29.041618854305302</c:v>
                </c:pt>
                <c:pt idx="322">
                  <c:v>17.113672147791998</c:v>
                </c:pt>
                <c:pt idx="323">
                  <c:v>19.072160344738499</c:v>
                </c:pt>
                <c:pt idx="324">
                  <c:v>12.5221539998078</c:v>
                </c:pt>
                <c:pt idx="325">
                  <c:v>11.691683814959401</c:v>
                </c:pt>
                <c:pt idx="326">
                  <c:v>26.258406411770999</c:v>
                </c:pt>
                <c:pt idx="327">
                  <c:v>15.260982052807</c:v>
                </c:pt>
                <c:pt idx="328">
                  <c:v>12.2551612933317</c:v>
                </c:pt>
                <c:pt idx="329">
                  <c:v>18.377288582602301</c:v>
                </c:pt>
                <c:pt idx="330">
                  <c:v>11.328668691202401</c:v>
                </c:pt>
                <c:pt idx="331">
                  <c:v>22.527563252780599</c:v>
                </c:pt>
                <c:pt idx="332">
                  <c:v>14.2867053225968</c:v>
                </c:pt>
                <c:pt idx="333">
                  <c:v>13.2396396458197</c:v>
                </c:pt>
                <c:pt idx="334">
                  <c:v>11.501597603204999</c:v>
                </c:pt>
                <c:pt idx="335">
                  <c:v>14.5000440281176</c:v>
                </c:pt>
                <c:pt idx="336">
                  <c:v>19.744487439946798</c:v>
                </c:pt>
                <c:pt idx="337">
                  <c:v>14.786130759555199</c:v>
                </c:pt>
                <c:pt idx="338">
                  <c:v>27.215800883783398</c:v>
                </c:pt>
                <c:pt idx="339">
                  <c:v>29.872925536782201</c:v>
                </c:pt>
                <c:pt idx="340">
                  <c:v>27.8120712455272</c:v>
                </c:pt>
                <c:pt idx="341">
                  <c:v>26.222187314572398</c:v>
                </c:pt>
                <c:pt idx="342">
                  <c:v>11.3163229519518</c:v>
                </c:pt>
                <c:pt idx="343">
                  <c:v>11.301595061081199</c:v>
                </c:pt>
                <c:pt idx="344">
                  <c:v>26.066995807487</c:v>
                </c:pt>
                <c:pt idx="345">
                  <c:v>19.5304014024663</c:v>
                </c:pt>
                <c:pt idx="346">
                  <c:v>20.4723401495784</c:v>
                </c:pt>
                <c:pt idx="347">
                  <c:v>15.3056533938586</c:v>
                </c:pt>
                <c:pt idx="348">
                  <c:v>19.142353564531</c:v>
                </c:pt>
                <c:pt idx="349">
                  <c:v>27.910995770528601</c:v>
                </c:pt>
                <c:pt idx="350">
                  <c:v>17.7363519640734</c:v>
                </c:pt>
                <c:pt idx="351">
                  <c:v>13.646240629303801</c:v>
                </c:pt>
                <c:pt idx="352">
                  <c:v>24.393179460770401</c:v>
                </c:pt>
                <c:pt idx="353">
                  <c:v>13.843171326319901</c:v>
                </c:pt>
                <c:pt idx="354">
                  <c:v>15.412406246174401</c:v>
                </c:pt>
                <c:pt idx="355">
                  <c:v>26.864067267420999</c:v>
                </c:pt>
                <c:pt idx="356">
                  <c:v>16.750780112827101</c:v>
                </c:pt>
                <c:pt idx="357">
                  <c:v>13.959885452008001</c:v>
                </c:pt>
                <c:pt idx="358">
                  <c:v>25.836444237179499</c:v>
                </c:pt>
                <c:pt idx="359">
                  <c:v>29.4788158591832</c:v>
                </c:pt>
                <c:pt idx="360">
                  <c:v>27.514472260370301</c:v>
                </c:pt>
                <c:pt idx="361">
                  <c:v>16.254858256601299</c:v>
                </c:pt>
                <c:pt idx="362">
                  <c:v>28.000979759106698</c:v>
                </c:pt>
                <c:pt idx="363">
                  <c:v>29.961826867463</c:v>
                </c:pt>
                <c:pt idx="364">
                  <c:v>27.857896338945299</c:v>
                </c:pt>
                <c:pt idx="365">
                  <c:v>12.202887826416699</c:v>
                </c:pt>
                <c:pt idx="366">
                  <c:v>18.328766693384299</c:v>
                </c:pt>
                <c:pt idx="367">
                  <c:v>15.7804367875571</c:v>
                </c:pt>
                <c:pt idx="368">
                  <c:v>23.811294095834601</c:v>
                </c:pt>
                <c:pt idx="369">
                  <c:v>16.082385705467001</c:v>
                </c:pt>
                <c:pt idx="370">
                  <c:v>28.157038060753901</c:v>
                </c:pt>
                <c:pt idx="371">
                  <c:v>18.408588626322199</c:v>
                </c:pt>
                <c:pt idx="372">
                  <c:v>20.6863020958356</c:v>
                </c:pt>
                <c:pt idx="373">
                  <c:v>14.1094401870541</c:v>
                </c:pt>
                <c:pt idx="374">
                  <c:v>28.2231615467133</c:v>
                </c:pt>
                <c:pt idx="375">
                  <c:v>14.297011374129699</c:v>
                </c:pt>
                <c:pt idx="376">
                  <c:v>12.788558382354701</c:v>
                </c:pt>
                <c:pt idx="377">
                  <c:v>15.506797100993399</c:v>
                </c:pt>
                <c:pt idx="378">
                  <c:v>18.189532700997201</c:v>
                </c:pt>
                <c:pt idx="379">
                  <c:v>23.856290324821199</c:v>
                </c:pt>
                <c:pt idx="380">
                  <c:v>20.309612766163301</c:v>
                </c:pt>
                <c:pt idx="381">
                  <c:v>29.192171210077401</c:v>
                </c:pt>
                <c:pt idx="382">
                  <c:v>13.8010285867907</c:v>
                </c:pt>
                <c:pt idx="383">
                  <c:v>23.082588053642802</c:v>
                </c:pt>
                <c:pt idx="384">
                  <c:v>16.177975848237001</c:v>
                </c:pt>
                <c:pt idx="385">
                  <c:v>21.876693288496099</c:v>
                </c:pt>
                <c:pt idx="386">
                  <c:v>25.643445426600302</c:v>
                </c:pt>
                <c:pt idx="387">
                  <c:v>25.955576209347601</c:v>
                </c:pt>
                <c:pt idx="388">
                  <c:v>13.8124317511696</c:v>
                </c:pt>
                <c:pt idx="389">
                  <c:v>22.435889792596601</c:v>
                </c:pt>
                <c:pt idx="390">
                  <c:v>18.289384480707099</c:v>
                </c:pt>
                <c:pt idx="391">
                  <c:v>20.256760535586899</c:v>
                </c:pt>
                <c:pt idx="392">
                  <c:v>20.858552074816501</c:v>
                </c:pt>
                <c:pt idx="393">
                  <c:v>27.155800743826099</c:v>
                </c:pt>
                <c:pt idx="394">
                  <c:v>25.876571784318401</c:v>
                </c:pt>
                <c:pt idx="395">
                  <c:v>28.599658055705302</c:v>
                </c:pt>
                <c:pt idx="396">
                  <c:v>15.8772778174806</c:v>
                </c:pt>
                <c:pt idx="397">
                  <c:v>18.101197295992002</c:v>
                </c:pt>
                <c:pt idx="398">
                  <c:v>13.084205635412401</c:v>
                </c:pt>
                <c:pt idx="399">
                  <c:v>25.510470826704999</c:v>
                </c:pt>
                <c:pt idx="400">
                  <c:v>17.546362064715002</c:v>
                </c:pt>
                <c:pt idx="401">
                  <c:v>19.010286656843501</c:v>
                </c:pt>
                <c:pt idx="402">
                  <c:v>28.763111696961399</c:v>
                </c:pt>
                <c:pt idx="403">
                  <c:v>13.8405967808733</c:v>
                </c:pt>
                <c:pt idx="404">
                  <c:v>23.131393754088698</c:v>
                </c:pt>
                <c:pt idx="405">
                  <c:v>20.672314071664999</c:v>
                </c:pt>
                <c:pt idx="406">
                  <c:v>29.012158803457002</c:v>
                </c:pt>
                <c:pt idx="407">
                  <c:v>21.022139286695001</c:v>
                </c:pt>
                <c:pt idx="408">
                  <c:v>21.989502848831499</c:v>
                </c:pt>
                <c:pt idx="409">
                  <c:v>11.9541654959579</c:v>
                </c:pt>
                <c:pt idx="410">
                  <c:v>15.671716607808399</c:v>
                </c:pt>
                <c:pt idx="411">
                  <c:v>29.566359386936998</c:v>
                </c:pt>
                <c:pt idx="412">
                  <c:v>23.020908633321501</c:v>
                </c:pt>
                <c:pt idx="413">
                  <c:v>24.106440376040101</c:v>
                </c:pt>
                <c:pt idx="414">
                  <c:v>26.436393640696501</c:v>
                </c:pt>
                <c:pt idx="415">
                  <c:v>12.7371423622288</c:v>
                </c:pt>
                <c:pt idx="416">
                  <c:v>27.620506793114298</c:v>
                </c:pt>
                <c:pt idx="417">
                  <c:v>14.1250153242806</c:v>
                </c:pt>
                <c:pt idx="418">
                  <c:v>21.0707027150568</c:v>
                </c:pt>
                <c:pt idx="419">
                  <c:v>17.3920484050265</c:v>
                </c:pt>
                <c:pt idx="420">
                  <c:v>10.538339564996599</c:v>
                </c:pt>
                <c:pt idx="421">
                  <c:v>27.5115133301219</c:v>
                </c:pt>
                <c:pt idx="422">
                  <c:v>17.026501965172201</c:v>
                </c:pt>
                <c:pt idx="423">
                  <c:v>17.434352455213201</c:v>
                </c:pt>
                <c:pt idx="424">
                  <c:v>19.424453079118098</c:v>
                </c:pt>
                <c:pt idx="425">
                  <c:v>28.8348285893317</c:v>
                </c:pt>
                <c:pt idx="426">
                  <c:v>13.171237241182</c:v>
                </c:pt>
                <c:pt idx="427">
                  <c:v>19.886349340290401</c:v>
                </c:pt>
                <c:pt idx="428">
                  <c:v>14.384146008357099</c:v>
                </c:pt>
                <c:pt idx="429">
                  <c:v>14.821868370257199</c:v>
                </c:pt>
                <c:pt idx="430">
                  <c:v>24.7748483659689</c:v>
                </c:pt>
                <c:pt idx="431">
                  <c:v>26.9459526419264</c:v>
                </c:pt>
                <c:pt idx="432">
                  <c:v>19.096178474484901</c:v>
                </c:pt>
                <c:pt idx="433">
                  <c:v>19.120323535267499</c:v>
                </c:pt>
                <c:pt idx="434">
                  <c:v>16.294644339302899</c:v>
                </c:pt>
                <c:pt idx="435">
                  <c:v>28.476528061184698</c:v>
                </c:pt>
                <c:pt idx="436">
                  <c:v>10.4513260709651</c:v>
                </c:pt>
                <c:pt idx="437">
                  <c:v>22.9369193316539</c:v>
                </c:pt>
                <c:pt idx="438">
                  <c:v>11.6758242002151</c:v>
                </c:pt>
                <c:pt idx="439">
                  <c:v>16.121289927545298</c:v>
                </c:pt>
                <c:pt idx="440">
                  <c:v>26.940664794699</c:v>
                </c:pt>
                <c:pt idx="441">
                  <c:v>24.736959042971598</c:v>
                </c:pt>
                <c:pt idx="442">
                  <c:v>17.852208809958299</c:v>
                </c:pt>
                <c:pt idx="443">
                  <c:v>23.103197297904099</c:v>
                </c:pt>
                <c:pt idx="444">
                  <c:v>22.9035703686442</c:v>
                </c:pt>
                <c:pt idx="445">
                  <c:v>28.3364441051264</c:v>
                </c:pt>
                <c:pt idx="446">
                  <c:v>28.382816490124799</c:v>
                </c:pt>
                <c:pt idx="447">
                  <c:v>19.900446710278501</c:v>
                </c:pt>
                <c:pt idx="448">
                  <c:v>15.737979183464301</c:v>
                </c:pt>
                <c:pt idx="449">
                  <c:v>17.022416491517799</c:v>
                </c:pt>
                <c:pt idx="450">
                  <c:v>18.813651470269502</c:v>
                </c:pt>
                <c:pt idx="451">
                  <c:v>25.178714385615301</c:v>
                </c:pt>
                <c:pt idx="452">
                  <c:v>11.0203372200834</c:v>
                </c:pt>
                <c:pt idx="453">
                  <c:v>14.8931849294773</c:v>
                </c:pt>
                <c:pt idx="454">
                  <c:v>29.325923172334001</c:v>
                </c:pt>
                <c:pt idx="455">
                  <c:v>13.170353401325</c:v>
                </c:pt>
                <c:pt idx="456">
                  <c:v>15.583088305756901</c:v>
                </c:pt>
                <c:pt idx="457">
                  <c:v>26.519150266482601</c:v>
                </c:pt>
                <c:pt idx="458">
                  <c:v>15.1476354779653</c:v>
                </c:pt>
                <c:pt idx="459">
                  <c:v>20.451653978182101</c:v>
                </c:pt>
                <c:pt idx="460">
                  <c:v>12.2547342827317</c:v>
                </c:pt>
                <c:pt idx="461">
                  <c:v>25.202656103009598</c:v>
                </c:pt>
              </c:numCache>
            </c:numRef>
          </c:yVal>
          <c:smooth val="0"/>
          <c:extLst>
            <c:ext xmlns:c16="http://schemas.microsoft.com/office/drawing/2014/chart" uri="{C3380CC4-5D6E-409C-BE32-E72D297353CC}">
              <c16:uniqueId val="{00000000-67B7-9345-921D-3B90D9CA38AE}"/>
            </c:ext>
          </c:extLst>
        </c:ser>
        <c:dLbls>
          <c:showLegendKey val="0"/>
          <c:showVal val="0"/>
          <c:showCatName val="0"/>
          <c:showSerName val="0"/>
          <c:showPercent val="0"/>
          <c:showBubbleSize val="0"/>
        </c:dLbls>
        <c:axId val="791651552"/>
        <c:axId val="790972000"/>
      </c:scatterChart>
      <c:valAx>
        <c:axId val="7916515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0972000"/>
        <c:crosses val="autoZero"/>
        <c:crossBetween val="midCat"/>
      </c:valAx>
      <c:valAx>
        <c:axId val="790972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65155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analysis.xlsx]Visualization!PivotTable12</c:name>
    <c:fmtId val="0"/>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Visualization!$B$106</c:f>
              <c:strCache>
                <c:ptCount val="1"/>
                <c:pt idx="0">
                  <c:v>Average of SNR</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Visualization!$A$107:$A$111</c:f>
              <c:strCache>
                <c:ptCount val="4"/>
                <c:pt idx="0">
                  <c:v>Afternoon</c:v>
                </c:pt>
                <c:pt idx="1">
                  <c:v>Evening</c:v>
                </c:pt>
                <c:pt idx="2">
                  <c:v>Morning</c:v>
                </c:pt>
                <c:pt idx="3">
                  <c:v>Night</c:v>
                </c:pt>
              </c:strCache>
            </c:strRef>
          </c:cat>
          <c:val>
            <c:numRef>
              <c:f>Visualization!$B$107:$B$111</c:f>
              <c:numCache>
                <c:formatCode>0.00</c:formatCode>
                <c:ptCount val="4"/>
                <c:pt idx="0">
                  <c:v>19.745240663021093</c:v>
                </c:pt>
                <c:pt idx="1">
                  <c:v>20.665484445579562</c:v>
                </c:pt>
                <c:pt idx="2">
                  <c:v>19.872673894179474</c:v>
                </c:pt>
                <c:pt idx="3">
                  <c:v>18.994708278916626</c:v>
                </c:pt>
              </c:numCache>
            </c:numRef>
          </c:val>
          <c:extLst>
            <c:ext xmlns:c16="http://schemas.microsoft.com/office/drawing/2014/chart" uri="{C3380CC4-5D6E-409C-BE32-E72D297353CC}">
              <c16:uniqueId val="{00000000-5DD5-0A42-9B39-A73E6967A9F6}"/>
            </c:ext>
          </c:extLst>
        </c:ser>
        <c:ser>
          <c:idx val="1"/>
          <c:order val="1"/>
          <c:tx>
            <c:strRef>
              <c:f>Visualization!$C$106</c:f>
              <c:strCache>
                <c:ptCount val="1"/>
                <c:pt idx="0">
                  <c:v>Average of Signal Strength (dBm)</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Visualization!$A$107:$A$111</c:f>
              <c:strCache>
                <c:ptCount val="4"/>
                <c:pt idx="0">
                  <c:v>Afternoon</c:v>
                </c:pt>
                <c:pt idx="1">
                  <c:v>Evening</c:v>
                </c:pt>
                <c:pt idx="2">
                  <c:v>Morning</c:v>
                </c:pt>
                <c:pt idx="3">
                  <c:v>Night</c:v>
                </c:pt>
              </c:strCache>
            </c:strRef>
          </c:cat>
          <c:val>
            <c:numRef>
              <c:f>Visualization!$C$107:$C$111</c:f>
              <c:numCache>
                <c:formatCode>0.00</c:formatCode>
                <c:ptCount val="4"/>
                <c:pt idx="0">
                  <c:v>-85.161676216997819</c:v>
                </c:pt>
                <c:pt idx="1">
                  <c:v>-83.418751928038276</c:v>
                </c:pt>
                <c:pt idx="2">
                  <c:v>-85.920041307593308</c:v>
                </c:pt>
                <c:pt idx="3">
                  <c:v>-85.560111639365701</c:v>
                </c:pt>
              </c:numCache>
            </c:numRef>
          </c:val>
          <c:extLst>
            <c:ext xmlns:c16="http://schemas.microsoft.com/office/drawing/2014/chart" uri="{C3380CC4-5D6E-409C-BE32-E72D297353CC}">
              <c16:uniqueId val="{00000001-5DD5-0A42-9B39-A73E6967A9F6}"/>
            </c:ext>
          </c:extLst>
        </c:ser>
        <c:dLbls>
          <c:showLegendKey val="0"/>
          <c:showVal val="1"/>
          <c:showCatName val="0"/>
          <c:showSerName val="0"/>
          <c:showPercent val="0"/>
          <c:showBubbleSize val="0"/>
        </c:dLbls>
        <c:gapWidth val="84"/>
        <c:gapDepth val="53"/>
        <c:shape val="box"/>
        <c:axId val="1007197488"/>
        <c:axId val="1007190352"/>
        <c:axId val="0"/>
      </c:bar3DChart>
      <c:catAx>
        <c:axId val="1007197488"/>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007190352"/>
        <c:crosses val="autoZero"/>
        <c:auto val="1"/>
        <c:lblAlgn val="ctr"/>
        <c:lblOffset val="100"/>
        <c:noMultiLvlLbl val="0"/>
      </c:catAx>
      <c:valAx>
        <c:axId val="1007190352"/>
        <c:scaling>
          <c:orientation val="minMax"/>
        </c:scaling>
        <c:delete val="1"/>
        <c:axPos val="l"/>
        <c:numFmt formatCode="0.00" sourceLinked="1"/>
        <c:majorTickMark val="out"/>
        <c:minorTickMark val="none"/>
        <c:tickLblPos val="nextTo"/>
        <c:crossAx val="100719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[Network Performnace analysis.xlsx]Visualization!PivotTable14</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tint val="65000"/>
            </a:schemeClr>
          </a:solidFill>
          <a:ln>
            <a:noFill/>
          </a:ln>
          <a:effectLst>
            <a:outerShdw blurRad="254000" sx="102000" sy="102000" algn="ctr" rotWithShape="0">
              <a:prstClr val="black">
                <a:alpha val="20000"/>
              </a:prstClr>
            </a:outerShdw>
          </a:effectLst>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Visualization!$B$230</c:f>
              <c:strCache>
                <c:ptCount val="1"/>
                <c:pt idx="0">
                  <c:v>Total</c:v>
                </c:pt>
              </c:strCache>
            </c:strRef>
          </c:tx>
          <c:dPt>
            <c:idx val="0"/>
            <c:bubble3D val="0"/>
            <c:spPr>
              <a:solidFill>
                <a:schemeClr val="accent1">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FD86-6649-9CD2-795B60AE1754}"/>
              </c:ext>
            </c:extLst>
          </c:dPt>
          <c:dPt>
            <c:idx val="1"/>
            <c:bubble3D val="0"/>
            <c:spPr>
              <a:solidFill>
                <a:schemeClr val="accent1"/>
              </a:solidFill>
              <a:ln>
                <a:noFill/>
              </a:ln>
              <a:effectLst>
                <a:outerShdw blurRad="254000" sx="102000" sy="102000" algn="ctr" rotWithShape="0">
                  <a:prstClr val="black">
                    <a:alpha val="20000"/>
                  </a:prstClr>
                </a:outerShdw>
              </a:effectLst>
            </c:spPr>
          </c:dPt>
          <c:dPt>
            <c:idx val="2"/>
            <c:bubble3D val="0"/>
            <c:spPr>
              <a:solidFill>
                <a:schemeClr val="accent1">
                  <a:shade val="65000"/>
                </a:schemeClr>
              </a:solidFill>
              <a:ln>
                <a:noFill/>
              </a:ln>
              <a:effectLst>
                <a:outerShdw blurRad="254000" sx="102000" sy="102000" algn="ctr" rotWithShape="0">
                  <a:prstClr val="black">
                    <a:alpha val="20000"/>
                  </a:prstClr>
                </a:outerShdw>
              </a:effectLst>
            </c:spPr>
          </c:dPt>
          <c:dLbls>
            <c:dLbl>
              <c:idx val="0"/>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86-6649-9CD2-795B60AE175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Visualization!$A$231:$A$234</c:f>
              <c:strCache>
                <c:ptCount val="3"/>
                <c:pt idx="0">
                  <c:v>Bad</c:v>
                </c:pt>
                <c:pt idx="1">
                  <c:v>Good</c:v>
                </c:pt>
                <c:pt idx="2">
                  <c:v>Medium</c:v>
                </c:pt>
              </c:strCache>
            </c:strRef>
          </c:cat>
          <c:val>
            <c:numRef>
              <c:f>Visualization!$B$231:$B$234</c:f>
              <c:numCache>
                <c:formatCode>General</c:formatCode>
                <c:ptCount val="3"/>
                <c:pt idx="0">
                  <c:v>226</c:v>
                </c:pt>
                <c:pt idx="1">
                  <c:v>75</c:v>
                </c:pt>
                <c:pt idx="2">
                  <c:v>161</c:v>
                </c:pt>
              </c:numCache>
            </c:numRef>
          </c:val>
          <c:extLst>
            <c:ext xmlns:c16="http://schemas.microsoft.com/office/drawing/2014/chart" uri="{C3380CC4-5D6E-409C-BE32-E72D297353CC}">
              <c16:uniqueId val="{00000000-FD86-6649-9CD2-795B60AE175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[Network Performnace analysis.xlsx]Visualization!PivotTable16</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Visualization!$B$263</c:f>
              <c:strCache>
                <c:ptCount val="1"/>
                <c:pt idx="0">
                  <c:v>Total</c:v>
                </c:pt>
              </c:strCache>
            </c:strRef>
          </c:tx>
          <c:dPt>
            <c:idx val="0"/>
            <c:bubble3D val="0"/>
            <c:spPr>
              <a:solidFill>
                <a:schemeClr val="accent1">
                  <a:shade val="58000"/>
                </a:schemeClr>
              </a:solidFill>
              <a:ln>
                <a:noFill/>
              </a:ln>
              <a:effectLst>
                <a:outerShdw blurRad="254000" sx="102000" sy="102000" algn="ctr" rotWithShape="0">
                  <a:prstClr val="black">
                    <a:alpha val="20000"/>
                  </a:prstClr>
                </a:outerShdw>
              </a:effectLst>
            </c:spPr>
          </c:dPt>
          <c:dPt>
            <c:idx val="1"/>
            <c:bubble3D val="0"/>
            <c:spPr>
              <a:solidFill>
                <a:schemeClr val="accent1">
                  <a:shade val="86000"/>
                </a:schemeClr>
              </a:solidFill>
              <a:ln>
                <a:noFill/>
              </a:ln>
              <a:effectLst>
                <a:outerShdw blurRad="254000" sx="102000" sy="102000" algn="ctr" rotWithShape="0">
                  <a:prstClr val="black">
                    <a:alpha val="20000"/>
                  </a:prstClr>
                </a:outerShdw>
              </a:effectLst>
            </c:spPr>
          </c:dPt>
          <c:dPt>
            <c:idx val="2"/>
            <c:bubble3D val="0"/>
            <c:spPr>
              <a:solidFill>
                <a:schemeClr val="accent1">
                  <a:tint val="86000"/>
                </a:schemeClr>
              </a:solidFill>
              <a:ln>
                <a:noFill/>
              </a:ln>
              <a:effectLst>
                <a:outerShdw blurRad="254000" sx="102000" sy="102000" algn="ctr" rotWithShape="0">
                  <a:prstClr val="black">
                    <a:alpha val="20000"/>
                  </a:prstClr>
                </a:outerShdw>
              </a:effectLst>
            </c:spPr>
          </c:dPt>
          <c:dPt>
            <c:idx val="3"/>
            <c:bubble3D val="0"/>
            <c:spPr>
              <a:solidFill>
                <a:schemeClr val="accent1">
                  <a:tint val="58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Visualization!$A$264:$A$268</c:f>
              <c:strCache>
                <c:ptCount val="4"/>
                <c:pt idx="0">
                  <c:v>home</c:v>
                </c:pt>
                <c:pt idx="1">
                  <c:v>open</c:v>
                </c:pt>
                <c:pt idx="2">
                  <c:v>suburban</c:v>
                </c:pt>
                <c:pt idx="3">
                  <c:v>urban</c:v>
                </c:pt>
              </c:strCache>
            </c:strRef>
          </c:cat>
          <c:val>
            <c:numRef>
              <c:f>Visualization!$B$264:$B$268</c:f>
              <c:numCache>
                <c:formatCode>0.00</c:formatCode>
                <c:ptCount val="4"/>
                <c:pt idx="0">
                  <c:v>-79.654124058418844</c:v>
                </c:pt>
                <c:pt idx="1">
                  <c:v>-84.034711907502015</c:v>
                </c:pt>
                <c:pt idx="2">
                  <c:v>-85.803725525956949</c:v>
                </c:pt>
                <c:pt idx="3">
                  <c:v>-90.603063135926959</c:v>
                </c:pt>
              </c:numCache>
            </c:numRef>
          </c:val>
          <c:extLst>
            <c:ext xmlns:c16="http://schemas.microsoft.com/office/drawing/2014/chart" uri="{C3380CC4-5D6E-409C-BE32-E72D297353CC}">
              <c16:uniqueId val="{00000000-5B78-5841-977A-85A2ACC48EE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analysis.xlsx]Visualization!PivotTable6</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signal w.r.t tower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Visualization!$A$4:$A$14</c:f>
              <c:strCache>
                <c:ptCount val="10"/>
                <c:pt idx="0">
                  <c:v>1</c:v>
                </c:pt>
                <c:pt idx="1">
                  <c:v>2</c:v>
                </c:pt>
                <c:pt idx="2">
                  <c:v>3</c:v>
                </c:pt>
                <c:pt idx="3">
                  <c:v>4</c:v>
                </c:pt>
                <c:pt idx="4">
                  <c:v>5</c:v>
                </c:pt>
                <c:pt idx="5">
                  <c:v>6</c:v>
                </c:pt>
                <c:pt idx="6">
                  <c:v>7</c:v>
                </c:pt>
                <c:pt idx="7">
                  <c:v>8</c:v>
                </c:pt>
                <c:pt idx="8">
                  <c:v>9</c:v>
                </c:pt>
                <c:pt idx="9">
                  <c:v>10</c:v>
                </c:pt>
              </c:strCache>
            </c:strRef>
          </c:cat>
          <c:val>
            <c:numRef>
              <c:f>Visualization!$B$4:$B$14</c:f>
              <c:numCache>
                <c:formatCode>0.00</c:formatCode>
                <c:ptCount val="10"/>
                <c:pt idx="0">
                  <c:v>-83.964350702972041</c:v>
                </c:pt>
                <c:pt idx="1">
                  <c:v>-87.842928945634256</c:v>
                </c:pt>
                <c:pt idx="2">
                  <c:v>-82.49660266093602</c:v>
                </c:pt>
                <c:pt idx="3">
                  <c:v>-90.029913879973748</c:v>
                </c:pt>
                <c:pt idx="4">
                  <c:v>-84.39124678905533</c:v>
                </c:pt>
                <c:pt idx="5">
                  <c:v>-82.928277145869032</c:v>
                </c:pt>
                <c:pt idx="6">
                  <c:v>-83.692367864975807</c:v>
                </c:pt>
                <c:pt idx="7">
                  <c:v>-83.607928456445549</c:v>
                </c:pt>
                <c:pt idx="8">
                  <c:v>-85.192506909780278</c:v>
                </c:pt>
                <c:pt idx="9">
                  <c:v>-85.94916869648037</c:v>
                </c:pt>
              </c:numCache>
            </c:numRef>
          </c:val>
          <c:extLst>
            <c:ext xmlns:c16="http://schemas.microsoft.com/office/drawing/2014/chart" uri="{C3380CC4-5D6E-409C-BE32-E72D297353CC}">
              <c16:uniqueId val="{00000000-5F80-784D-9E54-52D21CA66C84}"/>
            </c:ext>
          </c:extLst>
        </c:ser>
        <c:dLbls>
          <c:dLblPos val="inEnd"/>
          <c:showLegendKey val="0"/>
          <c:showVal val="1"/>
          <c:showCatName val="0"/>
          <c:showSerName val="0"/>
          <c:showPercent val="0"/>
          <c:showBubbleSize val="0"/>
        </c:dLbls>
        <c:gapWidth val="65"/>
        <c:axId val="2071121247"/>
        <c:axId val="1070970927"/>
      </c:barChart>
      <c:catAx>
        <c:axId val="2071121247"/>
        <c:scaling>
          <c:orientation val="minMax"/>
        </c:scaling>
        <c:delete val="0"/>
        <c:axPos val="b"/>
        <c:numFmt formatCode="General" sourceLinked="1"/>
        <c:majorTickMark val="none"/>
        <c:minorTickMark val="none"/>
        <c:tickLblPos val="nextTo"/>
        <c:spPr>
          <a:solidFill>
            <a:schemeClr val="bg1"/>
          </a:solidFill>
          <a:ln w="19050" cap="flat" cmpd="sng" algn="ctr">
            <a:solidFill>
              <a:schemeClr val="tx1"/>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70970927"/>
        <c:crosses val="autoZero"/>
        <c:auto val="1"/>
        <c:lblAlgn val="ctr"/>
        <c:lblOffset val="100"/>
        <c:noMultiLvlLbl val="0"/>
      </c:catAx>
      <c:valAx>
        <c:axId val="107097092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2071121247"/>
        <c:crosses val="autoZero"/>
        <c:crossBetween val="between"/>
      </c:valAx>
      <c:spPr>
        <a:noFill/>
        <a:ln>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[Network Performnace analysis.xlsx]Visualization!PivotTable16</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Avg signal strength for env</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hade val="58000"/>
            </a:schemeClr>
          </a:solidFill>
          <a:ln>
            <a:noFill/>
          </a:ln>
          <a:effectLst>
            <a:outerShdw blurRad="254000" sx="102000" sy="102000" algn="ctr" rotWithShape="0">
              <a:prstClr val="black">
                <a:alpha val="20000"/>
              </a:prstClr>
            </a:outerShdw>
          </a:effectLst>
        </c:spPr>
      </c:pivotFmt>
      <c:pivotFmt>
        <c:idx val="3"/>
        <c:spPr>
          <a:solidFill>
            <a:schemeClr val="accent1">
              <a:shade val="86000"/>
            </a:schemeClr>
          </a:solidFill>
          <a:ln>
            <a:noFill/>
          </a:ln>
          <a:effectLst>
            <a:outerShdw blurRad="254000" sx="102000" sy="102000" algn="ctr" rotWithShape="0">
              <a:prstClr val="black">
                <a:alpha val="20000"/>
              </a:prstClr>
            </a:outerShdw>
          </a:effectLst>
        </c:spPr>
      </c:pivotFmt>
      <c:pivotFmt>
        <c:idx val="4"/>
        <c:spPr>
          <a:solidFill>
            <a:schemeClr val="accent1">
              <a:tint val="86000"/>
            </a:schemeClr>
          </a:solidFill>
          <a:ln>
            <a:noFill/>
          </a:ln>
          <a:effectLst>
            <a:outerShdw blurRad="254000" sx="102000" sy="102000" algn="ctr" rotWithShape="0">
              <a:prstClr val="black">
                <a:alpha val="20000"/>
              </a:prstClr>
            </a:outerShdw>
          </a:effectLst>
        </c:spPr>
      </c:pivotFmt>
      <c:pivotFmt>
        <c:idx val="5"/>
        <c:spPr>
          <a:solidFill>
            <a:schemeClr val="accent1">
              <a:tint val="58000"/>
            </a:schemeClr>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hade val="58000"/>
            </a:schemeClr>
          </a:solidFill>
          <a:ln>
            <a:noFill/>
          </a:ln>
          <a:effectLst>
            <a:outerShdw blurRad="254000" sx="102000" sy="102000" algn="ctr" rotWithShape="0">
              <a:prstClr val="black">
                <a:alpha val="20000"/>
              </a:prstClr>
            </a:outerShdw>
          </a:effectLst>
        </c:spPr>
      </c:pivotFmt>
      <c:pivotFmt>
        <c:idx val="8"/>
        <c:spPr>
          <a:solidFill>
            <a:schemeClr val="accent1">
              <a:shade val="86000"/>
            </a:schemeClr>
          </a:solidFill>
          <a:ln>
            <a:noFill/>
          </a:ln>
          <a:effectLst>
            <a:outerShdw blurRad="254000" sx="102000" sy="102000" algn="ctr" rotWithShape="0">
              <a:prstClr val="black">
                <a:alpha val="20000"/>
              </a:prstClr>
            </a:outerShdw>
          </a:effectLst>
        </c:spPr>
      </c:pivotFmt>
      <c:pivotFmt>
        <c:idx val="9"/>
        <c:spPr>
          <a:solidFill>
            <a:schemeClr val="accent1">
              <a:tint val="86000"/>
            </a:schemeClr>
          </a:solidFill>
          <a:ln>
            <a:noFill/>
          </a:ln>
          <a:effectLst>
            <a:outerShdw blurRad="254000" sx="102000" sy="102000" algn="ctr" rotWithShape="0">
              <a:prstClr val="black">
                <a:alpha val="20000"/>
              </a:prstClr>
            </a:outerShdw>
          </a:effectLst>
        </c:spPr>
      </c:pivotFmt>
      <c:pivotFmt>
        <c:idx val="10"/>
        <c:spPr>
          <a:solidFill>
            <a:schemeClr val="accent1">
              <a:tint val="58000"/>
            </a:schemeClr>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1"/>
          <c:order val="0"/>
          <c:tx>
            <c:strRef>
              <c:f>'Network Performnace analysis'!$R$8:$R$11</c:f>
              <c:strCache>
                <c:ptCount val="1"/>
                <c:pt idx="0">
                  <c:v>Total</c:v>
                </c:pt>
              </c:strCache>
            </c:strRef>
          </c:tx>
          <c:dPt>
            <c:idx val="0"/>
            <c:bubble3D val="0"/>
            <c:spPr>
              <a:solidFill>
                <a:schemeClr val="accent1">
                  <a:shade val="58000"/>
                </a:schemeClr>
              </a:solidFill>
              <a:ln>
                <a:noFill/>
              </a:ln>
              <a:effectLst>
                <a:outerShdw blurRad="254000" sx="102000" sy="102000" algn="ctr" rotWithShape="0">
                  <a:prstClr val="black">
                    <a:alpha val="20000"/>
                  </a:prstClr>
                </a:outerShdw>
              </a:effectLst>
            </c:spPr>
          </c:dPt>
          <c:dPt>
            <c:idx val="1"/>
            <c:bubble3D val="0"/>
            <c:spPr>
              <a:solidFill>
                <a:schemeClr val="accent1">
                  <a:shade val="86000"/>
                </a:schemeClr>
              </a:solidFill>
              <a:ln>
                <a:noFill/>
              </a:ln>
              <a:effectLst>
                <a:outerShdw blurRad="254000" sx="102000" sy="102000" algn="ctr" rotWithShape="0">
                  <a:prstClr val="black">
                    <a:alpha val="20000"/>
                  </a:prstClr>
                </a:outerShdw>
              </a:effectLst>
            </c:spPr>
          </c:dPt>
          <c:dPt>
            <c:idx val="2"/>
            <c:bubble3D val="0"/>
            <c:spPr>
              <a:solidFill>
                <a:schemeClr val="accent1">
                  <a:tint val="86000"/>
                </a:schemeClr>
              </a:solidFill>
              <a:ln>
                <a:noFill/>
              </a:ln>
              <a:effectLst>
                <a:outerShdw blurRad="254000" sx="102000" sy="102000" algn="ctr" rotWithShape="0">
                  <a:prstClr val="black">
                    <a:alpha val="20000"/>
                  </a:prstClr>
                </a:outerShdw>
              </a:effectLst>
            </c:spPr>
          </c:dPt>
          <c:dPt>
            <c:idx val="3"/>
            <c:bubble3D val="0"/>
            <c:spPr>
              <a:solidFill>
                <a:schemeClr val="accent1">
                  <a:tint val="58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'Network Performnace analysis'!$R$8:$R$11</c:f>
              <c:strCache>
                <c:ptCount val="4"/>
                <c:pt idx="0">
                  <c:v>home</c:v>
                </c:pt>
                <c:pt idx="1">
                  <c:v>open</c:v>
                </c:pt>
                <c:pt idx="2">
                  <c:v>suburban</c:v>
                </c:pt>
                <c:pt idx="3">
                  <c:v>urban</c:v>
                </c:pt>
              </c:strCache>
            </c:strRef>
          </c:cat>
          <c:val>
            <c:numRef>
              <c:f>'Network Performnace analysis'!$R$8:$R$11</c:f>
              <c:numCache>
                <c:formatCode>0.00</c:formatCode>
                <c:ptCount val="4"/>
                <c:pt idx="0">
                  <c:v>-79.654124058418844</c:v>
                </c:pt>
                <c:pt idx="1">
                  <c:v>-84.034711907502015</c:v>
                </c:pt>
                <c:pt idx="2">
                  <c:v>-85.803725525956949</c:v>
                </c:pt>
                <c:pt idx="3">
                  <c:v>-90.603063135926959</c:v>
                </c:pt>
              </c:numCache>
            </c:numRef>
          </c:val>
          <c:extLst>
            <c:ext xmlns:c16="http://schemas.microsoft.com/office/drawing/2014/chart" uri="{C3380CC4-5D6E-409C-BE32-E72D297353CC}">
              <c16:uniqueId val="{00000016-1459-DB49-B00E-C141CC1F3C0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analysis.xlsx]Visualization!PivotTable7</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b="1"/>
              <a:t>Signal strength classification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Visualization!$B$21</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Visualization!$A$22:$A$24</c:f>
              <c:strCache>
                <c:ptCount val="2"/>
                <c:pt idx="0">
                  <c:v>Medium</c:v>
                </c:pt>
                <c:pt idx="1">
                  <c:v>Weak</c:v>
                </c:pt>
              </c:strCache>
            </c:strRef>
          </c:cat>
          <c:val>
            <c:numRef>
              <c:f>Visualization!$B$22:$B$24</c:f>
              <c:numCache>
                <c:formatCode>General</c:formatCode>
                <c:ptCount val="2"/>
                <c:pt idx="0">
                  <c:v>75</c:v>
                </c:pt>
                <c:pt idx="1">
                  <c:v>387</c:v>
                </c:pt>
              </c:numCache>
            </c:numRef>
          </c:val>
          <c:extLst>
            <c:ext xmlns:c16="http://schemas.microsoft.com/office/drawing/2014/chart" uri="{C3380CC4-5D6E-409C-BE32-E72D297353CC}">
              <c16:uniqueId val="{00000000-A43A-584F-901E-86E2CB8E1D11}"/>
            </c:ext>
          </c:extLst>
        </c:ser>
        <c:dLbls>
          <c:dLblPos val="inEnd"/>
          <c:showLegendKey val="0"/>
          <c:showVal val="1"/>
          <c:showCatName val="0"/>
          <c:showSerName val="0"/>
          <c:showPercent val="0"/>
          <c:showBubbleSize val="0"/>
        </c:dLbls>
        <c:gapWidth val="41"/>
        <c:axId val="1820148736"/>
        <c:axId val="41296272"/>
      </c:barChart>
      <c:catAx>
        <c:axId val="1820148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41296272"/>
        <c:crosses val="autoZero"/>
        <c:auto val="1"/>
        <c:lblAlgn val="ctr"/>
        <c:lblOffset val="100"/>
        <c:noMultiLvlLbl val="0"/>
      </c:catAx>
      <c:valAx>
        <c:axId val="41296272"/>
        <c:scaling>
          <c:orientation val="minMax"/>
        </c:scaling>
        <c:delete val="1"/>
        <c:axPos val="l"/>
        <c:numFmt formatCode="General" sourceLinked="1"/>
        <c:majorTickMark val="none"/>
        <c:minorTickMark val="none"/>
        <c:tickLblPos val="nextTo"/>
        <c:crossAx val="182014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'Network Performnace analysis'!$B$1</c:f>
              <c:strCache>
                <c:ptCount val="1"/>
                <c:pt idx="0">
                  <c:v>Signal Strength (dBm)</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'Network Performnace analysis'!$A$2:$A$463</c:f>
              <c:numCache>
                <c:formatCode>m/d/yy\ h:mm</c:formatCode>
                <c:ptCount val="462"/>
                <c:pt idx="0">
                  <c:v>44564.740428240744</c:v>
                </c:pt>
                <c:pt idx="1">
                  <c:v>44565.728831018518</c:v>
                </c:pt>
                <c:pt idx="2">
                  <c:v>44566.71806712963</c:v>
                </c:pt>
                <c:pt idx="3">
                  <c:v>44567.668391203704</c:v>
                </c:pt>
                <c:pt idx="4">
                  <c:v>44568.93005787037</c:v>
                </c:pt>
                <c:pt idx="5">
                  <c:v>44569.938680555555</c:v>
                </c:pt>
                <c:pt idx="6">
                  <c:v>44570.860891203702</c:v>
                </c:pt>
                <c:pt idx="7">
                  <c:v>44571.919050925928</c:v>
                </c:pt>
                <c:pt idx="8">
                  <c:v>44572.427511574075</c:v>
                </c:pt>
                <c:pt idx="9">
                  <c:v>44573.563530092593</c:v>
                </c:pt>
                <c:pt idx="10">
                  <c:v>44574.63894675926</c:v>
                </c:pt>
                <c:pt idx="11">
                  <c:v>44575.798831018517</c:v>
                </c:pt>
                <c:pt idx="12">
                  <c:v>44576.386493055557</c:v>
                </c:pt>
                <c:pt idx="13">
                  <c:v>44577.986342592594</c:v>
                </c:pt>
                <c:pt idx="14">
                  <c:v>44578.535370370373</c:v>
                </c:pt>
                <c:pt idx="15">
                  <c:v>44579.705451388887</c:v>
                </c:pt>
                <c:pt idx="16">
                  <c:v>44580.923622685186</c:v>
                </c:pt>
                <c:pt idx="17">
                  <c:v>44581.673182870371</c:v>
                </c:pt>
                <c:pt idx="18">
                  <c:v>44582.432222222225</c:v>
                </c:pt>
                <c:pt idx="19">
                  <c:v>44583.560740740744</c:v>
                </c:pt>
                <c:pt idx="20">
                  <c:v>44584.885324074072</c:v>
                </c:pt>
                <c:pt idx="21">
                  <c:v>44585.588275462964</c:v>
                </c:pt>
                <c:pt idx="22">
                  <c:v>44586.987245370372</c:v>
                </c:pt>
                <c:pt idx="23">
                  <c:v>44587.518726851849</c:v>
                </c:pt>
                <c:pt idx="24">
                  <c:v>44588.751550925925</c:v>
                </c:pt>
                <c:pt idx="25">
                  <c:v>44589.408622685187</c:v>
                </c:pt>
                <c:pt idx="26">
                  <c:v>44590.879479166666</c:v>
                </c:pt>
                <c:pt idx="27">
                  <c:v>44591.428923611114</c:v>
                </c:pt>
                <c:pt idx="28">
                  <c:v>44592.407430555555</c:v>
                </c:pt>
                <c:pt idx="29">
                  <c:v>44593.621712962966</c:v>
                </c:pt>
                <c:pt idx="30">
                  <c:v>44594.875439814816</c:v>
                </c:pt>
                <c:pt idx="31">
                  <c:v>44595.743668981479</c:v>
                </c:pt>
                <c:pt idx="32">
                  <c:v>44596.847013888888</c:v>
                </c:pt>
                <c:pt idx="33">
                  <c:v>44597.492986111109</c:v>
                </c:pt>
                <c:pt idx="34">
                  <c:v>44598.553912037038</c:v>
                </c:pt>
                <c:pt idx="35">
                  <c:v>44599.588090277779</c:v>
                </c:pt>
                <c:pt idx="36">
                  <c:v>44600.763414351852</c:v>
                </c:pt>
                <c:pt idx="37">
                  <c:v>44601.777546296296</c:v>
                </c:pt>
                <c:pt idx="38">
                  <c:v>44602.525138888886</c:v>
                </c:pt>
                <c:pt idx="39">
                  <c:v>44603.840925925928</c:v>
                </c:pt>
                <c:pt idx="40">
                  <c:v>44604.70685185185</c:v>
                </c:pt>
                <c:pt idx="41">
                  <c:v>44605.42150462963</c:v>
                </c:pt>
                <c:pt idx="42">
                  <c:v>44606.894780092596</c:v>
                </c:pt>
                <c:pt idx="43">
                  <c:v>44607.811631944445</c:v>
                </c:pt>
                <c:pt idx="44">
                  <c:v>44608.908043981479</c:v>
                </c:pt>
                <c:pt idx="45">
                  <c:v>44609.976446759261</c:v>
                </c:pt>
                <c:pt idx="46">
                  <c:v>44610.58394675926</c:v>
                </c:pt>
                <c:pt idx="47">
                  <c:v>44611.467013888891</c:v>
                </c:pt>
                <c:pt idx="48">
                  <c:v>44612.914525462962</c:v>
                </c:pt>
                <c:pt idx="49">
                  <c:v>44613.498356481483</c:v>
                </c:pt>
                <c:pt idx="50">
                  <c:v>44614.572025462963</c:v>
                </c:pt>
                <c:pt idx="51">
                  <c:v>44615.423356481479</c:v>
                </c:pt>
                <c:pt idx="52">
                  <c:v>44616.800335648149</c:v>
                </c:pt>
                <c:pt idx="53">
                  <c:v>44617.952627314815</c:v>
                </c:pt>
                <c:pt idx="54">
                  <c:v>44618.435925925929</c:v>
                </c:pt>
                <c:pt idx="55">
                  <c:v>44619.608865740738</c:v>
                </c:pt>
                <c:pt idx="56">
                  <c:v>44620.614930555559</c:v>
                </c:pt>
                <c:pt idx="57">
                  <c:v>44621.688842592594</c:v>
                </c:pt>
                <c:pt idx="58">
                  <c:v>44622.752615740741</c:v>
                </c:pt>
                <c:pt idx="59">
                  <c:v>44623.807800925926</c:v>
                </c:pt>
                <c:pt idx="60">
                  <c:v>44624.663078703707</c:v>
                </c:pt>
                <c:pt idx="61">
                  <c:v>44625.906006944446</c:v>
                </c:pt>
                <c:pt idx="62">
                  <c:v>44626.485381944447</c:v>
                </c:pt>
                <c:pt idx="63">
                  <c:v>44627.439236111109</c:v>
                </c:pt>
                <c:pt idx="64">
                  <c:v>44628.606435185182</c:v>
                </c:pt>
                <c:pt idx="65">
                  <c:v>44629.890520833331</c:v>
                </c:pt>
                <c:pt idx="66">
                  <c:v>44630.97016203704</c:v>
                </c:pt>
                <c:pt idx="67">
                  <c:v>44631.64303240741</c:v>
                </c:pt>
                <c:pt idx="68">
                  <c:v>44632.804097222222</c:v>
                </c:pt>
                <c:pt idx="69">
                  <c:v>44633.919641203705</c:v>
                </c:pt>
                <c:pt idx="70">
                  <c:v>44634.780277777776</c:v>
                </c:pt>
                <c:pt idx="71">
                  <c:v>44635.46429398148</c:v>
                </c:pt>
                <c:pt idx="72">
                  <c:v>44636.442986111113</c:v>
                </c:pt>
                <c:pt idx="73">
                  <c:v>44637.589259259257</c:v>
                </c:pt>
                <c:pt idx="74">
                  <c:v>44638.412627314814</c:v>
                </c:pt>
                <c:pt idx="75">
                  <c:v>44639.870104166665</c:v>
                </c:pt>
                <c:pt idx="76">
                  <c:v>44640.907893518517</c:v>
                </c:pt>
                <c:pt idx="77">
                  <c:v>44641.490960648145</c:v>
                </c:pt>
                <c:pt idx="78">
                  <c:v>44642.961284722223</c:v>
                </c:pt>
                <c:pt idx="79">
                  <c:v>44643.390277777777</c:v>
                </c:pt>
                <c:pt idx="80">
                  <c:v>44644.673668981479</c:v>
                </c:pt>
                <c:pt idx="81">
                  <c:v>44645.43273148148</c:v>
                </c:pt>
                <c:pt idx="82">
                  <c:v>44646.823495370372</c:v>
                </c:pt>
                <c:pt idx="83">
                  <c:v>44647.759143518517</c:v>
                </c:pt>
                <c:pt idx="84">
                  <c:v>44648.565717592595</c:v>
                </c:pt>
                <c:pt idx="85">
                  <c:v>44649.693009259259</c:v>
                </c:pt>
                <c:pt idx="86">
                  <c:v>44650.530462962961</c:v>
                </c:pt>
                <c:pt idx="87">
                  <c:v>44651.498668981483</c:v>
                </c:pt>
                <c:pt idx="88">
                  <c:v>44652.398078703707</c:v>
                </c:pt>
                <c:pt idx="89">
                  <c:v>44653.794293981482</c:v>
                </c:pt>
                <c:pt idx="90">
                  <c:v>44654.45103009259</c:v>
                </c:pt>
                <c:pt idx="91">
                  <c:v>44655.782638888886</c:v>
                </c:pt>
                <c:pt idx="92">
                  <c:v>44656.624837962961</c:v>
                </c:pt>
                <c:pt idx="93">
                  <c:v>44657.936203703706</c:v>
                </c:pt>
                <c:pt idx="94">
                  <c:v>44658.659687500003</c:v>
                </c:pt>
                <c:pt idx="95">
                  <c:v>44659.934247685182</c:v>
                </c:pt>
                <c:pt idx="96">
                  <c:v>44660.610300925924</c:v>
                </c:pt>
                <c:pt idx="97">
                  <c:v>44661.596689814818</c:v>
                </c:pt>
                <c:pt idx="98">
                  <c:v>44662.436574074076</c:v>
                </c:pt>
                <c:pt idx="99">
                  <c:v>44663.502268518518</c:v>
                </c:pt>
                <c:pt idx="100">
                  <c:v>44664.727662037039</c:v>
                </c:pt>
                <c:pt idx="101">
                  <c:v>44665.836469907408</c:v>
                </c:pt>
                <c:pt idx="102">
                  <c:v>44666.387152777781</c:v>
                </c:pt>
                <c:pt idx="103">
                  <c:v>44667.417291666665</c:v>
                </c:pt>
                <c:pt idx="104">
                  <c:v>44668.966574074075</c:v>
                </c:pt>
                <c:pt idx="105">
                  <c:v>44669.835543981484</c:v>
                </c:pt>
                <c:pt idx="106">
                  <c:v>44670.818981481483</c:v>
                </c:pt>
                <c:pt idx="107">
                  <c:v>44671.767696759256</c:v>
                </c:pt>
                <c:pt idx="108">
                  <c:v>44672.645555555559</c:v>
                </c:pt>
                <c:pt idx="109">
                  <c:v>44673.816504629627</c:v>
                </c:pt>
                <c:pt idx="110">
                  <c:v>44674.731215277781</c:v>
                </c:pt>
                <c:pt idx="111">
                  <c:v>44675.780532407407</c:v>
                </c:pt>
                <c:pt idx="112">
                  <c:v>44676.937326388892</c:v>
                </c:pt>
                <c:pt idx="113">
                  <c:v>44677.413472222222</c:v>
                </c:pt>
                <c:pt idx="114">
                  <c:v>44678.745428240742</c:v>
                </c:pt>
                <c:pt idx="115">
                  <c:v>44679.70579861111</c:v>
                </c:pt>
                <c:pt idx="116">
                  <c:v>44680.644965277781</c:v>
                </c:pt>
                <c:pt idx="117">
                  <c:v>44681.823055555556</c:v>
                </c:pt>
                <c:pt idx="118">
                  <c:v>44682.689189814817</c:v>
                </c:pt>
                <c:pt idx="119">
                  <c:v>44683.854178240741</c:v>
                </c:pt>
                <c:pt idx="120">
                  <c:v>44684.702118055553</c:v>
                </c:pt>
                <c:pt idx="121">
                  <c:v>44685.752002314817</c:v>
                </c:pt>
                <c:pt idx="122">
                  <c:v>44686.810196759259</c:v>
                </c:pt>
                <c:pt idx="123">
                  <c:v>44687.781134259261</c:v>
                </c:pt>
                <c:pt idx="124">
                  <c:v>44688.857071759259</c:v>
                </c:pt>
                <c:pt idx="125">
                  <c:v>44689.58184027778</c:v>
                </c:pt>
                <c:pt idx="126">
                  <c:v>44690.924189814818</c:v>
                </c:pt>
                <c:pt idx="127">
                  <c:v>44691.943738425929</c:v>
                </c:pt>
                <c:pt idx="128">
                  <c:v>44692.819745370369</c:v>
                </c:pt>
                <c:pt idx="129">
                  <c:v>44693.958541666667</c:v>
                </c:pt>
                <c:pt idx="130">
                  <c:v>44694.803148148145</c:v>
                </c:pt>
                <c:pt idx="131">
                  <c:v>44695.595775462964</c:v>
                </c:pt>
                <c:pt idx="132">
                  <c:v>44696.697465277779</c:v>
                </c:pt>
                <c:pt idx="133">
                  <c:v>44697.442662037036</c:v>
                </c:pt>
                <c:pt idx="134">
                  <c:v>44698.864872685182</c:v>
                </c:pt>
                <c:pt idx="135">
                  <c:v>44699.706678240742</c:v>
                </c:pt>
                <c:pt idx="136">
                  <c:v>44700.974317129629</c:v>
                </c:pt>
                <c:pt idx="137">
                  <c:v>44701.825416666667</c:v>
                </c:pt>
                <c:pt idx="138">
                  <c:v>44702.38548611111</c:v>
                </c:pt>
                <c:pt idx="139">
                  <c:v>44703.654456018521</c:v>
                </c:pt>
                <c:pt idx="140">
                  <c:v>44704.846030092594</c:v>
                </c:pt>
                <c:pt idx="141">
                  <c:v>44705.568020833336</c:v>
                </c:pt>
                <c:pt idx="142">
                  <c:v>44706.782604166663</c:v>
                </c:pt>
                <c:pt idx="143">
                  <c:v>44707.736215277779</c:v>
                </c:pt>
                <c:pt idx="144">
                  <c:v>44708.795162037037</c:v>
                </c:pt>
                <c:pt idx="145">
                  <c:v>44709.888298611113</c:v>
                </c:pt>
                <c:pt idx="146">
                  <c:v>44710.96434027778</c:v>
                </c:pt>
                <c:pt idx="147">
                  <c:v>44711.965324074074</c:v>
                </c:pt>
                <c:pt idx="148">
                  <c:v>44712.982476851852</c:v>
                </c:pt>
                <c:pt idx="149">
                  <c:v>44713.452314814815</c:v>
                </c:pt>
                <c:pt idx="150">
                  <c:v>44714.416967592595</c:v>
                </c:pt>
                <c:pt idx="151">
                  <c:v>44715.590173611112</c:v>
                </c:pt>
                <c:pt idx="152">
                  <c:v>44716.457511574074</c:v>
                </c:pt>
                <c:pt idx="153">
                  <c:v>44717.586574074077</c:v>
                </c:pt>
                <c:pt idx="154">
                  <c:v>44718.676377314812</c:v>
                </c:pt>
                <c:pt idx="155">
                  <c:v>44719.470034722224</c:v>
                </c:pt>
                <c:pt idx="156">
                  <c:v>44720.789004629631</c:v>
                </c:pt>
                <c:pt idx="157">
                  <c:v>44721.439606481479</c:v>
                </c:pt>
                <c:pt idx="158">
                  <c:v>44722.634317129632</c:v>
                </c:pt>
                <c:pt idx="159">
                  <c:v>44723.985821759263</c:v>
                </c:pt>
                <c:pt idx="160">
                  <c:v>44724.420254629629</c:v>
                </c:pt>
                <c:pt idx="161">
                  <c:v>44725.84270833333</c:v>
                </c:pt>
                <c:pt idx="162">
                  <c:v>44726.483518518522</c:v>
                </c:pt>
                <c:pt idx="163">
                  <c:v>44727.776041666664</c:v>
                </c:pt>
                <c:pt idx="164">
                  <c:v>44728.890543981484</c:v>
                </c:pt>
                <c:pt idx="165">
                  <c:v>44729.487500000003</c:v>
                </c:pt>
                <c:pt idx="166">
                  <c:v>44730.600057870368</c:v>
                </c:pt>
                <c:pt idx="167">
                  <c:v>44731.740729166668</c:v>
                </c:pt>
                <c:pt idx="168">
                  <c:v>44732.942812499998</c:v>
                </c:pt>
                <c:pt idx="169">
                  <c:v>44733.717129629629</c:v>
                </c:pt>
                <c:pt idx="170">
                  <c:v>44734.861192129632</c:v>
                </c:pt>
                <c:pt idx="171">
                  <c:v>44735.534050925926</c:v>
                </c:pt>
                <c:pt idx="172">
                  <c:v>44736.634270833332</c:v>
                </c:pt>
                <c:pt idx="173">
                  <c:v>44737.864641203705</c:v>
                </c:pt>
                <c:pt idx="174">
                  <c:v>44738.605300925927</c:v>
                </c:pt>
                <c:pt idx="175">
                  <c:v>44739.886412037034</c:v>
                </c:pt>
                <c:pt idx="176">
                  <c:v>44740.497974537036</c:v>
                </c:pt>
                <c:pt idx="177">
                  <c:v>44741.601377314815</c:v>
                </c:pt>
                <c:pt idx="178">
                  <c:v>44742.639988425923</c:v>
                </c:pt>
                <c:pt idx="179">
                  <c:v>44743.443969907406</c:v>
                </c:pt>
                <c:pt idx="180">
                  <c:v>44744.480810185189</c:v>
                </c:pt>
                <c:pt idx="181">
                  <c:v>44745.609259259261</c:v>
                </c:pt>
                <c:pt idx="182">
                  <c:v>44746.648541666669</c:v>
                </c:pt>
                <c:pt idx="183">
                  <c:v>44747.762488425928</c:v>
                </c:pt>
                <c:pt idx="184">
                  <c:v>44748.545659722222</c:v>
                </c:pt>
                <c:pt idx="185">
                  <c:v>44749.650949074072</c:v>
                </c:pt>
                <c:pt idx="186">
                  <c:v>44750.932754629626</c:v>
                </c:pt>
                <c:pt idx="187">
                  <c:v>44751.597013888888</c:v>
                </c:pt>
                <c:pt idx="188">
                  <c:v>44752.578553240739</c:v>
                </c:pt>
                <c:pt idx="189">
                  <c:v>44753.599328703705</c:v>
                </c:pt>
                <c:pt idx="190">
                  <c:v>44754.400763888887</c:v>
                </c:pt>
                <c:pt idx="191">
                  <c:v>44755.770740740743</c:v>
                </c:pt>
                <c:pt idx="192">
                  <c:v>44756.906898148147</c:v>
                </c:pt>
                <c:pt idx="193">
                  <c:v>44757.493391203701</c:v>
                </c:pt>
                <c:pt idx="194">
                  <c:v>44758.385254629633</c:v>
                </c:pt>
                <c:pt idx="195">
                  <c:v>44759.671249999999</c:v>
                </c:pt>
                <c:pt idx="196">
                  <c:v>44760.666643518518</c:v>
                </c:pt>
                <c:pt idx="197">
                  <c:v>44761.568298611113</c:v>
                </c:pt>
                <c:pt idx="198">
                  <c:v>44762.387546296297</c:v>
                </c:pt>
                <c:pt idx="199">
                  <c:v>44763.509201388886</c:v>
                </c:pt>
                <c:pt idx="200">
                  <c:v>44764.504166666666</c:v>
                </c:pt>
                <c:pt idx="201">
                  <c:v>44765.779826388891</c:v>
                </c:pt>
                <c:pt idx="202">
                  <c:v>44766.861203703702</c:v>
                </c:pt>
                <c:pt idx="203">
                  <c:v>44767.96199074074</c:v>
                </c:pt>
                <c:pt idx="204">
                  <c:v>44768.568749999999</c:v>
                </c:pt>
                <c:pt idx="205">
                  <c:v>44769.52008101852</c:v>
                </c:pt>
                <c:pt idx="206">
                  <c:v>44770.400914351849</c:v>
                </c:pt>
                <c:pt idx="207">
                  <c:v>44771.523356481484</c:v>
                </c:pt>
                <c:pt idx="208">
                  <c:v>44772.393530092595</c:v>
                </c:pt>
                <c:pt idx="209">
                  <c:v>44773.934537037036</c:v>
                </c:pt>
                <c:pt idx="210">
                  <c:v>44774.792673611111</c:v>
                </c:pt>
                <c:pt idx="211">
                  <c:v>44775.655717592592</c:v>
                </c:pt>
                <c:pt idx="212">
                  <c:v>44776.770335648151</c:v>
                </c:pt>
                <c:pt idx="213">
                  <c:v>44777.898368055554</c:v>
                </c:pt>
                <c:pt idx="214">
                  <c:v>44778.906458333331</c:v>
                </c:pt>
                <c:pt idx="215">
                  <c:v>44779.590104166666</c:v>
                </c:pt>
                <c:pt idx="216">
                  <c:v>44780.812951388885</c:v>
                </c:pt>
                <c:pt idx="217">
                  <c:v>44781.787881944445</c:v>
                </c:pt>
                <c:pt idx="218">
                  <c:v>44782.395300925928</c:v>
                </c:pt>
                <c:pt idx="219">
                  <c:v>44783.865601851852</c:v>
                </c:pt>
                <c:pt idx="220">
                  <c:v>44784.974456018521</c:v>
                </c:pt>
                <c:pt idx="221">
                  <c:v>44785.519050925926</c:v>
                </c:pt>
                <c:pt idx="222">
                  <c:v>44786.613437499997</c:v>
                </c:pt>
                <c:pt idx="223">
                  <c:v>44787.649641203701</c:v>
                </c:pt>
                <c:pt idx="224">
                  <c:v>44788.768113425926</c:v>
                </c:pt>
                <c:pt idx="225">
                  <c:v>44789.657800925925</c:v>
                </c:pt>
                <c:pt idx="226">
                  <c:v>44790.856400462966</c:v>
                </c:pt>
                <c:pt idx="227">
                  <c:v>44791.498472222222</c:v>
                </c:pt>
                <c:pt idx="228">
                  <c:v>44792.507094907407</c:v>
                </c:pt>
                <c:pt idx="229">
                  <c:v>44793.576006944444</c:v>
                </c:pt>
                <c:pt idx="230">
                  <c:v>44794.809756944444</c:v>
                </c:pt>
                <c:pt idx="231">
                  <c:v>44795.504108796296</c:v>
                </c:pt>
                <c:pt idx="232">
                  <c:v>44796.890069444446</c:v>
                </c:pt>
                <c:pt idx="233">
                  <c:v>44797.761840277781</c:v>
                </c:pt>
                <c:pt idx="234">
                  <c:v>44798.434895833336</c:v>
                </c:pt>
                <c:pt idx="235">
                  <c:v>44799.840127314812</c:v>
                </c:pt>
                <c:pt idx="236">
                  <c:v>44800.980740740742</c:v>
                </c:pt>
                <c:pt idx="237">
                  <c:v>44801.593449074076</c:v>
                </c:pt>
                <c:pt idx="238">
                  <c:v>44802.558159722219</c:v>
                </c:pt>
                <c:pt idx="239">
                  <c:v>44803.601631944446</c:v>
                </c:pt>
                <c:pt idx="240">
                  <c:v>44804.439131944448</c:v>
                </c:pt>
                <c:pt idx="241">
                  <c:v>44805.519120370373</c:v>
                </c:pt>
                <c:pt idx="242">
                  <c:v>44806.522002314814</c:v>
                </c:pt>
                <c:pt idx="243">
                  <c:v>44807.421620370369</c:v>
                </c:pt>
                <c:pt idx="244">
                  <c:v>44808.77716435185</c:v>
                </c:pt>
                <c:pt idx="245">
                  <c:v>44809.979178240741</c:v>
                </c:pt>
                <c:pt idx="246">
                  <c:v>44810.812974537039</c:v>
                </c:pt>
                <c:pt idx="247">
                  <c:v>44811.937511574077</c:v>
                </c:pt>
                <c:pt idx="248">
                  <c:v>44812.800069444442</c:v>
                </c:pt>
                <c:pt idx="249">
                  <c:v>44813.906759259262</c:v>
                </c:pt>
                <c:pt idx="250">
                  <c:v>44814.893460648149</c:v>
                </c:pt>
                <c:pt idx="251">
                  <c:v>44815.785208333335</c:v>
                </c:pt>
                <c:pt idx="252">
                  <c:v>44816.410520833335</c:v>
                </c:pt>
                <c:pt idx="253">
                  <c:v>44817.980995370373</c:v>
                </c:pt>
                <c:pt idx="254">
                  <c:v>44818.755057870374</c:v>
                </c:pt>
                <c:pt idx="255">
                  <c:v>44819.939270833333</c:v>
                </c:pt>
                <c:pt idx="256">
                  <c:v>44820.893472222226</c:v>
                </c:pt>
                <c:pt idx="257">
                  <c:v>44821.561736111114</c:v>
                </c:pt>
                <c:pt idx="258">
                  <c:v>44822.597418981481</c:v>
                </c:pt>
                <c:pt idx="259">
                  <c:v>44823.976770833331</c:v>
                </c:pt>
                <c:pt idx="260">
                  <c:v>44824.889826388891</c:v>
                </c:pt>
                <c:pt idx="261">
                  <c:v>44825.646493055552</c:v>
                </c:pt>
                <c:pt idx="262">
                  <c:v>44826.527303240742</c:v>
                </c:pt>
                <c:pt idx="263">
                  <c:v>44827.48778935185</c:v>
                </c:pt>
                <c:pt idx="264">
                  <c:v>44828.415034722224</c:v>
                </c:pt>
                <c:pt idx="265">
                  <c:v>44829.704675925925</c:v>
                </c:pt>
                <c:pt idx="266">
                  <c:v>44830.860914351855</c:v>
                </c:pt>
                <c:pt idx="267">
                  <c:v>44831.465150462966</c:v>
                </c:pt>
                <c:pt idx="268">
                  <c:v>44832.584502314814</c:v>
                </c:pt>
                <c:pt idx="269">
                  <c:v>44833.391111111108</c:v>
                </c:pt>
                <c:pt idx="270">
                  <c:v>44834.557187500002</c:v>
                </c:pt>
                <c:pt idx="271">
                  <c:v>44835.764907407407</c:v>
                </c:pt>
                <c:pt idx="272">
                  <c:v>44836.397986111115</c:v>
                </c:pt>
                <c:pt idx="273">
                  <c:v>44837.502442129633</c:v>
                </c:pt>
                <c:pt idx="274">
                  <c:v>44838.983761574076</c:v>
                </c:pt>
                <c:pt idx="275">
                  <c:v>44839.67423611111</c:v>
                </c:pt>
                <c:pt idx="276">
                  <c:v>44840.501319444447</c:v>
                </c:pt>
                <c:pt idx="277">
                  <c:v>44841.746018518519</c:v>
                </c:pt>
                <c:pt idx="278">
                  <c:v>44842.919872685183</c:v>
                </c:pt>
                <c:pt idx="279">
                  <c:v>44843.816736111112</c:v>
                </c:pt>
                <c:pt idx="280">
                  <c:v>44844.931458333333</c:v>
                </c:pt>
                <c:pt idx="281">
                  <c:v>44845.8753125</c:v>
                </c:pt>
                <c:pt idx="282">
                  <c:v>44846.560624999998</c:v>
                </c:pt>
                <c:pt idx="283">
                  <c:v>44847.490046296298</c:v>
                </c:pt>
                <c:pt idx="284">
                  <c:v>44848.636562500003</c:v>
                </c:pt>
                <c:pt idx="285">
                  <c:v>44849.49050925926</c:v>
                </c:pt>
                <c:pt idx="286">
                  <c:v>44850.722037037034</c:v>
                </c:pt>
                <c:pt idx="287">
                  <c:v>44851.875937500001</c:v>
                </c:pt>
                <c:pt idx="288">
                  <c:v>44852.731307870374</c:v>
                </c:pt>
                <c:pt idx="289">
                  <c:v>44853.670694444445</c:v>
                </c:pt>
                <c:pt idx="290">
                  <c:v>44854.47519675926</c:v>
                </c:pt>
                <c:pt idx="291">
                  <c:v>44855.922719907408</c:v>
                </c:pt>
                <c:pt idx="292">
                  <c:v>44856.900821759256</c:v>
                </c:pt>
                <c:pt idx="293">
                  <c:v>44857.386331018519</c:v>
                </c:pt>
                <c:pt idx="294">
                  <c:v>44858.7658912037</c:v>
                </c:pt>
                <c:pt idx="295">
                  <c:v>44859.88784722222</c:v>
                </c:pt>
                <c:pt idx="296">
                  <c:v>44860.977280092593</c:v>
                </c:pt>
                <c:pt idx="297">
                  <c:v>44861.775648148148</c:v>
                </c:pt>
                <c:pt idx="298">
                  <c:v>44862.958854166667</c:v>
                </c:pt>
                <c:pt idx="299">
                  <c:v>44863.857106481482</c:v>
                </c:pt>
                <c:pt idx="300">
                  <c:v>44864.685671296298</c:v>
                </c:pt>
                <c:pt idx="301">
                  <c:v>44865.977650462963</c:v>
                </c:pt>
                <c:pt idx="302">
                  <c:v>44866.620833333334</c:v>
                </c:pt>
                <c:pt idx="303">
                  <c:v>44867.786041666666</c:v>
                </c:pt>
                <c:pt idx="304">
                  <c:v>44868.875671296293</c:v>
                </c:pt>
                <c:pt idx="305">
                  <c:v>44869.741666666669</c:v>
                </c:pt>
                <c:pt idx="306">
                  <c:v>44870.849918981483</c:v>
                </c:pt>
                <c:pt idx="307">
                  <c:v>44871.465578703705</c:v>
                </c:pt>
                <c:pt idx="308">
                  <c:v>44872.614733796298</c:v>
                </c:pt>
                <c:pt idx="309">
                  <c:v>44873.794085648151</c:v>
                </c:pt>
                <c:pt idx="310">
                  <c:v>44874.663865740738</c:v>
                </c:pt>
                <c:pt idx="311">
                  <c:v>44875.532858796294</c:v>
                </c:pt>
                <c:pt idx="312">
                  <c:v>44876.432534722226</c:v>
                </c:pt>
                <c:pt idx="313">
                  <c:v>44877.956493055557</c:v>
                </c:pt>
                <c:pt idx="314">
                  <c:v>44878.462800925925</c:v>
                </c:pt>
                <c:pt idx="315">
                  <c:v>44879.626574074071</c:v>
                </c:pt>
                <c:pt idx="316">
                  <c:v>44880.731620370374</c:v>
                </c:pt>
                <c:pt idx="317">
                  <c:v>44881.893425925926</c:v>
                </c:pt>
                <c:pt idx="318">
                  <c:v>44882.548796296294</c:v>
                </c:pt>
                <c:pt idx="319">
                  <c:v>44883.859456018516</c:v>
                </c:pt>
                <c:pt idx="320">
                  <c:v>44884.428888888891</c:v>
                </c:pt>
                <c:pt idx="321">
                  <c:v>44885.863159722219</c:v>
                </c:pt>
                <c:pt idx="322">
                  <c:v>44886.527268518519</c:v>
                </c:pt>
                <c:pt idx="323">
                  <c:v>44887.411990740744</c:v>
                </c:pt>
                <c:pt idx="324">
                  <c:v>44888.539421296293</c:v>
                </c:pt>
                <c:pt idx="325">
                  <c:v>44889.775312500002</c:v>
                </c:pt>
                <c:pt idx="326">
                  <c:v>44890.467407407406</c:v>
                </c:pt>
                <c:pt idx="327">
                  <c:v>44891.781261574077</c:v>
                </c:pt>
                <c:pt idx="328">
                  <c:v>44892.971944444442</c:v>
                </c:pt>
                <c:pt idx="329">
                  <c:v>44893.960381944446</c:v>
                </c:pt>
                <c:pt idx="330">
                  <c:v>44894.496006944442</c:v>
                </c:pt>
                <c:pt idx="331">
                  <c:v>44895.490243055552</c:v>
                </c:pt>
                <c:pt idx="332">
                  <c:v>44896.819456018522</c:v>
                </c:pt>
                <c:pt idx="333">
                  <c:v>44897.529456018521</c:v>
                </c:pt>
                <c:pt idx="334">
                  <c:v>44898.676099537035</c:v>
                </c:pt>
                <c:pt idx="335">
                  <c:v>44899.694803240738</c:v>
                </c:pt>
                <c:pt idx="336">
                  <c:v>44900.449594907404</c:v>
                </c:pt>
                <c:pt idx="337">
                  <c:v>44901.629317129627</c:v>
                </c:pt>
                <c:pt idx="338">
                  <c:v>44902.788368055553</c:v>
                </c:pt>
                <c:pt idx="339">
                  <c:v>44903.742523148147</c:v>
                </c:pt>
                <c:pt idx="340">
                  <c:v>44904.552083333336</c:v>
                </c:pt>
                <c:pt idx="341">
                  <c:v>44905.701261574075</c:v>
                </c:pt>
                <c:pt idx="342">
                  <c:v>44906.810046296298</c:v>
                </c:pt>
                <c:pt idx="343">
                  <c:v>44907.649293981478</c:v>
                </c:pt>
                <c:pt idx="344">
                  <c:v>44908.471608796295</c:v>
                </c:pt>
                <c:pt idx="345">
                  <c:v>44909.516562500001</c:v>
                </c:pt>
                <c:pt idx="346">
                  <c:v>44910.76158564815</c:v>
                </c:pt>
                <c:pt idx="347">
                  <c:v>44911.949930555558</c:v>
                </c:pt>
                <c:pt idx="348">
                  <c:v>44912.810740740744</c:v>
                </c:pt>
                <c:pt idx="349">
                  <c:v>44913.87300925926</c:v>
                </c:pt>
                <c:pt idx="350">
                  <c:v>44914.598576388889</c:v>
                </c:pt>
                <c:pt idx="351">
                  <c:v>44915.475902777776</c:v>
                </c:pt>
                <c:pt idx="352">
                  <c:v>44916.739363425928</c:v>
                </c:pt>
                <c:pt idx="353">
                  <c:v>44917.595833333333</c:v>
                </c:pt>
                <c:pt idx="354">
                  <c:v>44918.803090277775</c:v>
                </c:pt>
                <c:pt idx="355">
                  <c:v>44919.955127314817</c:v>
                </c:pt>
                <c:pt idx="356">
                  <c:v>44920.575821759259</c:v>
                </c:pt>
                <c:pt idx="357">
                  <c:v>44921.43204861111</c:v>
                </c:pt>
                <c:pt idx="358">
                  <c:v>44922.889699074076</c:v>
                </c:pt>
                <c:pt idx="359">
                  <c:v>44923.452037037037</c:v>
                </c:pt>
                <c:pt idx="360">
                  <c:v>44924.477106481485</c:v>
                </c:pt>
                <c:pt idx="361">
                  <c:v>44925.967800925922</c:v>
                </c:pt>
                <c:pt idx="362">
                  <c:v>44926.943460648145</c:v>
                </c:pt>
                <c:pt idx="363">
                  <c:v>44562.813900462963</c:v>
                </c:pt>
                <c:pt idx="364">
                  <c:v>44563.679594907408</c:v>
                </c:pt>
                <c:pt idx="365">
                  <c:v>44564.684363425928</c:v>
                </c:pt>
                <c:pt idx="366">
                  <c:v>44565.705960648149</c:v>
                </c:pt>
                <c:pt idx="367">
                  <c:v>44566.68173611111</c:v>
                </c:pt>
                <c:pt idx="368">
                  <c:v>44567.639374999999</c:v>
                </c:pt>
                <c:pt idx="369">
                  <c:v>44568.931597222225</c:v>
                </c:pt>
                <c:pt idx="370">
                  <c:v>44569.982581018521</c:v>
                </c:pt>
                <c:pt idx="371">
                  <c:v>44570.666886574072</c:v>
                </c:pt>
                <c:pt idx="372">
                  <c:v>44571.948252314818</c:v>
                </c:pt>
                <c:pt idx="373">
                  <c:v>44572.643807870372</c:v>
                </c:pt>
                <c:pt idx="374">
                  <c:v>44573.478206018517</c:v>
                </c:pt>
                <c:pt idx="375">
                  <c:v>44574.6093287037</c:v>
                </c:pt>
                <c:pt idx="376">
                  <c:v>44575.656967592593</c:v>
                </c:pt>
                <c:pt idx="377">
                  <c:v>44576.97111111111</c:v>
                </c:pt>
                <c:pt idx="378">
                  <c:v>44577.448391203703</c:v>
                </c:pt>
                <c:pt idx="379">
                  <c:v>44578.711909722224</c:v>
                </c:pt>
                <c:pt idx="380">
                  <c:v>44579.545810185184</c:v>
                </c:pt>
                <c:pt idx="381">
                  <c:v>44580.682523148149</c:v>
                </c:pt>
                <c:pt idx="382">
                  <c:v>44581.950416666667</c:v>
                </c:pt>
                <c:pt idx="383">
                  <c:v>44582.399733796294</c:v>
                </c:pt>
                <c:pt idx="384">
                  <c:v>44583.794247685182</c:v>
                </c:pt>
                <c:pt idx="385">
                  <c:v>44584.730810185189</c:v>
                </c:pt>
                <c:pt idx="386">
                  <c:v>44585.785787037035</c:v>
                </c:pt>
                <c:pt idx="387">
                  <c:v>44586.735243055555</c:v>
                </c:pt>
                <c:pt idx="388">
                  <c:v>44587.395694444444</c:v>
                </c:pt>
                <c:pt idx="389">
                  <c:v>44588.466145833336</c:v>
                </c:pt>
                <c:pt idx="390">
                  <c:v>44589.788599537038</c:v>
                </c:pt>
                <c:pt idx="391">
                  <c:v>44590.771261574075</c:v>
                </c:pt>
                <c:pt idx="392">
                  <c:v>44591.400335648148</c:v>
                </c:pt>
                <c:pt idx="393">
                  <c:v>44592.828969907408</c:v>
                </c:pt>
                <c:pt idx="394">
                  <c:v>44593.723854166667</c:v>
                </c:pt>
                <c:pt idx="395">
                  <c:v>44594.479733796295</c:v>
                </c:pt>
                <c:pt idx="396">
                  <c:v>44595.643368055556</c:v>
                </c:pt>
                <c:pt idx="397">
                  <c:v>44596.58253472222</c:v>
                </c:pt>
                <c:pt idx="398">
                  <c:v>44597.919745370367</c:v>
                </c:pt>
                <c:pt idx="399">
                  <c:v>44598.967152777775</c:v>
                </c:pt>
                <c:pt idx="400">
                  <c:v>44599.439641203702</c:v>
                </c:pt>
                <c:pt idx="401">
                  <c:v>44600.642870370371</c:v>
                </c:pt>
                <c:pt idx="402">
                  <c:v>44601.770439814813</c:v>
                </c:pt>
                <c:pt idx="403">
                  <c:v>44602.52820601852</c:v>
                </c:pt>
                <c:pt idx="404">
                  <c:v>44603.753263888888</c:v>
                </c:pt>
                <c:pt idx="405">
                  <c:v>44604.831585648149</c:v>
                </c:pt>
                <c:pt idx="406">
                  <c:v>44605.762465277781</c:v>
                </c:pt>
                <c:pt idx="407">
                  <c:v>44606.687523148146</c:v>
                </c:pt>
                <c:pt idx="408">
                  <c:v>44607.709930555553</c:v>
                </c:pt>
                <c:pt idx="409">
                  <c:v>44608.460416666669</c:v>
                </c:pt>
                <c:pt idx="410">
                  <c:v>44609.809918981482</c:v>
                </c:pt>
                <c:pt idx="411">
                  <c:v>44610.602696759262</c:v>
                </c:pt>
                <c:pt idx="412">
                  <c:v>44611.410312499997</c:v>
                </c:pt>
                <c:pt idx="413">
                  <c:v>44612.604780092595</c:v>
                </c:pt>
                <c:pt idx="414">
                  <c:v>44613.603090277778</c:v>
                </c:pt>
                <c:pt idx="415">
                  <c:v>44614.839768518519</c:v>
                </c:pt>
                <c:pt idx="416">
                  <c:v>44615.467118055552</c:v>
                </c:pt>
                <c:pt idx="417">
                  <c:v>44616.427893518521</c:v>
                </c:pt>
                <c:pt idx="418">
                  <c:v>44617.523009259261</c:v>
                </c:pt>
                <c:pt idx="419">
                  <c:v>44618.569386574076</c:v>
                </c:pt>
                <c:pt idx="420">
                  <c:v>44619.537465277775</c:v>
                </c:pt>
                <c:pt idx="421">
                  <c:v>44620.684895833336</c:v>
                </c:pt>
                <c:pt idx="422">
                  <c:v>44621.666944444441</c:v>
                </c:pt>
                <c:pt idx="423">
                  <c:v>44622.91851851852</c:v>
                </c:pt>
                <c:pt idx="424">
                  <c:v>44623.699664351851</c:v>
                </c:pt>
                <c:pt idx="425">
                  <c:v>44624.523472222223</c:v>
                </c:pt>
                <c:pt idx="426">
                  <c:v>44625.839386574073</c:v>
                </c:pt>
                <c:pt idx="427">
                  <c:v>44626.529513888891</c:v>
                </c:pt>
                <c:pt idx="428">
                  <c:v>44627.984085648146</c:v>
                </c:pt>
                <c:pt idx="429">
                  <c:v>44628.548379629632</c:v>
                </c:pt>
                <c:pt idx="430">
                  <c:v>44629.50744212963</c:v>
                </c:pt>
                <c:pt idx="431">
                  <c:v>44630.659872685188</c:v>
                </c:pt>
                <c:pt idx="432">
                  <c:v>44631.761793981481</c:v>
                </c:pt>
                <c:pt idx="433">
                  <c:v>44632.480636574073</c:v>
                </c:pt>
                <c:pt idx="434">
                  <c:v>44633.770451388889</c:v>
                </c:pt>
                <c:pt idx="435">
                  <c:v>44634.521458333336</c:v>
                </c:pt>
                <c:pt idx="436">
                  <c:v>44635.660520833335</c:v>
                </c:pt>
                <c:pt idx="437">
                  <c:v>44636.785451388889</c:v>
                </c:pt>
                <c:pt idx="438">
                  <c:v>44637.67454861111</c:v>
                </c:pt>
                <c:pt idx="439">
                  <c:v>44638.618217592593</c:v>
                </c:pt>
                <c:pt idx="440">
                  <c:v>44639.86</c:v>
                </c:pt>
                <c:pt idx="441">
                  <c:v>44640.931840277779</c:v>
                </c:pt>
                <c:pt idx="442">
                  <c:v>44641.914340277777</c:v>
                </c:pt>
                <c:pt idx="443">
                  <c:v>44642.718819444446</c:v>
                </c:pt>
                <c:pt idx="444">
                  <c:v>44643.5315162037</c:v>
                </c:pt>
                <c:pt idx="445">
                  <c:v>44644.704733796294</c:v>
                </c:pt>
                <c:pt idx="446">
                  <c:v>44645.670543981483</c:v>
                </c:pt>
                <c:pt idx="447">
                  <c:v>44646.663252314815</c:v>
                </c:pt>
                <c:pt idx="448">
                  <c:v>44647.522141203706</c:v>
                </c:pt>
                <c:pt idx="449">
                  <c:v>44648.807870370372</c:v>
                </c:pt>
                <c:pt idx="450">
                  <c:v>44649.907060185185</c:v>
                </c:pt>
                <c:pt idx="451">
                  <c:v>44650.414143518516</c:v>
                </c:pt>
                <c:pt idx="452">
                  <c:v>44651.616157407407</c:v>
                </c:pt>
                <c:pt idx="453">
                  <c:v>44652.642916666664</c:v>
                </c:pt>
                <c:pt idx="454">
                  <c:v>44653.849907407406</c:v>
                </c:pt>
                <c:pt idx="455">
                  <c:v>44654.810624999998</c:v>
                </c:pt>
                <c:pt idx="456">
                  <c:v>44655.796423611115</c:v>
                </c:pt>
                <c:pt idx="457">
                  <c:v>44656.427905092591</c:v>
                </c:pt>
                <c:pt idx="458">
                  <c:v>44657.613807870373</c:v>
                </c:pt>
                <c:pt idx="459">
                  <c:v>44658.714456018519</c:v>
                </c:pt>
                <c:pt idx="460">
                  <c:v>44659.66783564815</c:v>
                </c:pt>
                <c:pt idx="461">
                  <c:v>44660.949317129627</c:v>
                </c:pt>
              </c:numCache>
            </c:numRef>
          </c:cat>
          <c:val>
            <c:numRef>
              <c:f>'Network Performnace analysis'!$B$2:$B$463</c:f>
              <c:numCache>
                <c:formatCode>General</c:formatCode>
                <c:ptCount val="462"/>
                <c:pt idx="0">
                  <c:v>-84.119763102008093</c:v>
                </c:pt>
                <c:pt idx="1">
                  <c:v>-87.806130827691305</c:v>
                </c:pt>
                <c:pt idx="2">
                  <c:v>-116.575175596495</c:v>
                </c:pt>
                <c:pt idx="3">
                  <c:v>-82.961182903388007</c:v>
                </c:pt>
                <c:pt idx="4">
                  <c:v>-85.012574109426197</c:v>
                </c:pt>
                <c:pt idx="5">
                  <c:v>-98.618691644283501</c:v>
                </c:pt>
                <c:pt idx="6">
                  <c:v>-74.139398619688706</c:v>
                </c:pt>
                <c:pt idx="7">
                  <c:v>-50.235330964038397</c:v>
                </c:pt>
                <c:pt idx="8">
                  <c:v>-70.1030733993355</c:v>
                </c:pt>
                <c:pt idx="9">
                  <c:v>-97.600563685678793</c:v>
                </c:pt>
                <c:pt idx="10">
                  <c:v>-99.651735788351999</c:v>
                </c:pt>
                <c:pt idx="11">
                  <c:v>-78.585962191361304</c:v>
                </c:pt>
                <c:pt idx="12">
                  <c:v>-105.474205403532</c:v>
                </c:pt>
                <c:pt idx="13">
                  <c:v>-77.203486680888702</c:v>
                </c:pt>
                <c:pt idx="14">
                  <c:v>-87.953911510710398</c:v>
                </c:pt>
                <c:pt idx="15">
                  <c:v>-82.298764779765406</c:v>
                </c:pt>
                <c:pt idx="16">
                  <c:v>-105.543497796024</c:v>
                </c:pt>
                <c:pt idx="17">
                  <c:v>-65.741318493240797</c:v>
                </c:pt>
                <c:pt idx="18">
                  <c:v>-93.135571358703103</c:v>
                </c:pt>
                <c:pt idx="19">
                  <c:v>-77.069920515129496</c:v>
                </c:pt>
                <c:pt idx="20">
                  <c:v>-79.615003543572996</c:v>
                </c:pt>
                <c:pt idx="21">
                  <c:v>-103.437033340852</c:v>
                </c:pt>
                <c:pt idx="22">
                  <c:v>-98.467308095347704</c:v>
                </c:pt>
                <c:pt idx="23">
                  <c:v>-90.875820115685798</c:v>
                </c:pt>
                <c:pt idx="24">
                  <c:v>-69.989981477924005</c:v>
                </c:pt>
                <c:pt idx="25">
                  <c:v>-104.26052950164301</c:v>
                </c:pt>
                <c:pt idx="26">
                  <c:v>-75.856058044801799</c:v>
                </c:pt>
                <c:pt idx="27">
                  <c:v>-107.055642103382</c:v>
                </c:pt>
                <c:pt idx="28">
                  <c:v>-118.243982100463</c:v>
                </c:pt>
                <c:pt idx="29">
                  <c:v>-72.442702041296997</c:v>
                </c:pt>
                <c:pt idx="30">
                  <c:v>-75.037625898447402</c:v>
                </c:pt>
                <c:pt idx="31">
                  <c:v>-101.145320910237</c:v>
                </c:pt>
                <c:pt idx="32">
                  <c:v>-82.249617910647601</c:v>
                </c:pt>
                <c:pt idx="33">
                  <c:v>-74.3576280884364</c:v>
                </c:pt>
                <c:pt idx="34">
                  <c:v>-101.52635007015699</c:v>
                </c:pt>
                <c:pt idx="35">
                  <c:v>-77.371503936817405</c:v>
                </c:pt>
                <c:pt idx="36">
                  <c:v>-61.198388282269597</c:v>
                </c:pt>
                <c:pt idx="37">
                  <c:v>-73.692772484632201</c:v>
                </c:pt>
                <c:pt idx="38">
                  <c:v>-101.16083838561801</c:v>
                </c:pt>
                <c:pt idx="39">
                  <c:v>-88.904163999693594</c:v>
                </c:pt>
                <c:pt idx="40">
                  <c:v>-91.099208555624102</c:v>
                </c:pt>
                <c:pt idx="41">
                  <c:v>-95.380488844043597</c:v>
                </c:pt>
                <c:pt idx="42">
                  <c:v>-100.46909253434499</c:v>
                </c:pt>
                <c:pt idx="43">
                  <c:v>-81.371239217319101</c:v>
                </c:pt>
                <c:pt idx="44">
                  <c:v>-88.393745084362706</c:v>
                </c:pt>
                <c:pt idx="45">
                  <c:v>-86.024470065884799</c:v>
                </c:pt>
                <c:pt idx="46">
                  <c:v>-78.150988875500602</c:v>
                </c:pt>
                <c:pt idx="47">
                  <c:v>-85.229985930823702</c:v>
                </c:pt>
                <c:pt idx="48">
                  <c:v>-66.343286306392699</c:v>
                </c:pt>
                <c:pt idx="49">
                  <c:v>-76.102174189444</c:v>
                </c:pt>
                <c:pt idx="50">
                  <c:v>-78.311075016663807</c:v>
                </c:pt>
                <c:pt idx="51">
                  <c:v>-61.205566531499201</c:v>
                </c:pt>
                <c:pt idx="52">
                  <c:v>-98.424558821113294</c:v>
                </c:pt>
                <c:pt idx="53">
                  <c:v>-102.32830312723701</c:v>
                </c:pt>
                <c:pt idx="54">
                  <c:v>-59.474517865928</c:v>
                </c:pt>
                <c:pt idx="55">
                  <c:v>-98.849205120906007</c:v>
                </c:pt>
                <c:pt idx="56">
                  <c:v>-104.77613166997</c:v>
                </c:pt>
                <c:pt idx="57">
                  <c:v>-60.806165620495499</c:v>
                </c:pt>
                <c:pt idx="58">
                  <c:v>-88.722158616289306</c:v>
                </c:pt>
                <c:pt idx="59">
                  <c:v>-83.727231668493204</c:v>
                </c:pt>
                <c:pt idx="60">
                  <c:v>-62.020504198666501</c:v>
                </c:pt>
                <c:pt idx="61">
                  <c:v>-88.879303431101704</c:v>
                </c:pt>
                <c:pt idx="62">
                  <c:v>-69.038675078788003</c:v>
                </c:pt>
                <c:pt idx="63">
                  <c:v>-92.964027415951406</c:v>
                </c:pt>
                <c:pt idx="64">
                  <c:v>-100.57761893232799</c:v>
                </c:pt>
                <c:pt idx="65">
                  <c:v>-99.297041673326902</c:v>
                </c:pt>
                <c:pt idx="66">
                  <c:v>-97.260725992243906</c:v>
                </c:pt>
                <c:pt idx="67">
                  <c:v>-93.001808677434497</c:v>
                </c:pt>
                <c:pt idx="68">
                  <c:v>-69.387736018650799</c:v>
                </c:pt>
                <c:pt idx="69">
                  <c:v>-82.622762029967205</c:v>
                </c:pt>
                <c:pt idx="70">
                  <c:v>-91.539538792768695</c:v>
                </c:pt>
                <c:pt idx="71">
                  <c:v>-88.640953946518593</c:v>
                </c:pt>
                <c:pt idx="72">
                  <c:v>-92.457498681069794</c:v>
                </c:pt>
                <c:pt idx="73">
                  <c:v>-71.929835013830598</c:v>
                </c:pt>
                <c:pt idx="74">
                  <c:v>-86.539831732868095</c:v>
                </c:pt>
                <c:pt idx="75">
                  <c:v>-107.757300211494</c:v>
                </c:pt>
                <c:pt idx="76">
                  <c:v>-97.619228448861193</c:v>
                </c:pt>
                <c:pt idx="77">
                  <c:v>-104.138485486658</c:v>
                </c:pt>
                <c:pt idx="78">
                  <c:v>-81.374547392828305</c:v>
                </c:pt>
                <c:pt idx="79">
                  <c:v>-65.733584286847901</c:v>
                </c:pt>
                <c:pt idx="80">
                  <c:v>-81.339853904121995</c:v>
                </c:pt>
                <c:pt idx="81">
                  <c:v>-82.6314361335358</c:v>
                </c:pt>
                <c:pt idx="82">
                  <c:v>-74.792180402227601</c:v>
                </c:pt>
                <c:pt idx="83">
                  <c:v>-82.601217722390203</c:v>
                </c:pt>
                <c:pt idx="84">
                  <c:v>-93.133901221280297</c:v>
                </c:pt>
                <c:pt idx="85">
                  <c:v>-76.373473338392699</c:v>
                </c:pt>
                <c:pt idx="86">
                  <c:v>-61.225317298416101</c:v>
                </c:pt>
                <c:pt idx="87">
                  <c:v>-99.341625622622601</c:v>
                </c:pt>
                <c:pt idx="88">
                  <c:v>-101.815438569899</c:v>
                </c:pt>
                <c:pt idx="89">
                  <c:v>-60.573040098274198</c:v>
                </c:pt>
                <c:pt idx="90">
                  <c:v>-89.368982412175697</c:v>
                </c:pt>
                <c:pt idx="91">
                  <c:v>-101.738417210905</c:v>
                </c:pt>
                <c:pt idx="92">
                  <c:v>-98.877490543153698</c:v>
                </c:pt>
                <c:pt idx="93">
                  <c:v>-101.658053673113</c:v>
                </c:pt>
                <c:pt idx="94">
                  <c:v>-73.275166199307094</c:v>
                </c:pt>
                <c:pt idx="95">
                  <c:v>-96.827836501310003</c:v>
                </c:pt>
                <c:pt idx="96">
                  <c:v>-77.528820264604505</c:v>
                </c:pt>
                <c:pt idx="97">
                  <c:v>-60.736138259707097</c:v>
                </c:pt>
                <c:pt idx="98">
                  <c:v>-98.043378471965298</c:v>
                </c:pt>
                <c:pt idx="99">
                  <c:v>-95.645111493815094</c:v>
                </c:pt>
                <c:pt idx="100">
                  <c:v>-84.296509842371506</c:v>
                </c:pt>
                <c:pt idx="101">
                  <c:v>-64.033804785355599</c:v>
                </c:pt>
                <c:pt idx="102">
                  <c:v>-98.740206282791902</c:v>
                </c:pt>
                <c:pt idx="103">
                  <c:v>-57.991548168585197</c:v>
                </c:pt>
                <c:pt idx="104">
                  <c:v>-76.736592855279696</c:v>
                </c:pt>
                <c:pt idx="105">
                  <c:v>-69.652376647191005</c:v>
                </c:pt>
                <c:pt idx="106">
                  <c:v>-111.569018822751</c:v>
                </c:pt>
                <c:pt idx="107">
                  <c:v>-79.680165957077406</c:v>
                </c:pt>
                <c:pt idx="108">
                  <c:v>-81.448844884042302</c:v>
                </c:pt>
                <c:pt idx="109">
                  <c:v>-79.995892162925998</c:v>
                </c:pt>
                <c:pt idx="110">
                  <c:v>-78.783383384190003</c:v>
                </c:pt>
                <c:pt idx="111">
                  <c:v>-97.395479053449606</c:v>
                </c:pt>
                <c:pt idx="112">
                  <c:v>-105.76223420263101</c:v>
                </c:pt>
                <c:pt idx="113">
                  <c:v>-90.742821735791694</c:v>
                </c:pt>
                <c:pt idx="114">
                  <c:v>-76.069528640702401</c:v>
                </c:pt>
                <c:pt idx="115">
                  <c:v>-72.656677085497506</c:v>
                </c:pt>
                <c:pt idx="116">
                  <c:v>-84.230276290375301</c:v>
                </c:pt>
                <c:pt idx="117">
                  <c:v>-86.953923540828995</c:v>
                </c:pt>
                <c:pt idx="118">
                  <c:v>-60.8124416975743</c:v>
                </c:pt>
                <c:pt idx="119">
                  <c:v>-88.382045576767595</c:v>
                </c:pt>
                <c:pt idx="120">
                  <c:v>-97.711579681297295</c:v>
                </c:pt>
                <c:pt idx="121">
                  <c:v>-68.161981296612197</c:v>
                </c:pt>
                <c:pt idx="122">
                  <c:v>-70.473326287539507</c:v>
                </c:pt>
                <c:pt idx="123">
                  <c:v>-81.202069853965</c:v>
                </c:pt>
                <c:pt idx="124">
                  <c:v>-66.710577269143698</c:v>
                </c:pt>
                <c:pt idx="125">
                  <c:v>-75.537733296496697</c:v>
                </c:pt>
                <c:pt idx="126">
                  <c:v>-93.659222096430398</c:v>
                </c:pt>
                <c:pt idx="127">
                  <c:v>-66.377561965787805</c:v>
                </c:pt>
                <c:pt idx="128">
                  <c:v>-115.25904426107</c:v>
                </c:pt>
                <c:pt idx="129">
                  <c:v>-69.465501665308693</c:v>
                </c:pt>
                <c:pt idx="130">
                  <c:v>-75.015584867560506</c:v>
                </c:pt>
                <c:pt idx="131">
                  <c:v>-76.881604351289198</c:v>
                </c:pt>
                <c:pt idx="132">
                  <c:v>-97.974458870865007</c:v>
                </c:pt>
                <c:pt idx="133">
                  <c:v>-97.187740186363797</c:v>
                </c:pt>
                <c:pt idx="134">
                  <c:v>-98.806246107094097</c:v>
                </c:pt>
                <c:pt idx="135">
                  <c:v>-108.954401303818</c:v>
                </c:pt>
                <c:pt idx="136">
                  <c:v>-87.2517038488715</c:v>
                </c:pt>
                <c:pt idx="137">
                  <c:v>-81.527329237291298</c:v>
                </c:pt>
                <c:pt idx="138">
                  <c:v>-90.179147899157599</c:v>
                </c:pt>
                <c:pt idx="139">
                  <c:v>-100.455825772024</c:v>
                </c:pt>
                <c:pt idx="140">
                  <c:v>-50.933754301928502</c:v>
                </c:pt>
                <c:pt idx="141">
                  <c:v>-74.341203790799895</c:v>
                </c:pt>
                <c:pt idx="142">
                  <c:v>-74.130390173592701</c:v>
                </c:pt>
                <c:pt idx="143">
                  <c:v>-90.049546954967397</c:v>
                </c:pt>
                <c:pt idx="144">
                  <c:v>-75.506463903533501</c:v>
                </c:pt>
                <c:pt idx="145">
                  <c:v>-83.562631775238998</c:v>
                </c:pt>
                <c:pt idx="146">
                  <c:v>-64.828292776385098</c:v>
                </c:pt>
                <c:pt idx="147">
                  <c:v>-73.038052357094102</c:v>
                </c:pt>
                <c:pt idx="148">
                  <c:v>-90.113317298889896</c:v>
                </c:pt>
                <c:pt idx="149">
                  <c:v>-91.622688656485394</c:v>
                </c:pt>
                <c:pt idx="150">
                  <c:v>-74.5024590817073</c:v>
                </c:pt>
                <c:pt idx="151">
                  <c:v>-63.697188821906401</c:v>
                </c:pt>
                <c:pt idx="152">
                  <c:v>-70.771797696996998</c:v>
                </c:pt>
                <c:pt idx="153">
                  <c:v>-86.185889514544002</c:v>
                </c:pt>
                <c:pt idx="154">
                  <c:v>-89.734381959335195</c:v>
                </c:pt>
                <c:pt idx="155">
                  <c:v>-85.265388113688402</c:v>
                </c:pt>
                <c:pt idx="156">
                  <c:v>-64.864666941549402</c:v>
                </c:pt>
                <c:pt idx="157">
                  <c:v>-92.310690111492306</c:v>
                </c:pt>
                <c:pt idx="158">
                  <c:v>-76.882703412308302</c:v>
                </c:pt>
                <c:pt idx="159">
                  <c:v>-103.123227211551</c:v>
                </c:pt>
                <c:pt idx="160">
                  <c:v>-87.339285248335102</c:v>
                </c:pt>
                <c:pt idx="161">
                  <c:v>-101.002100973339</c:v>
                </c:pt>
                <c:pt idx="162">
                  <c:v>-83.023047092998397</c:v>
                </c:pt>
                <c:pt idx="163">
                  <c:v>-95.488834352635607</c:v>
                </c:pt>
                <c:pt idx="164">
                  <c:v>-102.93200424868201</c:v>
                </c:pt>
                <c:pt idx="165">
                  <c:v>-82.718810470389997</c:v>
                </c:pt>
                <c:pt idx="166">
                  <c:v>-95.229278750821607</c:v>
                </c:pt>
                <c:pt idx="167">
                  <c:v>-82.005765486568393</c:v>
                </c:pt>
                <c:pt idx="168">
                  <c:v>-107.457408949694</c:v>
                </c:pt>
                <c:pt idx="169">
                  <c:v>-92.632873289645303</c:v>
                </c:pt>
                <c:pt idx="170">
                  <c:v>-74.739268177801193</c:v>
                </c:pt>
                <c:pt idx="171">
                  <c:v>-92.731000050440599</c:v>
                </c:pt>
                <c:pt idx="172">
                  <c:v>-88.822496335120604</c:v>
                </c:pt>
                <c:pt idx="173">
                  <c:v>-78.118605342706502</c:v>
                </c:pt>
                <c:pt idx="174">
                  <c:v>-77.912610347042005</c:v>
                </c:pt>
                <c:pt idx="175">
                  <c:v>-100.321439310516</c:v>
                </c:pt>
                <c:pt idx="176">
                  <c:v>-70.548224695194605</c:v>
                </c:pt>
                <c:pt idx="177">
                  <c:v>-90.775668570106902</c:v>
                </c:pt>
                <c:pt idx="178">
                  <c:v>-69.550831238736293</c:v>
                </c:pt>
                <c:pt idx="179">
                  <c:v>-112.260333813944</c:v>
                </c:pt>
                <c:pt idx="180">
                  <c:v>-63.074022373888603</c:v>
                </c:pt>
                <c:pt idx="181">
                  <c:v>-87.506781819743296</c:v>
                </c:pt>
                <c:pt idx="182">
                  <c:v>-79.164858756801806</c:v>
                </c:pt>
                <c:pt idx="183">
                  <c:v>-64.799653203306207</c:v>
                </c:pt>
                <c:pt idx="184">
                  <c:v>-69.805327426150598</c:v>
                </c:pt>
                <c:pt idx="185">
                  <c:v>-105.43347023941701</c:v>
                </c:pt>
                <c:pt idx="186">
                  <c:v>-104.92385016902</c:v>
                </c:pt>
                <c:pt idx="187">
                  <c:v>-89.974072638242006</c:v>
                </c:pt>
                <c:pt idx="188">
                  <c:v>-80.837131863153203</c:v>
                </c:pt>
                <c:pt idx="189">
                  <c:v>-76.560880665120393</c:v>
                </c:pt>
                <c:pt idx="190">
                  <c:v>-82.639175278213301</c:v>
                </c:pt>
                <c:pt idx="191">
                  <c:v>-111.403356631093</c:v>
                </c:pt>
                <c:pt idx="192">
                  <c:v>-82.557757848804897</c:v>
                </c:pt>
                <c:pt idx="193">
                  <c:v>-66.434748057717201</c:v>
                </c:pt>
                <c:pt idx="194">
                  <c:v>-86.538597212945305</c:v>
                </c:pt>
                <c:pt idx="195">
                  <c:v>-75.012419582384695</c:v>
                </c:pt>
                <c:pt idx="196">
                  <c:v>-75.372280507966295</c:v>
                </c:pt>
                <c:pt idx="197">
                  <c:v>-66.305050152607393</c:v>
                </c:pt>
                <c:pt idx="198">
                  <c:v>-116.249235499579</c:v>
                </c:pt>
                <c:pt idx="199">
                  <c:v>-95.806416896371204</c:v>
                </c:pt>
                <c:pt idx="200">
                  <c:v>-76.483170329676298</c:v>
                </c:pt>
                <c:pt idx="201">
                  <c:v>-72.146487064440905</c:v>
                </c:pt>
                <c:pt idx="202">
                  <c:v>-92.905114305360598</c:v>
                </c:pt>
                <c:pt idx="203">
                  <c:v>-87.866356420067206</c:v>
                </c:pt>
                <c:pt idx="204">
                  <c:v>-101.079216957005</c:v>
                </c:pt>
                <c:pt idx="205">
                  <c:v>-78.478979381746598</c:v>
                </c:pt>
                <c:pt idx="206">
                  <c:v>-84.403315049524707</c:v>
                </c:pt>
                <c:pt idx="207">
                  <c:v>-104.15737012556001</c:v>
                </c:pt>
                <c:pt idx="208">
                  <c:v>-85.558642125439704</c:v>
                </c:pt>
                <c:pt idx="209">
                  <c:v>-106.537452824574</c:v>
                </c:pt>
                <c:pt idx="210">
                  <c:v>-95.929371607417906</c:v>
                </c:pt>
                <c:pt idx="211">
                  <c:v>-79.2499671460684</c:v>
                </c:pt>
                <c:pt idx="212">
                  <c:v>-81.725287550242697</c:v>
                </c:pt>
                <c:pt idx="213">
                  <c:v>-68.583586426977305</c:v>
                </c:pt>
                <c:pt idx="214">
                  <c:v>-74.012779871954393</c:v>
                </c:pt>
                <c:pt idx="215">
                  <c:v>-79.023859905930095</c:v>
                </c:pt>
                <c:pt idx="216">
                  <c:v>-107.311311235402</c:v>
                </c:pt>
                <c:pt idx="217">
                  <c:v>-90.562219600207001</c:v>
                </c:pt>
                <c:pt idx="218">
                  <c:v>-64.009828111672903</c:v>
                </c:pt>
                <c:pt idx="219">
                  <c:v>-80.995828086688206</c:v>
                </c:pt>
                <c:pt idx="220">
                  <c:v>-81.568324513197794</c:v>
                </c:pt>
                <c:pt idx="221">
                  <c:v>-93.751824622784596</c:v>
                </c:pt>
                <c:pt idx="222">
                  <c:v>-90.745060558256398</c:v>
                </c:pt>
                <c:pt idx="223">
                  <c:v>-80.817551768260699</c:v>
                </c:pt>
                <c:pt idx="224">
                  <c:v>-58.696050469137496</c:v>
                </c:pt>
                <c:pt idx="225">
                  <c:v>-82.060041213528393</c:v>
                </c:pt>
                <c:pt idx="226">
                  <c:v>-73.964969836322794</c:v>
                </c:pt>
                <c:pt idx="227">
                  <c:v>-85.564230076920495</c:v>
                </c:pt>
                <c:pt idx="228">
                  <c:v>-60.439364006101798</c:v>
                </c:pt>
                <c:pt idx="229">
                  <c:v>-65.049830174799894</c:v>
                </c:pt>
                <c:pt idx="230">
                  <c:v>-70.8260714813091</c:v>
                </c:pt>
                <c:pt idx="231">
                  <c:v>-84.217632881998895</c:v>
                </c:pt>
                <c:pt idx="232">
                  <c:v>-81.844370912972295</c:v>
                </c:pt>
                <c:pt idx="233">
                  <c:v>-101.980452531976</c:v>
                </c:pt>
                <c:pt idx="234">
                  <c:v>-113.173551608556</c:v>
                </c:pt>
                <c:pt idx="235">
                  <c:v>-53.454848025856698</c:v>
                </c:pt>
                <c:pt idx="236">
                  <c:v>-96.921167539882802</c:v>
                </c:pt>
                <c:pt idx="237">
                  <c:v>-75.031892855566596</c:v>
                </c:pt>
                <c:pt idx="238">
                  <c:v>-51.967553937419702</c:v>
                </c:pt>
                <c:pt idx="239">
                  <c:v>-91.845743915622194</c:v>
                </c:pt>
                <c:pt idx="240">
                  <c:v>-98.229945720190798</c:v>
                </c:pt>
                <c:pt idx="241">
                  <c:v>-97.376020431881599</c:v>
                </c:pt>
                <c:pt idx="242">
                  <c:v>-86.453657492678403</c:v>
                </c:pt>
                <c:pt idx="243">
                  <c:v>-85.136104742128396</c:v>
                </c:pt>
                <c:pt idx="244">
                  <c:v>-98.397535633766097</c:v>
                </c:pt>
                <c:pt idx="245">
                  <c:v>-73.199709644521803</c:v>
                </c:pt>
                <c:pt idx="246">
                  <c:v>-94.156252628956096</c:v>
                </c:pt>
                <c:pt idx="247">
                  <c:v>-75.528280528885105</c:v>
                </c:pt>
                <c:pt idx="248">
                  <c:v>-92.043712730421703</c:v>
                </c:pt>
                <c:pt idx="249">
                  <c:v>-71.310143551426407</c:v>
                </c:pt>
                <c:pt idx="250">
                  <c:v>-72.896837516281707</c:v>
                </c:pt>
                <c:pt idx="251">
                  <c:v>-76.5589303709191</c:v>
                </c:pt>
                <c:pt idx="252">
                  <c:v>-93.576836956074203</c:v>
                </c:pt>
                <c:pt idx="253">
                  <c:v>-76.227942753385193</c:v>
                </c:pt>
                <c:pt idx="254">
                  <c:v>-74.226289699833799</c:v>
                </c:pt>
                <c:pt idx="255">
                  <c:v>-73.870507343724697</c:v>
                </c:pt>
                <c:pt idx="256">
                  <c:v>-92.561853691772598</c:v>
                </c:pt>
                <c:pt idx="257">
                  <c:v>-68.623076263170802</c:v>
                </c:pt>
                <c:pt idx="258">
                  <c:v>-88.641244667711604</c:v>
                </c:pt>
                <c:pt idx="259">
                  <c:v>-60.507473201641503</c:v>
                </c:pt>
                <c:pt idx="260">
                  <c:v>-78.260905703126895</c:v>
                </c:pt>
                <c:pt idx="261">
                  <c:v>-93.534548761886597</c:v>
                </c:pt>
                <c:pt idx="262">
                  <c:v>-80.904505162156397</c:v>
                </c:pt>
                <c:pt idx="263">
                  <c:v>-81.9440655783295</c:v>
                </c:pt>
                <c:pt idx="264">
                  <c:v>-87.303431000182201</c:v>
                </c:pt>
                <c:pt idx="265">
                  <c:v>-80.456261405207101</c:v>
                </c:pt>
                <c:pt idx="266">
                  <c:v>-93.551337540505003</c:v>
                </c:pt>
                <c:pt idx="267">
                  <c:v>-95.317189028437397</c:v>
                </c:pt>
                <c:pt idx="268">
                  <c:v>-76.513799193439993</c:v>
                </c:pt>
                <c:pt idx="269">
                  <c:v>-73.135968477139798</c:v>
                </c:pt>
                <c:pt idx="270">
                  <c:v>-77.132303266003703</c:v>
                </c:pt>
                <c:pt idx="271">
                  <c:v>-71.674096595091697</c:v>
                </c:pt>
                <c:pt idx="272">
                  <c:v>-69.024188331409206</c:v>
                </c:pt>
                <c:pt idx="273">
                  <c:v>-94.204647548538603</c:v>
                </c:pt>
                <c:pt idx="274">
                  <c:v>-50.510929230737702</c:v>
                </c:pt>
                <c:pt idx="275">
                  <c:v>-91.202814074053293</c:v>
                </c:pt>
                <c:pt idx="276">
                  <c:v>-75.475343405349406</c:v>
                </c:pt>
                <c:pt idx="277">
                  <c:v>-88.442806206696005</c:v>
                </c:pt>
                <c:pt idx="278">
                  <c:v>-112.68873068969199</c:v>
                </c:pt>
                <c:pt idx="279">
                  <c:v>-53.639040999834798</c:v>
                </c:pt>
                <c:pt idx="280">
                  <c:v>-85.826260894663804</c:v>
                </c:pt>
                <c:pt idx="281">
                  <c:v>-78.908158569243497</c:v>
                </c:pt>
                <c:pt idx="282">
                  <c:v>-94.372578807200995</c:v>
                </c:pt>
                <c:pt idx="283">
                  <c:v>-93.683486252942799</c:v>
                </c:pt>
                <c:pt idx="284">
                  <c:v>-68.802288588098804</c:v>
                </c:pt>
                <c:pt idx="285">
                  <c:v>-98.664938050635001</c:v>
                </c:pt>
                <c:pt idx="286">
                  <c:v>-97.151114431525102</c:v>
                </c:pt>
                <c:pt idx="287">
                  <c:v>-64.428179370566596</c:v>
                </c:pt>
                <c:pt idx="288">
                  <c:v>-92.770475656832303</c:v>
                </c:pt>
                <c:pt idx="289">
                  <c:v>-95.062842202547998</c:v>
                </c:pt>
                <c:pt idx="290">
                  <c:v>-76.573617976260905</c:v>
                </c:pt>
                <c:pt idx="291">
                  <c:v>-99.745540773296</c:v>
                </c:pt>
                <c:pt idx="292">
                  <c:v>-109.93072663128</c:v>
                </c:pt>
                <c:pt idx="293">
                  <c:v>-96.4793434901556</c:v>
                </c:pt>
                <c:pt idx="294">
                  <c:v>-71.878742547294493</c:v>
                </c:pt>
                <c:pt idx="295">
                  <c:v>-117.519759381254</c:v>
                </c:pt>
                <c:pt idx="296">
                  <c:v>-79.068775655865295</c:v>
                </c:pt>
                <c:pt idx="297">
                  <c:v>-95.728660743424697</c:v>
                </c:pt>
                <c:pt idx="298">
                  <c:v>-68.159938733374602</c:v>
                </c:pt>
                <c:pt idx="299">
                  <c:v>-64.482886059808905</c:v>
                </c:pt>
                <c:pt idx="300">
                  <c:v>-74.090803698337197</c:v>
                </c:pt>
                <c:pt idx="301">
                  <c:v>-106.888895861527</c:v>
                </c:pt>
                <c:pt idx="302">
                  <c:v>-79.418271180480801</c:v>
                </c:pt>
                <c:pt idx="303">
                  <c:v>-95.943666935648807</c:v>
                </c:pt>
                <c:pt idx="304">
                  <c:v>-89.679712991501404</c:v>
                </c:pt>
                <c:pt idx="305">
                  <c:v>-74.780706565653205</c:v>
                </c:pt>
                <c:pt idx="306">
                  <c:v>-102.32338075750199</c:v>
                </c:pt>
                <c:pt idx="307">
                  <c:v>-104.07020271169699</c:v>
                </c:pt>
                <c:pt idx="308">
                  <c:v>-101.37961078123701</c:v>
                </c:pt>
                <c:pt idx="309">
                  <c:v>-93.453580118719202</c:v>
                </c:pt>
                <c:pt idx="310">
                  <c:v>-91.892598467273601</c:v>
                </c:pt>
                <c:pt idx="311">
                  <c:v>-98.468170756559601</c:v>
                </c:pt>
                <c:pt idx="312">
                  <c:v>-62.910899344152298</c:v>
                </c:pt>
                <c:pt idx="313">
                  <c:v>-79.585389010568207</c:v>
                </c:pt>
                <c:pt idx="314">
                  <c:v>-67.636243917210095</c:v>
                </c:pt>
                <c:pt idx="315">
                  <c:v>-67.727274213854002</c:v>
                </c:pt>
                <c:pt idx="316">
                  <c:v>-93.276783096939397</c:v>
                </c:pt>
                <c:pt idx="317">
                  <c:v>-95.993616171492604</c:v>
                </c:pt>
                <c:pt idx="318">
                  <c:v>-98.5669011195331</c:v>
                </c:pt>
                <c:pt idx="319">
                  <c:v>-107.863245045919</c:v>
                </c:pt>
                <c:pt idx="320">
                  <c:v>-98.935519853424694</c:v>
                </c:pt>
                <c:pt idx="321">
                  <c:v>-74.907231972149901</c:v>
                </c:pt>
                <c:pt idx="322">
                  <c:v>-90.797594411830801</c:v>
                </c:pt>
                <c:pt idx="323">
                  <c:v>-72.212303841441098</c:v>
                </c:pt>
                <c:pt idx="324">
                  <c:v>-68.634064913443396</c:v>
                </c:pt>
                <c:pt idx="325">
                  <c:v>-80.390367305200002</c:v>
                </c:pt>
                <c:pt idx="326">
                  <c:v>-76.733212277514994</c:v>
                </c:pt>
                <c:pt idx="327">
                  <c:v>-75.203130068790998</c:v>
                </c:pt>
                <c:pt idx="328">
                  <c:v>-99.811435669640602</c:v>
                </c:pt>
                <c:pt idx="329">
                  <c:v>-67.827522493477503</c:v>
                </c:pt>
                <c:pt idx="330">
                  <c:v>-108.666047670441</c:v>
                </c:pt>
                <c:pt idx="331">
                  <c:v>-83.759793783469902</c:v>
                </c:pt>
                <c:pt idx="332">
                  <c:v>-115.07567494113501</c:v>
                </c:pt>
                <c:pt idx="333">
                  <c:v>-104.93871618799599</c:v>
                </c:pt>
                <c:pt idx="334">
                  <c:v>-71.981466925647197</c:v>
                </c:pt>
                <c:pt idx="335">
                  <c:v>-78.944114682957505</c:v>
                </c:pt>
                <c:pt idx="336">
                  <c:v>-91.896376128621398</c:v>
                </c:pt>
                <c:pt idx="337">
                  <c:v>-82.4516914398517</c:v>
                </c:pt>
                <c:pt idx="338">
                  <c:v>-99.380517786246102</c:v>
                </c:pt>
                <c:pt idx="339">
                  <c:v>-74.211207781949796</c:v>
                </c:pt>
                <c:pt idx="340">
                  <c:v>-64.621575723169499</c:v>
                </c:pt>
                <c:pt idx="341">
                  <c:v>-103.66481472955201</c:v>
                </c:pt>
                <c:pt idx="342">
                  <c:v>-87.365121855670395</c:v>
                </c:pt>
                <c:pt idx="343">
                  <c:v>-84.320620422794505</c:v>
                </c:pt>
                <c:pt idx="344">
                  <c:v>-88.777605275305305</c:v>
                </c:pt>
                <c:pt idx="345">
                  <c:v>-96.735431931601696</c:v>
                </c:pt>
                <c:pt idx="346">
                  <c:v>-72.653438336666696</c:v>
                </c:pt>
                <c:pt idx="347">
                  <c:v>-118.681317718823</c:v>
                </c:pt>
                <c:pt idx="348">
                  <c:v>-89.732517463596196</c:v>
                </c:pt>
                <c:pt idx="349">
                  <c:v>-50.664413362160197</c:v>
                </c:pt>
                <c:pt idx="350">
                  <c:v>-84.189961052104294</c:v>
                </c:pt>
                <c:pt idx="351">
                  <c:v>-79.9191124219291</c:v>
                </c:pt>
                <c:pt idx="352">
                  <c:v>-71.522874080118001</c:v>
                </c:pt>
                <c:pt idx="353">
                  <c:v>-104.518773184998</c:v>
                </c:pt>
                <c:pt idx="354">
                  <c:v>-69.290274295330207</c:v>
                </c:pt>
                <c:pt idx="355">
                  <c:v>-105.534118142772</c:v>
                </c:pt>
                <c:pt idx="356">
                  <c:v>-64.809972065792607</c:v>
                </c:pt>
                <c:pt idx="357">
                  <c:v>-57.155934075970499</c:v>
                </c:pt>
                <c:pt idx="358">
                  <c:v>-61.461306833424203</c:v>
                </c:pt>
                <c:pt idx="359">
                  <c:v>-99.142211945167006</c:v>
                </c:pt>
                <c:pt idx="360">
                  <c:v>-84.158888485715593</c:v>
                </c:pt>
                <c:pt idx="361">
                  <c:v>-76.354874774158901</c:v>
                </c:pt>
                <c:pt idx="362">
                  <c:v>-72.253225982908404</c:v>
                </c:pt>
                <c:pt idx="363">
                  <c:v>-75.205270459085</c:v>
                </c:pt>
                <c:pt idx="364">
                  <c:v>-65.700173616188493</c:v>
                </c:pt>
                <c:pt idx="365">
                  <c:v>-105.743858106942</c:v>
                </c:pt>
                <c:pt idx="366">
                  <c:v>-83.8115845397584</c:v>
                </c:pt>
                <c:pt idx="367">
                  <c:v>-88.143408808330406</c:v>
                </c:pt>
                <c:pt idx="368">
                  <c:v>-97.870099807465394</c:v>
                </c:pt>
                <c:pt idx="369">
                  <c:v>-83.753217523701693</c:v>
                </c:pt>
                <c:pt idx="370">
                  <c:v>-95.547265906666993</c:v>
                </c:pt>
                <c:pt idx="371">
                  <c:v>-94.891420922173396</c:v>
                </c:pt>
                <c:pt idx="372">
                  <c:v>-80.302784618774496</c:v>
                </c:pt>
                <c:pt idx="373">
                  <c:v>-109.17744839861101</c:v>
                </c:pt>
                <c:pt idx="374">
                  <c:v>-79.743760589819303</c:v>
                </c:pt>
                <c:pt idx="375">
                  <c:v>-59.435190047011197</c:v>
                </c:pt>
                <c:pt idx="376">
                  <c:v>-77.918575957706594</c:v>
                </c:pt>
                <c:pt idx="377">
                  <c:v>-69.412185275418196</c:v>
                </c:pt>
                <c:pt idx="378">
                  <c:v>-94.904836022990295</c:v>
                </c:pt>
                <c:pt idx="379">
                  <c:v>-74.857234262207399</c:v>
                </c:pt>
                <c:pt idx="380">
                  <c:v>-86.628769202077805</c:v>
                </c:pt>
                <c:pt idx="381">
                  <c:v>-103.18654358091101</c:v>
                </c:pt>
                <c:pt idx="382">
                  <c:v>-73.132304249092499</c:v>
                </c:pt>
                <c:pt idx="383">
                  <c:v>-68.219083656235199</c:v>
                </c:pt>
                <c:pt idx="384">
                  <c:v>-86.295854250444094</c:v>
                </c:pt>
                <c:pt idx="385">
                  <c:v>-90.535654898727898</c:v>
                </c:pt>
                <c:pt idx="386">
                  <c:v>-105.28338719926199</c:v>
                </c:pt>
                <c:pt idx="387">
                  <c:v>-66.734551345755804</c:v>
                </c:pt>
                <c:pt idx="388">
                  <c:v>-83.964511614985597</c:v>
                </c:pt>
                <c:pt idx="389">
                  <c:v>-81.263350298930305</c:v>
                </c:pt>
                <c:pt idx="390">
                  <c:v>-81.601686546599794</c:v>
                </c:pt>
                <c:pt idx="391">
                  <c:v>-72.554891864135698</c:v>
                </c:pt>
                <c:pt idx="392">
                  <c:v>-98.029357853937697</c:v>
                </c:pt>
                <c:pt idx="393">
                  <c:v>-68.665932440204301</c:v>
                </c:pt>
                <c:pt idx="394">
                  <c:v>-80.973446101241805</c:v>
                </c:pt>
                <c:pt idx="395">
                  <c:v>-89.720191493346306</c:v>
                </c:pt>
                <c:pt idx="396">
                  <c:v>-63.492403923721902</c:v>
                </c:pt>
                <c:pt idx="397">
                  <c:v>-93.455637830947495</c:v>
                </c:pt>
                <c:pt idx="398">
                  <c:v>-67.219786615885397</c:v>
                </c:pt>
                <c:pt idx="399">
                  <c:v>-76.729923372653403</c:v>
                </c:pt>
                <c:pt idx="400">
                  <c:v>-71.507545277565598</c:v>
                </c:pt>
                <c:pt idx="401">
                  <c:v>-89.572792739636597</c:v>
                </c:pt>
                <c:pt idx="402">
                  <c:v>-75.018895560604506</c:v>
                </c:pt>
                <c:pt idx="403">
                  <c:v>-99.473408361866802</c:v>
                </c:pt>
                <c:pt idx="404">
                  <c:v>-85.171326886449606</c:v>
                </c:pt>
                <c:pt idx="405">
                  <c:v>-71.256720254046002</c:v>
                </c:pt>
                <c:pt idx="406">
                  <c:v>-99.505301760880897</c:v>
                </c:pt>
                <c:pt idx="407">
                  <c:v>-94.304332538145303</c:v>
                </c:pt>
                <c:pt idx="408">
                  <c:v>-100.665524471071</c:v>
                </c:pt>
                <c:pt idx="409">
                  <c:v>-68.345348982060401</c:v>
                </c:pt>
                <c:pt idx="410">
                  <c:v>-95.132537223082807</c:v>
                </c:pt>
                <c:pt idx="411">
                  <c:v>-84.956229653949507</c:v>
                </c:pt>
                <c:pt idx="412">
                  <c:v>-82.552024583805306</c:v>
                </c:pt>
                <c:pt idx="413">
                  <c:v>-106.133142964071</c:v>
                </c:pt>
                <c:pt idx="414">
                  <c:v>-79.729717398356101</c:v>
                </c:pt>
                <c:pt idx="415">
                  <c:v>-99.263019928702306</c:v>
                </c:pt>
                <c:pt idx="416">
                  <c:v>-98.000058572189602</c:v>
                </c:pt>
                <c:pt idx="417">
                  <c:v>-65.144903060654599</c:v>
                </c:pt>
                <c:pt idx="418">
                  <c:v>-98.782744106010597</c:v>
                </c:pt>
                <c:pt idx="419">
                  <c:v>-73.822920155344804</c:v>
                </c:pt>
                <c:pt idx="420">
                  <c:v>-92.101596511246896</c:v>
                </c:pt>
                <c:pt idx="421">
                  <c:v>-50.122221876305602</c:v>
                </c:pt>
                <c:pt idx="422">
                  <c:v>-94.948763686327496</c:v>
                </c:pt>
                <c:pt idx="423">
                  <c:v>-82.374030111560799</c:v>
                </c:pt>
                <c:pt idx="424">
                  <c:v>-93.259084404078905</c:v>
                </c:pt>
                <c:pt idx="425">
                  <c:v>-93.424331290052507</c:v>
                </c:pt>
                <c:pt idx="426">
                  <c:v>-109.731554646444</c:v>
                </c:pt>
                <c:pt idx="427">
                  <c:v>-75.592266207304405</c:v>
                </c:pt>
                <c:pt idx="428">
                  <c:v>-113.361762064489</c:v>
                </c:pt>
                <c:pt idx="429">
                  <c:v>-113.537048785921</c:v>
                </c:pt>
                <c:pt idx="430">
                  <c:v>-84.615492249551593</c:v>
                </c:pt>
                <c:pt idx="431">
                  <c:v>-74.1629689583404</c:v>
                </c:pt>
                <c:pt idx="432">
                  <c:v>-109.068474891471</c:v>
                </c:pt>
                <c:pt idx="433">
                  <c:v>-105.829652642715</c:v>
                </c:pt>
                <c:pt idx="434">
                  <c:v>-91.050348553197793</c:v>
                </c:pt>
                <c:pt idx="435">
                  <c:v>-95.468239547522202</c:v>
                </c:pt>
                <c:pt idx="436">
                  <c:v>-88.406402738341697</c:v>
                </c:pt>
                <c:pt idx="437">
                  <c:v>-76.483943479465196</c:v>
                </c:pt>
                <c:pt idx="438">
                  <c:v>-81.023584017089107</c:v>
                </c:pt>
                <c:pt idx="439">
                  <c:v>-77.166971081231296</c:v>
                </c:pt>
                <c:pt idx="440">
                  <c:v>-99.891156384762198</c:v>
                </c:pt>
                <c:pt idx="441">
                  <c:v>-85.358272474022698</c:v>
                </c:pt>
                <c:pt idx="442">
                  <c:v>-92.077684349135495</c:v>
                </c:pt>
                <c:pt idx="443">
                  <c:v>-69.234509897470105</c:v>
                </c:pt>
                <c:pt idx="444">
                  <c:v>-92.911908342164395</c:v>
                </c:pt>
                <c:pt idx="445">
                  <c:v>-83.759783774541205</c:v>
                </c:pt>
                <c:pt idx="446">
                  <c:v>-108.648094225367</c:v>
                </c:pt>
                <c:pt idx="447">
                  <c:v>-77.807267553441207</c:v>
                </c:pt>
                <c:pt idx="448">
                  <c:v>-58.162771346699799</c:v>
                </c:pt>
                <c:pt idx="449">
                  <c:v>-97.1840367594817</c:v>
                </c:pt>
                <c:pt idx="450">
                  <c:v>-85.5413254654177</c:v>
                </c:pt>
                <c:pt idx="451">
                  <c:v>-89.342668342964799</c:v>
                </c:pt>
                <c:pt idx="452">
                  <c:v>-104.28754144428601</c:v>
                </c:pt>
                <c:pt idx="453">
                  <c:v>-79.763101474254299</c:v>
                </c:pt>
                <c:pt idx="454">
                  <c:v>-94.199960106221596</c:v>
                </c:pt>
                <c:pt idx="455">
                  <c:v>-72.892654589237495</c:v>
                </c:pt>
                <c:pt idx="456">
                  <c:v>-66.972821812918497</c:v>
                </c:pt>
                <c:pt idx="457">
                  <c:v>-77.606139550736998</c:v>
                </c:pt>
                <c:pt idx="458">
                  <c:v>-110.54872786377599</c:v>
                </c:pt>
                <c:pt idx="459">
                  <c:v>-108.254563233505</c:v>
                </c:pt>
                <c:pt idx="460">
                  <c:v>-99.218386109390195</c:v>
                </c:pt>
                <c:pt idx="461">
                  <c:v>-65.124402594713501</c:v>
                </c:pt>
              </c:numCache>
            </c:numRef>
          </c:val>
          <c:smooth val="0"/>
          <c:extLst>
            <c:ext xmlns:c16="http://schemas.microsoft.com/office/drawing/2014/chart" uri="{C3380CC4-5D6E-409C-BE32-E72D297353CC}">
              <c16:uniqueId val="{00000000-2DF8-114F-9A18-031261D157F2}"/>
            </c:ext>
          </c:extLst>
        </c:ser>
        <c:dLbls>
          <c:showLegendKey val="0"/>
          <c:showVal val="0"/>
          <c:showCatName val="0"/>
          <c:showSerName val="0"/>
          <c:showPercent val="0"/>
          <c:showBubbleSize val="0"/>
        </c:dLbls>
        <c:smooth val="0"/>
        <c:axId val="772866848"/>
        <c:axId val="772923424"/>
      </c:lineChart>
      <c:dateAx>
        <c:axId val="772866848"/>
        <c:scaling>
          <c:orientation val="minMax"/>
        </c:scaling>
        <c:delete val="0"/>
        <c:axPos val="b"/>
        <c:numFmt formatCode="m/d/yy\ h:mm" sourceLinked="1"/>
        <c:majorTickMark val="none"/>
        <c:minorTickMark val="none"/>
        <c:tickLblPos val="nextTo"/>
        <c:spPr>
          <a:noFill/>
          <a:ln w="9525" cap="flat" cmpd="sng" algn="ctr">
            <a:solidFill>
              <a:schemeClr val="lt1">
                <a:lumMod val="95000"/>
                <a:alpha val="10000"/>
              </a:schemeClr>
            </a:solidFill>
            <a:round/>
          </a:ln>
          <a:effectLst/>
        </c:spPr>
        <c:txPr>
          <a:bodyPr rot="54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2923424"/>
        <c:crosses val="autoZero"/>
        <c:auto val="1"/>
        <c:lblOffset val="100"/>
        <c:baseTimeUnit val="days"/>
      </c:dateAx>
      <c:valAx>
        <c:axId val="772923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728668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[Network Performnace analysis.xlsx]Visualization!PivotTable9</c:name>
    <c:fmtId val="1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9525" cap="flat" cmpd="sng" algn="ctr">
            <a:solidFill>
              <a:schemeClr val="lt1">
                <a:alpha val="50000"/>
              </a:schemeClr>
            </a:solidFill>
            <a:round/>
          </a:ln>
          <a:effectLst/>
        </c:spPr>
        <c:marker>
          <c:symbol val="circle"/>
          <c:size val="6"/>
          <c:spPr>
            <a:solidFill>
              <a:schemeClr val="accent4">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lt1">
                <a:alpha val="50000"/>
              </a:schemeClr>
            </a:solidFill>
            <a:round/>
          </a:ln>
          <a:effectLst/>
        </c:spPr>
        <c:marker>
          <c:symbol val="circle"/>
          <c:size val="6"/>
          <c:spPr>
            <a:solidFill>
              <a:schemeClr val="accent4">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Visualization!$B$52</c:f>
              <c:strCache>
                <c:ptCount val="1"/>
                <c:pt idx="0">
                  <c:v>Average of Distance to Tower (km)</c:v>
                </c:pt>
              </c:strCache>
            </c:strRef>
          </c:tx>
          <c:spPr>
            <a:solidFill>
              <a:schemeClr val="accent4">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Visualization!$A$53:$A$63</c:f>
              <c:strCache>
                <c:ptCount val="10"/>
                <c:pt idx="0">
                  <c:v>1</c:v>
                </c:pt>
                <c:pt idx="1">
                  <c:v>2</c:v>
                </c:pt>
                <c:pt idx="2">
                  <c:v>3</c:v>
                </c:pt>
                <c:pt idx="3">
                  <c:v>4</c:v>
                </c:pt>
                <c:pt idx="4">
                  <c:v>5</c:v>
                </c:pt>
                <c:pt idx="5">
                  <c:v>6</c:v>
                </c:pt>
                <c:pt idx="6">
                  <c:v>7</c:v>
                </c:pt>
                <c:pt idx="7">
                  <c:v>8</c:v>
                </c:pt>
                <c:pt idx="8">
                  <c:v>9</c:v>
                </c:pt>
                <c:pt idx="9">
                  <c:v>10</c:v>
                </c:pt>
              </c:strCache>
            </c:strRef>
          </c:cat>
          <c:val>
            <c:numRef>
              <c:f>Visualization!$B$53:$B$63</c:f>
              <c:numCache>
                <c:formatCode>0.00</c:formatCode>
                <c:ptCount val="10"/>
                <c:pt idx="0">
                  <c:v>5.036383179709631</c:v>
                </c:pt>
                <c:pt idx="1">
                  <c:v>4.599567546424618</c:v>
                </c:pt>
                <c:pt idx="2">
                  <c:v>5.5672891929570678</c:v>
                </c:pt>
                <c:pt idx="3">
                  <c:v>5.3805523201323444</c:v>
                </c:pt>
                <c:pt idx="4">
                  <c:v>5.4155169064634441</c:v>
                </c:pt>
                <c:pt idx="5">
                  <c:v>5.2245056258885594</c:v>
                </c:pt>
                <c:pt idx="6">
                  <c:v>4.7346833448953829</c:v>
                </c:pt>
                <c:pt idx="7">
                  <c:v>5.1218684437880002</c:v>
                </c:pt>
                <c:pt idx="8">
                  <c:v>5.1096075150068563</c:v>
                </c:pt>
                <c:pt idx="9">
                  <c:v>4.5202475922399925</c:v>
                </c:pt>
              </c:numCache>
            </c:numRef>
          </c:val>
          <c:extLst>
            <c:ext xmlns:c16="http://schemas.microsoft.com/office/drawing/2014/chart" uri="{C3380CC4-5D6E-409C-BE32-E72D297353CC}">
              <c16:uniqueId val="{00000000-A531-C64B-A2EC-F1F57B4CFACE}"/>
            </c:ext>
          </c:extLst>
        </c:ser>
        <c:ser>
          <c:idx val="1"/>
          <c:order val="1"/>
          <c:tx>
            <c:strRef>
              <c:f>Visualization!$C$52</c:f>
              <c:strCache>
                <c:ptCount val="1"/>
                <c:pt idx="0">
                  <c:v>Count of User ID</c:v>
                </c:pt>
              </c:strCache>
            </c:strRef>
          </c:tx>
          <c:spPr>
            <a:solidFill>
              <a:schemeClr val="accent4">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Visualization!$A$53:$A$63</c:f>
              <c:strCache>
                <c:ptCount val="10"/>
                <c:pt idx="0">
                  <c:v>1</c:v>
                </c:pt>
                <c:pt idx="1">
                  <c:v>2</c:v>
                </c:pt>
                <c:pt idx="2">
                  <c:v>3</c:v>
                </c:pt>
                <c:pt idx="3">
                  <c:v>4</c:v>
                </c:pt>
                <c:pt idx="4">
                  <c:v>5</c:v>
                </c:pt>
                <c:pt idx="5">
                  <c:v>6</c:v>
                </c:pt>
                <c:pt idx="6">
                  <c:v>7</c:v>
                </c:pt>
                <c:pt idx="7">
                  <c:v>8</c:v>
                </c:pt>
                <c:pt idx="8">
                  <c:v>9</c:v>
                </c:pt>
                <c:pt idx="9">
                  <c:v>10</c:v>
                </c:pt>
              </c:strCache>
            </c:strRef>
          </c:cat>
          <c:val>
            <c:numRef>
              <c:f>Visualization!$C$53:$C$63</c:f>
              <c:numCache>
                <c:formatCode>General</c:formatCode>
                <c:ptCount val="10"/>
                <c:pt idx="0">
                  <c:v>43</c:v>
                </c:pt>
                <c:pt idx="1">
                  <c:v>52</c:v>
                </c:pt>
                <c:pt idx="2">
                  <c:v>38</c:v>
                </c:pt>
                <c:pt idx="3">
                  <c:v>41</c:v>
                </c:pt>
                <c:pt idx="4">
                  <c:v>52</c:v>
                </c:pt>
                <c:pt idx="5">
                  <c:v>46</c:v>
                </c:pt>
                <c:pt idx="6">
                  <c:v>53</c:v>
                </c:pt>
                <c:pt idx="7">
                  <c:v>48</c:v>
                </c:pt>
                <c:pt idx="8">
                  <c:v>47</c:v>
                </c:pt>
                <c:pt idx="9">
                  <c:v>42</c:v>
                </c:pt>
              </c:numCache>
            </c:numRef>
          </c:val>
          <c:extLst>
            <c:ext xmlns:c16="http://schemas.microsoft.com/office/drawing/2014/chart" uri="{C3380CC4-5D6E-409C-BE32-E72D297353CC}">
              <c16:uniqueId val="{00000001-A531-C64B-A2EC-F1F57B4CFACE}"/>
            </c:ext>
          </c:extLst>
        </c:ser>
        <c:dLbls>
          <c:showLegendKey val="0"/>
          <c:showVal val="1"/>
          <c:showCatName val="0"/>
          <c:showSerName val="0"/>
          <c:showPercent val="0"/>
          <c:showBubbleSize val="0"/>
        </c:dLbls>
        <c:gapWidth val="65"/>
        <c:axId val="744549296"/>
        <c:axId val="744690832"/>
      </c:barChart>
      <c:catAx>
        <c:axId val="74454929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44690832"/>
        <c:crosses val="autoZero"/>
        <c:auto val="1"/>
        <c:lblAlgn val="ctr"/>
        <c:lblOffset val="100"/>
        <c:noMultiLvlLbl val="0"/>
      </c:catAx>
      <c:valAx>
        <c:axId val="744690832"/>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crossAx val="744549296"/>
        <c:crosses val="autoZero"/>
        <c:crossBetween val="between"/>
      </c:valAx>
      <c:spPr>
        <a:noFill/>
        <a:ln>
          <a:noFill/>
        </a:ln>
        <a:effectLst/>
      </c:spPr>
    </c:plotArea>
    <c:legend>
      <c:legendPos val="t"/>
      <c:layout>
        <c:manualLayout>
          <c:xMode val="edge"/>
          <c:yMode val="edge"/>
          <c:x val="0.402886306894565"/>
          <c:y val="2.4193548387096774E-2"/>
          <c:w val="0.5638427049559982"/>
          <c:h val="7.1069024638049288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Distance to Tower vs.Signal</a:t>
            </a:r>
            <a:r>
              <a:rPr lang="en-US" baseline="0"/>
              <a:t> Strength</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'Network Performnace analysis'!$G$1</c:f>
              <c:strCache>
                <c:ptCount val="1"/>
                <c:pt idx="0">
                  <c:v>Distance to Tower (km)</c:v>
                </c:pt>
              </c:strCache>
            </c:strRef>
          </c:tx>
          <c:spPr>
            <a:ln w="25400" cap="rnd">
              <a:noFill/>
              <a:round/>
            </a:ln>
            <a:effectLst/>
          </c:spPr>
          <c:marker>
            <c:symbol val="diamond"/>
            <c:size val="6"/>
            <c:spPr>
              <a:solidFill>
                <a:schemeClr val="accent1"/>
              </a:solidFill>
              <a:ln w="9525">
                <a:solidFill>
                  <a:schemeClr val="accent1"/>
                </a:solidFill>
                <a:round/>
              </a:ln>
              <a:effectLst/>
            </c:spPr>
          </c:marker>
          <c:xVal>
            <c:numRef>
              <c:f>'Network Performnace analysis'!$B$2:$B$463</c:f>
              <c:numCache>
                <c:formatCode>General</c:formatCode>
                <c:ptCount val="462"/>
                <c:pt idx="0">
                  <c:v>-84.119763102008093</c:v>
                </c:pt>
                <c:pt idx="1">
                  <c:v>-87.806130827691305</c:v>
                </c:pt>
                <c:pt idx="2">
                  <c:v>-116.575175596495</c:v>
                </c:pt>
                <c:pt idx="3">
                  <c:v>-82.961182903388007</c:v>
                </c:pt>
                <c:pt idx="4">
                  <c:v>-85.012574109426197</c:v>
                </c:pt>
                <c:pt idx="5">
                  <c:v>-98.618691644283501</c:v>
                </c:pt>
                <c:pt idx="6">
                  <c:v>-74.139398619688706</c:v>
                </c:pt>
                <c:pt idx="7">
                  <c:v>-50.235330964038397</c:v>
                </c:pt>
                <c:pt idx="8">
                  <c:v>-70.1030733993355</c:v>
                </c:pt>
                <c:pt idx="9">
                  <c:v>-97.600563685678793</c:v>
                </c:pt>
                <c:pt idx="10">
                  <c:v>-99.651735788351999</c:v>
                </c:pt>
                <c:pt idx="11">
                  <c:v>-78.585962191361304</c:v>
                </c:pt>
                <c:pt idx="12">
                  <c:v>-105.474205403532</c:v>
                </c:pt>
                <c:pt idx="13">
                  <c:v>-77.203486680888702</c:v>
                </c:pt>
                <c:pt idx="14">
                  <c:v>-87.953911510710398</c:v>
                </c:pt>
                <c:pt idx="15">
                  <c:v>-82.298764779765406</c:v>
                </c:pt>
                <c:pt idx="16">
                  <c:v>-105.543497796024</c:v>
                </c:pt>
                <c:pt idx="17">
                  <c:v>-65.741318493240797</c:v>
                </c:pt>
                <c:pt idx="18">
                  <c:v>-93.135571358703103</c:v>
                </c:pt>
                <c:pt idx="19">
                  <c:v>-77.069920515129496</c:v>
                </c:pt>
                <c:pt idx="20">
                  <c:v>-79.615003543572996</c:v>
                </c:pt>
                <c:pt idx="21">
                  <c:v>-103.437033340852</c:v>
                </c:pt>
                <c:pt idx="22">
                  <c:v>-98.467308095347704</c:v>
                </c:pt>
                <c:pt idx="23">
                  <c:v>-90.875820115685798</c:v>
                </c:pt>
                <c:pt idx="24">
                  <c:v>-69.989981477924005</c:v>
                </c:pt>
                <c:pt idx="25">
                  <c:v>-104.26052950164301</c:v>
                </c:pt>
                <c:pt idx="26">
                  <c:v>-75.856058044801799</c:v>
                </c:pt>
                <c:pt idx="27">
                  <c:v>-107.055642103382</c:v>
                </c:pt>
                <c:pt idx="28">
                  <c:v>-118.243982100463</c:v>
                </c:pt>
                <c:pt idx="29">
                  <c:v>-72.442702041296997</c:v>
                </c:pt>
                <c:pt idx="30">
                  <c:v>-75.037625898447402</c:v>
                </c:pt>
                <c:pt idx="31">
                  <c:v>-101.145320910237</c:v>
                </c:pt>
                <c:pt idx="32">
                  <c:v>-82.249617910647601</c:v>
                </c:pt>
                <c:pt idx="33">
                  <c:v>-74.3576280884364</c:v>
                </c:pt>
                <c:pt idx="34">
                  <c:v>-101.52635007015699</c:v>
                </c:pt>
                <c:pt idx="35">
                  <c:v>-77.371503936817405</c:v>
                </c:pt>
                <c:pt idx="36">
                  <c:v>-61.198388282269597</c:v>
                </c:pt>
                <c:pt idx="37">
                  <c:v>-73.692772484632201</c:v>
                </c:pt>
                <c:pt idx="38">
                  <c:v>-101.16083838561801</c:v>
                </c:pt>
                <c:pt idx="39">
                  <c:v>-88.904163999693594</c:v>
                </c:pt>
                <c:pt idx="40">
                  <c:v>-91.099208555624102</c:v>
                </c:pt>
                <c:pt idx="41">
                  <c:v>-95.380488844043597</c:v>
                </c:pt>
                <c:pt idx="42">
                  <c:v>-100.46909253434499</c:v>
                </c:pt>
                <c:pt idx="43">
                  <c:v>-81.371239217319101</c:v>
                </c:pt>
                <c:pt idx="44">
                  <c:v>-88.393745084362706</c:v>
                </c:pt>
                <c:pt idx="45">
                  <c:v>-86.024470065884799</c:v>
                </c:pt>
                <c:pt idx="46">
                  <c:v>-78.150988875500602</c:v>
                </c:pt>
                <c:pt idx="47">
                  <c:v>-85.229985930823702</c:v>
                </c:pt>
                <c:pt idx="48">
                  <c:v>-66.343286306392699</c:v>
                </c:pt>
                <c:pt idx="49">
                  <c:v>-76.102174189444</c:v>
                </c:pt>
                <c:pt idx="50">
                  <c:v>-78.311075016663807</c:v>
                </c:pt>
                <c:pt idx="51">
                  <c:v>-61.205566531499201</c:v>
                </c:pt>
                <c:pt idx="52">
                  <c:v>-98.424558821113294</c:v>
                </c:pt>
                <c:pt idx="53">
                  <c:v>-102.32830312723701</c:v>
                </c:pt>
                <c:pt idx="54">
                  <c:v>-59.474517865928</c:v>
                </c:pt>
                <c:pt idx="55">
                  <c:v>-98.849205120906007</c:v>
                </c:pt>
                <c:pt idx="56">
                  <c:v>-104.77613166997</c:v>
                </c:pt>
                <c:pt idx="57">
                  <c:v>-60.806165620495499</c:v>
                </c:pt>
                <c:pt idx="58">
                  <c:v>-88.722158616289306</c:v>
                </c:pt>
                <c:pt idx="59">
                  <c:v>-83.727231668493204</c:v>
                </c:pt>
                <c:pt idx="60">
                  <c:v>-62.020504198666501</c:v>
                </c:pt>
                <c:pt idx="61">
                  <c:v>-88.879303431101704</c:v>
                </c:pt>
                <c:pt idx="62">
                  <c:v>-69.038675078788003</c:v>
                </c:pt>
                <c:pt idx="63">
                  <c:v>-92.964027415951406</c:v>
                </c:pt>
                <c:pt idx="64">
                  <c:v>-100.57761893232799</c:v>
                </c:pt>
                <c:pt idx="65">
                  <c:v>-99.297041673326902</c:v>
                </c:pt>
                <c:pt idx="66">
                  <c:v>-97.260725992243906</c:v>
                </c:pt>
                <c:pt idx="67">
                  <c:v>-93.001808677434497</c:v>
                </c:pt>
                <c:pt idx="68">
                  <c:v>-69.387736018650799</c:v>
                </c:pt>
                <c:pt idx="69">
                  <c:v>-82.622762029967205</c:v>
                </c:pt>
                <c:pt idx="70">
                  <c:v>-91.539538792768695</c:v>
                </c:pt>
                <c:pt idx="71">
                  <c:v>-88.640953946518593</c:v>
                </c:pt>
                <c:pt idx="72">
                  <c:v>-92.457498681069794</c:v>
                </c:pt>
                <c:pt idx="73">
                  <c:v>-71.929835013830598</c:v>
                </c:pt>
                <c:pt idx="74">
                  <c:v>-86.539831732868095</c:v>
                </c:pt>
                <c:pt idx="75">
                  <c:v>-107.757300211494</c:v>
                </c:pt>
                <c:pt idx="76">
                  <c:v>-97.619228448861193</c:v>
                </c:pt>
                <c:pt idx="77">
                  <c:v>-104.138485486658</c:v>
                </c:pt>
                <c:pt idx="78">
                  <c:v>-81.374547392828305</c:v>
                </c:pt>
                <c:pt idx="79">
                  <c:v>-65.733584286847901</c:v>
                </c:pt>
                <c:pt idx="80">
                  <c:v>-81.339853904121995</c:v>
                </c:pt>
                <c:pt idx="81">
                  <c:v>-82.6314361335358</c:v>
                </c:pt>
                <c:pt idx="82">
                  <c:v>-74.792180402227601</c:v>
                </c:pt>
                <c:pt idx="83">
                  <c:v>-82.601217722390203</c:v>
                </c:pt>
                <c:pt idx="84">
                  <c:v>-93.133901221280297</c:v>
                </c:pt>
                <c:pt idx="85">
                  <c:v>-76.373473338392699</c:v>
                </c:pt>
                <c:pt idx="86">
                  <c:v>-61.225317298416101</c:v>
                </c:pt>
                <c:pt idx="87">
                  <c:v>-99.341625622622601</c:v>
                </c:pt>
                <c:pt idx="88">
                  <c:v>-101.815438569899</c:v>
                </c:pt>
                <c:pt idx="89">
                  <c:v>-60.573040098274198</c:v>
                </c:pt>
                <c:pt idx="90">
                  <c:v>-89.368982412175697</c:v>
                </c:pt>
                <c:pt idx="91">
                  <c:v>-101.738417210905</c:v>
                </c:pt>
                <c:pt idx="92">
                  <c:v>-98.877490543153698</c:v>
                </c:pt>
                <c:pt idx="93">
                  <c:v>-101.658053673113</c:v>
                </c:pt>
                <c:pt idx="94">
                  <c:v>-73.275166199307094</c:v>
                </c:pt>
                <c:pt idx="95">
                  <c:v>-96.827836501310003</c:v>
                </c:pt>
                <c:pt idx="96">
                  <c:v>-77.528820264604505</c:v>
                </c:pt>
                <c:pt idx="97">
                  <c:v>-60.736138259707097</c:v>
                </c:pt>
                <c:pt idx="98">
                  <c:v>-98.043378471965298</c:v>
                </c:pt>
                <c:pt idx="99">
                  <c:v>-95.645111493815094</c:v>
                </c:pt>
                <c:pt idx="100">
                  <c:v>-84.296509842371506</c:v>
                </c:pt>
                <c:pt idx="101">
                  <c:v>-64.033804785355599</c:v>
                </c:pt>
                <c:pt idx="102">
                  <c:v>-98.740206282791902</c:v>
                </c:pt>
                <c:pt idx="103">
                  <c:v>-57.991548168585197</c:v>
                </c:pt>
                <c:pt idx="104">
                  <c:v>-76.736592855279696</c:v>
                </c:pt>
                <c:pt idx="105">
                  <c:v>-69.652376647191005</c:v>
                </c:pt>
                <c:pt idx="106">
                  <c:v>-111.569018822751</c:v>
                </c:pt>
                <c:pt idx="107">
                  <c:v>-79.680165957077406</c:v>
                </c:pt>
                <c:pt idx="108">
                  <c:v>-81.448844884042302</c:v>
                </c:pt>
                <c:pt idx="109">
                  <c:v>-79.995892162925998</c:v>
                </c:pt>
                <c:pt idx="110">
                  <c:v>-78.783383384190003</c:v>
                </c:pt>
                <c:pt idx="111">
                  <c:v>-97.395479053449606</c:v>
                </c:pt>
                <c:pt idx="112">
                  <c:v>-105.76223420263101</c:v>
                </c:pt>
                <c:pt idx="113">
                  <c:v>-90.742821735791694</c:v>
                </c:pt>
                <c:pt idx="114">
                  <c:v>-76.069528640702401</c:v>
                </c:pt>
                <c:pt idx="115">
                  <c:v>-72.656677085497506</c:v>
                </c:pt>
                <c:pt idx="116">
                  <c:v>-84.230276290375301</c:v>
                </c:pt>
                <c:pt idx="117">
                  <c:v>-86.953923540828995</c:v>
                </c:pt>
                <c:pt idx="118">
                  <c:v>-60.8124416975743</c:v>
                </c:pt>
                <c:pt idx="119">
                  <c:v>-88.382045576767595</c:v>
                </c:pt>
                <c:pt idx="120">
                  <c:v>-97.711579681297295</c:v>
                </c:pt>
                <c:pt idx="121">
                  <c:v>-68.161981296612197</c:v>
                </c:pt>
                <c:pt idx="122">
                  <c:v>-70.473326287539507</c:v>
                </c:pt>
                <c:pt idx="123">
                  <c:v>-81.202069853965</c:v>
                </c:pt>
                <c:pt idx="124">
                  <c:v>-66.710577269143698</c:v>
                </c:pt>
                <c:pt idx="125">
                  <c:v>-75.537733296496697</c:v>
                </c:pt>
                <c:pt idx="126">
                  <c:v>-93.659222096430398</c:v>
                </c:pt>
                <c:pt idx="127">
                  <c:v>-66.377561965787805</c:v>
                </c:pt>
                <c:pt idx="128">
                  <c:v>-115.25904426107</c:v>
                </c:pt>
                <c:pt idx="129">
                  <c:v>-69.465501665308693</c:v>
                </c:pt>
                <c:pt idx="130">
                  <c:v>-75.015584867560506</c:v>
                </c:pt>
                <c:pt idx="131">
                  <c:v>-76.881604351289198</c:v>
                </c:pt>
                <c:pt idx="132">
                  <c:v>-97.974458870865007</c:v>
                </c:pt>
                <c:pt idx="133">
                  <c:v>-97.187740186363797</c:v>
                </c:pt>
                <c:pt idx="134">
                  <c:v>-98.806246107094097</c:v>
                </c:pt>
                <c:pt idx="135">
                  <c:v>-108.954401303818</c:v>
                </c:pt>
                <c:pt idx="136">
                  <c:v>-87.2517038488715</c:v>
                </c:pt>
                <c:pt idx="137">
                  <c:v>-81.527329237291298</c:v>
                </c:pt>
                <c:pt idx="138">
                  <c:v>-90.179147899157599</c:v>
                </c:pt>
                <c:pt idx="139">
                  <c:v>-100.455825772024</c:v>
                </c:pt>
                <c:pt idx="140">
                  <c:v>-50.933754301928502</c:v>
                </c:pt>
                <c:pt idx="141">
                  <c:v>-74.341203790799895</c:v>
                </c:pt>
                <c:pt idx="142">
                  <c:v>-74.130390173592701</c:v>
                </c:pt>
                <c:pt idx="143">
                  <c:v>-90.049546954967397</c:v>
                </c:pt>
                <c:pt idx="144">
                  <c:v>-75.506463903533501</c:v>
                </c:pt>
                <c:pt idx="145">
                  <c:v>-83.562631775238998</c:v>
                </c:pt>
                <c:pt idx="146">
                  <c:v>-64.828292776385098</c:v>
                </c:pt>
                <c:pt idx="147">
                  <c:v>-73.038052357094102</c:v>
                </c:pt>
                <c:pt idx="148">
                  <c:v>-90.113317298889896</c:v>
                </c:pt>
                <c:pt idx="149">
                  <c:v>-91.622688656485394</c:v>
                </c:pt>
                <c:pt idx="150">
                  <c:v>-74.5024590817073</c:v>
                </c:pt>
                <c:pt idx="151">
                  <c:v>-63.697188821906401</c:v>
                </c:pt>
                <c:pt idx="152">
                  <c:v>-70.771797696996998</c:v>
                </c:pt>
                <c:pt idx="153">
                  <c:v>-86.185889514544002</c:v>
                </c:pt>
                <c:pt idx="154">
                  <c:v>-89.734381959335195</c:v>
                </c:pt>
                <c:pt idx="155">
                  <c:v>-85.265388113688402</c:v>
                </c:pt>
                <c:pt idx="156">
                  <c:v>-64.864666941549402</c:v>
                </c:pt>
                <c:pt idx="157">
                  <c:v>-92.310690111492306</c:v>
                </c:pt>
                <c:pt idx="158">
                  <c:v>-76.882703412308302</c:v>
                </c:pt>
                <c:pt idx="159">
                  <c:v>-103.123227211551</c:v>
                </c:pt>
                <c:pt idx="160">
                  <c:v>-87.339285248335102</c:v>
                </c:pt>
                <c:pt idx="161">
                  <c:v>-101.002100973339</c:v>
                </c:pt>
                <c:pt idx="162">
                  <c:v>-83.023047092998397</c:v>
                </c:pt>
                <c:pt idx="163">
                  <c:v>-95.488834352635607</c:v>
                </c:pt>
                <c:pt idx="164">
                  <c:v>-102.93200424868201</c:v>
                </c:pt>
                <c:pt idx="165">
                  <c:v>-82.718810470389997</c:v>
                </c:pt>
                <c:pt idx="166">
                  <c:v>-95.229278750821607</c:v>
                </c:pt>
                <c:pt idx="167">
                  <c:v>-82.005765486568393</c:v>
                </c:pt>
                <c:pt idx="168">
                  <c:v>-107.457408949694</c:v>
                </c:pt>
                <c:pt idx="169">
                  <c:v>-92.632873289645303</c:v>
                </c:pt>
                <c:pt idx="170">
                  <c:v>-74.739268177801193</c:v>
                </c:pt>
                <c:pt idx="171">
                  <c:v>-92.731000050440599</c:v>
                </c:pt>
                <c:pt idx="172">
                  <c:v>-88.822496335120604</c:v>
                </c:pt>
                <c:pt idx="173">
                  <c:v>-78.118605342706502</c:v>
                </c:pt>
                <c:pt idx="174">
                  <c:v>-77.912610347042005</c:v>
                </c:pt>
                <c:pt idx="175">
                  <c:v>-100.321439310516</c:v>
                </c:pt>
                <c:pt idx="176">
                  <c:v>-70.548224695194605</c:v>
                </c:pt>
                <c:pt idx="177">
                  <c:v>-90.775668570106902</c:v>
                </c:pt>
                <c:pt idx="178">
                  <c:v>-69.550831238736293</c:v>
                </c:pt>
                <c:pt idx="179">
                  <c:v>-112.260333813944</c:v>
                </c:pt>
                <c:pt idx="180">
                  <c:v>-63.074022373888603</c:v>
                </c:pt>
                <c:pt idx="181">
                  <c:v>-87.506781819743296</c:v>
                </c:pt>
                <c:pt idx="182">
                  <c:v>-79.164858756801806</c:v>
                </c:pt>
                <c:pt idx="183">
                  <c:v>-64.799653203306207</c:v>
                </c:pt>
                <c:pt idx="184">
                  <c:v>-69.805327426150598</c:v>
                </c:pt>
                <c:pt idx="185">
                  <c:v>-105.43347023941701</c:v>
                </c:pt>
                <c:pt idx="186">
                  <c:v>-104.92385016902</c:v>
                </c:pt>
                <c:pt idx="187">
                  <c:v>-89.974072638242006</c:v>
                </c:pt>
                <c:pt idx="188">
                  <c:v>-80.837131863153203</c:v>
                </c:pt>
                <c:pt idx="189">
                  <c:v>-76.560880665120393</c:v>
                </c:pt>
                <c:pt idx="190">
                  <c:v>-82.639175278213301</c:v>
                </c:pt>
                <c:pt idx="191">
                  <c:v>-111.403356631093</c:v>
                </c:pt>
                <c:pt idx="192">
                  <c:v>-82.557757848804897</c:v>
                </c:pt>
                <c:pt idx="193">
                  <c:v>-66.434748057717201</c:v>
                </c:pt>
                <c:pt idx="194">
                  <c:v>-86.538597212945305</c:v>
                </c:pt>
                <c:pt idx="195">
                  <c:v>-75.012419582384695</c:v>
                </c:pt>
                <c:pt idx="196">
                  <c:v>-75.372280507966295</c:v>
                </c:pt>
                <c:pt idx="197">
                  <c:v>-66.305050152607393</c:v>
                </c:pt>
                <c:pt idx="198">
                  <c:v>-116.249235499579</c:v>
                </c:pt>
                <c:pt idx="199">
                  <c:v>-95.806416896371204</c:v>
                </c:pt>
                <c:pt idx="200">
                  <c:v>-76.483170329676298</c:v>
                </c:pt>
                <c:pt idx="201">
                  <c:v>-72.146487064440905</c:v>
                </c:pt>
                <c:pt idx="202">
                  <c:v>-92.905114305360598</c:v>
                </c:pt>
                <c:pt idx="203">
                  <c:v>-87.866356420067206</c:v>
                </c:pt>
                <c:pt idx="204">
                  <c:v>-101.079216957005</c:v>
                </c:pt>
                <c:pt idx="205">
                  <c:v>-78.478979381746598</c:v>
                </c:pt>
                <c:pt idx="206">
                  <c:v>-84.403315049524707</c:v>
                </c:pt>
                <c:pt idx="207">
                  <c:v>-104.15737012556001</c:v>
                </c:pt>
                <c:pt idx="208">
                  <c:v>-85.558642125439704</c:v>
                </c:pt>
                <c:pt idx="209">
                  <c:v>-106.537452824574</c:v>
                </c:pt>
                <c:pt idx="210">
                  <c:v>-95.929371607417906</c:v>
                </c:pt>
                <c:pt idx="211">
                  <c:v>-79.2499671460684</c:v>
                </c:pt>
                <c:pt idx="212">
                  <c:v>-81.725287550242697</c:v>
                </c:pt>
                <c:pt idx="213">
                  <c:v>-68.583586426977305</c:v>
                </c:pt>
                <c:pt idx="214">
                  <c:v>-74.012779871954393</c:v>
                </c:pt>
                <c:pt idx="215">
                  <c:v>-79.023859905930095</c:v>
                </c:pt>
                <c:pt idx="216">
                  <c:v>-107.311311235402</c:v>
                </c:pt>
                <c:pt idx="217">
                  <c:v>-90.562219600207001</c:v>
                </c:pt>
                <c:pt idx="218">
                  <c:v>-64.009828111672903</c:v>
                </c:pt>
                <c:pt idx="219">
                  <c:v>-80.995828086688206</c:v>
                </c:pt>
                <c:pt idx="220">
                  <c:v>-81.568324513197794</c:v>
                </c:pt>
                <c:pt idx="221">
                  <c:v>-93.751824622784596</c:v>
                </c:pt>
                <c:pt idx="222">
                  <c:v>-90.745060558256398</c:v>
                </c:pt>
                <c:pt idx="223">
                  <c:v>-80.817551768260699</c:v>
                </c:pt>
                <c:pt idx="224">
                  <c:v>-58.696050469137496</c:v>
                </c:pt>
                <c:pt idx="225">
                  <c:v>-82.060041213528393</c:v>
                </c:pt>
                <c:pt idx="226">
                  <c:v>-73.964969836322794</c:v>
                </c:pt>
                <c:pt idx="227">
                  <c:v>-85.564230076920495</c:v>
                </c:pt>
                <c:pt idx="228">
                  <c:v>-60.439364006101798</c:v>
                </c:pt>
                <c:pt idx="229">
                  <c:v>-65.049830174799894</c:v>
                </c:pt>
                <c:pt idx="230">
                  <c:v>-70.8260714813091</c:v>
                </c:pt>
                <c:pt idx="231">
                  <c:v>-84.217632881998895</c:v>
                </c:pt>
                <c:pt idx="232">
                  <c:v>-81.844370912972295</c:v>
                </c:pt>
                <c:pt idx="233">
                  <c:v>-101.980452531976</c:v>
                </c:pt>
                <c:pt idx="234">
                  <c:v>-113.173551608556</c:v>
                </c:pt>
                <c:pt idx="235">
                  <c:v>-53.454848025856698</c:v>
                </c:pt>
                <c:pt idx="236">
                  <c:v>-96.921167539882802</c:v>
                </c:pt>
                <c:pt idx="237">
                  <c:v>-75.031892855566596</c:v>
                </c:pt>
                <c:pt idx="238">
                  <c:v>-51.967553937419702</c:v>
                </c:pt>
                <c:pt idx="239">
                  <c:v>-91.845743915622194</c:v>
                </c:pt>
                <c:pt idx="240">
                  <c:v>-98.229945720190798</c:v>
                </c:pt>
                <c:pt idx="241">
                  <c:v>-97.376020431881599</c:v>
                </c:pt>
                <c:pt idx="242">
                  <c:v>-86.453657492678403</c:v>
                </c:pt>
                <c:pt idx="243">
                  <c:v>-85.136104742128396</c:v>
                </c:pt>
                <c:pt idx="244">
                  <c:v>-98.397535633766097</c:v>
                </c:pt>
                <c:pt idx="245">
                  <c:v>-73.199709644521803</c:v>
                </c:pt>
                <c:pt idx="246">
                  <c:v>-94.156252628956096</c:v>
                </c:pt>
                <c:pt idx="247">
                  <c:v>-75.528280528885105</c:v>
                </c:pt>
                <c:pt idx="248">
                  <c:v>-92.043712730421703</c:v>
                </c:pt>
                <c:pt idx="249">
                  <c:v>-71.310143551426407</c:v>
                </c:pt>
                <c:pt idx="250">
                  <c:v>-72.896837516281707</c:v>
                </c:pt>
                <c:pt idx="251">
                  <c:v>-76.5589303709191</c:v>
                </c:pt>
                <c:pt idx="252">
                  <c:v>-93.576836956074203</c:v>
                </c:pt>
                <c:pt idx="253">
                  <c:v>-76.227942753385193</c:v>
                </c:pt>
                <c:pt idx="254">
                  <c:v>-74.226289699833799</c:v>
                </c:pt>
                <c:pt idx="255">
                  <c:v>-73.870507343724697</c:v>
                </c:pt>
                <c:pt idx="256">
                  <c:v>-92.561853691772598</c:v>
                </c:pt>
                <c:pt idx="257">
                  <c:v>-68.623076263170802</c:v>
                </c:pt>
                <c:pt idx="258">
                  <c:v>-88.641244667711604</c:v>
                </c:pt>
                <c:pt idx="259">
                  <c:v>-60.507473201641503</c:v>
                </c:pt>
                <c:pt idx="260">
                  <c:v>-78.260905703126895</c:v>
                </c:pt>
                <c:pt idx="261">
                  <c:v>-93.534548761886597</c:v>
                </c:pt>
                <c:pt idx="262">
                  <c:v>-80.904505162156397</c:v>
                </c:pt>
                <c:pt idx="263">
                  <c:v>-81.9440655783295</c:v>
                </c:pt>
                <c:pt idx="264">
                  <c:v>-87.303431000182201</c:v>
                </c:pt>
                <c:pt idx="265">
                  <c:v>-80.456261405207101</c:v>
                </c:pt>
                <c:pt idx="266">
                  <c:v>-93.551337540505003</c:v>
                </c:pt>
                <c:pt idx="267">
                  <c:v>-95.317189028437397</c:v>
                </c:pt>
                <c:pt idx="268">
                  <c:v>-76.513799193439993</c:v>
                </c:pt>
                <c:pt idx="269">
                  <c:v>-73.135968477139798</c:v>
                </c:pt>
                <c:pt idx="270">
                  <c:v>-77.132303266003703</c:v>
                </c:pt>
                <c:pt idx="271">
                  <c:v>-71.674096595091697</c:v>
                </c:pt>
                <c:pt idx="272">
                  <c:v>-69.024188331409206</c:v>
                </c:pt>
                <c:pt idx="273">
                  <c:v>-94.204647548538603</c:v>
                </c:pt>
                <c:pt idx="274">
                  <c:v>-50.510929230737702</c:v>
                </c:pt>
                <c:pt idx="275">
                  <c:v>-91.202814074053293</c:v>
                </c:pt>
                <c:pt idx="276">
                  <c:v>-75.475343405349406</c:v>
                </c:pt>
                <c:pt idx="277">
                  <c:v>-88.442806206696005</c:v>
                </c:pt>
                <c:pt idx="278">
                  <c:v>-112.68873068969199</c:v>
                </c:pt>
                <c:pt idx="279">
                  <c:v>-53.639040999834798</c:v>
                </c:pt>
                <c:pt idx="280">
                  <c:v>-85.826260894663804</c:v>
                </c:pt>
                <c:pt idx="281">
                  <c:v>-78.908158569243497</c:v>
                </c:pt>
                <c:pt idx="282">
                  <c:v>-94.372578807200995</c:v>
                </c:pt>
                <c:pt idx="283">
                  <c:v>-93.683486252942799</c:v>
                </c:pt>
                <c:pt idx="284">
                  <c:v>-68.802288588098804</c:v>
                </c:pt>
                <c:pt idx="285">
                  <c:v>-98.664938050635001</c:v>
                </c:pt>
                <c:pt idx="286">
                  <c:v>-97.151114431525102</c:v>
                </c:pt>
                <c:pt idx="287">
                  <c:v>-64.428179370566596</c:v>
                </c:pt>
                <c:pt idx="288">
                  <c:v>-92.770475656832303</c:v>
                </c:pt>
                <c:pt idx="289">
                  <c:v>-95.062842202547998</c:v>
                </c:pt>
                <c:pt idx="290">
                  <c:v>-76.573617976260905</c:v>
                </c:pt>
                <c:pt idx="291">
                  <c:v>-99.745540773296</c:v>
                </c:pt>
                <c:pt idx="292">
                  <c:v>-109.93072663128</c:v>
                </c:pt>
                <c:pt idx="293">
                  <c:v>-96.4793434901556</c:v>
                </c:pt>
                <c:pt idx="294">
                  <c:v>-71.878742547294493</c:v>
                </c:pt>
                <c:pt idx="295">
                  <c:v>-117.519759381254</c:v>
                </c:pt>
                <c:pt idx="296">
                  <c:v>-79.068775655865295</c:v>
                </c:pt>
                <c:pt idx="297">
                  <c:v>-95.728660743424697</c:v>
                </c:pt>
                <c:pt idx="298">
                  <c:v>-68.159938733374602</c:v>
                </c:pt>
                <c:pt idx="299">
                  <c:v>-64.482886059808905</c:v>
                </c:pt>
                <c:pt idx="300">
                  <c:v>-74.090803698337197</c:v>
                </c:pt>
                <c:pt idx="301">
                  <c:v>-106.888895861527</c:v>
                </c:pt>
                <c:pt idx="302">
                  <c:v>-79.418271180480801</c:v>
                </c:pt>
                <c:pt idx="303">
                  <c:v>-95.943666935648807</c:v>
                </c:pt>
                <c:pt idx="304">
                  <c:v>-89.679712991501404</c:v>
                </c:pt>
                <c:pt idx="305">
                  <c:v>-74.780706565653205</c:v>
                </c:pt>
                <c:pt idx="306">
                  <c:v>-102.32338075750199</c:v>
                </c:pt>
                <c:pt idx="307">
                  <c:v>-104.07020271169699</c:v>
                </c:pt>
                <c:pt idx="308">
                  <c:v>-101.37961078123701</c:v>
                </c:pt>
                <c:pt idx="309">
                  <c:v>-93.453580118719202</c:v>
                </c:pt>
                <c:pt idx="310">
                  <c:v>-91.892598467273601</c:v>
                </c:pt>
                <c:pt idx="311">
                  <c:v>-98.468170756559601</c:v>
                </c:pt>
                <c:pt idx="312">
                  <c:v>-62.910899344152298</c:v>
                </c:pt>
                <c:pt idx="313">
                  <c:v>-79.585389010568207</c:v>
                </c:pt>
                <c:pt idx="314">
                  <c:v>-67.636243917210095</c:v>
                </c:pt>
                <c:pt idx="315">
                  <c:v>-67.727274213854002</c:v>
                </c:pt>
                <c:pt idx="316">
                  <c:v>-93.276783096939397</c:v>
                </c:pt>
                <c:pt idx="317">
                  <c:v>-95.993616171492604</c:v>
                </c:pt>
                <c:pt idx="318">
                  <c:v>-98.5669011195331</c:v>
                </c:pt>
                <c:pt idx="319">
                  <c:v>-107.863245045919</c:v>
                </c:pt>
                <c:pt idx="320">
                  <c:v>-98.935519853424694</c:v>
                </c:pt>
                <c:pt idx="321">
                  <c:v>-74.907231972149901</c:v>
                </c:pt>
                <c:pt idx="322">
                  <c:v>-90.797594411830801</c:v>
                </c:pt>
                <c:pt idx="323">
                  <c:v>-72.212303841441098</c:v>
                </c:pt>
                <c:pt idx="324">
                  <c:v>-68.634064913443396</c:v>
                </c:pt>
                <c:pt idx="325">
                  <c:v>-80.390367305200002</c:v>
                </c:pt>
                <c:pt idx="326">
                  <c:v>-76.733212277514994</c:v>
                </c:pt>
                <c:pt idx="327">
                  <c:v>-75.203130068790998</c:v>
                </c:pt>
                <c:pt idx="328">
                  <c:v>-99.811435669640602</c:v>
                </c:pt>
                <c:pt idx="329">
                  <c:v>-67.827522493477503</c:v>
                </c:pt>
                <c:pt idx="330">
                  <c:v>-108.666047670441</c:v>
                </c:pt>
                <c:pt idx="331">
                  <c:v>-83.759793783469902</c:v>
                </c:pt>
                <c:pt idx="332">
                  <c:v>-115.07567494113501</c:v>
                </c:pt>
                <c:pt idx="333">
                  <c:v>-104.93871618799599</c:v>
                </c:pt>
                <c:pt idx="334">
                  <c:v>-71.981466925647197</c:v>
                </c:pt>
                <c:pt idx="335">
                  <c:v>-78.944114682957505</c:v>
                </c:pt>
                <c:pt idx="336">
                  <c:v>-91.896376128621398</c:v>
                </c:pt>
                <c:pt idx="337">
                  <c:v>-82.4516914398517</c:v>
                </c:pt>
                <c:pt idx="338">
                  <c:v>-99.380517786246102</c:v>
                </c:pt>
                <c:pt idx="339">
                  <c:v>-74.211207781949796</c:v>
                </c:pt>
                <c:pt idx="340">
                  <c:v>-64.621575723169499</c:v>
                </c:pt>
                <c:pt idx="341">
                  <c:v>-103.66481472955201</c:v>
                </c:pt>
                <c:pt idx="342">
                  <c:v>-87.365121855670395</c:v>
                </c:pt>
                <c:pt idx="343">
                  <c:v>-84.320620422794505</c:v>
                </c:pt>
                <c:pt idx="344">
                  <c:v>-88.777605275305305</c:v>
                </c:pt>
                <c:pt idx="345">
                  <c:v>-96.735431931601696</c:v>
                </c:pt>
                <c:pt idx="346">
                  <c:v>-72.653438336666696</c:v>
                </c:pt>
                <c:pt idx="347">
                  <c:v>-118.681317718823</c:v>
                </c:pt>
                <c:pt idx="348">
                  <c:v>-89.732517463596196</c:v>
                </c:pt>
                <c:pt idx="349">
                  <c:v>-50.664413362160197</c:v>
                </c:pt>
                <c:pt idx="350">
                  <c:v>-84.189961052104294</c:v>
                </c:pt>
                <c:pt idx="351">
                  <c:v>-79.9191124219291</c:v>
                </c:pt>
                <c:pt idx="352">
                  <c:v>-71.522874080118001</c:v>
                </c:pt>
                <c:pt idx="353">
                  <c:v>-104.518773184998</c:v>
                </c:pt>
                <c:pt idx="354">
                  <c:v>-69.290274295330207</c:v>
                </c:pt>
                <c:pt idx="355">
                  <c:v>-105.534118142772</c:v>
                </c:pt>
                <c:pt idx="356">
                  <c:v>-64.809972065792607</c:v>
                </c:pt>
                <c:pt idx="357">
                  <c:v>-57.155934075970499</c:v>
                </c:pt>
                <c:pt idx="358">
                  <c:v>-61.461306833424203</c:v>
                </c:pt>
                <c:pt idx="359">
                  <c:v>-99.142211945167006</c:v>
                </c:pt>
                <c:pt idx="360">
                  <c:v>-84.158888485715593</c:v>
                </c:pt>
                <c:pt idx="361">
                  <c:v>-76.354874774158901</c:v>
                </c:pt>
                <c:pt idx="362">
                  <c:v>-72.253225982908404</c:v>
                </c:pt>
                <c:pt idx="363">
                  <c:v>-75.205270459085</c:v>
                </c:pt>
                <c:pt idx="364">
                  <c:v>-65.700173616188493</c:v>
                </c:pt>
                <c:pt idx="365">
                  <c:v>-105.743858106942</c:v>
                </c:pt>
                <c:pt idx="366">
                  <c:v>-83.8115845397584</c:v>
                </c:pt>
                <c:pt idx="367">
                  <c:v>-88.143408808330406</c:v>
                </c:pt>
                <c:pt idx="368">
                  <c:v>-97.870099807465394</c:v>
                </c:pt>
                <c:pt idx="369">
                  <c:v>-83.753217523701693</c:v>
                </c:pt>
                <c:pt idx="370">
                  <c:v>-95.547265906666993</c:v>
                </c:pt>
                <c:pt idx="371">
                  <c:v>-94.891420922173396</c:v>
                </c:pt>
                <c:pt idx="372">
                  <c:v>-80.302784618774496</c:v>
                </c:pt>
                <c:pt idx="373">
                  <c:v>-109.17744839861101</c:v>
                </c:pt>
                <c:pt idx="374">
                  <c:v>-79.743760589819303</c:v>
                </c:pt>
                <c:pt idx="375">
                  <c:v>-59.435190047011197</c:v>
                </c:pt>
                <c:pt idx="376">
                  <c:v>-77.918575957706594</c:v>
                </c:pt>
                <c:pt idx="377">
                  <c:v>-69.412185275418196</c:v>
                </c:pt>
                <c:pt idx="378">
                  <c:v>-94.904836022990295</c:v>
                </c:pt>
                <c:pt idx="379">
                  <c:v>-74.857234262207399</c:v>
                </c:pt>
                <c:pt idx="380">
                  <c:v>-86.628769202077805</c:v>
                </c:pt>
                <c:pt idx="381">
                  <c:v>-103.18654358091101</c:v>
                </c:pt>
                <c:pt idx="382">
                  <c:v>-73.132304249092499</c:v>
                </c:pt>
                <c:pt idx="383">
                  <c:v>-68.219083656235199</c:v>
                </c:pt>
                <c:pt idx="384">
                  <c:v>-86.295854250444094</c:v>
                </c:pt>
                <c:pt idx="385">
                  <c:v>-90.535654898727898</c:v>
                </c:pt>
                <c:pt idx="386">
                  <c:v>-105.28338719926199</c:v>
                </c:pt>
                <c:pt idx="387">
                  <c:v>-66.734551345755804</c:v>
                </c:pt>
                <c:pt idx="388">
                  <c:v>-83.964511614985597</c:v>
                </c:pt>
                <c:pt idx="389">
                  <c:v>-81.263350298930305</c:v>
                </c:pt>
                <c:pt idx="390">
                  <c:v>-81.601686546599794</c:v>
                </c:pt>
                <c:pt idx="391">
                  <c:v>-72.554891864135698</c:v>
                </c:pt>
                <c:pt idx="392">
                  <c:v>-98.029357853937697</c:v>
                </c:pt>
                <c:pt idx="393">
                  <c:v>-68.665932440204301</c:v>
                </c:pt>
                <c:pt idx="394">
                  <c:v>-80.973446101241805</c:v>
                </c:pt>
                <c:pt idx="395">
                  <c:v>-89.720191493346306</c:v>
                </c:pt>
                <c:pt idx="396">
                  <c:v>-63.492403923721902</c:v>
                </c:pt>
                <c:pt idx="397">
                  <c:v>-93.455637830947495</c:v>
                </c:pt>
                <c:pt idx="398">
                  <c:v>-67.219786615885397</c:v>
                </c:pt>
                <c:pt idx="399">
                  <c:v>-76.729923372653403</c:v>
                </c:pt>
                <c:pt idx="400">
                  <c:v>-71.507545277565598</c:v>
                </c:pt>
                <c:pt idx="401">
                  <c:v>-89.572792739636597</c:v>
                </c:pt>
                <c:pt idx="402">
                  <c:v>-75.018895560604506</c:v>
                </c:pt>
                <c:pt idx="403">
                  <c:v>-99.473408361866802</c:v>
                </c:pt>
                <c:pt idx="404">
                  <c:v>-85.171326886449606</c:v>
                </c:pt>
                <c:pt idx="405">
                  <c:v>-71.256720254046002</c:v>
                </c:pt>
                <c:pt idx="406">
                  <c:v>-99.505301760880897</c:v>
                </c:pt>
                <c:pt idx="407">
                  <c:v>-94.304332538145303</c:v>
                </c:pt>
                <c:pt idx="408">
                  <c:v>-100.665524471071</c:v>
                </c:pt>
                <c:pt idx="409">
                  <c:v>-68.345348982060401</c:v>
                </c:pt>
                <c:pt idx="410">
                  <c:v>-95.132537223082807</c:v>
                </c:pt>
                <c:pt idx="411">
                  <c:v>-84.956229653949507</c:v>
                </c:pt>
                <c:pt idx="412">
                  <c:v>-82.552024583805306</c:v>
                </c:pt>
                <c:pt idx="413">
                  <c:v>-106.133142964071</c:v>
                </c:pt>
                <c:pt idx="414">
                  <c:v>-79.729717398356101</c:v>
                </c:pt>
                <c:pt idx="415">
                  <c:v>-99.263019928702306</c:v>
                </c:pt>
                <c:pt idx="416">
                  <c:v>-98.000058572189602</c:v>
                </c:pt>
                <c:pt idx="417">
                  <c:v>-65.144903060654599</c:v>
                </c:pt>
                <c:pt idx="418">
                  <c:v>-98.782744106010597</c:v>
                </c:pt>
                <c:pt idx="419">
                  <c:v>-73.822920155344804</c:v>
                </c:pt>
                <c:pt idx="420">
                  <c:v>-92.101596511246896</c:v>
                </c:pt>
                <c:pt idx="421">
                  <c:v>-50.122221876305602</c:v>
                </c:pt>
                <c:pt idx="422">
                  <c:v>-94.948763686327496</c:v>
                </c:pt>
                <c:pt idx="423">
                  <c:v>-82.374030111560799</c:v>
                </c:pt>
                <c:pt idx="424">
                  <c:v>-93.259084404078905</c:v>
                </c:pt>
                <c:pt idx="425">
                  <c:v>-93.424331290052507</c:v>
                </c:pt>
                <c:pt idx="426">
                  <c:v>-109.731554646444</c:v>
                </c:pt>
                <c:pt idx="427">
                  <c:v>-75.592266207304405</c:v>
                </c:pt>
                <c:pt idx="428">
                  <c:v>-113.361762064489</c:v>
                </c:pt>
                <c:pt idx="429">
                  <c:v>-113.537048785921</c:v>
                </c:pt>
                <c:pt idx="430">
                  <c:v>-84.615492249551593</c:v>
                </c:pt>
                <c:pt idx="431">
                  <c:v>-74.1629689583404</c:v>
                </c:pt>
                <c:pt idx="432">
                  <c:v>-109.068474891471</c:v>
                </c:pt>
                <c:pt idx="433">
                  <c:v>-105.829652642715</c:v>
                </c:pt>
                <c:pt idx="434">
                  <c:v>-91.050348553197793</c:v>
                </c:pt>
                <c:pt idx="435">
                  <c:v>-95.468239547522202</c:v>
                </c:pt>
                <c:pt idx="436">
                  <c:v>-88.406402738341697</c:v>
                </c:pt>
                <c:pt idx="437">
                  <c:v>-76.483943479465196</c:v>
                </c:pt>
                <c:pt idx="438">
                  <c:v>-81.023584017089107</c:v>
                </c:pt>
                <c:pt idx="439">
                  <c:v>-77.166971081231296</c:v>
                </c:pt>
                <c:pt idx="440">
                  <c:v>-99.891156384762198</c:v>
                </c:pt>
                <c:pt idx="441">
                  <c:v>-85.358272474022698</c:v>
                </c:pt>
                <c:pt idx="442">
                  <c:v>-92.077684349135495</c:v>
                </c:pt>
                <c:pt idx="443">
                  <c:v>-69.234509897470105</c:v>
                </c:pt>
                <c:pt idx="444">
                  <c:v>-92.911908342164395</c:v>
                </c:pt>
                <c:pt idx="445">
                  <c:v>-83.759783774541205</c:v>
                </c:pt>
                <c:pt idx="446">
                  <c:v>-108.648094225367</c:v>
                </c:pt>
                <c:pt idx="447">
                  <c:v>-77.807267553441207</c:v>
                </c:pt>
                <c:pt idx="448">
                  <c:v>-58.162771346699799</c:v>
                </c:pt>
                <c:pt idx="449">
                  <c:v>-97.1840367594817</c:v>
                </c:pt>
                <c:pt idx="450">
                  <c:v>-85.5413254654177</c:v>
                </c:pt>
                <c:pt idx="451">
                  <c:v>-89.342668342964799</c:v>
                </c:pt>
                <c:pt idx="452">
                  <c:v>-104.28754144428601</c:v>
                </c:pt>
                <c:pt idx="453">
                  <c:v>-79.763101474254299</c:v>
                </c:pt>
                <c:pt idx="454">
                  <c:v>-94.199960106221596</c:v>
                </c:pt>
                <c:pt idx="455">
                  <c:v>-72.892654589237495</c:v>
                </c:pt>
                <c:pt idx="456">
                  <c:v>-66.972821812918497</c:v>
                </c:pt>
                <c:pt idx="457">
                  <c:v>-77.606139550736998</c:v>
                </c:pt>
                <c:pt idx="458">
                  <c:v>-110.54872786377599</c:v>
                </c:pt>
                <c:pt idx="459">
                  <c:v>-108.254563233505</c:v>
                </c:pt>
                <c:pt idx="460">
                  <c:v>-99.218386109390195</c:v>
                </c:pt>
                <c:pt idx="461">
                  <c:v>-65.124402594713501</c:v>
                </c:pt>
              </c:numCache>
            </c:numRef>
          </c:xVal>
          <c:yVal>
            <c:numRef>
              <c:f>'Network Performnace analysis'!$G$2:$G$463</c:f>
              <c:numCache>
                <c:formatCode>General</c:formatCode>
                <c:ptCount val="462"/>
                <c:pt idx="0">
                  <c:v>2.2431763646784799</c:v>
                </c:pt>
                <c:pt idx="1">
                  <c:v>5.0025664998508299</c:v>
                </c:pt>
                <c:pt idx="2">
                  <c:v>8.7059735322043306</c:v>
                </c:pt>
                <c:pt idx="3">
                  <c:v>7.4270245501411702</c:v>
                </c:pt>
                <c:pt idx="4">
                  <c:v>0.61207051140331303</c:v>
                </c:pt>
                <c:pt idx="5">
                  <c:v>4.70256110231443</c:v>
                </c:pt>
                <c:pt idx="6">
                  <c:v>1.66729321639479</c:v>
                </c:pt>
                <c:pt idx="7">
                  <c:v>1.1657788478490201</c:v>
                </c:pt>
                <c:pt idx="8">
                  <c:v>7.6781262448115903</c:v>
                </c:pt>
                <c:pt idx="9">
                  <c:v>4.9720487953707604</c:v>
                </c:pt>
                <c:pt idx="10">
                  <c:v>9.15753085130582</c:v>
                </c:pt>
                <c:pt idx="11">
                  <c:v>7.8695926282484097</c:v>
                </c:pt>
                <c:pt idx="12">
                  <c:v>5.6941897976390603</c:v>
                </c:pt>
                <c:pt idx="13">
                  <c:v>7.3286556567920504</c:v>
                </c:pt>
                <c:pt idx="14">
                  <c:v>8.1556943992729707</c:v>
                </c:pt>
                <c:pt idx="15">
                  <c:v>6.0510868156456201</c:v>
                </c:pt>
                <c:pt idx="16">
                  <c:v>3.0694058895348499</c:v>
                </c:pt>
                <c:pt idx="17">
                  <c:v>8.1784004003298296</c:v>
                </c:pt>
                <c:pt idx="18">
                  <c:v>2.8839084641108399</c:v>
                </c:pt>
                <c:pt idx="19">
                  <c:v>6.0149144221724598</c:v>
                </c:pt>
                <c:pt idx="20">
                  <c:v>0.48259831349161098</c:v>
                </c:pt>
                <c:pt idx="21">
                  <c:v>9.7946103060158691</c:v>
                </c:pt>
                <c:pt idx="22">
                  <c:v>5.2114856362328901</c:v>
                </c:pt>
                <c:pt idx="23">
                  <c:v>8.0529382771891704</c:v>
                </c:pt>
                <c:pt idx="24">
                  <c:v>7.1185606955353196</c:v>
                </c:pt>
                <c:pt idx="25">
                  <c:v>3.9325685073654699</c:v>
                </c:pt>
                <c:pt idx="26">
                  <c:v>1.6408789088971301</c:v>
                </c:pt>
                <c:pt idx="27">
                  <c:v>8.4465743707522094</c:v>
                </c:pt>
                <c:pt idx="28">
                  <c:v>9.7858686354799094</c:v>
                </c:pt>
                <c:pt idx="29">
                  <c:v>2.1802041121013098</c:v>
                </c:pt>
                <c:pt idx="30">
                  <c:v>8.2878222403599793</c:v>
                </c:pt>
                <c:pt idx="31">
                  <c:v>5.2340564400026004</c:v>
                </c:pt>
                <c:pt idx="32">
                  <c:v>2.9979880718236802</c:v>
                </c:pt>
                <c:pt idx="33">
                  <c:v>1.29410852654535</c:v>
                </c:pt>
                <c:pt idx="34">
                  <c:v>1.1799149099164199</c:v>
                </c:pt>
                <c:pt idx="35">
                  <c:v>9.9164959450230992</c:v>
                </c:pt>
                <c:pt idx="36">
                  <c:v>5.1838310154955902</c:v>
                </c:pt>
                <c:pt idx="37">
                  <c:v>2.7326937898061101</c:v>
                </c:pt>
                <c:pt idx="38">
                  <c:v>8.1620185019484506</c:v>
                </c:pt>
                <c:pt idx="39">
                  <c:v>4.4317581474537703E-2</c:v>
                </c:pt>
                <c:pt idx="40">
                  <c:v>3.0951288232226499</c:v>
                </c:pt>
                <c:pt idx="41">
                  <c:v>5.1871839916645204</c:v>
                </c:pt>
                <c:pt idx="42">
                  <c:v>0.87009109842897603</c:v>
                </c:pt>
                <c:pt idx="43">
                  <c:v>5.0830376185255197</c:v>
                </c:pt>
                <c:pt idx="44">
                  <c:v>9.5745197229759604</c:v>
                </c:pt>
                <c:pt idx="45">
                  <c:v>9.7917141684580393</c:v>
                </c:pt>
                <c:pt idx="46">
                  <c:v>1.5262072458399101</c:v>
                </c:pt>
                <c:pt idx="47">
                  <c:v>8.4670184455255804</c:v>
                </c:pt>
                <c:pt idx="48">
                  <c:v>2.4185979191620302</c:v>
                </c:pt>
                <c:pt idx="49">
                  <c:v>3.22484316104654</c:v>
                </c:pt>
                <c:pt idx="50">
                  <c:v>3.0462751713749601</c:v>
                </c:pt>
                <c:pt idx="51">
                  <c:v>6.8174645822445799</c:v>
                </c:pt>
                <c:pt idx="52">
                  <c:v>0.92683020131560701</c:v>
                </c:pt>
                <c:pt idx="53">
                  <c:v>8.1237818049495907</c:v>
                </c:pt>
                <c:pt idx="54">
                  <c:v>3.51328748093648</c:v>
                </c:pt>
                <c:pt idx="55">
                  <c:v>5.5887835061290403</c:v>
                </c:pt>
                <c:pt idx="56">
                  <c:v>8.5899092117676705</c:v>
                </c:pt>
                <c:pt idx="57">
                  <c:v>1.1757566864658899</c:v>
                </c:pt>
                <c:pt idx="58">
                  <c:v>9.5953016229223493</c:v>
                </c:pt>
                <c:pt idx="59">
                  <c:v>6.4055686051626397</c:v>
                </c:pt>
                <c:pt idx="60">
                  <c:v>4.6557297574568004</c:v>
                </c:pt>
                <c:pt idx="61">
                  <c:v>8.6243975709029108</c:v>
                </c:pt>
                <c:pt idx="62">
                  <c:v>4.5314941885670397</c:v>
                </c:pt>
                <c:pt idx="63">
                  <c:v>4.2461369114826004</c:v>
                </c:pt>
                <c:pt idx="64">
                  <c:v>4.0278417925441898</c:v>
                </c:pt>
                <c:pt idx="65">
                  <c:v>1.9804259464751499</c:v>
                </c:pt>
                <c:pt idx="66">
                  <c:v>8.4389620500070404</c:v>
                </c:pt>
                <c:pt idx="67">
                  <c:v>7.8275263525845604</c:v>
                </c:pt>
                <c:pt idx="68">
                  <c:v>0.48514002967367298</c:v>
                </c:pt>
                <c:pt idx="69">
                  <c:v>6.9588261137361496</c:v>
                </c:pt>
                <c:pt idx="70">
                  <c:v>2.6374590815460001E-2</c:v>
                </c:pt>
                <c:pt idx="71">
                  <c:v>1.0461685089250401</c:v>
                </c:pt>
                <c:pt idx="72">
                  <c:v>8.83793661794709</c:v>
                </c:pt>
                <c:pt idx="73">
                  <c:v>7.1853337176457597</c:v>
                </c:pt>
                <c:pt idx="74">
                  <c:v>3.7609749419000802</c:v>
                </c:pt>
                <c:pt idx="75">
                  <c:v>6.0810708530528501</c:v>
                </c:pt>
                <c:pt idx="76">
                  <c:v>4.6746545260612802</c:v>
                </c:pt>
                <c:pt idx="77">
                  <c:v>6.67371126163449</c:v>
                </c:pt>
                <c:pt idx="78">
                  <c:v>8.0783402988243402</c:v>
                </c:pt>
                <c:pt idx="79">
                  <c:v>4.2881559722820697</c:v>
                </c:pt>
                <c:pt idx="80">
                  <c:v>3.47684780949796</c:v>
                </c:pt>
                <c:pt idx="81">
                  <c:v>4.8079636756401296</c:v>
                </c:pt>
                <c:pt idx="82">
                  <c:v>0.83333938553050702</c:v>
                </c:pt>
                <c:pt idx="83">
                  <c:v>3.0554406600328199</c:v>
                </c:pt>
                <c:pt idx="84">
                  <c:v>6.5190619273040999</c:v>
                </c:pt>
                <c:pt idx="85">
                  <c:v>5.9844458411567301</c:v>
                </c:pt>
                <c:pt idx="86">
                  <c:v>0.52818691352637803</c:v>
                </c:pt>
                <c:pt idx="87">
                  <c:v>8.5042116837455399</c:v>
                </c:pt>
                <c:pt idx="88">
                  <c:v>7.6109419384930099</c:v>
                </c:pt>
                <c:pt idx="89">
                  <c:v>2.4400147379292401</c:v>
                </c:pt>
                <c:pt idx="90">
                  <c:v>7.1304670049349896</c:v>
                </c:pt>
                <c:pt idx="91">
                  <c:v>5.6656378867806696</c:v>
                </c:pt>
                <c:pt idx="92">
                  <c:v>0.42904829305072201</c:v>
                </c:pt>
                <c:pt idx="93">
                  <c:v>5.5762142642137</c:v>
                </c:pt>
                <c:pt idx="94">
                  <c:v>4.8632010290302699</c:v>
                </c:pt>
                <c:pt idx="95">
                  <c:v>8.9012311318497801</c:v>
                </c:pt>
                <c:pt idx="96">
                  <c:v>2.14836775999331</c:v>
                </c:pt>
                <c:pt idx="97">
                  <c:v>1.4251760775850399</c:v>
                </c:pt>
                <c:pt idx="98">
                  <c:v>3.70022949382499</c:v>
                </c:pt>
                <c:pt idx="99">
                  <c:v>8.3532521342016395</c:v>
                </c:pt>
                <c:pt idx="100">
                  <c:v>5.9039768119854701</c:v>
                </c:pt>
                <c:pt idx="101">
                  <c:v>3.6209390708031801</c:v>
                </c:pt>
                <c:pt idx="102">
                  <c:v>5.4445835677469701</c:v>
                </c:pt>
                <c:pt idx="103">
                  <c:v>6.7499665686333596</c:v>
                </c:pt>
                <c:pt idx="104">
                  <c:v>8.7557138576881997</c:v>
                </c:pt>
                <c:pt idx="105">
                  <c:v>2.9545349520959401</c:v>
                </c:pt>
                <c:pt idx="106">
                  <c:v>0.51607180513996198</c:v>
                </c:pt>
                <c:pt idx="107">
                  <c:v>4.5747774664234999</c:v>
                </c:pt>
                <c:pt idx="108">
                  <c:v>4.3975784911869402</c:v>
                </c:pt>
                <c:pt idx="109">
                  <c:v>3.6451171061447298</c:v>
                </c:pt>
                <c:pt idx="110">
                  <c:v>3.46976888429124</c:v>
                </c:pt>
                <c:pt idx="111">
                  <c:v>9.3440557381279703</c:v>
                </c:pt>
                <c:pt idx="112">
                  <c:v>9.7451044556272599</c:v>
                </c:pt>
                <c:pt idx="113">
                  <c:v>1.93576673395608</c:v>
                </c:pt>
                <c:pt idx="114">
                  <c:v>0.80055585658134398</c:v>
                </c:pt>
                <c:pt idx="115">
                  <c:v>7.74237546842296</c:v>
                </c:pt>
                <c:pt idx="116">
                  <c:v>8.7253898580526208</c:v>
                </c:pt>
                <c:pt idx="117">
                  <c:v>0.42334999410569701</c:v>
                </c:pt>
                <c:pt idx="118">
                  <c:v>9.9787427755663494</c:v>
                </c:pt>
                <c:pt idx="119">
                  <c:v>2.70769781691176</c:v>
                </c:pt>
                <c:pt idx="120">
                  <c:v>7.0184214097429196</c:v>
                </c:pt>
                <c:pt idx="121">
                  <c:v>8.1069067515938595</c:v>
                </c:pt>
                <c:pt idx="122">
                  <c:v>8.1912360349966509</c:v>
                </c:pt>
                <c:pt idx="123">
                  <c:v>4.7781089407743798</c:v>
                </c:pt>
                <c:pt idx="124">
                  <c:v>5.04592004495984</c:v>
                </c:pt>
                <c:pt idx="125">
                  <c:v>4.3057583900363303</c:v>
                </c:pt>
                <c:pt idx="126">
                  <c:v>0.75288137813023404</c:v>
                </c:pt>
                <c:pt idx="127">
                  <c:v>1.5131721830065199</c:v>
                </c:pt>
                <c:pt idx="128">
                  <c:v>9.6057600505226901</c:v>
                </c:pt>
                <c:pt idx="129">
                  <c:v>5.0845490352284797</c:v>
                </c:pt>
                <c:pt idx="130">
                  <c:v>9.1500341461296202</c:v>
                </c:pt>
                <c:pt idx="131">
                  <c:v>0.13056595401379301</c:v>
                </c:pt>
                <c:pt idx="132">
                  <c:v>3.1219380273698998</c:v>
                </c:pt>
                <c:pt idx="133">
                  <c:v>7.6399436490392496</c:v>
                </c:pt>
                <c:pt idx="134">
                  <c:v>9.8695459530821008</c:v>
                </c:pt>
                <c:pt idx="135">
                  <c:v>7.4693460553676196</c:v>
                </c:pt>
                <c:pt idx="136">
                  <c:v>7.81205207061618</c:v>
                </c:pt>
                <c:pt idx="137">
                  <c:v>5.4793881420950399</c:v>
                </c:pt>
                <c:pt idx="138">
                  <c:v>8.6696059998527009</c:v>
                </c:pt>
                <c:pt idx="139">
                  <c:v>7.1519277093553999</c:v>
                </c:pt>
                <c:pt idx="140">
                  <c:v>3.4626862644400398</c:v>
                </c:pt>
                <c:pt idx="141">
                  <c:v>9.3189568684420294</c:v>
                </c:pt>
                <c:pt idx="142">
                  <c:v>8.5212783841784994</c:v>
                </c:pt>
                <c:pt idx="143">
                  <c:v>1.3680246860760901</c:v>
                </c:pt>
                <c:pt idx="144">
                  <c:v>0.70195052353843002</c:v>
                </c:pt>
                <c:pt idx="145">
                  <c:v>0.67054808241164798</c:v>
                </c:pt>
                <c:pt idx="146">
                  <c:v>0.214151275264929</c:v>
                </c:pt>
                <c:pt idx="147">
                  <c:v>5.15860333770891</c:v>
                </c:pt>
                <c:pt idx="148">
                  <c:v>7.5337711314195301</c:v>
                </c:pt>
                <c:pt idx="149">
                  <c:v>2.92342766024505</c:v>
                </c:pt>
                <c:pt idx="150">
                  <c:v>0.40412158390642999</c:v>
                </c:pt>
                <c:pt idx="151">
                  <c:v>7.8477774513937604</c:v>
                </c:pt>
                <c:pt idx="152">
                  <c:v>4.6524169185433797</c:v>
                </c:pt>
                <c:pt idx="153">
                  <c:v>3.9097208277766198</c:v>
                </c:pt>
                <c:pt idx="154">
                  <c:v>3.1754326588629098</c:v>
                </c:pt>
                <c:pt idx="155">
                  <c:v>1.11477380665829</c:v>
                </c:pt>
                <c:pt idx="156">
                  <c:v>8.5965309315275995</c:v>
                </c:pt>
                <c:pt idx="157">
                  <c:v>8.7871664027568599</c:v>
                </c:pt>
                <c:pt idx="158">
                  <c:v>9.6730194797289499</c:v>
                </c:pt>
                <c:pt idx="159">
                  <c:v>0.12076836622338</c:v>
                </c:pt>
                <c:pt idx="160">
                  <c:v>0.70387690373965595</c:v>
                </c:pt>
                <c:pt idx="161">
                  <c:v>8.95091713243621</c:v>
                </c:pt>
                <c:pt idx="162">
                  <c:v>7.2683701429858498</c:v>
                </c:pt>
                <c:pt idx="163">
                  <c:v>4.8245013627497899</c:v>
                </c:pt>
                <c:pt idx="164">
                  <c:v>4.5428577630580298</c:v>
                </c:pt>
                <c:pt idx="165">
                  <c:v>4.3626137018368798</c:v>
                </c:pt>
                <c:pt idx="166">
                  <c:v>4.0499538571216904</c:v>
                </c:pt>
                <c:pt idx="167">
                  <c:v>7.0133278352199397</c:v>
                </c:pt>
                <c:pt idx="168">
                  <c:v>3.3264266851256701</c:v>
                </c:pt>
                <c:pt idx="169">
                  <c:v>7.2402968879587002</c:v>
                </c:pt>
                <c:pt idx="170">
                  <c:v>5.6927392138102197</c:v>
                </c:pt>
                <c:pt idx="171">
                  <c:v>6.02246833373108</c:v>
                </c:pt>
                <c:pt idx="172">
                  <c:v>8.9217050527090205</c:v>
                </c:pt>
                <c:pt idx="173">
                  <c:v>2.03706328114363</c:v>
                </c:pt>
                <c:pt idx="174">
                  <c:v>6.2128828412684802</c:v>
                </c:pt>
                <c:pt idx="175">
                  <c:v>5.3365699968368396</c:v>
                </c:pt>
                <c:pt idx="176">
                  <c:v>1.41459413785082</c:v>
                </c:pt>
                <c:pt idx="177">
                  <c:v>9.3825840804987592</c:v>
                </c:pt>
                <c:pt idx="178">
                  <c:v>8.8121671784110998</c:v>
                </c:pt>
                <c:pt idx="179">
                  <c:v>2.6943676563304901</c:v>
                </c:pt>
                <c:pt idx="180">
                  <c:v>0.59341547693570795</c:v>
                </c:pt>
                <c:pt idx="181">
                  <c:v>1.83834054393281</c:v>
                </c:pt>
                <c:pt idx="182">
                  <c:v>9.5926176464504191</c:v>
                </c:pt>
                <c:pt idx="183">
                  <c:v>7.2731946976744597</c:v>
                </c:pt>
                <c:pt idx="184">
                  <c:v>9.5165897814205902</c:v>
                </c:pt>
                <c:pt idx="185">
                  <c:v>8.0129483467619593</c:v>
                </c:pt>
                <c:pt idx="186">
                  <c:v>5.9577131071371596</c:v>
                </c:pt>
                <c:pt idx="187">
                  <c:v>1.02031285949688</c:v>
                </c:pt>
                <c:pt idx="188">
                  <c:v>1.2446717640549501</c:v>
                </c:pt>
                <c:pt idx="189">
                  <c:v>0.62584034859621496</c:v>
                </c:pt>
                <c:pt idx="190">
                  <c:v>9.9292799690958997</c:v>
                </c:pt>
                <c:pt idx="191">
                  <c:v>1.39522620114308</c:v>
                </c:pt>
                <c:pt idx="192">
                  <c:v>8.1812344726311803</c:v>
                </c:pt>
                <c:pt idx="193">
                  <c:v>9.6548073349482095</c:v>
                </c:pt>
                <c:pt idx="194">
                  <c:v>7.0428316748669104</c:v>
                </c:pt>
                <c:pt idx="195">
                  <c:v>1.73926098305349</c:v>
                </c:pt>
                <c:pt idx="196">
                  <c:v>2.1419956107314801</c:v>
                </c:pt>
                <c:pt idx="197">
                  <c:v>4.2406181522305104</c:v>
                </c:pt>
                <c:pt idx="198">
                  <c:v>1.4758488232564699</c:v>
                </c:pt>
                <c:pt idx="199">
                  <c:v>2.5264756589258699</c:v>
                </c:pt>
                <c:pt idx="200">
                  <c:v>1.57684473096502</c:v>
                </c:pt>
                <c:pt idx="201">
                  <c:v>5.2050830294127204</c:v>
                </c:pt>
                <c:pt idx="202">
                  <c:v>9.1864774166984304</c:v>
                </c:pt>
                <c:pt idx="203">
                  <c:v>8.1594000088963803</c:v>
                </c:pt>
                <c:pt idx="204">
                  <c:v>2.6200857637769102</c:v>
                </c:pt>
                <c:pt idx="205">
                  <c:v>8.1269297278057504</c:v>
                </c:pt>
                <c:pt idx="206">
                  <c:v>5.2924165301640302</c:v>
                </c:pt>
                <c:pt idx="207">
                  <c:v>3.50914628395059</c:v>
                </c:pt>
                <c:pt idx="208">
                  <c:v>4.8224319280374504</c:v>
                </c:pt>
                <c:pt idx="209">
                  <c:v>0.83008569963679002</c:v>
                </c:pt>
                <c:pt idx="210">
                  <c:v>6.4376669859190603</c:v>
                </c:pt>
                <c:pt idx="211">
                  <c:v>8.2147686228596193</c:v>
                </c:pt>
                <c:pt idx="212">
                  <c:v>6.24128476953367</c:v>
                </c:pt>
                <c:pt idx="213">
                  <c:v>1.69813879618899</c:v>
                </c:pt>
                <c:pt idx="214">
                  <c:v>3.3311062084065002</c:v>
                </c:pt>
                <c:pt idx="215">
                  <c:v>2.9158901789701002</c:v>
                </c:pt>
                <c:pt idx="216">
                  <c:v>9.4576636915569807</c:v>
                </c:pt>
                <c:pt idx="217">
                  <c:v>6.8149733017234002</c:v>
                </c:pt>
                <c:pt idx="218">
                  <c:v>7.7633354221444204</c:v>
                </c:pt>
                <c:pt idx="219">
                  <c:v>7.4544450102916704</c:v>
                </c:pt>
                <c:pt idx="220">
                  <c:v>3.7657165715824901</c:v>
                </c:pt>
                <c:pt idx="221">
                  <c:v>0.53486485114578497</c:v>
                </c:pt>
                <c:pt idx="222">
                  <c:v>6.0162106035345397</c:v>
                </c:pt>
                <c:pt idx="223">
                  <c:v>3.1495681295488298</c:v>
                </c:pt>
                <c:pt idx="224">
                  <c:v>8.9107879705197401</c:v>
                </c:pt>
                <c:pt idx="225">
                  <c:v>0.24229196550510501</c:v>
                </c:pt>
                <c:pt idx="226">
                  <c:v>6.7261744759025097</c:v>
                </c:pt>
                <c:pt idx="227">
                  <c:v>6.4759879184928399</c:v>
                </c:pt>
                <c:pt idx="228">
                  <c:v>9.6014189139814601</c:v>
                </c:pt>
                <c:pt idx="229">
                  <c:v>5.60820497153298</c:v>
                </c:pt>
                <c:pt idx="230">
                  <c:v>8.0201443318938104</c:v>
                </c:pt>
                <c:pt idx="231">
                  <c:v>5.2074395143618597</c:v>
                </c:pt>
                <c:pt idx="232">
                  <c:v>8.6081124610691901</c:v>
                </c:pt>
                <c:pt idx="233">
                  <c:v>4.6556197059191904</c:v>
                </c:pt>
                <c:pt idx="234">
                  <c:v>8.0393066205984596</c:v>
                </c:pt>
                <c:pt idx="235">
                  <c:v>9.0306131256803894</c:v>
                </c:pt>
                <c:pt idx="236">
                  <c:v>3.9000735899332599</c:v>
                </c:pt>
                <c:pt idx="237">
                  <c:v>1.0157239148608801</c:v>
                </c:pt>
                <c:pt idx="238">
                  <c:v>6.9735272844960896</c:v>
                </c:pt>
                <c:pt idx="239">
                  <c:v>2.3728580354383602</c:v>
                </c:pt>
                <c:pt idx="240">
                  <c:v>2.4663347477392401</c:v>
                </c:pt>
                <c:pt idx="241">
                  <c:v>2.0142194777130902</c:v>
                </c:pt>
                <c:pt idx="242">
                  <c:v>9.6142384974631803</c:v>
                </c:pt>
                <c:pt idx="243">
                  <c:v>7.9325753138156898</c:v>
                </c:pt>
                <c:pt idx="244">
                  <c:v>3.46409177521112</c:v>
                </c:pt>
                <c:pt idx="245">
                  <c:v>4.04917128836553</c:v>
                </c:pt>
                <c:pt idx="246">
                  <c:v>8.6883325052074607</c:v>
                </c:pt>
                <c:pt idx="247">
                  <c:v>5.4530677031772496</c:v>
                </c:pt>
                <c:pt idx="248">
                  <c:v>2.82886818163654</c:v>
                </c:pt>
                <c:pt idx="249">
                  <c:v>2.7095037877009598</c:v>
                </c:pt>
                <c:pt idx="250">
                  <c:v>5.8625143519134904</c:v>
                </c:pt>
                <c:pt idx="251">
                  <c:v>4.4107535665648196</c:v>
                </c:pt>
                <c:pt idx="252">
                  <c:v>1.61295062771144</c:v>
                </c:pt>
                <c:pt idx="253">
                  <c:v>0.41052416076548898</c:v>
                </c:pt>
                <c:pt idx="254">
                  <c:v>9.7691366069418297</c:v>
                </c:pt>
                <c:pt idx="255">
                  <c:v>2.47112291648319</c:v>
                </c:pt>
                <c:pt idx="256">
                  <c:v>2.69325561071263</c:v>
                </c:pt>
                <c:pt idx="257">
                  <c:v>2.5840515765677199</c:v>
                </c:pt>
                <c:pt idx="258">
                  <c:v>9.0015047570973898</c:v>
                </c:pt>
                <c:pt idx="259">
                  <c:v>5.2013272883687103</c:v>
                </c:pt>
                <c:pt idx="260">
                  <c:v>3.62523198643723</c:v>
                </c:pt>
                <c:pt idx="261">
                  <c:v>7.3171346842550502</c:v>
                </c:pt>
                <c:pt idx="262">
                  <c:v>6.8904006016608701</c:v>
                </c:pt>
                <c:pt idx="263">
                  <c:v>3.7577354593518502</c:v>
                </c:pt>
                <c:pt idx="264">
                  <c:v>4.8723247585370801</c:v>
                </c:pt>
                <c:pt idx="265">
                  <c:v>2.6854984978306899</c:v>
                </c:pt>
                <c:pt idx="266">
                  <c:v>1.3095034357625499</c:v>
                </c:pt>
                <c:pt idx="267">
                  <c:v>8.9710034108678194</c:v>
                </c:pt>
                <c:pt idx="268">
                  <c:v>0.73583009013914502</c:v>
                </c:pt>
                <c:pt idx="269">
                  <c:v>9.3631639333431096</c:v>
                </c:pt>
                <c:pt idx="270">
                  <c:v>3.9422892539074401</c:v>
                </c:pt>
                <c:pt idx="271">
                  <c:v>5.8019198700733902E-2</c:v>
                </c:pt>
                <c:pt idx="272">
                  <c:v>3.4904168689833899</c:v>
                </c:pt>
                <c:pt idx="273">
                  <c:v>1.4150161879990699</c:v>
                </c:pt>
                <c:pt idx="274">
                  <c:v>3.1126923136659301</c:v>
                </c:pt>
                <c:pt idx="275">
                  <c:v>9.3739802531004894</c:v>
                </c:pt>
                <c:pt idx="276">
                  <c:v>7.5631374685608996</c:v>
                </c:pt>
                <c:pt idx="277">
                  <c:v>9.0223937273674295</c:v>
                </c:pt>
                <c:pt idx="278">
                  <c:v>6.2300034520664003</c:v>
                </c:pt>
                <c:pt idx="279">
                  <c:v>0.138415450530288</c:v>
                </c:pt>
                <c:pt idx="280">
                  <c:v>8.4035083305324303</c:v>
                </c:pt>
                <c:pt idx="281">
                  <c:v>1.0464973282622301</c:v>
                </c:pt>
                <c:pt idx="282">
                  <c:v>9.7810661161006394</c:v>
                </c:pt>
                <c:pt idx="283">
                  <c:v>3.5029187943633802</c:v>
                </c:pt>
                <c:pt idx="284">
                  <c:v>0.24995436476166999</c:v>
                </c:pt>
                <c:pt idx="285">
                  <c:v>5.50102809543053</c:v>
                </c:pt>
                <c:pt idx="286">
                  <c:v>9.5201691770538908</c:v>
                </c:pt>
                <c:pt idx="287">
                  <c:v>1.49630836756524</c:v>
                </c:pt>
                <c:pt idx="288">
                  <c:v>4.3723934952322399</c:v>
                </c:pt>
                <c:pt idx="289">
                  <c:v>7.9231480173922701</c:v>
                </c:pt>
                <c:pt idx="290">
                  <c:v>6.9795172964991101</c:v>
                </c:pt>
                <c:pt idx="291">
                  <c:v>5.8586187247305901</c:v>
                </c:pt>
                <c:pt idx="292">
                  <c:v>0.33660745357572303</c:v>
                </c:pt>
                <c:pt idx="293">
                  <c:v>6.7837158129612396</c:v>
                </c:pt>
                <c:pt idx="294">
                  <c:v>2.6045987114020601</c:v>
                </c:pt>
                <c:pt idx="295">
                  <c:v>9.0008376808995898</c:v>
                </c:pt>
                <c:pt idx="296">
                  <c:v>5.8324947256687496</c:v>
                </c:pt>
                <c:pt idx="297">
                  <c:v>4.8875552512150602</c:v>
                </c:pt>
                <c:pt idx="298">
                  <c:v>7.5123396906407596</c:v>
                </c:pt>
                <c:pt idx="299">
                  <c:v>4.7203868769719701</c:v>
                </c:pt>
                <c:pt idx="300">
                  <c:v>5.8589878181071198</c:v>
                </c:pt>
                <c:pt idx="301">
                  <c:v>0.97960428641075503</c:v>
                </c:pt>
                <c:pt idx="302">
                  <c:v>7.4948690433347203</c:v>
                </c:pt>
                <c:pt idx="303">
                  <c:v>1.2102096368308</c:v>
                </c:pt>
                <c:pt idx="304">
                  <c:v>9.46476125362015</c:v>
                </c:pt>
                <c:pt idx="305">
                  <c:v>4.5895096895166398</c:v>
                </c:pt>
                <c:pt idx="306">
                  <c:v>5.6301697300722502</c:v>
                </c:pt>
                <c:pt idx="307">
                  <c:v>5.1832886687388102</c:v>
                </c:pt>
                <c:pt idx="308">
                  <c:v>4.9091142229681797</c:v>
                </c:pt>
                <c:pt idx="309">
                  <c:v>7.4430213433289198</c:v>
                </c:pt>
                <c:pt idx="310">
                  <c:v>4.7126784843343499</c:v>
                </c:pt>
                <c:pt idx="311">
                  <c:v>9.9818055826145997</c:v>
                </c:pt>
                <c:pt idx="312">
                  <c:v>2.90661118749509</c:v>
                </c:pt>
                <c:pt idx="313">
                  <c:v>1.93940670820738</c:v>
                </c:pt>
                <c:pt idx="314">
                  <c:v>2.2440390915920498</c:v>
                </c:pt>
                <c:pt idx="315">
                  <c:v>0.34080624540886101</c:v>
                </c:pt>
                <c:pt idx="316">
                  <c:v>9.28371245721722</c:v>
                </c:pt>
                <c:pt idx="317">
                  <c:v>5.7834364485691303</c:v>
                </c:pt>
                <c:pt idx="318">
                  <c:v>5.47768218573525</c:v>
                </c:pt>
                <c:pt idx="319">
                  <c:v>7.6984018526278799</c:v>
                </c:pt>
                <c:pt idx="320">
                  <c:v>8.2180858388981495</c:v>
                </c:pt>
                <c:pt idx="321">
                  <c:v>7.1048502840705803</c:v>
                </c:pt>
                <c:pt idx="322">
                  <c:v>8.1799613018742399</c:v>
                </c:pt>
                <c:pt idx="323">
                  <c:v>1.4138205047342201</c:v>
                </c:pt>
                <c:pt idx="324">
                  <c:v>7.5470498934917902</c:v>
                </c:pt>
                <c:pt idx="325">
                  <c:v>0.187207742724287</c:v>
                </c:pt>
                <c:pt idx="326">
                  <c:v>3.4972608244553101</c:v>
                </c:pt>
                <c:pt idx="327">
                  <c:v>1.8862047948031899</c:v>
                </c:pt>
                <c:pt idx="328">
                  <c:v>1.2991773647803999</c:v>
                </c:pt>
                <c:pt idx="329">
                  <c:v>0.194868821502374</c:v>
                </c:pt>
                <c:pt idx="330">
                  <c:v>0.18326670991624899</c:v>
                </c:pt>
                <c:pt idx="331">
                  <c:v>2.3821439837286098</c:v>
                </c:pt>
                <c:pt idx="332">
                  <c:v>5.3109818650162</c:v>
                </c:pt>
                <c:pt idx="333">
                  <c:v>5.5584004925104997</c:v>
                </c:pt>
                <c:pt idx="334">
                  <c:v>8.4196529816551795</c:v>
                </c:pt>
                <c:pt idx="335">
                  <c:v>9.1127867127572308</c:v>
                </c:pt>
                <c:pt idx="336">
                  <c:v>4.3399579544838502</c:v>
                </c:pt>
                <c:pt idx="337">
                  <c:v>8.8609037486615101</c:v>
                </c:pt>
                <c:pt idx="338">
                  <c:v>2.8855952305185002</c:v>
                </c:pt>
                <c:pt idx="339">
                  <c:v>3.5398313706543201</c:v>
                </c:pt>
                <c:pt idx="340">
                  <c:v>8.3792690186322094</c:v>
                </c:pt>
                <c:pt idx="341">
                  <c:v>8.8541699067523094</c:v>
                </c:pt>
                <c:pt idx="342">
                  <c:v>1.4874809634161901</c:v>
                </c:pt>
                <c:pt idx="343">
                  <c:v>2.6730047402385102</c:v>
                </c:pt>
                <c:pt idx="344">
                  <c:v>6.9513999310944099</c:v>
                </c:pt>
                <c:pt idx="345">
                  <c:v>9.5256543517600694</c:v>
                </c:pt>
                <c:pt idx="346">
                  <c:v>0.35206923576467097</c:v>
                </c:pt>
                <c:pt idx="347">
                  <c:v>1.66532712401922</c:v>
                </c:pt>
                <c:pt idx="348">
                  <c:v>8.41692507672178</c:v>
                </c:pt>
                <c:pt idx="349">
                  <c:v>6.1730509378796903</c:v>
                </c:pt>
                <c:pt idx="350">
                  <c:v>2.9849052997871799</c:v>
                </c:pt>
                <c:pt idx="351">
                  <c:v>9.5845775811274798</c:v>
                </c:pt>
                <c:pt idx="352">
                  <c:v>4.5620548922385202</c:v>
                </c:pt>
                <c:pt idx="353">
                  <c:v>6.2976566505315201</c:v>
                </c:pt>
                <c:pt idx="354">
                  <c:v>5.27858077268891</c:v>
                </c:pt>
                <c:pt idx="355">
                  <c:v>9.5276146839027103</c:v>
                </c:pt>
                <c:pt idx="356">
                  <c:v>7.8118732903488999</c:v>
                </c:pt>
                <c:pt idx="357">
                  <c:v>2.0595678646666999</c:v>
                </c:pt>
                <c:pt idx="358">
                  <c:v>2.60016564102119</c:v>
                </c:pt>
                <c:pt idx="359">
                  <c:v>9.3353781644956992</c:v>
                </c:pt>
                <c:pt idx="360">
                  <c:v>1.3580557072645401</c:v>
                </c:pt>
                <c:pt idx="361">
                  <c:v>9.5760396591500108</c:v>
                </c:pt>
                <c:pt idx="362">
                  <c:v>5.9882706937685404</c:v>
                </c:pt>
                <c:pt idx="363">
                  <c:v>1.58455348655662</c:v>
                </c:pt>
                <c:pt idx="364">
                  <c:v>0.68650633712584896</c:v>
                </c:pt>
                <c:pt idx="365">
                  <c:v>2.6452133397322499</c:v>
                </c:pt>
                <c:pt idx="366">
                  <c:v>7.1111675495312193E-2</c:v>
                </c:pt>
                <c:pt idx="367">
                  <c:v>2.4510683942384799</c:v>
                </c:pt>
                <c:pt idx="368">
                  <c:v>7.1379868054259896</c:v>
                </c:pt>
                <c:pt idx="369">
                  <c:v>3.5655085251954</c:v>
                </c:pt>
                <c:pt idx="370">
                  <c:v>2.6470309163810599</c:v>
                </c:pt>
                <c:pt idx="371">
                  <c:v>7.5170947391688099</c:v>
                </c:pt>
                <c:pt idx="372">
                  <c:v>7.97413955954244</c:v>
                </c:pt>
                <c:pt idx="373">
                  <c:v>5.9473190725161196</c:v>
                </c:pt>
                <c:pt idx="374">
                  <c:v>8.1372961802642294</c:v>
                </c:pt>
                <c:pt idx="375">
                  <c:v>2.3896735221441801</c:v>
                </c:pt>
                <c:pt idx="376">
                  <c:v>9.1343985418727005</c:v>
                </c:pt>
                <c:pt idx="377">
                  <c:v>6.7094153362861899</c:v>
                </c:pt>
                <c:pt idx="378">
                  <c:v>0.82883492797753799</c:v>
                </c:pt>
                <c:pt idx="379">
                  <c:v>9.8184369294205993</c:v>
                </c:pt>
                <c:pt idx="380">
                  <c:v>6.4833578729781403</c:v>
                </c:pt>
                <c:pt idx="381">
                  <c:v>2.9694619318035098</c:v>
                </c:pt>
                <c:pt idx="382">
                  <c:v>4.7037846147680202</c:v>
                </c:pt>
                <c:pt idx="383">
                  <c:v>2.0532321119623198</c:v>
                </c:pt>
                <c:pt idx="384">
                  <c:v>6.3938428025128999</c:v>
                </c:pt>
                <c:pt idx="385">
                  <c:v>5.3322232161726699</c:v>
                </c:pt>
                <c:pt idx="386">
                  <c:v>8.7012918372036197</c:v>
                </c:pt>
                <c:pt idx="387">
                  <c:v>6.5551794649316797</c:v>
                </c:pt>
                <c:pt idx="388">
                  <c:v>7.6557422313066601</c:v>
                </c:pt>
                <c:pt idx="389">
                  <c:v>0.63314525803670696</c:v>
                </c:pt>
                <c:pt idx="390">
                  <c:v>3.2624220551834902</c:v>
                </c:pt>
                <c:pt idx="391">
                  <c:v>4.8022305697787901</c:v>
                </c:pt>
                <c:pt idx="392">
                  <c:v>5.0352575758380702</c:v>
                </c:pt>
                <c:pt idx="393">
                  <c:v>5.1427893429473697</c:v>
                </c:pt>
                <c:pt idx="394">
                  <c:v>5.6450636586335001</c:v>
                </c:pt>
                <c:pt idx="395">
                  <c:v>2.0169007329936801</c:v>
                </c:pt>
                <c:pt idx="396">
                  <c:v>5.7860497658446102</c:v>
                </c:pt>
                <c:pt idx="397">
                  <c:v>5.40794797094083</c:v>
                </c:pt>
                <c:pt idx="398">
                  <c:v>8.4050777418566796</c:v>
                </c:pt>
                <c:pt idx="399">
                  <c:v>5.4219890709017298</c:v>
                </c:pt>
                <c:pt idx="400">
                  <c:v>2.48398821802073</c:v>
                </c:pt>
                <c:pt idx="401">
                  <c:v>3.6701752822115501</c:v>
                </c:pt>
                <c:pt idx="402">
                  <c:v>6.6024083167029097</c:v>
                </c:pt>
                <c:pt idx="403">
                  <c:v>4.6885826950143104</c:v>
                </c:pt>
                <c:pt idx="404">
                  <c:v>9.0153136595931898</c:v>
                </c:pt>
                <c:pt idx="405">
                  <c:v>7.4553368679395797</c:v>
                </c:pt>
                <c:pt idx="406">
                  <c:v>9.72775737789493</c:v>
                </c:pt>
                <c:pt idx="407">
                  <c:v>7.4502100748516904</c:v>
                </c:pt>
                <c:pt idx="408">
                  <c:v>1.1645331894153199</c:v>
                </c:pt>
                <c:pt idx="409">
                  <c:v>3.3082883692765299</c:v>
                </c:pt>
                <c:pt idx="410">
                  <c:v>1.51438158644089</c:v>
                </c:pt>
                <c:pt idx="411">
                  <c:v>6.0632026463065696</c:v>
                </c:pt>
                <c:pt idx="412">
                  <c:v>1.0977960959341699</c:v>
                </c:pt>
                <c:pt idx="413">
                  <c:v>6.4269553399874599</c:v>
                </c:pt>
                <c:pt idx="414">
                  <c:v>9.2574461099650591</c:v>
                </c:pt>
                <c:pt idx="415">
                  <c:v>4.8409124740102296</c:v>
                </c:pt>
                <c:pt idx="416">
                  <c:v>3.0617486172839601</c:v>
                </c:pt>
                <c:pt idx="417">
                  <c:v>0.99060806204904495</c:v>
                </c:pt>
                <c:pt idx="418">
                  <c:v>3.4343231205029801</c:v>
                </c:pt>
                <c:pt idx="419">
                  <c:v>4.5770060080507404</c:v>
                </c:pt>
                <c:pt idx="420">
                  <c:v>6.6392471309417198</c:v>
                </c:pt>
                <c:pt idx="421">
                  <c:v>6.8798637932164004</c:v>
                </c:pt>
                <c:pt idx="422">
                  <c:v>6.1324063554237203</c:v>
                </c:pt>
                <c:pt idx="423">
                  <c:v>1.4646178254951401</c:v>
                </c:pt>
                <c:pt idx="424">
                  <c:v>0.32529260137196198</c:v>
                </c:pt>
                <c:pt idx="425">
                  <c:v>8.1751053531538407</c:v>
                </c:pt>
                <c:pt idx="426">
                  <c:v>6.0611452202537697</c:v>
                </c:pt>
                <c:pt idx="427">
                  <c:v>8.6571989886117002</c:v>
                </c:pt>
                <c:pt idx="428">
                  <c:v>4.5913161296371099</c:v>
                </c:pt>
                <c:pt idx="429">
                  <c:v>1.06588081239511</c:v>
                </c:pt>
                <c:pt idx="430">
                  <c:v>5.7562363955605704</c:v>
                </c:pt>
                <c:pt idx="431">
                  <c:v>0.36414361725872502</c:v>
                </c:pt>
                <c:pt idx="432">
                  <c:v>9.0776199855803892</c:v>
                </c:pt>
                <c:pt idx="433">
                  <c:v>0.78677281474378402</c:v>
                </c:pt>
                <c:pt idx="434">
                  <c:v>4.3052628283763701</c:v>
                </c:pt>
                <c:pt idx="435">
                  <c:v>7.5816007114919204</c:v>
                </c:pt>
                <c:pt idx="436">
                  <c:v>0.84745511990136901</c:v>
                </c:pt>
                <c:pt idx="437">
                  <c:v>2.8427831138255799</c:v>
                </c:pt>
                <c:pt idx="438">
                  <c:v>0.88995270887056099</c:v>
                </c:pt>
                <c:pt idx="439">
                  <c:v>1.87467568797131</c:v>
                </c:pt>
                <c:pt idx="440">
                  <c:v>8.4081613356122897</c:v>
                </c:pt>
                <c:pt idx="441">
                  <c:v>1.31725178031679</c:v>
                </c:pt>
                <c:pt idx="442">
                  <c:v>6.4652812037164402</c:v>
                </c:pt>
                <c:pt idx="443">
                  <c:v>0.90979154526608996</c:v>
                </c:pt>
                <c:pt idx="444">
                  <c:v>7.3935293450611201</c:v>
                </c:pt>
                <c:pt idx="445">
                  <c:v>1.6061970915802599</c:v>
                </c:pt>
                <c:pt idx="446">
                  <c:v>0.88746574542995105</c:v>
                </c:pt>
                <c:pt idx="447">
                  <c:v>6.0799663800691999</c:v>
                </c:pt>
                <c:pt idx="448">
                  <c:v>5.39320242963504</c:v>
                </c:pt>
                <c:pt idx="449">
                  <c:v>5.0911488095881898</c:v>
                </c:pt>
                <c:pt idx="450">
                  <c:v>3.37420436006503</c:v>
                </c:pt>
                <c:pt idx="451">
                  <c:v>6.8776146143285999</c:v>
                </c:pt>
                <c:pt idx="452">
                  <c:v>2.8903166929022799</c:v>
                </c:pt>
                <c:pt idx="453">
                  <c:v>8.6979213100113402</c:v>
                </c:pt>
                <c:pt idx="454">
                  <c:v>7.5142460250628202</c:v>
                </c:pt>
                <c:pt idx="455">
                  <c:v>5.5581569306706404</c:v>
                </c:pt>
                <c:pt idx="456">
                  <c:v>2.6320663210598698</c:v>
                </c:pt>
                <c:pt idx="457">
                  <c:v>8.1017457454756503</c:v>
                </c:pt>
                <c:pt idx="458">
                  <c:v>7.7193861020423702</c:v>
                </c:pt>
                <c:pt idx="459">
                  <c:v>2.4924349009114</c:v>
                </c:pt>
                <c:pt idx="460">
                  <c:v>9.2683622654028994</c:v>
                </c:pt>
                <c:pt idx="461">
                  <c:v>7.5445202985439899</c:v>
                </c:pt>
              </c:numCache>
            </c:numRef>
          </c:yVal>
          <c:smooth val="0"/>
          <c:extLst>
            <c:ext xmlns:c16="http://schemas.microsoft.com/office/drawing/2014/chart" uri="{C3380CC4-5D6E-409C-BE32-E72D297353CC}">
              <c16:uniqueId val="{00000000-903C-4B48-8CFA-F707AA8B18DF}"/>
            </c:ext>
          </c:extLst>
        </c:ser>
        <c:dLbls>
          <c:showLegendKey val="0"/>
          <c:showVal val="0"/>
          <c:showCatName val="0"/>
          <c:showSerName val="0"/>
          <c:showPercent val="0"/>
          <c:showBubbleSize val="0"/>
        </c:dLbls>
        <c:axId val="391670464"/>
        <c:axId val="391187520"/>
      </c:scatterChart>
      <c:valAx>
        <c:axId val="391670464"/>
        <c:scaling>
          <c:orientation val="minMax"/>
        </c:scaling>
        <c:delete val="0"/>
        <c:axPos val="b"/>
        <c:majorGridlines>
          <c:spPr>
            <a:ln w="9525" cap="flat" cmpd="sng" algn="ctr">
              <a:solidFill>
                <a:schemeClr val="tx1"/>
              </a:solidFill>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187520"/>
        <c:crosses val="autoZero"/>
        <c:crossBetween val="midCat"/>
      </c:valAx>
      <c:valAx>
        <c:axId val="391187520"/>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1670464"/>
        <c:crosses val="autoZero"/>
        <c:crossBetween val="midCat"/>
      </c:valAx>
      <c:spPr>
        <a:noFill/>
        <a:ln>
          <a:solidFill>
            <a:schemeClr val="tx1"/>
          </a:solidFill>
        </a:ln>
        <a:effectLst/>
      </c:spPr>
    </c:plotArea>
    <c:plotVisOnly val="1"/>
    <c:dispBlanksAs val="gap"/>
    <c:showDLblsOverMax val="0"/>
  </c:chart>
  <c:spPr>
    <a:solidFill>
      <a:schemeClr val="bg2">
        <a:lumMod val="90000"/>
        <a:alpha val="96955"/>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t>Signal strength vs</a:t>
            </a:r>
            <a:r>
              <a:rPr lang="en-US" b="1" baseline="0"/>
              <a:t> SNR</a:t>
            </a:r>
            <a:endParaRPr lang="en-US" b="1"/>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lotArea>
      <c:layout/>
      <c:bubbleChart>
        <c:varyColors val="0"/>
        <c:ser>
          <c:idx val="0"/>
          <c:order val="0"/>
          <c:tx>
            <c:strRef>
              <c:f>'Network Performnace analysis'!$C$1</c:f>
              <c:strCache>
                <c:ptCount val="1"/>
                <c:pt idx="0">
                  <c:v>SNR</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xVal>
            <c:numRef>
              <c:f>'Network Performnace analysis'!$B$2:$B$463</c:f>
              <c:numCache>
                <c:formatCode>General</c:formatCode>
                <c:ptCount val="462"/>
                <c:pt idx="0">
                  <c:v>-84.119763102008093</c:v>
                </c:pt>
                <c:pt idx="1">
                  <c:v>-87.806130827691305</c:v>
                </c:pt>
                <c:pt idx="2">
                  <c:v>-116.575175596495</c:v>
                </c:pt>
                <c:pt idx="3">
                  <c:v>-82.961182903388007</c:v>
                </c:pt>
                <c:pt idx="4">
                  <c:v>-85.012574109426197</c:v>
                </c:pt>
                <c:pt idx="5">
                  <c:v>-98.618691644283501</c:v>
                </c:pt>
                <c:pt idx="6">
                  <c:v>-74.139398619688706</c:v>
                </c:pt>
                <c:pt idx="7">
                  <c:v>-50.235330964038397</c:v>
                </c:pt>
                <c:pt idx="8">
                  <c:v>-70.1030733993355</c:v>
                </c:pt>
                <c:pt idx="9">
                  <c:v>-97.600563685678793</c:v>
                </c:pt>
                <c:pt idx="10">
                  <c:v>-99.651735788351999</c:v>
                </c:pt>
                <c:pt idx="11">
                  <c:v>-78.585962191361304</c:v>
                </c:pt>
                <c:pt idx="12">
                  <c:v>-105.474205403532</c:v>
                </c:pt>
                <c:pt idx="13">
                  <c:v>-77.203486680888702</c:v>
                </c:pt>
                <c:pt idx="14">
                  <c:v>-87.953911510710398</c:v>
                </c:pt>
                <c:pt idx="15">
                  <c:v>-82.298764779765406</c:v>
                </c:pt>
                <c:pt idx="16">
                  <c:v>-105.543497796024</c:v>
                </c:pt>
                <c:pt idx="17">
                  <c:v>-65.741318493240797</c:v>
                </c:pt>
                <c:pt idx="18">
                  <c:v>-93.135571358703103</c:v>
                </c:pt>
                <c:pt idx="19">
                  <c:v>-77.069920515129496</c:v>
                </c:pt>
                <c:pt idx="20">
                  <c:v>-79.615003543572996</c:v>
                </c:pt>
                <c:pt idx="21">
                  <c:v>-103.437033340852</c:v>
                </c:pt>
                <c:pt idx="22">
                  <c:v>-98.467308095347704</c:v>
                </c:pt>
                <c:pt idx="23">
                  <c:v>-90.875820115685798</c:v>
                </c:pt>
                <c:pt idx="24">
                  <c:v>-69.989981477924005</c:v>
                </c:pt>
                <c:pt idx="25">
                  <c:v>-104.26052950164301</c:v>
                </c:pt>
                <c:pt idx="26">
                  <c:v>-75.856058044801799</c:v>
                </c:pt>
                <c:pt idx="27">
                  <c:v>-107.055642103382</c:v>
                </c:pt>
                <c:pt idx="28">
                  <c:v>-118.243982100463</c:v>
                </c:pt>
                <c:pt idx="29">
                  <c:v>-72.442702041296997</c:v>
                </c:pt>
                <c:pt idx="30">
                  <c:v>-75.037625898447402</c:v>
                </c:pt>
                <c:pt idx="31">
                  <c:v>-101.145320910237</c:v>
                </c:pt>
                <c:pt idx="32">
                  <c:v>-82.249617910647601</c:v>
                </c:pt>
                <c:pt idx="33">
                  <c:v>-74.3576280884364</c:v>
                </c:pt>
                <c:pt idx="34">
                  <c:v>-101.52635007015699</c:v>
                </c:pt>
                <c:pt idx="35">
                  <c:v>-77.371503936817405</c:v>
                </c:pt>
                <c:pt idx="36">
                  <c:v>-61.198388282269597</c:v>
                </c:pt>
                <c:pt idx="37">
                  <c:v>-73.692772484632201</c:v>
                </c:pt>
                <c:pt idx="38">
                  <c:v>-101.16083838561801</c:v>
                </c:pt>
                <c:pt idx="39">
                  <c:v>-88.904163999693594</c:v>
                </c:pt>
                <c:pt idx="40">
                  <c:v>-91.099208555624102</c:v>
                </c:pt>
                <c:pt idx="41">
                  <c:v>-95.380488844043597</c:v>
                </c:pt>
                <c:pt idx="42">
                  <c:v>-100.46909253434499</c:v>
                </c:pt>
                <c:pt idx="43">
                  <c:v>-81.371239217319101</c:v>
                </c:pt>
                <c:pt idx="44">
                  <c:v>-88.393745084362706</c:v>
                </c:pt>
                <c:pt idx="45">
                  <c:v>-86.024470065884799</c:v>
                </c:pt>
                <c:pt idx="46">
                  <c:v>-78.150988875500602</c:v>
                </c:pt>
                <c:pt idx="47">
                  <c:v>-85.229985930823702</c:v>
                </c:pt>
                <c:pt idx="48">
                  <c:v>-66.343286306392699</c:v>
                </c:pt>
                <c:pt idx="49">
                  <c:v>-76.102174189444</c:v>
                </c:pt>
                <c:pt idx="50">
                  <c:v>-78.311075016663807</c:v>
                </c:pt>
                <c:pt idx="51">
                  <c:v>-61.205566531499201</c:v>
                </c:pt>
                <c:pt idx="52">
                  <c:v>-98.424558821113294</c:v>
                </c:pt>
                <c:pt idx="53">
                  <c:v>-102.32830312723701</c:v>
                </c:pt>
                <c:pt idx="54">
                  <c:v>-59.474517865928</c:v>
                </c:pt>
                <c:pt idx="55">
                  <c:v>-98.849205120906007</c:v>
                </c:pt>
                <c:pt idx="56">
                  <c:v>-104.77613166997</c:v>
                </c:pt>
                <c:pt idx="57">
                  <c:v>-60.806165620495499</c:v>
                </c:pt>
                <c:pt idx="58">
                  <c:v>-88.722158616289306</c:v>
                </c:pt>
                <c:pt idx="59">
                  <c:v>-83.727231668493204</c:v>
                </c:pt>
                <c:pt idx="60">
                  <c:v>-62.020504198666501</c:v>
                </c:pt>
                <c:pt idx="61">
                  <c:v>-88.879303431101704</c:v>
                </c:pt>
                <c:pt idx="62">
                  <c:v>-69.038675078788003</c:v>
                </c:pt>
                <c:pt idx="63">
                  <c:v>-92.964027415951406</c:v>
                </c:pt>
                <c:pt idx="64">
                  <c:v>-100.57761893232799</c:v>
                </c:pt>
                <c:pt idx="65">
                  <c:v>-99.297041673326902</c:v>
                </c:pt>
                <c:pt idx="66">
                  <c:v>-97.260725992243906</c:v>
                </c:pt>
                <c:pt idx="67">
                  <c:v>-93.001808677434497</c:v>
                </c:pt>
                <c:pt idx="68">
                  <c:v>-69.387736018650799</c:v>
                </c:pt>
                <c:pt idx="69">
                  <c:v>-82.622762029967205</c:v>
                </c:pt>
                <c:pt idx="70">
                  <c:v>-91.539538792768695</c:v>
                </c:pt>
                <c:pt idx="71">
                  <c:v>-88.640953946518593</c:v>
                </c:pt>
                <c:pt idx="72">
                  <c:v>-92.457498681069794</c:v>
                </c:pt>
                <c:pt idx="73">
                  <c:v>-71.929835013830598</c:v>
                </c:pt>
                <c:pt idx="74">
                  <c:v>-86.539831732868095</c:v>
                </c:pt>
                <c:pt idx="75">
                  <c:v>-107.757300211494</c:v>
                </c:pt>
                <c:pt idx="76">
                  <c:v>-97.619228448861193</c:v>
                </c:pt>
                <c:pt idx="77">
                  <c:v>-104.138485486658</c:v>
                </c:pt>
                <c:pt idx="78">
                  <c:v>-81.374547392828305</c:v>
                </c:pt>
                <c:pt idx="79">
                  <c:v>-65.733584286847901</c:v>
                </c:pt>
                <c:pt idx="80">
                  <c:v>-81.339853904121995</c:v>
                </c:pt>
                <c:pt idx="81">
                  <c:v>-82.6314361335358</c:v>
                </c:pt>
                <c:pt idx="82">
                  <c:v>-74.792180402227601</c:v>
                </c:pt>
                <c:pt idx="83">
                  <c:v>-82.601217722390203</c:v>
                </c:pt>
                <c:pt idx="84">
                  <c:v>-93.133901221280297</c:v>
                </c:pt>
                <c:pt idx="85">
                  <c:v>-76.373473338392699</c:v>
                </c:pt>
                <c:pt idx="86">
                  <c:v>-61.225317298416101</c:v>
                </c:pt>
                <c:pt idx="87">
                  <c:v>-99.341625622622601</c:v>
                </c:pt>
                <c:pt idx="88">
                  <c:v>-101.815438569899</c:v>
                </c:pt>
                <c:pt idx="89">
                  <c:v>-60.573040098274198</c:v>
                </c:pt>
                <c:pt idx="90">
                  <c:v>-89.368982412175697</c:v>
                </c:pt>
                <c:pt idx="91">
                  <c:v>-101.738417210905</c:v>
                </c:pt>
                <c:pt idx="92">
                  <c:v>-98.877490543153698</c:v>
                </c:pt>
                <c:pt idx="93">
                  <c:v>-101.658053673113</c:v>
                </c:pt>
                <c:pt idx="94">
                  <c:v>-73.275166199307094</c:v>
                </c:pt>
                <c:pt idx="95">
                  <c:v>-96.827836501310003</c:v>
                </c:pt>
                <c:pt idx="96">
                  <c:v>-77.528820264604505</c:v>
                </c:pt>
                <c:pt idx="97">
                  <c:v>-60.736138259707097</c:v>
                </c:pt>
                <c:pt idx="98">
                  <c:v>-98.043378471965298</c:v>
                </c:pt>
                <c:pt idx="99">
                  <c:v>-95.645111493815094</c:v>
                </c:pt>
                <c:pt idx="100">
                  <c:v>-84.296509842371506</c:v>
                </c:pt>
                <c:pt idx="101">
                  <c:v>-64.033804785355599</c:v>
                </c:pt>
                <c:pt idx="102">
                  <c:v>-98.740206282791902</c:v>
                </c:pt>
                <c:pt idx="103">
                  <c:v>-57.991548168585197</c:v>
                </c:pt>
                <c:pt idx="104">
                  <c:v>-76.736592855279696</c:v>
                </c:pt>
                <c:pt idx="105">
                  <c:v>-69.652376647191005</c:v>
                </c:pt>
                <c:pt idx="106">
                  <c:v>-111.569018822751</c:v>
                </c:pt>
                <c:pt idx="107">
                  <c:v>-79.680165957077406</c:v>
                </c:pt>
                <c:pt idx="108">
                  <c:v>-81.448844884042302</c:v>
                </c:pt>
                <c:pt idx="109">
                  <c:v>-79.995892162925998</c:v>
                </c:pt>
                <c:pt idx="110">
                  <c:v>-78.783383384190003</c:v>
                </c:pt>
                <c:pt idx="111">
                  <c:v>-97.395479053449606</c:v>
                </c:pt>
                <c:pt idx="112">
                  <c:v>-105.76223420263101</c:v>
                </c:pt>
                <c:pt idx="113">
                  <c:v>-90.742821735791694</c:v>
                </c:pt>
                <c:pt idx="114">
                  <c:v>-76.069528640702401</c:v>
                </c:pt>
                <c:pt idx="115">
                  <c:v>-72.656677085497506</c:v>
                </c:pt>
                <c:pt idx="116">
                  <c:v>-84.230276290375301</c:v>
                </c:pt>
                <c:pt idx="117">
                  <c:v>-86.953923540828995</c:v>
                </c:pt>
                <c:pt idx="118">
                  <c:v>-60.8124416975743</c:v>
                </c:pt>
                <c:pt idx="119">
                  <c:v>-88.382045576767595</c:v>
                </c:pt>
                <c:pt idx="120">
                  <c:v>-97.711579681297295</c:v>
                </c:pt>
                <c:pt idx="121">
                  <c:v>-68.161981296612197</c:v>
                </c:pt>
                <c:pt idx="122">
                  <c:v>-70.473326287539507</c:v>
                </c:pt>
                <c:pt idx="123">
                  <c:v>-81.202069853965</c:v>
                </c:pt>
                <c:pt idx="124">
                  <c:v>-66.710577269143698</c:v>
                </c:pt>
                <c:pt idx="125">
                  <c:v>-75.537733296496697</c:v>
                </c:pt>
                <c:pt idx="126">
                  <c:v>-93.659222096430398</c:v>
                </c:pt>
                <c:pt idx="127">
                  <c:v>-66.377561965787805</c:v>
                </c:pt>
                <c:pt idx="128">
                  <c:v>-115.25904426107</c:v>
                </c:pt>
                <c:pt idx="129">
                  <c:v>-69.465501665308693</c:v>
                </c:pt>
                <c:pt idx="130">
                  <c:v>-75.015584867560506</c:v>
                </c:pt>
                <c:pt idx="131">
                  <c:v>-76.881604351289198</c:v>
                </c:pt>
                <c:pt idx="132">
                  <c:v>-97.974458870865007</c:v>
                </c:pt>
                <c:pt idx="133">
                  <c:v>-97.187740186363797</c:v>
                </c:pt>
                <c:pt idx="134">
                  <c:v>-98.806246107094097</c:v>
                </c:pt>
                <c:pt idx="135">
                  <c:v>-108.954401303818</c:v>
                </c:pt>
                <c:pt idx="136">
                  <c:v>-87.2517038488715</c:v>
                </c:pt>
                <c:pt idx="137">
                  <c:v>-81.527329237291298</c:v>
                </c:pt>
                <c:pt idx="138">
                  <c:v>-90.179147899157599</c:v>
                </c:pt>
                <c:pt idx="139">
                  <c:v>-100.455825772024</c:v>
                </c:pt>
                <c:pt idx="140">
                  <c:v>-50.933754301928502</c:v>
                </c:pt>
                <c:pt idx="141">
                  <c:v>-74.341203790799895</c:v>
                </c:pt>
                <c:pt idx="142">
                  <c:v>-74.130390173592701</c:v>
                </c:pt>
                <c:pt idx="143">
                  <c:v>-90.049546954967397</c:v>
                </c:pt>
                <c:pt idx="144">
                  <c:v>-75.506463903533501</c:v>
                </c:pt>
                <c:pt idx="145">
                  <c:v>-83.562631775238998</c:v>
                </c:pt>
                <c:pt idx="146">
                  <c:v>-64.828292776385098</c:v>
                </c:pt>
                <c:pt idx="147">
                  <c:v>-73.038052357094102</c:v>
                </c:pt>
                <c:pt idx="148">
                  <c:v>-90.113317298889896</c:v>
                </c:pt>
                <c:pt idx="149">
                  <c:v>-91.622688656485394</c:v>
                </c:pt>
                <c:pt idx="150">
                  <c:v>-74.5024590817073</c:v>
                </c:pt>
                <c:pt idx="151">
                  <c:v>-63.697188821906401</c:v>
                </c:pt>
                <c:pt idx="152">
                  <c:v>-70.771797696996998</c:v>
                </c:pt>
                <c:pt idx="153">
                  <c:v>-86.185889514544002</c:v>
                </c:pt>
                <c:pt idx="154">
                  <c:v>-89.734381959335195</c:v>
                </c:pt>
                <c:pt idx="155">
                  <c:v>-85.265388113688402</c:v>
                </c:pt>
                <c:pt idx="156">
                  <c:v>-64.864666941549402</c:v>
                </c:pt>
                <c:pt idx="157">
                  <c:v>-92.310690111492306</c:v>
                </c:pt>
                <c:pt idx="158">
                  <c:v>-76.882703412308302</c:v>
                </c:pt>
                <c:pt idx="159">
                  <c:v>-103.123227211551</c:v>
                </c:pt>
                <c:pt idx="160">
                  <c:v>-87.339285248335102</c:v>
                </c:pt>
                <c:pt idx="161">
                  <c:v>-101.002100973339</c:v>
                </c:pt>
                <c:pt idx="162">
                  <c:v>-83.023047092998397</c:v>
                </c:pt>
                <c:pt idx="163">
                  <c:v>-95.488834352635607</c:v>
                </c:pt>
                <c:pt idx="164">
                  <c:v>-102.93200424868201</c:v>
                </c:pt>
                <c:pt idx="165">
                  <c:v>-82.718810470389997</c:v>
                </c:pt>
                <c:pt idx="166">
                  <c:v>-95.229278750821607</c:v>
                </c:pt>
                <c:pt idx="167">
                  <c:v>-82.005765486568393</c:v>
                </c:pt>
                <c:pt idx="168">
                  <c:v>-107.457408949694</c:v>
                </c:pt>
                <c:pt idx="169">
                  <c:v>-92.632873289645303</c:v>
                </c:pt>
                <c:pt idx="170">
                  <c:v>-74.739268177801193</c:v>
                </c:pt>
                <c:pt idx="171">
                  <c:v>-92.731000050440599</c:v>
                </c:pt>
                <c:pt idx="172">
                  <c:v>-88.822496335120604</c:v>
                </c:pt>
                <c:pt idx="173">
                  <c:v>-78.118605342706502</c:v>
                </c:pt>
                <c:pt idx="174">
                  <c:v>-77.912610347042005</c:v>
                </c:pt>
                <c:pt idx="175">
                  <c:v>-100.321439310516</c:v>
                </c:pt>
                <c:pt idx="176">
                  <c:v>-70.548224695194605</c:v>
                </c:pt>
                <c:pt idx="177">
                  <c:v>-90.775668570106902</c:v>
                </c:pt>
                <c:pt idx="178">
                  <c:v>-69.550831238736293</c:v>
                </c:pt>
                <c:pt idx="179">
                  <c:v>-112.260333813944</c:v>
                </c:pt>
                <c:pt idx="180">
                  <c:v>-63.074022373888603</c:v>
                </c:pt>
                <c:pt idx="181">
                  <c:v>-87.506781819743296</c:v>
                </c:pt>
                <c:pt idx="182">
                  <c:v>-79.164858756801806</c:v>
                </c:pt>
                <c:pt idx="183">
                  <c:v>-64.799653203306207</c:v>
                </c:pt>
                <c:pt idx="184">
                  <c:v>-69.805327426150598</c:v>
                </c:pt>
                <c:pt idx="185">
                  <c:v>-105.43347023941701</c:v>
                </c:pt>
                <c:pt idx="186">
                  <c:v>-104.92385016902</c:v>
                </c:pt>
                <c:pt idx="187">
                  <c:v>-89.974072638242006</c:v>
                </c:pt>
                <c:pt idx="188">
                  <c:v>-80.837131863153203</c:v>
                </c:pt>
                <c:pt idx="189">
                  <c:v>-76.560880665120393</c:v>
                </c:pt>
                <c:pt idx="190">
                  <c:v>-82.639175278213301</c:v>
                </c:pt>
                <c:pt idx="191">
                  <c:v>-111.403356631093</c:v>
                </c:pt>
                <c:pt idx="192">
                  <c:v>-82.557757848804897</c:v>
                </c:pt>
                <c:pt idx="193">
                  <c:v>-66.434748057717201</c:v>
                </c:pt>
                <c:pt idx="194">
                  <c:v>-86.538597212945305</c:v>
                </c:pt>
                <c:pt idx="195">
                  <c:v>-75.012419582384695</c:v>
                </c:pt>
                <c:pt idx="196">
                  <c:v>-75.372280507966295</c:v>
                </c:pt>
                <c:pt idx="197">
                  <c:v>-66.305050152607393</c:v>
                </c:pt>
                <c:pt idx="198">
                  <c:v>-116.249235499579</c:v>
                </c:pt>
                <c:pt idx="199">
                  <c:v>-95.806416896371204</c:v>
                </c:pt>
                <c:pt idx="200">
                  <c:v>-76.483170329676298</c:v>
                </c:pt>
                <c:pt idx="201">
                  <c:v>-72.146487064440905</c:v>
                </c:pt>
                <c:pt idx="202">
                  <c:v>-92.905114305360598</c:v>
                </c:pt>
                <c:pt idx="203">
                  <c:v>-87.866356420067206</c:v>
                </c:pt>
                <c:pt idx="204">
                  <c:v>-101.079216957005</c:v>
                </c:pt>
                <c:pt idx="205">
                  <c:v>-78.478979381746598</c:v>
                </c:pt>
                <c:pt idx="206">
                  <c:v>-84.403315049524707</c:v>
                </c:pt>
                <c:pt idx="207">
                  <c:v>-104.15737012556001</c:v>
                </c:pt>
                <c:pt idx="208">
                  <c:v>-85.558642125439704</c:v>
                </c:pt>
                <c:pt idx="209">
                  <c:v>-106.537452824574</c:v>
                </c:pt>
                <c:pt idx="210">
                  <c:v>-95.929371607417906</c:v>
                </c:pt>
                <c:pt idx="211">
                  <c:v>-79.2499671460684</c:v>
                </c:pt>
                <c:pt idx="212">
                  <c:v>-81.725287550242697</c:v>
                </c:pt>
                <c:pt idx="213">
                  <c:v>-68.583586426977305</c:v>
                </c:pt>
                <c:pt idx="214">
                  <c:v>-74.012779871954393</c:v>
                </c:pt>
                <c:pt idx="215">
                  <c:v>-79.023859905930095</c:v>
                </c:pt>
                <c:pt idx="216">
                  <c:v>-107.311311235402</c:v>
                </c:pt>
                <c:pt idx="217">
                  <c:v>-90.562219600207001</c:v>
                </c:pt>
                <c:pt idx="218">
                  <c:v>-64.009828111672903</c:v>
                </c:pt>
                <c:pt idx="219">
                  <c:v>-80.995828086688206</c:v>
                </c:pt>
                <c:pt idx="220">
                  <c:v>-81.568324513197794</c:v>
                </c:pt>
                <c:pt idx="221">
                  <c:v>-93.751824622784596</c:v>
                </c:pt>
                <c:pt idx="222">
                  <c:v>-90.745060558256398</c:v>
                </c:pt>
                <c:pt idx="223">
                  <c:v>-80.817551768260699</c:v>
                </c:pt>
                <c:pt idx="224">
                  <c:v>-58.696050469137496</c:v>
                </c:pt>
                <c:pt idx="225">
                  <c:v>-82.060041213528393</c:v>
                </c:pt>
                <c:pt idx="226">
                  <c:v>-73.964969836322794</c:v>
                </c:pt>
                <c:pt idx="227">
                  <c:v>-85.564230076920495</c:v>
                </c:pt>
                <c:pt idx="228">
                  <c:v>-60.439364006101798</c:v>
                </c:pt>
                <c:pt idx="229">
                  <c:v>-65.049830174799894</c:v>
                </c:pt>
                <c:pt idx="230">
                  <c:v>-70.8260714813091</c:v>
                </c:pt>
                <c:pt idx="231">
                  <c:v>-84.217632881998895</c:v>
                </c:pt>
                <c:pt idx="232">
                  <c:v>-81.844370912972295</c:v>
                </c:pt>
                <c:pt idx="233">
                  <c:v>-101.980452531976</c:v>
                </c:pt>
                <c:pt idx="234">
                  <c:v>-113.173551608556</c:v>
                </c:pt>
                <c:pt idx="235">
                  <c:v>-53.454848025856698</c:v>
                </c:pt>
                <c:pt idx="236">
                  <c:v>-96.921167539882802</c:v>
                </c:pt>
                <c:pt idx="237">
                  <c:v>-75.031892855566596</c:v>
                </c:pt>
                <c:pt idx="238">
                  <c:v>-51.967553937419702</c:v>
                </c:pt>
                <c:pt idx="239">
                  <c:v>-91.845743915622194</c:v>
                </c:pt>
                <c:pt idx="240">
                  <c:v>-98.229945720190798</c:v>
                </c:pt>
                <c:pt idx="241">
                  <c:v>-97.376020431881599</c:v>
                </c:pt>
                <c:pt idx="242">
                  <c:v>-86.453657492678403</c:v>
                </c:pt>
                <c:pt idx="243">
                  <c:v>-85.136104742128396</c:v>
                </c:pt>
                <c:pt idx="244">
                  <c:v>-98.397535633766097</c:v>
                </c:pt>
                <c:pt idx="245">
                  <c:v>-73.199709644521803</c:v>
                </c:pt>
                <c:pt idx="246">
                  <c:v>-94.156252628956096</c:v>
                </c:pt>
                <c:pt idx="247">
                  <c:v>-75.528280528885105</c:v>
                </c:pt>
                <c:pt idx="248">
                  <c:v>-92.043712730421703</c:v>
                </c:pt>
                <c:pt idx="249">
                  <c:v>-71.310143551426407</c:v>
                </c:pt>
                <c:pt idx="250">
                  <c:v>-72.896837516281707</c:v>
                </c:pt>
                <c:pt idx="251">
                  <c:v>-76.5589303709191</c:v>
                </c:pt>
                <c:pt idx="252">
                  <c:v>-93.576836956074203</c:v>
                </c:pt>
                <c:pt idx="253">
                  <c:v>-76.227942753385193</c:v>
                </c:pt>
                <c:pt idx="254">
                  <c:v>-74.226289699833799</c:v>
                </c:pt>
                <c:pt idx="255">
                  <c:v>-73.870507343724697</c:v>
                </c:pt>
                <c:pt idx="256">
                  <c:v>-92.561853691772598</c:v>
                </c:pt>
                <c:pt idx="257">
                  <c:v>-68.623076263170802</c:v>
                </c:pt>
                <c:pt idx="258">
                  <c:v>-88.641244667711604</c:v>
                </c:pt>
                <c:pt idx="259">
                  <c:v>-60.507473201641503</c:v>
                </c:pt>
                <c:pt idx="260">
                  <c:v>-78.260905703126895</c:v>
                </c:pt>
                <c:pt idx="261">
                  <c:v>-93.534548761886597</c:v>
                </c:pt>
                <c:pt idx="262">
                  <c:v>-80.904505162156397</c:v>
                </c:pt>
                <c:pt idx="263">
                  <c:v>-81.9440655783295</c:v>
                </c:pt>
                <c:pt idx="264">
                  <c:v>-87.303431000182201</c:v>
                </c:pt>
                <c:pt idx="265">
                  <c:v>-80.456261405207101</c:v>
                </c:pt>
                <c:pt idx="266">
                  <c:v>-93.551337540505003</c:v>
                </c:pt>
                <c:pt idx="267">
                  <c:v>-95.317189028437397</c:v>
                </c:pt>
                <c:pt idx="268">
                  <c:v>-76.513799193439993</c:v>
                </c:pt>
                <c:pt idx="269">
                  <c:v>-73.135968477139798</c:v>
                </c:pt>
                <c:pt idx="270">
                  <c:v>-77.132303266003703</c:v>
                </c:pt>
                <c:pt idx="271">
                  <c:v>-71.674096595091697</c:v>
                </c:pt>
                <c:pt idx="272">
                  <c:v>-69.024188331409206</c:v>
                </c:pt>
                <c:pt idx="273">
                  <c:v>-94.204647548538603</c:v>
                </c:pt>
                <c:pt idx="274">
                  <c:v>-50.510929230737702</c:v>
                </c:pt>
                <c:pt idx="275">
                  <c:v>-91.202814074053293</c:v>
                </c:pt>
                <c:pt idx="276">
                  <c:v>-75.475343405349406</c:v>
                </c:pt>
                <c:pt idx="277">
                  <c:v>-88.442806206696005</c:v>
                </c:pt>
                <c:pt idx="278">
                  <c:v>-112.68873068969199</c:v>
                </c:pt>
                <c:pt idx="279">
                  <c:v>-53.639040999834798</c:v>
                </c:pt>
                <c:pt idx="280">
                  <c:v>-85.826260894663804</c:v>
                </c:pt>
                <c:pt idx="281">
                  <c:v>-78.908158569243497</c:v>
                </c:pt>
                <c:pt idx="282">
                  <c:v>-94.372578807200995</c:v>
                </c:pt>
                <c:pt idx="283">
                  <c:v>-93.683486252942799</c:v>
                </c:pt>
                <c:pt idx="284">
                  <c:v>-68.802288588098804</c:v>
                </c:pt>
                <c:pt idx="285">
                  <c:v>-98.664938050635001</c:v>
                </c:pt>
                <c:pt idx="286">
                  <c:v>-97.151114431525102</c:v>
                </c:pt>
                <c:pt idx="287">
                  <c:v>-64.428179370566596</c:v>
                </c:pt>
                <c:pt idx="288">
                  <c:v>-92.770475656832303</c:v>
                </c:pt>
                <c:pt idx="289">
                  <c:v>-95.062842202547998</c:v>
                </c:pt>
                <c:pt idx="290">
                  <c:v>-76.573617976260905</c:v>
                </c:pt>
                <c:pt idx="291">
                  <c:v>-99.745540773296</c:v>
                </c:pt>
                <c:pt idx="292">
                  <c:v>-109.93072663128</c:v>
                </c:pt>
                <c:pt idx="293">
                  <c:v>-96.4793434901556</c:v>
                </c:pt>
                <c:pt idx="294">
                  <c:v>-71.878742547294493</c:v>
                </c:pt>
                <c:pt idx="295">
                  <c:v>-117.519759381254</c:v>
                </c:pt>
                <c:pt idx="296">
                  <c:v>-79.068775655865295</c:v>
                </c:pt>
                <c:pt idx="297">
                  <c:v>-95.728660743424697</c:v>
                </c:pt>
                <c:pt idx="298">
                  <c:v>-68.159938733374602</c:v>
                </c:pt>
                <c:pt idx="299">
                  <c:v>-64.482886059808905</c:v>
                </c:pt>
                <c:pt idx="300">
                  <c:v>-74.090803698337197</c:v>
                </c:pt>
                <c:pt idx="301">
                  <c:v>-106.888895861527</c:v>
                </c:pt>
                <c:pt idx="302">
                  <c:v>-79.418271180480801</c:v>
                </c:pt>
                <c:pt idx="303">
                  <c:v>-95.943666935648807</c:v>
                </c:pt>
                <c:pt idx="304">
                  <c:v>-89.679712991501404</c:v>
                </c:pt>
                <c:pt idx="305">
                  <c:v>-74.780706565653205</c:v>
                </c:pt>
                <c:pt idx="306">
                  <c:v>-102.32338075750199</c:v>
                </c:pt>
                <c:pt idx="307">
                  <c:v>-104.07020271169699</c:v>
                </c:pt>
                <c:pt idx="308">
                  <c:v>-101.37961078123701</c:v>
                </c:pt>
                <c:pt idx="309">
                  <c:v>-93.453580118719202</c:v>
                </c:pt>
                <c:pt idx="310">
                  <c:v>-91.892598467273601</c:v>
                </c:pt>
                <c:pt idx="311">
                  <c:v>-98.468170756559601</c:v>
                </c:pt>
                <c:pt idx="312">
                  <c:v>-62.910899344152298</c:v>
                </c:pt>
                <c:pt idx="313">
                  <c:v>-79.585389010568207</c:v>
                </c:pt>
                <c:pt idx="314">
                  <c:v>-67.636243917210095</c:v>
                </c:pt>
                <c:pt idx="315">
                  <c:v>-67.727274213854002</c:v>
                </c:pt>
                <c:pt idx="316">
                  <c:v>-93.276783096939397</c:v>
                </c:pt>
                <c:pt idx="317">
                  <c:v>-95.993616171492604</c:v>
                </c:pt>
                <c:pt idx="318">
                  <c:v>-98.5669011195331</c:v>
                </c:pt>
                <c:pt idx="319">
                  <c:v>-107.863245045919</c:v>
                </c:pt>
                <c:pt idx="320">
                  <c:v>-98.935519853424694</c:v>
                </c:pt>
                <c:pt idx="321">
                  <c:v>-74.907231972149901</c:v>
                </c:pt>
                <c:pt idx="322">
                  <c:v>-90.797594411830801</c:v>
                </c:pt>
                <c:pt idx="323">
                  <c:v>-72.212303841441098</c:v>
                </c:pt>
                <c:pt idx="324">
                  <c:v>-68.634064913443396</c:v>
                </c:pt>
                <c:pt idx="325">
                  <c:v>-80.390367305200002</c:v>
                </c:pt>
                <c:pt idx="326">
                  <c:v>-76.733212277514994</c:v>
                </c:pt>
                <c:pt idx="327">
                  <c:v>-75.203130068790998</c:v>
                </c:pt>
                <c:pt idx="328">
                  <c:v>-99.811435669640602</c:v>
                </c:pt>
                <c:pt idx="329">
                  <c:v>-67.827522493477503</c:v>
                </c:pt>
                <c:pt idx="330">
                  <c:v>-108.666047670441</c:v>
                </c:pt>
                <c:pt idx="331">
                  <c:v>-83.759793783469902</c:v>
                </c:pt>
                <c:pt idx="332">
                  <c:v>-115.07567494113501</c:v>
                </c:pt>
                <c:pt idx="333">
                  <c:v>-104.93871618799599</c:v>
                </c:pt>
                <c:pt idx="334">
                  <c:v>-71.981466925647197</c:v>
                </c:pt>
                <c:pt idx="335">
                  <c:v>-78.944114682957505</c:v>
                </c:pt>
                <c:pt idx="336">
                  <c:v>-91.896376128621398</c:v>
                </c:pt>
                <c:pt idx="337">
                  <c:v>-82.4516914398517</c:v>
                </c:pt>
                <c:pt idx="338">
                  <c:v>-99.380517786246102</c:v>
                </c:pt>
                <c:pt idx="339">
                  <c:v>-74.211207781949796</c:v>
                </c:pt>
                <c:pt idx="340">
                  <c:v>-64.621575723169499</c:v>
                </c:pt>
                <c:pt idx="341">
                  <c:v>-103.66481472955201</c:v>
                </c:pt>
                <c:pt idx="342">
                  <c:v>-87.365121855670395</c:v>
                </c:pt>
                <c:pt idx="343">
                  <c:v>-84.320620422794505</c:v>
                </c:pt>
                <c:pt idx="344">
                  <c:v>-88.777605275305305</c:v>
                </c:pt>
                <c:pt idx="345">
                  <c:v>-96.735431931601696</c:v>
                </c:pt>
                <c:pt idx="346">
                  <c:v>-72.653438336666696</c:v>
                </c:pt>
                <c:pt idx="347">
                  <c:v>-118.681317718823</c:v>
                </c:pt>
                <c:pt idx="348">
                  <c:v>-89.732517463596196</c:v>
                </c:pt>
                <c:pt idx="349">
                  <c:v>-50.664413362160197</c:v>
                </c:pt>
                <c:pt idx="350">
                  <c:v>-84.189961052104294</c:v>
                </c:pt>
                <c:pt idx="351">
                  <c:v>-79.9191124219291</c:v>
                </c:pt>
                <c:pt idx="352">
                  <c:v>-71.522874080118001</c:v>
                </c:pt>
                <c:pt idx="353">
                  <c:v>-104.518773184998</c:v>
                </c:pt>
                <c:pt idx="354">
                  <c:v>-69.290274295330207</c:v>
                </c:pt>
                <c:pt idx="355">
                  <c:v>-105.534118142772</c:v>
                </c:pt>
                <c:pt idx="356">
                  <c:v>-64.809972065792607</c:v>
                </c:pt>
                <c:pt idx="357">
                  <c:v>-57.155934075970499</c:v>
                </c:pt>
                <c:pt idx="358">
                  <c:v>-61.461306833424203</c:v>
                </c:pt>
                <c:pt idx="359">
                  <c:v>-99.142211945167006</c:v>
                </c:pt>
                <c:pt idx="360">
                  <c:v>-84.158888485715593</c:v>
                </c:pt>
                <c:pt idx="361">
                  <c:v>-76.354874774158901</c:v>
                </c:pt>
                <c:pt idx="362">
                  <c:v>-72.253225982908404</c:v>
                </c:pt>
                <c:pt idx="363">
                  <c:v>-75.205270459085</c:v>
                </c:pt>
                <c:pt idx="364">
                  <c:v>-65.700173616188493</c:v>
                </c:pt>
                <c:pt idx="365">
                  <c:v>-105.743858106942</c:v>
                </c:pt>
                <c:pt idx="366">
                  <c:v>-83.8115845397584</c:v>
                </c:pt>
                <c:pt idx="367">
                  <c:v>-88.143408808330406</c:v>
                </c:pt>
                <c:pt idx="368">
                  <c:v>-97.870099807465394</c:v>
                </c:pt>
                <c:pt idx="369">
                  <c:v>-83.753217523701693</c:v>
                </c:pt>
                <c:pt idx="370">
                  <c:v>-95.547265906666993</c:v>
                </c:pt>
                <c:pt idx="371">
                  <c:v>-94.891420922173396</c:v>
                </c:pt>
                <c:pt idx="372">
                  <c:v>-80.302784618774496</c:v>
                </c:pt>
                <c:pt idx="373">
                  <c:v>-109.17744839861101</c:v>
                </c:pt>
                <c:pt idx="374">
                  <c:v>-79.743760589819303</c:v>
                </c:pt>
                <c:pt idx="375">
                  <c:v>-59.435190047011197</c:v>
                </c:pt>
                <c:pt idx="376">
                  <c:v>-77.918575957706594</c:v>
                </c:pt>
                <c:pt idx="377">
                  <c:v>-69.412185275418196</c:v>
                </c:pt>
                <c:pt idx="378">
                  <c:v>-94.904836022990295</c:v>
                </c:pt>
                <c:pt idx="379">
                  <c:v>-74.857234262207399</c:v>
                </c:pt>
                <c:pt idx="380">
                  <c:v>-86.628769202077805</c:v>
                </c:pt>
                <c:pt idx="381">
                  <c:v>-103.18654358091101</c:v>
                </c:pt>
                <c:pt idx="382">
                  <c:v>-73.132304249092499</c:v>
                </c:pt>
                <c:pt idx="383">
                  <c:v>-68.219083656235199</c:v>
                </c:pt>
                <c:pt idx="384">
                  <c:v>-86.295854250444094</c:v>
                </c:pt>
                <c:pt idx="385">
                  <c:v>-90.535654898727898</c:v>
                </c:pt>
                <c:pt idx="386">
                  <c:v>-105.28338719926199</c:v>
                </c:pt>
                <c:pt idx="387">
                  <c:v>-66.734551345755804</c:v>
                </c:pt>
                <c:pt idx="388">
                  <c:v>-83.964511614985597</c:v>
                </c:pt>
                <c:pt idx="389">
                  <c:v>-81.263350298930305</c:v>
                </c:pt>
                <c:pt idx="390">
                  <c:v>-81.601686546599794</c:v>
                </c:pt>
                <c:pt idx="391">
                  <c:v>-72.554891864135698</c:v>
                </c:pt>
                <c:pt idx="392">
                  <c:v>-98.029357853937697</c:v>
                </c:pt>
                <c:pt idx="393">
                  <c:v>-68.665932440204301</c:v>
                </c:pt>
                <c:pt idx="394">
                  <c:v>-80.973446101241805</c:v>
                </c:pt>
                <c:pt idx="395">
                  <c:v>-89.720191493346306</c:v>
                </c:pt>
                <c:pt idx="396">
                  <c:v>-63.492403923721902</c:v>
                </c:pt>
                <c:pt idx="397">
                  <c:v>-93.455637830947495</c:v>
                </c:pt>
                <c:pt idx="398">
                  <c:v>-67.219786615885397</c:v>
                </c:pt>
                <c:pt idx="399">
                  <c:v>-76.729923372653403</c:v>
                </c:pt>
                <c:pt idx="400">
                  <c:v>-71.507545277565598</c:v>
                </c:pt>
                <c:pt idx="401">
                  <c:v>-89.572792739636597</c:v>
                </c:pt>
                <c:pt idx="402">
                  <c:v>-75.018895560604506</c:v>
                </c:pt>
                <c:pt idx="403">
                  <c:v>-99.473408361866802</c:v>
                </c:pt>
                <c:pt idx="404">
                  <c:v>-85.171326886449606</c:v>
                </c:pt>
                <c:pt idx="405">
                  <c:v>-71.256720254046002</c:v>
                </c:pt>
                <c:pt idx="406">
                  <c:v>-99.505301760880897</c:v>
                </c:pt>
                <c:pt idx="407">
                  <c:v>-94.304332538145303</c:v>
                </c:pt>
                <c:pt idx="408">
                  <c:v>-100.665524471071</c:v>
                </c:pt>
                <c:pt idx="409">
                  <c:v>-68.345348982060401</c:v>
                </c:pt>
                <c:pt idx="410">
                  <c:v>-95.132537223082807</c:v>
                </c:pt>
                <c:pt idx="411">
                  <c:v>-84.956229653949507</c:v>
                </c:pt>
                <c:pt idx="412">
                  <c:v>-82.552024583805306</c:v>
                </c:pt>
                <c:pt idx="413">
                  <c:v>-106.133142964071</c:v>
                </c:pt>
                <c:pt idx="414">
                  <c:v>-79.729717398356101</c:v>
                </c:pt>
                <c:pt idx="415">
                  <c:v>-99.263019928702306</c:v>
                </c:pt>
                <c:pt idx="416">
                  <c:v>-98.000058572189602</c:v>
                </c:pt>
                <c:pt idx="417">
                  <c:v>-65.144903060654599</c:v>
                </c:pt>
                <c:pt idx="418">
                  <c:v>-98.782744106010597</c:v>
                </c:pt>
                <c:pt idx="419">
                  <c:v>-73.822920155344804</c:v>
                </c:pt>
                <c:pt idx="420">
                  <c:v>-92.101596511246896</c:v>
                </c:pt>
                <c:pt idx="421">
                  <c:v>-50.122221876305602</c:v>
                </c:pt>
                <c:pt idx="422">
                  <c:v>-94.948763686327496</c:v>
                </c:pt>
                <c:pt idx="423">
                  <c:v>-82.374030111560799</c:v>
                </c:pt>
                <c:pt idx="424">
                  <c:v>-93.259084404078905</c:v>
                </c:pt>
                <c:pt idx="425">
                  <c:v>-93.424331290052507</c:v>
                </c:pt>
                <c:pt idx="426">
                  <c:v>-109.731554646444</c:v>
                </c:pt>
                <c:pt idx="427">
                  <c:v>-75.592266207304405</c:v>
                </c:pt>
                <c:pt idx="428">
                  <c:v>-113.361762064489</c:v>
                </c:pt>
                <c:pt idx="429">
                  <c:v>-113.537048785921</c:v>
                </c:pt>
                <c:pt idx="430">
                  <c:v>-84.615492249551593</c:v>
                </c:pt>
                <c:pt idx="431">
                  <c:v>-74.1629689583404</c:v>
                </c:pt>
                <c:pt idx="432">
                  <c:v>-109.068474891471</c:v>
                </c:pt>
                <c:pt idx="433">
                  <c:v>-105.829652642715</c:v>
                </c:pt>
                <c:pt idx="434">
                  <c:v>-91.050348553197793</c:v>
                </c:pt>
                <c:pt idx="435">
                  <c:v>-95.468239547522202</c:v>
                </c:pt>
                <c:pt idx="436">
                  <c:v>-88.406402738341697</c:v>
                </c:pt>
                <c:pt idx="437">
                  <c:v>-76.483943479465196</c:v>
                </c:pt>
                <c:pt idx="438">
                  <c:v>-81.023584017089107</c:v>
                </c:pt>
                <c:pt idx="439">
                  <c:v>-77.166971081231296</c:v>
                </c:pt>
                <c:pt idx="440">
                  <c:v>-99.891156384762198</c:v>
                </c:pt>
                <c:pt idx="441">
                  <c:v>-85.358272474022698</c:v>
                </c:pt>
                <c:pt idx="442">
                  <c:v>-92.077684349135495</c:v>
                </c:pt>
                <c:pt idx="443">
                  <c:v>-69.234509897470105</c:v>
                </c:pt>
                <c:pt idx="444">
                  <c:v>-92.911908342164395</c:v>
                </c:pt>
                <c:pt idx="445">
                  <c:v>-83.759783774541205</c:v>
                </c:pt>
                <c:pt idx="446">
                  <c:v>-108.648094225367</c:v>
                </c:pt>
                <c:pt idx="447">
                  <c:v>-77.807267553441207</c:v>
                </c:pt>
                <c:pt idx="448">
                  <c:v>-58.162771346699799</c:v>
                </c:pt>
                <c:pt idx="449">
                  <c:v>-97.1840367594817</c:v>
                </c:pt>
                <c:pt idx="450">
                  <c:v>-85.5413254654177</c:v>
                </c:pt>
                <c:pt idx="451">
                  <c:v>-89.342668342964799</c:v>
                </c:pt>
                <c:pt idx="452">
                  <c:v>-104.28754144428601</c:v>
                </c:pt>
                <c:pt idx="453">
                  <c:v>-79.763101474254299</c:v>
                </c:pt>
                <c:pt idx="454">
                  <c:v>-94.199960106221596</c:v>
                </c:pt>
                <c:pt idx="455">
                  <c:v>-72.892654589237495</c:v>
                </c:pt>
                <c:pt idx="456">
                  <c:v>-66.972821812918497</c:v>
                </c:pt>
                <c:pt idx="457">
                  <c:v>-77.606139550736998</c:v>
                </c:pt>
                <c:pt idx="458">
                  <c:v>-110.54872786377599</c:v>
                </c:pt>
                <c:pt idx="459">
                  <c:v>-108.254563233505</c:v>
                </c:pt>
                <c:pt idx="460">
                  <c:v>-99.218386109390195</c:v>
                </c:pt>
                <c:pt idx="461">
                  <c:v>-65.124402594713501</c:v>
                </c:pt>
              </c:numCache>
            </c:numRef>
          </c:xVal>
          <c:yVal>
            <c:numRef>
              <c:f>'Network Performnace analysis'!$C$2:$C$463</c:f>
              <c:numCache>
                <c:formatCode>General</c:formatCode>
                <c:ptCount val="462"/>
                <c:pt idx="0">
                  <c:v>25.940081825379099</c:v>
                </c:pt>
                <c:pt idx="1">
                  <c:v>15.937353981909499</c:v>
                </c:pt>
                <c:pt idx="2">
                  <c:v>14.7093842796525</c:v>
                </c:pt>
                <c:pt idx="3">
                  <c:v>21.727165092903</c:v>
                </c:pt>
                <c:pt idx="4">
                  <c:v>26.058158432953601</c:v>
                </c:pt>
                <c:pt idx="5">
                  <c:v>20.606737743653699</c:v>
                </c:pt>
                <c:pt idx="6">
                  <c:v>15.533143797284399</c:v>
                </c:pt>
                <c:pt idx="7">
                  <c:v>23.898982806262701</c:v>
                </c:pt>
                <c:pt idx="8">
                  <c:v>20.070369820516799</c:v>
                </c:pt>
                <c:pt idx="9">
                  <c:v>23.437814260372299</c:v>
                </c:pt>
                <c:pt idx="10">
                  <c:v>14.2440707065702</c:v>
                </c:pt>
                <c:pt idx="11">
                  <c:v>17.391786266451199</c:v>
                </c:pt>
                <c:pt idx="12">
                  <c:v>24.770495713434698</c:v>
                </c:pt>
                <c:pt idx="13">
                  <c:v>23.3178640442447</c:v>
                </c:pt>
                <c:pt idx="14">
                  <c:v>11.221927435054299</c:v>
                </c:pt>
                <c:pt idx="15">
                  <c:v>19.018329207683401</c:v>
                </c:pt>
                <c:pt idx="16">
                  <c:v>15.6159048219904</c:v>
                </c:pt>
                <c:pt idx="17">
                  <c:v>17.951671804222801</c:v>
                </c:pt>
                <c:pt idx="18">
                  <c:v>19.605711473081598</c:v>
                </c:pt>
                <c:pt idx="19">
                  <c:v>24.830161118784499</c:v>
                </c:pt>
                <c:pt idx="20">
                  <c:v>12.2102726045732</c:v>
                </c:pt>
                <c:pt idx="21">
                  <c:v>20.886237533864801</c:v>
                </c:pt>
                <c:pt idx="22">
                  <c:v>12.6099479822958</c:v>
                </c:pt>
                <c:pt idx="23">
                  <c:v>20.0462599540528</c:v>
                </c:pt>
                <c:pt idx="24">
                  <c:v>25.9904075454801</c:v>
                </c:pt>
                <c:pt idx="25">
                  <c:v>26.207665314169201</c:v>
                </c:pt>
                <c:pt idx="26">
                  <c:v>16.635219372857001</c:v>
                </c:pt>
                <c:pt idx="27">
                  <c:v>29.212495576490699</c:v>
                </c:pt>
                <c:pt idx="28">
                  <c:v>28.492086878050799</c:v>
                </c:pt>
                <c:pt idx="29">
                  <c:v>13.058615219522601</c:v>
                </c:pt>
                <c:pt idx="30">
                  <c:v>29.515160243709001</c:v>
                </c:pt>
                <c:pt idx="31">
                  <c:v>14.028889143503401</c:v>
                </c:pt>
                <c:pt idx="32">
                  <c:v>22.244022449726099</c:v>
                </c:pt>
                <c:pt idx="33">
                  <c:v>17.115283248785001</c:v>
                </c:pt>
                <c:pt idx="34">
                  <c:v>16.1967572796501</c:v>
                </c:pt>
                <c:pt idx="35">
                  <c:v>19.3317251799375</c:v>
                </c:pt>
                <c:pt idx="36">
                  <c:v>22.807500635432898</c:v>
                </c:pt>
                <c:pt idx="37">
                  <c:v>27.6361340485354</c:v>
                </c:pt>
                <c:pt idx="38">
                  <c:v>25.369369451296201</c:v>
                </c:pt>
                <c:pt idx="39">
                  <c:v>21.722730997248998</c:v>
                </c:pt>
                <c:pt idx="40">
                  <c:v>22.1709769933701</c:v>
                </c:pt>
                <c:pt idx="41">
                  <c:v>28.456054902588399</c:v>
                </c:pt>
                <c:pt idx="42">
                  <c:v>10.683836611039</c:v>
                </c:pt>
                <c:pt idx="43">
                  <c:v>16.8480059580865</c:v>
                </c:pt>
                <c:pt idx="44">
                  <c:v>29.3257676475524</c:v>
                </c:pt>
                <c:pt idx="45">
                  <c:v>13.7216840225132</c:v>
                </c:pt>
                <c:pt idx="46">
                  <c:v>19.621374639206799</c:v>
                </c:pt>
                <c:pt idx="47">
                  <c:v>18.632744157591102</c:v>
                </c:pt>
                <c:pt idx="48">
                  <c:v>18.749503698603299</c:v>
                </c:pt>
                <c:pt idx="49">
                  <c:v>16.753993657736501</c:v>
                </c:pt>
                <c:pt idx="50">
                  <c:v>11.646870826394</c:v>
                </c:pt>
                <c:pt idx="51">
                  <c:v>11.973081499727501</c:v>
                </c:pt>
                <c:pt idx="52">
                  <c:v>24.771415599612599</c:v>
                </c:pt>
                <c:pt idx="53">
                  <c:v>27.268350270112801</c:v>
                </c:pt>
                <c:pt idx="54">
                  <c:v>21.862114589011</c:v>
                </c:pt>
                <c:pt idx="55">
                  <c:v>29.009157101545899</c:v>
                </c:pt>
                <c:pt idx="56">
                  <c:v>25.8191957662725</c:v>
                </c:pt>
                <c:pt idx="57">
                  <c:v>10.9153248431361</c:v>
                </c:pt>
                <c:pt idx="58">
                  <c:v>17.9538745025102</c:v>
                </c:pt>
                <c:pt idx="59">
                  <c:v>21.078569980065001</c:v>
                </c:pt>
                <c:pt idx="60">
                  <c:v>10.823249706403301</c:v>
                </c:pt>
                <c:pt idx="61">
                  <c:v>17.581208931985099</c:v>
                </c:pt>
                <c:pt idx="62">
                  <c:v>16.586848378051201</c:v>
                </c:pt>
                <c:pt idx="63">
                  <c:v>20.327047269259801</c:v>
                </c:pt>
                <c:pt idx="64">
                  <c:v>19.547174090574298</c:v>
                </c:pt>
                <c:pt idx="65">
                  <c:v>14.378146839543801</c:v>
                </c:pt>
                <c:pt idx="66">
                  <c:v>11.688332196953599</c:v>
                </c:pt>
                <c:pt idx="67">
                  <c:v>22.0127234999633</c:v>
                </c:pt>
                <c:pt idx="68">
                  <c:v>23.001914056781199</c:v>
                </c:pt>
                <c:pt idx="69">
                  <c:v>19.866866226307401</c:v>
                </c:pt>
                <c:pt idx="70">
                  <c:v>23.828536979876699</c:v>
                </c:pt>
                <c:pt idx="71">
                  <c:v>17.013463617151402</c:v>
                </c:pt>
                <c:pt idx="72">
                  <c:v>12.6712261495835</c:v>
                </c:pt>
                <c:pt idx="73">
                  <c:v>21.466823084059602</c:v>
                </c:pt>
                <c:pt idx="74">
                  <c:v>17.692693360231701</c:v>
                </c:pt>
                <c:pt idx="75">
                  <c:v>21.380414043647299</c:v>
                </c:pt>
                <c:pt idx="76">
                  <c:v>19.192166262772901</c:v>
                </c:pt>
                <c:pt idx="77">
                  <c:v>21.4042825795519</c:v>
                </c:pt>
                <c:pt idx="78">
                  <c:v>19.584328384380299</c:v>
                </c:pt>
                <c:pt idx="79">
                  <c:v>22.826935875764899</c:v>
                </c:pt>
                <c:pt idx="80">
                  <c:v>24.592112642173198</c:v>
                </c:pt>
                <c:pt idx="81">
                  <c:v>22.514611271366199</c:v>
                </c:pt>
                <c:pt idx="82">
                  <c:v>21.8200139683244</c:v>
                </c:pt>
                <c:pt idx="83">
                  <c:v>11.8513449547309</c:v>
                </c:pt>
                <c:pt idx="84">
                  <c:v>15.9499003177758</c:v>
                </c:pt>
                <c:pt idx="85">
                  <c:v>21.777187520198201</c:v>
                </c:pt>
                <c:pt idx="86">
                  <c:v>20.902030826299399</c:v>
                </c:pt>
                <c:pt idx="87">
                  <c:v>14.182132549729801</c:v>
                </c:pt>
                <c:pt idx="88">
                  <c:v>12.3317850945228</c:v>
                </c:pt>
                <c:pt idx="89">
                  <c:v>21.741169351598899</c:v>
                </c:pt>
                <c:pt idx="90">
                  <c:v>25.999935507300101</c:v>
                </c:pt>
                <c:pt idx="91">
                  <c:v>29.413417967439599</c:v>
                </c:pt>
                <c:pt idx="92">
                  <c:v>28.212142285440599</c:v>
                </c:pt>
                <c:pt idx="93">
                  <c:v>25.8256321161657</c:v>
                </c:pt>
                <c:pt idx="94">
                  <c:v>25.700853318683301</c:v>
                </c:pt>
                <c:pt idx="95">
                  <c:v>26.600636448305298</c:v>
                </c:pt>
                <c:pt idx="96">
                  <c:v>24.400241673822201</c:v>
                </c:pt>
                <c:pt idx="97">
                  <c:v>14.3214495842775</c:v>
                </c:pt>
                <c:pt idx="98">
                  <c:v>19.391700203705799</c:v>
                </c:pt>
                <c:pt idx="99">
                  <c:v>13.4468848708542</c:v>
                </c:pt>
                <c:pt idx="100">
                  <c:v>27.074460751633399</c:v>
                </c:pt>
                <c:pt idx="101">
                  <c:v>22.906430857467502</c:v>
                </c:pt>
                <c:pt idx="102">
                  <c:v>14.7003793457376</c:v>
                </c:pt>
                <c:pt idx="103">
                  <c:v>13.9748999288484</c:v>
                </c:pt>
                <c:pt idx="104">
                  <c:v>23.144619862292799</c:v>
                </c:pt>
                <c:pt idx="105">
                  <c:v>27.3477074254304</c:v>
                </c:pt>
                <c:pt idx="106">
                  <c:v>16.556455225124299</c:v>
                </c:pt>
                <c:pt idx="107">
                  <c:v>28.091547752407799</c:v>
                </c:pt>
                <c:pt idx="108">
                  <c:v>12.673076746555401</c:v>
                </c:pt>
                <c:pt idx="109">
                  <c:v>13.475090687620099</c:v>
                </c:pt>
                <c:pt idx="110">
                  <c:v>11.650995348661199</c:v>
                </c:pt>
                <c:pt idx="111">
                  <c:v>16.912029042450801</c:v>
                </c:pt>
                <c:pt idx="112">
                  <c:v>15.0218581498953</c:v>
                </c:pt>
                <c:pt idx="113">
                  <c:v>23.342807580989898</c:v>
                </c:pt>
                <c:pt idx="114">
                  <c:v>23.1676276354249</c:v>
                </c:pt>
                <c:pt idx="115">
                  <c:v>29.963213447743598</c:v>
                </c:pt>
                <c:pt idx="116">
                  <c:v>16.969642457053201</c:v>
                </c:pt>
                <c:pt idx="117">
                  <c:v>18.931128769281202</c:v>
                </c:pt>
                <c:pt idx="118">
                  <c:v>21.237175426777</c:v>
                </c:pt>
                <c:pt idx="119">
                  <c:v>13.386952773387501</c:v>
                </c:pt>
                <c:pt idx="120">
                  <c:v>16.964323771336101</c:v>
                </c:pt>
                <c:pt idx="121">
                  <c:v>11.6552135735734</c:v>
                </c:pt>
                <c:pt idx="122">
                  <c:v>27.131908655879201</c:v>
                </c:pt>
                <c:pt idx="123">
                  <c:v>26.7012868947815</c:v>
                </c:pt>
                <c:pt idx="124">
                  <c:v>28.4120573989665</c:v>
                </c:pt>
                <c:pt idx="125">
                  <c:v>27.7328653967812</c:v>
                </c:pt>
                <c:pt idx="126">
                  <c:v>18.320766843069801</c:v>
                </c:pt>
                <c:pt idx="127">
                  <c:v>11.7343070296865</c:v>
                </c:pt>
                <c:pt idx="128">
                  <c:v>18.884963590506899</c:v>
                </c:pt>
                <c:pt idx="129">
                  <c:v>12.330209795605001</c:v>
                </c:pt>
                <c:pt idx="130">
                  <c:v>12.713415489822699</c:v>
                </c:pt>
                <c:pt idx="131">
                  <c:v>28.306054053979999</c:v>
                </c:pt>
                <c:pt idx="132">
                  <c:v>27.082821881350899</c:v>
                </c:pt>
                <c:pt idx="133">
                  <c:v>18.971054730891598</c:v>
                </c:pt>
                <c:pt idx="134">
                  <c:v>11.0890711331219</c:v>
                </c:pt>
                <c:pt idx="135">
                  <c:v>22.0618473104341</c:v>
                </c:pt>
                <c:pt idx="136">
                  <c:v>20.675113187186401</c:v>
                </c:pt>
                <c:pt idx="137">
                  <c:v>27.250128336335401</c:v>
                </c:pt>
                <c:pt idx="138">
                  <c:v>13.574310246886901</c:v>
                </c:pt>
                <c:pt idx="139">
                  <c:v>13.8999587984848</c:v>
                </c:pt>
                <c:pt idx="140">
                  <c:v>22.777548351822201</c:v>
                </c:pt>
                <c:pt idx="141">
                  <c:v>15.1655638706308</c:v>
                </c:pt>
                <c:pt idx="142">
                  <c:v>21.032955712772399</c:v>
                </c:pt>
                <c:pt idx="143">
                  <c:v>21.830699136788802</c:v>
                </c:pt>
                <c:pt idx="144">
                  <c:v>28.200970177895201</c:v>
                </c:pt>
                <c:pt idx="145">
                  <c:v>26.342585138559699</c:v>
                </c:pt>
                <c:pt idx="146">
                  <c:v>11.6758147208345</c:v>
                </c:pt>
                <c:pt idx="147">
                  <c:v>21.007353143298001</c:v>
                </c:pt>
                <c:pt idx="148">
                  <c:v>21.241479857825301</c:v>
                </c:pt>
                <c:pt idx="149">
                  <c:v>15.3171384523831</c:v>
                </c:pt>
                <c:pt idx="150">
                  <c:v>26.8731087110346</c:v>
                </c:pt>
                <c:pt idx="151">
                  <c:v>13.3624029183649</c:v>
                </c:pt>
                <c:pt idx="152">
                  <c:v>12.693206038280801</c:v>
                </c:pt>
                <c:pt idx="153">
                  <c:v>17.3721939710667</c:v>
                </c:pt>
                <c:pt idx="154">
                  <c:v>10.9814865761465</c:v>
                </c:pt>
                <c:pt idx="155">
                  <c:v>23.132468889493101</c:v>
                </c:pt>
                <c:pt idx="156">
                  <c:v>21.878372919461398</c:v>
                </c:pt>
                <c:pt idx="157">
                  <c:v>27.597487256490702</c:v>
                </c:pt>
                <c:pt idx="158">
                  <c:v>27.8049710568799</c:v>
                </c:pt>
                <c:pt idx="159">
                  <c:v>17.331995772075601</c:v>
                </c:pt>
                <c:pt idx="160">
                  <c:v>12.087157479524899</c:v>
                </c:pt>
                <c:pt idx="161">
                  <c:v>27.7027637915991</c:v>
                </c:pt>
                <c:pt idx="162">
                  <c:v>21.0000849881541</c:v>
                </c:pt>
                <c:pt idx="163">
                  <c:v>22.873429407371901</c:v>
                </c:pt>
                <c:pt idx="164">
                  <c:v>27.513388731628599</c:v>
                </c:pt>
                <c:pt idx="165">
                  <c:v>10.296910753500301</c:v>
                </c:pt>
                <c:pt idx="166">
                  <c:v>24.161193164748401</c:v>
                </c:pt>
                <c:pt idx="167">
                  <c:v>19.6496746381045</c:v>
                </c:pt>
                <c:pt idx="168">
                  <c:v>11.354301914763001</c:v>
                </c:pt>
                <c:pt idx="169">
                  <c:v>17.642345246808802</c:v>
                </c:pt>
                <c:pt idx="170">
                  <c:v>18.336322082989302</c:v>
                </c:pt>
                <c:pt idx="171">
                  <c:v>13.793579816353301</c:v>
                </c:pt>
                <c:pt idx="172">
                  <c:v>23.228831435687798</c:v>
                </c:pt>
                <c:pt idx="173">
                  <c:v>13.886960564801599</c:v>
                </c:pt>
                <c:pt idx="174">
                  <c:v>14.8059285517493</c:v>
                </c:pt>
                <c:pt idx="175">
                  <c:v>24.0913898225376</c:v>
                </c:pt>
                <c:pt idx="176">
                  <c:v>13.318533964109699</c:v>
                </c:pt>
                <c:pt idx="177">
                  <c:v>11.8387033271191</c:v>
                </c:pt>
                <c:pt idx="178">
                  <c:v>17.9485866302565</c:v>
                </c:pt>
                <c:pt idx="179">
                  <c:v>18.391576856010499</c:v>
                </c:pt>
                <c:pt idx="180">
                  <c:v>20.477238822348198</c:v>
                </c:pt>
                <c:pt idx="181">
                  <c:v>20.836306160546201</c:v>
                </c:pt>
                <c:pt idx="182">
                  <c:v>25.838420511594201</c:v>
                </c:pt>
                <c:pt idx="183">
                  <c:v>14.5746826459555</c:v>
                </c:pt>
                <c:pt idx="184">
                  <c:v>23.765780515774701</c:v>
                </c:pt>
                <c:pt idx="185">
                  <c:v>26.190326299513</c:v>
                </c:pt>
                <c:pt idx="186">
                  <c:v>14.283910467655</c:v>
                </c:pt>
                <c:pt idx="187">
                  <c:v>14.331735051120299</c:v>
                </c:pt>
                <c:pt idx="188">
                  <c:v>20.749828494266801</c:v>
                </c:pt>
                <c:pt idx="189">
                  <c:v>25.320592922177401</c:v>
                </c:pt>
                <c:pt idx="190">
                  <c:v>11.2099218568935</c:v>
                </c:pt>
                <c:pt idx="191">
                  <c:v>15.5327169357604</c:v>
                </c:pt>
                <c:pt idx="192">
                  <c:v>27.993419344627799</c:v>
                </c:pt>
                <c:pt idx="193">
                  <c:v>14.695634955623699</c:v>
                </c:pt>
                <c:pt idx="194">
                  <c:v>19.296492673167499</c:v>
                </c:pt>
                <c:pt idx="195">
                  <c:v>29.405679131964</c:v>
                </c:pt>
                <c:pt idx="196">
                  <c:v>21.330518521357799</c:v>
                </c:pt>
                <c:pt idx="197">
                  <c:v>11.4022888925338</c:v>
                </c:pt>
                <c:pt idx="198">
                  <c:v>10.5117120634547</c:v>
                </c:pt>
                <c:pt idx="199">
                  <c:v>17.819603364178501</c:v>
                </c:pt>
                <c:pt idx="200">
                  <c:v>17.211186291999901</c:v>
                </c:pt>
                <c:pt idx="201">
                  <c:v>12.0829712668057</c:v>
                </c:pt>
                <c:pt idx="202">
                  <c:v>22.7658609696554</c:v>
                </c:pt>
                <c:pt idx="203">
                  <c:v>11.062893722543601</c:v>
                </c:pt>
                <c:pt idx="204">
                  <c:v>17.883410917465099</c:v>
                </c:pt>
                <c:pt idx="205">
                  <c:v>13.290931204868199</c:v>
                </c:pt>
                <c:pt idx="206">
                  <c:v>21.383865899530701</c:v>
                </c:pt>
                <c:pt idx="207">
                  <c:v>21.399740608236598</c:v>
                </c:pt>
                <c:pt idx="208">
                  <c:v>14.3693117171444</c:v>
                </c:pt>
                <c:pt idx="209">
                  <c:v>23.8830343428295</c:v>
                </c:pt>
                <c:pt idx="210">
                  <c:v>13.2719391775221</c:v>
                </c:pt>
                <c:pt idx="211">
                  <c:v>14.5847000580948</c:v>
                </c:pt>
                <c:pt idx="212">
                  <c:v>25.558093064422099</c:v>
                </c:pt>
                <c:pt idx="213">
                  <c:v>26.7564928736676</c:v>
                </c:pt>
                <c:pt idx="214">
                  <c:v>26.563252579845599</c:v>
                </c:pt>
                <c:pt idx="215">
                  <c:v>19.394780916088401</c:v>
                </c:pt>
                <c:pt idx="216">
                  <c:v>11.4834573647216</c:v>
                </c:pt>
                <c:pt idx="217">
                  <c:v>17.968543962834399</c:v>
                </c:pt>
                <c:pt idx="218">
                  <c:v>19.922964894685201</c:v>
                </c:pt>
                <c:pt idx="219">
                  <c:v>16.256306705363698</c:v>
                </c:pt>
                <c:pt idx="220">
                  <c:v>12.0639372489415</c:v>
                </c:pt>
                <c:pt idx="221">
                  <c:v>14.674092983208199</c:v>
                </c:pt>
                <c:pt idx="222">
                  <c:v>23.777474532520301</c:v>
                </c:pt>
                <c:pt idx="223">
                  <c:v>16.847726196972399</c:v>
                </c:pt>
                <c:pt idx="224">
                  <c:v>18.504645875761501</c:v>
                </c:pt>
                <c:pt idx="225">
                  <c:v>15.358977760609701</c:v>
                </c:pt>
                <c:pt idx="226">
                  <c:v>17.581157666354599</c:v>
                </c:pt>
                <c:pt idx="227">
                  <c:v>15.4331632806584</c:v>
                </c:pt>
                <c:pt idx="228">
                  <c:v>12.1027751447618</c:v>
                </c:pt>
                <c:pt idx="229">
                  <c:v>27.476888151041798</c:v>
                </c:pt>
                <c:pt idx="230">
                  <c:v>15.8181749512925</c:v>
                </c:pt>
                <c:pt idx="231">
                  <c:v>21.249552167155201</c:v>
                </c:pt>
                <c:pt idx="232">
                  <c:v>13.867640646742201</c:v>
                </c:pt>
                <c:pt idx="233">
                  <c:v>19.003484099528698</c:v>
                </c:pt>
                <c:pt idx="234">
                  <c:v>24.705311177175201</c:v>
                </c:pt>
                <c:pt idx="235">
                  <c:v>23.423248617063098</c:v>
                </c:pt>
                <c:pt idx="236">
                  <c:v>18.304822815899598</c:v>
                </c:pt>
                <c:pt idx="237">
                  <c:v>24.744161107061899</c:v>
                </c:pt>
                <c:pt idx="238">
                  <c:v>16.9151725883175</c:v>
                </c:pt>
                <c:pt idx="239">
                  <c:v>20.5406432903739</c:v>
                </c:pt>
                <c:pt idx="240">
                  <c:v>14.0839173019446</c:v>
                </c:pt>
                <c:pt idx="241">
                  <c:v>18.3115956918774</c:v>
                </c:pt>
                <c:pt idx="242">
                  <c:v>10.494990427175701</c:v>
                </c:pt>
                <c:pt idx="243">
                  <c:v>13.4135777968902</c:v>
                </c:pt>
                <c:pt idx="244">
                  <c:v>28.510916234862499</c:v>
                </c:pt>
                <c:pt idx="245">
                  <c:v>28.567207003859401</c:v>
                </c:pt>
                <c:pt idx="246">
                  <c:v>16.717302463385799</c:v>
                </c:pt>
                <c:pt idx="247">
                  <c:v>16.0915286195658</c:v>
                </c:pt>
                <c:pt idx="248">
                  <c:v>21.852944608460302</c:v>
                </c:pt>
                <c:pt idx="249">
                  <c:v>28.617063793668599</c:v>
                </c:pt>
                <c:pt idx="250">
                  <c:v>12.0321542263944</c:v>
                </c:pt>
                <c:pt idx="251">
                  <c:v>29.634486279510899</c:v>
                </c:pt>
                <c:pt idx="252">
                  <c:v>17.149120549447801</c:v>
                </c:pt>
                <c:pt idx="253">
                  <c:v>12.518256488394201</c:v>
                </c:pt>
                <c:pt idx="254">
                  <c:v>23.322659573126199</c:v>
                </c:pt>
                <c:pt idx="255">
                  <c:v>16.8554648845621</c:v>
                </c:pt>
                <c:pt idx="256">
                  <c:v>24.288313269346698</c:v>
                </c:pt>
                <c:pt idx="257">
                  <c:v>26.067287635446799</c:v>
                </c:pt>
                <c:pt idx="258">
                  <c:v>27.921755147472702</c:v>
                </c:pt>
                <c:pt idx="259">
                  <c:v>10.7699813669382</c:v>
                </c:pt>
                <c:pt idx="260">
                  <c:v>19.117961627464101</c:v>
                </c:pt>
                <c:pt idx="261">
                  <c:v>18.289058917581102</c:v>
                </c:pt>
                <c:pt idx="262">
                  <c:v>14.1259773421414</c:v>
                </c:pt>
                <c:pt idx="263">
                  <c:v>23.874998734285501</c:v>
                </c:pt>
                <c:pt idx="264">
                  <c:v>27.1572451423907</c:v>
                </c:pt>
                <c:pt idx="265">
                  <c:v>24.5700603306868</c:v>
                </c:pt>
                <c:pt idx="266">
                  <c:v>26.216894104673301</c:v>
                </c:pt>
                <c:pt idx="267">
                  <c:v>21.043610163952799</c:v>
                </c:pt>
                <c:pt idx="268">
                  <c:v>28.574764045638201</c:v>
                </c:pt>
                <c:pt idx="269">
                  <c:v>16.6318253793326</c:v>
                </c:pt>
                <c:pt idx="270">
                  <c:v>26.4992859643625</c:v>
                </c:pt>
                <c:pt idx="271">
                  <c:v>26.1552408943183</c:v>
                </c:pt>
                <c:pt idx="272">
                  <c:v>27.0415807050307</c:v>
                </c:pt>
                <c:pt idx="273">
                  <c:v>21.3724393004129</c:v>
                </c:pt>
                <c:pt idx="274">
                  <c:v>12.440903014026301</c:v>
                </c:pt>
                <c:pt idx="275">
                  <c:v>19.3517064017521</c:v>
                </c:pt>
                <c:pt idx="276">
                  <c:v>28.957665727536501</c:v>
                </c:pt>
                <c:pt idx="277">
                  <c:v>29.813945077623799</c:v>
                </c:pt>
                <c:pt idx="278">
                  <c:v>16.617144046033001</c:v>
                </c:pt>
                <c:pt idx="279">
                  <c:v>20.4075713766508</c:v>
                </c:pt>
                <c:pt idx="280">
                  <c:v>19.749517326876301</c:v>
                </c:pt>
                <c:pt idx="281">
                  <c:v>13.5730181741322</c:v>
                </c:pt>
                <c:pt idx="282">
                  <c:v>17.7120085088238</c:v>
                </c:pt>
                <c:pt idx="283">
                  <c:v>14.6528394814256</c:v>
                </c:pt>
                <c:pt idx="284">
                  <c:v>15.013610300414101</c:v>
                </c:pt>
                <c:pt idx="285">
                  <c:v>13.736971431016</c:v>
                </c:pt>
                <c:pt idx="286">
                  <c:v>16.3173893273731</c:v>
                </c:pt>
                <c:pt idx="287">
                  <c:v>10.2714107156733</c:v>
                </c:pt>
                <c:pt idx="288">
                  <c:v>18.472879566838198</c:v>
                </c:pt>
                <c:pt idx="289">
                  <c:v>12.987813010328599</c:v>
                </c:pt>
                <c:pt idx="290">
                  <c:v>24.3802939204759</c:v>
                </c:pt>
                <c:pt idx="291">
                  <c:v>21.5922748743432</c:v>
                </c:pt>
                <c:pt idx="292">
                  <c:v>11.9207874448269</c:v>
                </c:pt>
                <c:pt idx="293">
                  <c:v>19.818668834733401</c:v>
                </c:pt>
                <c:pt idx="294">
                  <c:v>10.5230364281636</c:v>
                </c:pt>
                <c:pt idx="295">
                  <c:v>18.526492128258699</c:v>
                </c:pt>
                <c:pt idx="296">
                  <c:v>13.5985628459716</c:v>
                </c:pt>
                <c:pt idx="297">
                  <c:v>20.211841214349501</c:v>
                </c:pt>
                <c:pt idx="298">
                  <c:v>19.5875415370882</c:v>
                </c:pt>
                <c:pt idx="299">
                  <c:v>28.803187647661801</c:v>
                </c:pt>
                <c:pt idx="300">
                  <c:v>14.542556845085301</c:v>
                </c:pt>
                <c:pt idx="301">
                  <c:v>21.669344937999899</c:v>
                </c:pt>
                <c:pt idx="302">
                  <c:v>18.9030530946252</c:v>
                </c:pt>
                <c:pt idx="303">
                  <c:v>26.437340736067501</c:v>
                </c:pt>
                <c:pt idx="304">
                  <c:v>10.367119952406</c:v>
                </c:pt>
                <c:pt idx="305">
                  <c:v>21.299857700790099</c:v>
                </c:pt>
                <c:pt idx="306">
                  <c:v>20.100613850982601</c:v>
                </c:pt>
                <c:pt idx="307">
                  <c:v>28.6864257433195</c:v>
                </c:pt>
                <c:pt idx="308">
                  <c:v>15.0119630816734</c:v>
                </c:pt>
                <c:pt idx="309">
                  <c:v>29.4483503874545</c:v>
                </c:pt>
                <c:pt idx="310">
                  <c:v>23.9433732942551</c:v>
                </c:pt>
                <c:pt idx="311">
                  <c:v>25.390233774732199</c:v>
                </c:pt>
                <c:pt idx="312">
                  <c:v>25.436868641654499</c:v>
                </c:pt>
                <c:pt idx="313">
                  <c:v>23.142308803511298</c:v>
                </c:pt>
                <c:pt idx="314">
                  <c:v>27.889548896485401</c:v>
                </c:pt>
                <c:pt idx="315">
                  <c:v>15.538251852225899</c:v>
                </c:pt>
                <c:pt idx="316">
                  <c:v>24.857779948407199</c:v>
                </c:pt>
                <c:pt idx="317">
                  <c:v>23.974021050699498</c:v>
                </c:pt>
                <c:pt idx="318">
                  <c:v>23.395227873537301</c:v>
                </c:pt>
                <c:pt idx="319">
                  <c:v>17.796964266600899</c:v>
                </c:pt>
                <c:pt idx="320">
                  <c:v>20.286999880159801</c:v>
                </c:pt>
                <c:pt idx="321">
                  <c:v>29.041618854305302</c:v>
                </c:pt>
                <c:pt idx="322">
                  <c:v>17.113672147791998</c:v>
                </c:pt>
                <c:pt idx="323">
                  <c:v>19.072160344738499</c:v>
                </c:pt>
                <c:pt idx="324">
                  <c:v>12.5221539998078</c:v>
                </c:pt>
                <c:pt idx="325">
                  <c:v>11.691683814959401</c:v>
                </c:pt>
                <c:pt idx="326">
                  <c:v>26.258406411770999</c:v>
                </c:pt>
                <c:pt idx="327">
                  <c:v>15.260982052807</c:v>
                </c:pt>
                <c:pt idx="328">
                  <c:v>12.2551612933317</c:v>
                </c:pt>
                <c:pt idx="329">
                  <c:v>18.377288582602301</c:v>
                </c:pt>
                <c:pt idx="330">
                  <c:v>11.328668691202401</c:v>
                </c:pt>
                <c:pt idx="331">
                  <c:v>22.527563252780599</c:v>
                </c:pt>
                <c:pt idx="332">
                  <c:v>14.2867053225968</c:v>
                </c:pt>
                <c:pt idx="333">
                  <c:v>13.2396396458197</c:v>
                </c:pt>
                <c:pt idx="334">
                  <c:v>11.501597603204999</c:v>
                </c:pt>
                <c:pt idx="335">
                  <c:v>14.5000440281176</c:v>
                </c:pt>
                <c:pt idx="336">
                  <c:v>19.744487439946798</c:v>
                </c:pt>
                <c:pt idx="337">
                  <c:v>14.786130759555199</c:v>
                </c:pt>
                <c:pt idx="338">
                  <c:v>27.215800883783398</c:v>
                </c:pt>
                <c:pt idx="339">
                  <c:v>29.872925536782201</c:v>
                </c:pt>
                <c:pt idx="340">
                  <c:v>27.8120712455272</c:v>
                </c:pt>
                <c:pt idx="341">
                  <c:v>26.222187314572398</c:v>
                </c:pt>
                <c:pt idx="342">
                  <c:v>11.3163229519518</c:v>
                </c:pt>
                <c:pt idx="343">
                  <c:v>11.301595061081199</c:v>
                </c:pt>
                <c:pt idx="344">
                  <c:v>26.066995807487</c:v>
                </c:pt>
                <c:pt idx="345">
                  <c:v>19.5304014024663</c:v>
                </c:pt>
                <c:pt idx="346">
                  <c:v>20.4723401495784</c:v>
                </c:pt>
                <c:pt idx="347">
                  <c:v>15.3056533938586</c:v>
                </c:pt>
                <c:pt idx="348">
                  <c:v>19.142353564531</c:v>
                </c:pt>
                <c:pt idx="349">
                  <c:v>27.910995770528601</c:v>
                </c:pt>
                <c:pt idx="350">
                  <c:v>17.7363519640734</c:v>
                </c:pt>
                <c:pt idx="351">
                  <c:v>13.646240629303801</c:v>
                </c:pt>
                <c:pt idx="352">
                  <c:v>24.393179460770401</c:v>
                </c:pt>
                <c:pt idx="353">
                  <c:v>13.843171326319901</c:v>
                </c:pt>
                <c:pt idx="354">
                  <c:v>15.412406246174401</c:v>
                </c:pt>
                <c:pt idx="355">
                  <c:v>26.864067267420999</c:v>
                </c:pt>
                <c:pt idx="356">
                  <c:v>16.750780112827101</c:v>
                </c:pt>
                <c:pt idx="357">
                  <c:v>13.959885452008001</c:v>
                </c:pt>
                <c:pt idx="358">
                  <c:v>25.836444237179499</c:v>
                </c:pt>
                <c:pt idx="359">
                  <c:v>29.4788158591832</c:v>
                </c:pt>
                <c:pt idx="360">
                  <c:v>27.514472260370301</c:v>
                </c:pt>
                <c:pt idx="361">
                  <c:v>16.254858256601299</c:v>
                </c:pt>
                <c:pt idx="362">
                  <c:v>28.000979759106698</c:v>
                </c:pt>
                <c:pt idx="363">
                  <c:v>29.961826867463</c:v>
                </c:pt>
                <c:pt idx="364">
                  <c:v>27.857896338945299</c:v>
                </c:pt>
                <c:pt idx="365">
                  <c:v>12.202887826416699</c:v>
                </c:pt>
                <c:pt idx="366">
                  <c:v>18.328766693384299</c:v>
                </c:pt>
                <c:pt idx="367">
                  <c:v>15.7804367875571</c:v>
                </c:pt>
                <c:pt idx="368">
                  <c:v>23.811294095834601</c:v>
                </c:pt>
                <c:pt idx="369">
                  <c:v>16.082385705467001</c:v>
                </c:pt>
                <c:pt idx="370">
                  <c:v>28.157038060753901</c:v>
                </c:pt>
                <c:pt idx="371">
                  <c:v>18.408588626322199</c:v>
                </c:pt>
                <c:pt idx="372">
                  <c:v>20.6863020958356</c:v>
                </c:pt>
                <c:pt idx="373">
                  <c:v>14.1094401870541</c:v>
                </c:pt>
                <c:pt idx="374">
                  <c:v>28.2231615467133</c:v>
                </c:pt>
                <c:pt idx="375">
                  <c:v>14.297011374129699</c:v>
                </c:pt>
                <c:pt idx="376">
                  <c:v>12.788558382354701</c:v>
                </c:pt>
                <c:pt idx="377">
                  <c:v>15.506797100993399</c:v>
                </c:pt>
                <c:pt idx="378">
                  <c:v>18.189532700997201</c:v>
                </c:pt>
                <c:pt idx="379">
                  <c:v>23.856290324821199</c:v>
                </c:pt>
                <c:pt idx="380">
                  <c:v>20.309612766163301</c:v>
                </c:pt>
                <c:pt idx="381">
                  <c:v>29.192171210077401</c:v>
                </c:pt>
                <c:pt idx="382">
                  <c:v>13.8010285867907</c:v>
                </c:pt>
                <c:pt idx="383">
                  <c:v>23.082588053642802</c:v>
                </c:pt>
                <c:pt idx="384">
                  <c:v>16.177975848237001</c:v>
                </c:pt>
                <c:pt idx="385">
                  <c:v>21.876693288496099</c:v>
                </c:pt>
                <c:pt idx="386">
                  <c:v>25.643445426600302</c:v>
                </c:pt>
                <c:pt idx="387">
                  <c:v>25.955576209347601</c:v>
                </c:pt>
                <c:pt idx="388">
                  <c:v>13.8124317511696</c:v>
                </c:pt>
                <c:pt idx="389">
                  <c:v>22.435889792596601</c:v>
                </c:pt>
                <c:pt idx="390">
                  <c:v>18.289384480707099</c:v>
                </c:pt>
                <c:pt idx="391">
                  <c:v>20.256760535586899</c:v>
                </c:pt>
                <c:pt idx="392">
                  <c:v>20.858552074816501</c:v>
                </c:pt>
                <c:pt idx="393">
                  <c:v>27.155800743826099</c:v>
                </c:pt>
                <c:pt idx="394">
                  <c:v>25.876571784318401</c:v>
                </c:pt>
                <c:pt idx="395">
                  <c:v>28.599658055705302</c:v>
                </c:pt>
                <c:pt idx="396">
                  <c:v>15.8772778174806</c:v>
                </c:pt>
                <c:pt idx="397">
                  <c:v>18.101197295992002</c:v>
                </c:pt>
                <c:pt idx="398">
                  <c:v>13.084205635412401</c:v>
                </c:pt>
                <c:pt idx="399">
                  <c:v>25.510470826704999</c:v>
                </c:pt>
                <c:pt idx="400">
                  <c:v>17.546362064715002</c:v>
                </c:pt>
                <c:pt idx="401">
                  <c:v>19.010286656843501</c:v>
                </c:pt>
                <c:pt idx="402">
                  <c:v>28.763111696961399</c:v>
                </c:pt>
                <c:pt idx="403">
                  <c:v>13.8405967808733</c:v>
                </c:pt>
                <c:pt idx="404">
                  <c:v>23.131393754088698</c:v>
                </c:pt>
                <c:pt idx="405">
                  <c:v>20.672314071664999</c:v>
                </c:pt>
                <c:pt idx="406">
                  <c:v>29.012158803457002</c:v>
                </c:pt>
                <c:pt idx="407">
                  <c:v>21.022139286695001</c:v>
                </c:pt>
                <c:pt idx="408">
                  <c:v>21.989502848831499</c:v>
                </c:pt>
                <c:pt idx="409">
                  <c:v>11.9541654959579</c:v>
                </c:pt>
                <c:pt idx="410">
                  <c:v>15.671716607808399</c:v>
                </c:pt>
                <c:pt idx="411">
                  <c:v>29.566359386936998</c:v>
                </c:pt>
                <c:pt idx="412">
                  <c:v>23.020908633321501</c:v>
                </c:pt>
                <c:pt idx="413">
                  <c:v>24.106440376040101</c:v>
                </c:pt>
                <c:pt idx="414">
                  <c:v>26.436393640696501</c:v>
                </c:pt>
                <c:pt idx="415">
                  <c:v>12.7371423622288</c:v>
                </c:pt>
                <c:pt idx="416">
                  <c:v>27.620506793114298</c:v>
                </c:pt>
                <c:pt idx="417">
                  <c:v>14.1250153242806</c:v>
                </c:pt>
                <c:pt idx="418">
                  <c:v>21.0707027150568</c:v>
                </c:pt>
                <c:pt idx="419">
                  <c:v>17.3920484050265</c:v>
                </c:pt>
                <c:pt idx="420">
                  <c:v>10.538339564996599</c:v>
                </c:pt>
                <c:pt idx="421">
                  <c:v>27.5115133301219</c:v>
                </c:pt>
                <c:pt idx="422">
                  <c:v>17.026501965172201</c:v>
                </c:pt>
                <c:pt idx="423">
                  <c:v>17.434352455213201</c:v>
                </c:pt>
                <c:pt idx="424">
                  <c:v>19.424453079118098</c:v>
                </c:pt>
                <c:pt idx="425">
                  <c:v>28.8348285893317</c:v>
                </c:pt>
                <c:pt idx="426">
                  <c:v>13.171237241182</c:v>
                </c:pt>
                <c:pt idx="427">
                  <c:v>19.886349340290401</c:v>
                </c:pt>
                <c:pt idx="428">
                  <c:v>14.384146008357099</c:v>
                </c:pt>
                <c:pt idx="429">
                  <c:v>14.821868370257199</c:v>
                </c:pt>
                <c:pt idx="430">
                  <c:v>24.7748483659689</c:v>
                </c:pt>
                <c:pt idx="431">
                  <c:v>26.9459526419264</c:v>
                </c:pt>
                <c:pt idx="432">
                  <c:v>19.096178474484901</c:v>
                </c:pt>
                <c:pt idx="433">
                  <c:v>19.120323535267499</c:v>
                </c:pt>
                <c:pt idx="434">
                  <c:v>16.294644339302899</c:v>
                </c:pt>
                <c:pt idx="435">
                  <c:v>28.476528061184698</c:v>
                </c:pt>
                <c:pt idx="436">
                  <c:v>10.4513260709651</c:v>
                </c:pt>
                <c:pt idx="437">
                  <c:v>22.9369193316539</c:v>
                </c:pt>
                <c:pt idx="438">
                  <c:v>11.6758242002151</c:v>
                </c:pt>
                <c:pt idx="439">
                  <c:v>16.121289927545298</c:v>
                </c:pt>
                <c:pt idx="440">
                  <c:v>26.940664794699</c:v>
                </c:pt>
                <c:pt idx="441">
                  <c:v>24.736959042971598</c:v>
                </c:pt>
                <c:pt idx="442">
                  <c:v>17.852208809958299</c:v>
                </c:pt>
                <c:pt idx="443">
                  <c:v>23.103197297904099</c:v>
                </c:pt>
                <c:pt idx="444">
                  <c:v>22.9035703686442</c:v>
                </c:pt>
                <c:pt idx="445">
                  <c:v>28.3364441051264</c:v>
                </c:pt>
                <c:pt idx="446">
                  <c:v>28.382816490124799</c:v>
                </c:pt>
                <c:pt idx="447">
                  <c:v>19.900446710278501</c:v>
                </c:pt>
                <c:pt idx="448">
                  <c:v>15.737979183464301</c:v>
                </c:pt>
                <c:pt idx="449">
                  <c:v>17.022416491517799</c:v>
                </c:pt>
                <c:pt idx="450">
                  <c:v>18.813651470269502</c:v>
                </c:pt>
                <c:pt idx="451">
                  <c:v>25.178714385615301</c:v>
                </c:pt>
                <c:pt idx="452">
                  <c:v>11.0203372200834</c:v>
                </c:pt>
                <c:pt idx="453">
                  <c:v>14.8931849294773</c:v>
                </c:pt>
                <c:pt idx="454">
                  <c:v>29.325923172334001</c:v>
                </c:pt>
                <c:pt idx="455">
                  <c:v>13.170353401325</c:v>
                </c:pt>
                <c:pt idx="456">
                  <c:v>15.583088305756901</c:v>
                </c:pt>
                <c:pt idx="457">
                  <c:v>26.519150266482601</c:v>
                </c:pt>
                <c:pt idx="458">
                  <c:v>15.1476354779653</c:v>
                </c:pt>
                <c:pt idx="459">
                  <c:v>20.451653978182101</c:v>
                </c:pt>
                <c:pt idx="460">
                  <c:v>12.2547342827317</c:v>
                </c:pt>
                <c:pt idx="461">
                  <c:v>25.202656103009598</c:v>
                </c:pt>
              </c:numCache>
            </c:numRef>
          </c:yVal>
          <c:bubbleSize>
            <c:numLit>
              <c:formatCode>General</c:formatCode>
              <c:ptCount val="46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4">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numLit>
          </c:bubbleSize>
          <c:bubble3D val="1"/>
          <c:extLst>
            <c:ext xmlns:c16="http://schemas.microsoft.com/office/drawing/2014/chart" uri="{C3380CC4-5D6E-409C-BE32-E72D297353CC}">
              <c16:uniqueId val="{00000000-141F-6146-8AFF-568CF764DC8D}"/>
            </c:ext>
          </c:extLst>
        </c:ser>
        <c:dLbls>
          <c:showLegendKey val="0"/>
          <c:showVal val="0"/>
          <c:showCatName val="0"/>
          <c:showSerName val="0"/>
          <c:showPercent val="0"/>
          <c:showBubbleSize val="0"/>
        </c:dLbls>
        <c:bubbleScale val="10"/>
        <c:showNegBubbles val="0"/>
        <c:sizeRepresents val="w"/>
        <c:axId val="791651552"/>
        <c:axId val="790972000"/>
      </c:bubbleChart>
      <c:valAx>
        <c:axId val="791651552"/>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790972000"/>
        <c:crosses val="autoZero"/>
        <c:crossBetween val="midCat"/>
      </c:valAx>
      <c:valAx>
        <c:axId val="790972000"/>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791651552"/>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[Network Performnace analysis.xlsx]Visualization!PivotTable11</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tint val="58000"/>
                  </a:schemeClr>
                </a:gs>
                <a:gs pos="75000">
                  <a:schemeClr val="accent1">
                    <a:tint val="58000"/>
                    <a:lumMod val="60000"/>
                    <a:lumOff val="40000"/>
                  </a:schemeClr>
                </a:gs>
                <a:gs pos="51000">
                  <a:schemeClr val="accent1">
                    <a:tint val="58000"/>
                    <a:alpha val="75000"/>
                  </a:schemeClr>
                </a:gs>
                <a:gs pos="100000">
                  <a:schemeClr val="accent1">
                    <a:tint val="58000"/>
                    <a:lumMod val="20000"/>
                    <a:lumOff val="80000"/>
                    <a:alpha val="15000"/>
                  </a:schemeClr>
                </a:gs>
              </a:gsLst>
              <a:lin ang="5400000" scaled="0"/>
            </a:gradFill>
            <a:ln w="9525" cap="flat" cmpd="sng" algn="ctr">
              <a:solidFill>
                <a:schemeClr val="accent1">
                  <a:tint val="58000"/>
                  <a:shade val="95000"/>
                </a:schemeClr>
              </a:solidFill>
              <a:round/>
            </a:ln>
            <a:effectLst/>
          </c:spPr>
        </c:marker>
      </c:pivotFmt>
      <c:pivotFmt>
        <c:idx val="1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tint val="86000"/>
                  </a:schemeClr>
                </a:gs>
                <a:gs pos="75000">
                  <a:schemeClr val="accent1">
                    <a:tint val="86000"/>
                    <a:lumMod val="60000"/>
                    <a:lumOff val="40000"/>
                  </a:schemeClr>
                </a:gs>
                <a:gs pos="51000">
                  <a:schemeClr val="accent1">
                    <a:tint val="86000"/>
                    <a:alpha val="75000"/>
                  </a:schemeClr>
                </a:gs>
                <a:gs pos="100000">
                  <a:schemeClr val="accent1">
                    <a:tint val="86000"/>
                    <a:lumMod val="20000"/>
                    <a:lumOff val="80000"/>
                    <a:alpha val="15000"/>
                  </a:schemeClr>
                </a:gs>
              </a:gsLst>
              <a:lin ang="5400000" scaled="0"/>
            </a:gradFill>
            <a:ln w="9525" cap="flat" cmpd="sng" algn="ctr">
              <a:solidFill>
                <a:schemeClr val="accent1">
                  <a:tint val="86000"/>
                  <a:shade val="95000"/>
                </a:schemeClr>
              </a:solidFill>
              <a:round/>
            </a:ln>
            <a:effectLst/>
          </c:spPr>
        </c:marker>
      </c:pivotFmt>
      <c:pivotFmt>
        <c:idx val="14"/>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shade val="86000"/>
                  </a:schemeClr>
                </a:gs>
                <a:gs pos="75000">
                  <a:schemeClr val="accent1">
                    <a:shade val="86000"/>
                    <a:lumMod val="60000"/>
                    <a:lumOff val="40000"/>
                  </a:schemeClr>
                </a:gs>
                <a:gs pos="51000">
                  <a:schemeClr val="accent1">
                    <a:shade val="86000"/>
                    <a:alpha val="75000"/>
                  </a:schemeClr>
                </a:gs>
                <a:gs pos="100000">
                  <a:schemeClr val="accent1">
                    <a:shade val="86000"/>
                    <a:lumMod val="20000"/>
                    <a:lumOff val="80000"/>
                    <a:alpha val="15000"/>
                  </a:schemeClr>
                </a:gs>
              </a:gsLst>
              <a:lin ang="5400000" scaled="0"/>
            </a:gradFill>
            <a:ln w="9525" cap="flat" cmpd="sng" algn="ctr">
              <a:solidFill>
                <a:schemeClr val="accent1">
                  <a:shade val="86000"/>
                  <a:shade val="95000"/>
                </a:schemeClr>
              </a:solidFill>
              <a:round/>
            </a:ln>
            <a:effectLst/>
          </c:spPr>
        </c:marker>
      </c:pivotFmt>
      <c:pivotFmt>
        <c:idx val="15"/>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circle"/>
          <c:size val="6"/>
          <c:spPr>
            <a:gradFill flip="none" rotWithShape="1">
              <a:gsLst>
                <a:gs pos="0">
                  <a:schemeClr val="accent1">
                    <a:shade val="58000"/>
                  </a:schemeClr>
                </a:gs>
                <a:gs pos="75000">
                  <a:schemeClr val="accent1">
                    <a:shade val="58000"/>
                    <a:lumMod val="60000"/>
                    <a:lumOff val="40000"/>
                  </a:schemeClr>
                </a:gs>
                <a:gs pos="51000">
                  <a:schemeClr val="accent1">
                    <a:shade val="58000"/>
                    <a:alpha val="75000"/>
                  </a:schemeClr>
                </a:gs>
                <a:gs pos="100000">
                  <a:schemeClr val="accent1">
                    <a:shade val="58000"/>
                    <a:lumMod val="20000"/>
                    <a:lumOff val="80000"/>
                    <a:alpha val="15000"/>
                  </a:schemeClr>
                </a:gs>
              </a:gsLst>
              <a:lin ang="5400000" scaled="0"/>
            </a:gradFill>
            <a:ln w="9525" cap="flat" cmpd="sng" algn="ctr">
              <a:solidFill>
                <a:schemeClr val="accent1">
                  <a:shade val="58000"/>
                  <a:shade val="95000"/>
                </a:schemeClr>
              </a:solidFill>
              <a:round/>
            </a:ln>
            <a:effectLst/>
          </c:spPr>
        </c:marker>
      </c:pivotFmt>
    </c:pivotFmts>
    <c:plotArea>
      <c:layout/>
      <c:barChart>
        <c:barDir val="col"/>
        <c:grouping val="clustered"/>
        <c:varyColors val="0"/>
        <c:ser>
          <c:idx val="0"/>
          <c:order val="0"/>
          <c:tx>
            <c:strRef>
              <c:f>Visualization!$B$71:$B$72</c:f>
              <c:strCache>
                <c:ptCount val="1"/>
                <c:pt idx="0">
                  <c:v>home</c:v>
                </c:pt>
              </c:strCache>
            </c:strRef>
          </c:tx>
          <c:spPr>
            <a:gradFill flip="none" rotWithShape="1">
              <a:gsLst>
                <a:gs pos="0">
                  <a:schemeClr val="accent1">
                    <a:tint val="58000"/>
                  </a:schemeClr>
                </a:gs>
                <a:gs pos="75000">
                  <a:schemeClr val="accent1">
                    <a:tint val="58000"/>
                    <a:lumMod val="60000"/>
                    <a:lumOff val="40000"/>
                  </a:schemeClr>
                </a:gs>
                <a:gs pos="51000">
                  <a:schemeClr val="accent1">
                    <a:tint val="58000"/>
                    <a:alpha val="75000"/>
                  </a:schemeClr>
                </a:gs>
                <a:gs pos="100000">
                  <a:schemeClr val="accent1">
                    <a:tint val="58000"/>
                    <a:lumMod val="20000"/>
                    <a:lumOff val="80000"/>
                    <a:alpha val="15000"/>
                  </a:schemeClr>
                </a:gs>
              </a:gsLst>
              <a:lin ang="5400000" scaled="0"/>
            </a:gradFill>
            <a:ln>
              <a:noFill/>
            </a:ln>
            <a:effectLst/>
          </c:spPr>
          <c:invertIfNegative val="0"/>
          <c:dLbls>
            <c:delete val="1"/>
          </c:dLbls>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Visualization!$B$73:$B$83</c:f>
              <c:numCache>
                <c:formatCode>0.00</c:formatCode>
                <c:ptCount val="10"/>
                <c:pt idx="0">
                  <c:v>19.965992051547449</c:v>
                </c:pt>
                <c:pt idx="1">
                  <c:v>22.522822912439668</c:v>
                </c:pt>
                <c:pt idx="2">
                  <c:v>18.676670190121602</c:v>
                </c:pt>
                <c:pt idx="3">
                  <c:v>19.702113099888212</c:v>
                </c:pt>
                <c:pt idx="4">
                  <c:v>20.789353229850779</c:v>
                </c:pt>
                <c:pt idx="5">
                  <c:v>19.603720444052978</c:v>
                </c:pt>
                <c:pt idx="6">
                  <c:v>17.956730232800631</c:v>
                </c:pt>
                <c:pt idx="7">
                  <c:v>22.223792067981758</c:v>
                </c:pt>
                <c:pt idx="8">
                  <c:v>18.234287621320945</c:v>
                </c:pt>
                <c:pt idx="9">
                  <c:v>21.681969179680642</c:v>
                </c:pt>
              </c:numCache>
            </c:numRef>
          </c:val>
          <c:extLst>
            <c:ext xmlns:c16="http://schemas.microsoft.com/office/drawing/2014/chart" uri="{C3380CC4-5D6E-409C-BE32-E72D297353CC}">
              <c16:uniqueId val="{00000000-EF5D-6749-9BF9-81ADC3A5E945}"/>
            </c:ext>
          </c:extLst>
        </c:ser>
        <c:ser>
          <c:idx val="1"/>
          <c:order val="1"/>
          <c:tx>
            <c:strRef>
              <c:f>Visualization!$C$71:$C$72</c:f>
              <c:strCache>
                <c:ptCount val="1"/>
                <c:pt idx="0">
                  <c:v>open</c:v>
                </c:pt>
              </c:strCache>
            </c:strRef>
          </c:tx>
          <c:spPr>
            <a:gradFill flip="none" rotWithShape="1">
              <a:gsLst>
                <a:gs pos="0">
                  <a:schemeClr val="accent1">
                    <a:tint val="86000"/>
                  </a:schemeClr>
                </a:gs>
                <a:gs pos="75000">
                  <a:schemeClr val="accent1">
                    <a:tint val="86000"/>
                    <a:lumMod val="60000"/>
                    <a:lumOff val="40000"/>
                  </a:schemeClr>
                </a:gs>
                <a:gs pos="51000">
                  <a:schemeClr val="accent1">
                    <a:tint val="86000"/>
                    <a:alpha val="75000"/>
                  </a:schemeClr>
                </a:gs>
                <a:gs pos="100000">
                  <a:schemeClr val="accent1">
                    <a:tint val="86000"/>
                    <a:lumMod val="20000"/>
                    <a:lumOff val="80000"/>
                    <a:alpha val="15000"/>
                  </a:schemeClr>
                </a:gs>
              </a:gsLst>
              <a:lin ang="5400000" scaled="0"/>
            </a:gradFill>
            <a:ln>
              <a:noFill/>
            </a:ln>
            <a:effectLst/>
          </c:spPr>
          <c:invertIfNegative val="0"/>
          <c:dLbls>
            <c:delete val="1"/>
          </c:dLbls>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Visualization!$C$73:$C$83</c:f>
              <c:numCache>
                <c:formatCode>0.00</c:formatCode>
                <c:ptCount val="10"/>
                <c:pt idx="0">
                  <c:v>19.429264712352271</c:v>
                </c:pt>
                <c:pt idx="1">
                  <c:v>18.608509629950518</c:v>
                </c:pt>
                <c:pt idx="2">
                  <c:v>17.992275798251619</c:v>
                </c:pt>
                <c:pt idx="3">
                  <c:v>20.300869555846791</c:v>
                </c:pt>
                <c:pt idx="4">
                  <c:v>16.777649762121385</c:v>
                </c:pt>
                <c:pt idx="5">
                  <c:v>20.732160977017923</c:v>
                </c:pt>
                <c:pt idx="6">
                  <c:v>19.958872856190649</c:v>
                </c:pt>
                <c:pt idx="7">
                  <c:v>19.561041066068519</c:v>
                </c:pt>
                <c:pt idx="8">
                  <c:v>17.424644333768377</c:v>
                </c:pt>
                <c:pt idx="9">
                  <c:v>17.861316129220477</c:v>
                </c:pt>
              </c:numCache>
            </c:numRef>
          </c:val>
          <c:extLst>
            <c:ext xmlns:c16="http://schemas.microsoft.com/office/drawing/2014/chart" uri="{C3380CC4-5D6E-409C-BE32-E72D297353CC}">
              <c16:uniqueId val="{00000001-EF5D-6749-9BF9-81ADC3A5E945}"/>
            </c:ext>
          </c:extLst>
        </c:ser>
        <c:ser>
          <c:idx val="2"/>
          <c:order val="2"/>
          <c:tx>
            <c:strRef>
              <c:f>Visualization!$D$71:$D$72</c:f>
              <c:strCache>
                <c:ptCount val="1"/>
                <c:pt idx="0">
                  <c:v>suburban</c:v>
                </c:pt>
              </c:strCache>
            </c:strRef>
          </c:tx>
          <c:spPr>
            <a:gradFill flip="none" rotWithShape="1">
              <a:gsLst>
                <a:gs pos="0">
                  <a:schemeClr val="accent1">
                    <a:shade val="86000"/>
                  </a:schemeClr>
                </a:gs>
                <a:gs pos="75000">
                  <a:schemeClr val="accent1">
                    <a:shade val="86000"/>
                    <a:lumMod val="60000"/>
                    <a:lumOff val="40000"/>
                  </a:schemeClr>
                </a:gs>
                <a:gs pos="51000">
                  <a:schemeClr val="accent1">
                    <a:shade val="86000"/>
                    <a:alpha val="75000"/>
                  </a:schemeClr>
                </a:gs>
                <a:gs pos="100000">
                  <a:schemeClr val="accent1">
                    <a:shade val="86000"/>
                    <a:lumMod val="20000"/>
                    <a:lumOff val="80000"/>
                    <a:alpha val="15000"/>
                  </a:schemeClr>
                </a:gs>
              </a:gsLst>
              <a:lin ang="5400000" scaled="0"/>
            </a:gradFill>
            <a:ln>
              <a:noFill/>
            </a:ln>
            <a:effectLst/>
          </c:spPr>
          <c:invertIfNegative val="0"/>
          <c:dLbls>
            <c:delete val="1"/>
          </c:dLbls>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Visualization!$D$73:$D$83</c:f>
              <c:numCache>
                <c:formatCode>0.00</c:formatCode>
                <c:ptCount val="10"/>
                <c:pt idx="0">
                  <c:v>16.344544736154919</c:v>
                </c:pt>
                <c:pt idx="1">
                  <c:v>18.736940400382419</c:v>
                </c:pt>
                <c:pt idx="2">
                  <c:v>20.820003776734662</c:v>
                </c:pt>
                <c:pt idx="3">
                  <c:v>21.323956437604103</c:v>
                </c:pt>
                <c:pt idx="4">
                  <c:v>21.294364969670969</c:v>
                </c:pt>
                <c:pt idx="5">
                  <c:v>19.430714859728599</c:v>
                </c:pt>
                <c:pt idx="6">
                  <c:v>22.296167493040414</c:v>
                </c:pt>
                <c:pt idx="7">
                  <c:v>19.447448501048406</c:v>
                </c:pt>
                <c:pt idx="8">
                  <c:v>20.875410415642587</c:v>
                </c:pt>
                <c:pt idx="9">
                  <c:v>20.380627864248343</c:v>
                </c:pt>
              </c:numCache>
            </c:numRef>
          </c:val>
          <c:extLst>
            <c:ext xmlns:c16="http://schemas.microsoft.com/office/drawing/2014/chart" uri="{C3380CC4-5D6E-409C-BE32-E72D297353CC}">
              <c16:uniqueId val="{00000002-EF5D-6749-9BF9-81ADC3A5E945}"/>
            </c:ext>
          </c:extLst>
        </c:ser>
        <c:ser>
          <c:idx val="3"/>
          <c:order val="3"/>
          <c:tx>
            <c:strRef>
              <c:f>Visualization!$E$71:$E$72</c:f>
              <c:strCache>
                <c:ptCount val="1"/>
                <c:pt idx="0">
                  <c:v>urban</c:v>
                </c:pt>
              </c:strCache>
            </c:strRef>
          </c:tx>
          <c:spPr>
            <a:gradFill flip="none" rotWithShape="1">
              <a:gsLst>
                <a:gs pos="0">
                  <a:schemeClr val="accent1">
                    <a:shade val="58000"/>
                  </a:schemeClr>
                </a:gs>
                <a:gs pos="75000">
                  <a:schemeClr val="accent1">
                    <a:shade val="58000"/>
                    <a:lumMod val="60000"/>
                    <a:lumOff val="40000"/>
                  </a:schemeClr>
                </a:gs>
                <a:gs pos="51000">
                  <a:schemeClr val="accent1">
                    <a:shade val="58000"/>
                    <a:alpha val="75000"/>
                  </a:schemeClr>
                </a:gs>
                <a:gs pos="100000">
                  <a:schemeClr val="accent1">
                    <a:shade val="58000"/>
                    <a:lumMod val="20000"/>
                    <a:lumOff val="80000"/>
                    <a:alpha val="15000"/>
                  </a:schemeClr>
                </a:gs>
              </a:gsLst>
              <a:lin ang="5400000" scaled="0"/>
            </a:gradFill>
            <a:ln>
              <a:noFill/>
            </a:ln>
            <a:effectLst/>
          </c:spPr>
          <c:invertIfNegative val="0"/>
          <c:dLbls>
            <c:delete val="1"/>
          </c:dLbls>
          <c:cat>
            <c:strRef>
              <c:f>Visualization!$A$73:$A$83</c:f>
              <c:strCache>
                <c:ptCount val="10"/>
                <c:pt idx="0">
                  <c:v>1</c:v>
                </c:pt>
                <c:pt idx="1">
                  <c:v>2</c:v>
                </c:pt>
                <c:pt idx="2">
                  <c:v>3</c:v>
                </c:pt>
                <c:pt idx="3">
                  <c:v>4</c:v>
                </c:pt>
                <c:pt idx="4">
                  <c:v>5</c:v>
                </c:pt>
                <c:pt idx="5">
                  <c:v>6</c:v>
                </c:pt>
                <c:pt idx="6">
                  <c:v>7</c:v>
                </c:pt>
                <c:pt idx="7">
                  <c:v>8</c:v>
                </c:pt>
                <c:pt idx="8">
                  <c:v>9</c:v>
                </c:pt>
                <c:pt idx="9">
                  <c:v>10</c:v>
                </c:pt>
              </c:strCache>
            </c:strRef>
          </c:cat>
          <c:val>
            <c:numRef>
              <c:f>Visualization!$E$73:$E$83</c:f>
              <c:numCache>
                <c:formatCode>0.00</c:formatCode>
                <c:ptCount val="10"/>
                <c:pt idx="0">
                  <c:v>20.333009952244723</c:v>
                </c:pt>
                <c:pt idx="1">
                  <c:v>17.598460214919569</c:v>
                </c:pt>
                <c:pt idx="2">
                  <c:v>18.01509832144615</c:v>
                </c:pt>
                <c:pt idx="3">
                  <c:v>23.349825051361822</c:v>
                </c:pt>
                <c:pt idx="4">
                  <c:v>20.71134860021591</c:v>
                </c:pt>
                <c:pt idx="5">
                  <c:v>20.418311501955539</c:v>
                </c:pt>
                <c:pt idx="6">
                  <c:v>19.315087706425128</c:v>
                </c:pt>
                <c:pt idx="7">
                  <c:v>19.201595883355974</c:v>
                </c:pt>
                <c:pt idx="8">
                  <c:v>21.144949741550779</c:v>
                </c:pt>
                <c:pt idx="9">
                  <c:v>24.743710912548014</c:v>
                </c:pt>
              </c:numCache>
            </c:numRef>
          </c:val>
          <c:extLst>
            <c:ext xmlns:c16="http://schemas.microsoft.com/office/drawing/2014/chart" uri="{C3380CC4-5D6E-409C-BE32-E72D297353CC}">
              <c16:uniqueId val="{00000003-EF5D-6749-9BF9-81ADC3A5E945}"/>
            </c:ext>
          </c:extLst>
        </c:ser>
        <c:dLbls>
          <c:dLblPos val="inEnd"/>
          <c:showLegendKey val="0"/>
          <c:showVal val="1"/>
          <c:showCatName val="0"/>
          <c:showSerName val="0"/>
          <c:showPercent val="0"/>
          <c:showBubbleSize val="0"/>
        </c:dLbls>
        <c:gapWidth val="355"/>
        <c:overlap val="-70"/>
        <c:axId val="877858192"/>
        <c:axId val="567628720"/>
      </c:barChart>
      <c:catAx>
        <c:axId val="877858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628720"/>
        <c:crosses val="autoZero"/>
        <c:auto val="1"/>
        <c:lblAlgn val="ctr"/>
        <c:lblOffset val="100"/>
        <c:noMultiLvlLbl val="0"/>
      </c:catAx>
      <c:valAx>
        <c:axId val="567628720"/>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858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[Network Performnace analysis.xlsx]Visualization!PivotTable14</c:name>
    <c:fmtId val="3"/>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SIgnal strength user experience</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Visualization!$B$230</c:f>
              <c:strCache>
                <c:ptCount val="1"/>
                <c:pt idx="0">
                  <c:v>Total</c:v>
                </c:pt>
              </c:strCache>
            </c:strRef>
          </c:tx>
          <c:dPt>
            <c:idx val="0"/>
            <c:bubble3D val="0"/>
            <c:spPr>
              <a:solidFill>
                <a:schemeClr val="accent1">
                  <a:tint val="65000"/>
                </a:schemeClr>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1">
                  <a:shade val="65000"/>
                </a:schemeClr>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Visualization!$A$231:$A$234</c:f>
              <c:strCache>
                <c:ptCount val="3"/>
                <c:pt idx="0">
                  <c:v>Bad</c:v>
                </c:pt>
                <c:pt idx="1">
                  <c:v>Good</c:v>
                </c:pt>
                <c:pt idx="2">
                  <c:v>Medium</c:v>
                </c:pt>
              </c:strCache>
            </c:strRef>
          </c:cat>
          <c:val>
            <c:numRef>
              <c:f>Visualization!$B$231:$B$234</c:f>
              <c:numCache>
                <c:formatCode>General</c:formatCode>
                <c:ptCount val="3"/>
                <c:pt idx="0">
                  <c:v>226</c:v>
                </c:pt>
                <c:pt idx="1">
                  <c:v>75</c:v>
                </c:pt>
                <c:pt idx="2">
                  <c:v>161</c:v>
                </c:pt>
              </c:numCache>
            </c:numRef>
          </c:val>
          <c:extLst>
            <c:ext xmlns:c16="http://schemas.microsoft.com/office/drawing/2014/chart" uri="{C3380CC4-5D6E-409C-BE32-E72D297353CC}">
              <c16:uniqueId val="{00000000-528C-8649-A203-BED9F8201E7B}"/>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[Network Performnace analysis.xlsx]Visualization!PivotTable12</c:name>
    <c:fmtId val="13"/>
  </c:pivotSource>
  <c:chart>
    <c:autoTitleDeleted val="0"/>
    <c:pivotFmts>
      <c:pivotFmt>
        <c:idx val="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Visualization!$B$106</c:f>
              <c:strCache>
                <c:ptCount val="1"/>
                <c:pt idx="0">
                  <c:v>Average of SNR</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15608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Visualization!$A$107:$A$111</c:f>
              <c:strCache>
                <c:ptCount val="4"/>
                <c:pt idx="0">
                  <c:v>Afternoon</c:v>
                </c:pt>
                <c:pt idx="1">
                  <c:v>Evening</c:v>
                </c:pt>
                <c:pt idx="2">
                  <c:v>Morning</c:v>
                </c:pt>
                <c:pt idx="3">
                  <c:v>Night</c:v>
                </c:pt>
              </c:strCache>
            </c:strRef>
          </c:cat>
          <c:val>
            <c:numRef>
              <c:f>Visualization!$B$107:$B$111</c:f>
              <c:numCache>
                <c:formatCode>0.00</c:formatCode>
                <c:ptCount val="4"/>
                <c:pt idx="0">
                  <c:v>19.745240663021093</c:v>
                </c:pt>
                <c:pt idx="1">
                  <c:v>20.665484445579562</c:v>
                </c:pt>
                <c:pt idx="2">
                  <c:v>19.872673894179474</c:v>
                </c:pt>
                <c:pt idx="3">
                  <c:v>18.994708278916626</c:v>
                </c:pt>
              </c:numCache>
            </c:numRef>
          </c:val>
          <c:extLst>
            <c:ext xmlns:c16="http://schemas.microsoft.com/office/drawing/2014/chart" uri="{C3380CC4-5D6E-409C-BE32-E72D297353CC}">
              <c16:uniqueId val="{00000000-2D17-494D-AC15-1E56436BB70B}"/>
            </c:ext>
          </c:extLst>
        </c:ser>
        <c:ser>
          <c:idx val="1"/>
          <c:order val="1"/>
          <c:tx>
            <c:strRef>
              <c:f>Visualization!$C$106</c:f>
              <c:strCache>
                <c:ptCount val="1"/>
                <c:pt idx="0">
                  <c:v>Average of Signal Strength (dBm)</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E97132">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Visualization!$A$107:$A$111</c:f>
              <c:strCache>
                <c:ptCount val="4"/>
                <c:pt idx="0">
                  <c:v>Afternoon</c:v>
                </c:pt>
                <c:pt idx="1">
                  <c:v>Evening</c:v>
                </c:pt>
                <c:pt idx="2">
                  <c:v>Morning</c:v>
                </c:pt>
                <c:pt idx="3">
                  <c:v>Night</c:v>
                </c:pt>
              </c:strCache>
            </c:strRef>
          </c:cat>
          <c:val>
            <c:numRef>
              <c:f>Visualization!$C$107:$C$111</c:f>
              <c:numCache>
                <c:formatCode>0.00</c:formatCode>
                <c:ptCount val="4"/>
                <c:pt idx="0">
                  <c:v>-85.161676216997819</c:v>
                </c:pt>
                <c:pt idx="1">
                  <c:v>-83.418751928038276</c:v>
                </c:pt>
                <c:pt idx="2">
                  <c:v>-85.920041307593308</c:v>
                </c:pt>
                <c:pt idx="3">
                  <c:v>-85.560111639365701</c:v>
                </c:pt>
              </c:numCache>
            </c:numRef>
          </c:val>
          <c:extLst>
            <c:ext xmlns:c16="http://schemas.microsoft.com/office/drawing/2014/chart" uri="{C3380CC4-5D6E-409C-BE32-E72D297353CC}">
              <c16:uniqueId val="{00000001-2D17-494D-AC15-1E56436BB70B}"/>
            </c:ext>
          </c:extLst>
        </c:ser>
        <c:dLbls>
          <c:showLegendKey val="0"/>
          <c:showVal val="1"/>
          <c:showCatName val="0"/>
          <c:showSerName val="0"/>
          <c:showPercent val="0"/>
          <c:showBubbleSize val="0"/>
        </c:dLbls>
        <c:gapWidth val="84"/>
        <c:gapDepth val="53"/>
        <c:shape val="box"/>
        <c:axId val="1007197488"/>
        <c:axId val="1007190352"/>
        <c:axId val="0"/>
      </c:bar3DChart>
      <c:catAx>
        <c:axId val="1007197488"/>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1" i="0" u="none" strike="noStrike" kern="1200" baseline="0">
                <a:solidFill>
                  <a:schemeClr val="bg1"/>
                </a:solidFill>
                <a:latin typeface="+mn-lt"/>
                <a:ea typeface="+mn-ea"/>
                <a:cs typeface="+mn-cs"/>
              </a:defRPr>
            </a:pPr>
            <a:endParaRPr lang="en-US"/>
          </a:p>
        </c:txPr>
        <c:crossAx val="1007190352"/>
        <c:crosses val="autoZero"/>
        <c:auto val="1"/>
        <c:lblAlgn val="ctr"/>
        <c:lblOffset val="100"/>
        <c:noMultiLvlLbl val="0"/>
      </c:catAx>
      <c:valAx>
        <c:axId val="1007190352"/>
        <c:scaling>
          <c:orientation val="minMax"/>
        </c:scaling>
        <c:delete val="1"/>
        <c:axPos val="l"/>
        <c:numFmt formatCode="0.00" sourceLinked="1"/>
        <c:majorTickMark val="out"/>
        <c:minorTickMark val="none"/>
        <c:tickLblPos val="nextTo"/>
        <c:crossAx val="100719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 id="14">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4">
  <a:schemeClr val="accent1"/>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7">
  <a:schemeClr val="accent4"/>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Reversed" id="21">
  <a:schemeClr val="accent1"/>
</cs:colorStyle>
</file>

<file path=xl/charts/colors21.xml><?xml version="1.0" encoding="utf-8"?>
<cs:colorStyle xmlns:cs="http://schemas.microsoft.com/office/drawing/2012/chartStyle" xmlns:a="http://schemas.openxmlformats.org/drawingml/2006/main" meth="withinLinearReversed" id="21">
  <a:schemeClr val="accent1"/>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41">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xdr:col>
      <xdr:colOff>419100</xdr:colOff>
      <xdr:row>1</xdr:row>
      <xdr:rowOff>63500</xdr:rowOff>
    </xdr:from>
    <xdr:to>
      <xdr:col>6</xdr:col>
      <xdr:colOff>114300</xdr:colOff>
      <xdr:row>14</xdr:row>
      <xdr:rowOff>165100</xdr:rowOff>
    </xdr:to>
    <xdr:graphicFrame macro="">
      <xdr:nvGraphicFramePr>
        <xdr:cNvPr id="2" name="Chart 1">
          <a:extLst>
            <a:ext uri="{FF2B5EF4-FFF2-40B4-BE49-F238E27FC236}">
              <a16:creationId xmlns:a16="http://schemas.microsoft.com/office/drawing/2014/main" id="{71BE8B52-7F31-D78B-7D13-F37C77E7A5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457200</xdr:colOff>
      <xdr:row>17</xdr:row>
      <xdr:rowOff>76200</xdr:rowOff>
    </xdr:from>
    <xdr:to>
      <xdr:col>6</xdr:col>
      <xdr:colOff>152400</xdr:colOff>
      <xdr:row>30</xdr:row>
      <xdr:rowOff>177800</xdr:rowOff>
    </xdr:to>
    <xdr:graphicFrame macro="">
      <xdr:nvGraphicFramePr>
        <xdr:cNvPr id="3" name="Chart 2">
          <a:extLst>
            <a:ext uri="{FF2B5EF4-FFF2-40B4-BE49-F238E27FC236}">
              <a16:creationId xmlns:a16="http://schemas.microsoft.com/office/drawing/2014/main" id="{4AF3AC9E-921C-415A-370B-D058CEFC8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444500</xdr:colOff>
      <xdr:row>33</xdr:row>
      <xdr:rowOff>38100</xdr:rowOff>
    </xdr:from>
    <xdr:to>
      <xdr:col>6</xdr:col>
      <xdr:colOff>139700</xdr:colOff>
      <xdr:row>46</xdr:row>
      <xdr:rowOff>139700</xdr:rowOff>
    </xdr:to>
    <xdr:graphicFrame macro="">
      <xdr:nvGraphicFramePr>
        <xdr:cNvPr id="4" name="Chart 3">
          <a:extLst>
            <a:ext uri="{FF2B5EF4-FFF2-40B4-BE49-F238E27FC236}">
              <a16:creationId xmlns:a16="http://schemas.microsoft.com/office/drawing/2014/main" id="{D3B07C49-549D-4A33-1A73-AD063384D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901700</xdr:colOff>
      <xdr:row>51</xdr:row>
      <xdr:rowOff>38100</xdr:rowOff>
    </xdr:from>
    <xdr:to>
      <xdr:col>8</xdr:col>
      <xdr:colOff>101600</xdr:colOff>
      <xdr:row>64</xdr:row>
      <xdr:rowOff>139700</xdr:rowOff>
    </xdr:to>
    <xdr:graphicFrame macro="">
      <xdr:nvGraphicFramePr>
        <xdr:cNvPr id="5" name="Chart 4">
          <a:extLst>
            <a:ext uri="{FF2B5EF4-FFF2-40B4-BE49-F238E27FC236}">
              <a16:creationId xmlns:a16="http://schemas.microsoft.com/office/drawing/2014/main" id="{D7CBA5CF-7A1F-5308-4F0E-70EFA8082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393700</xdr:colOff>
      <xdr:row>1</xdr:row>
      <xdr:rowOff>127000</xdr:rowOff>
    </xdr:from>
    <xdr:to>
      <xdr:col>13</xdr:col>
      <xdr:colOff>76200</xdr:colOff>
      <xdr:row>15</xdr:row>
      <xdr:rowOff>25400</xdr:rowOff>
    </xdr:to>
    <xdr:graphicFrame macro="">
      <xdr:nvGraphicFramePr>
        <xdr:cNvPr id="6" name="Chart 5">
          <a:extLst>
            <a:ext uri="{FF2B5EF4-FFF2-40B4-BE49-F238E27FC236}">
              <a16:creationId xmlns:a16="http://schemas.microsoft.com/office/drawing/2014/main" id="{57AA680F-8225-2542-8E72-0CC4E875E9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19</xdr:row>
      <xdr:rowOff>0</xdr:rowOff>
    </xdr:from>
    <xdr:to>
      <xdr:col>13</xdr:col>
      <xdr:colOff>797836</xdr:colOff>
      <xdr:row>32</xdr:row>
      <xdr:rowOff>101600</xdr:rowOff>
    </xdr:to>
    <xdr:graphicFrame macro="">
      <xdr:nvGraphicFramePr>
        <xdr:cNvPr id="7" name="Chart 6">
          <a:extLst>
            <a:ext uri="{FF2B5EF4-FFF2-40B4-BE49-F238E27FC236}">
              <a16:creationId xmlns:a16="http://schemas.microsoft.com/office/drawing/2014/main" id="{175027EF-3818-5043-9F76-2D9F6D2BEB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0</xdr:colOff>
      <xdr:row>50</xdr:row>
      <xdr:rowOff>139700</xdr:rowOff>
    </xdr:from>
    <xdr:to>
      <xdr:col>15</xdr:col>
      <xdr:colOff>596900</xdr:colOff>
      <xdr:row>64</xdr:row>
      <xdr:rowOff>38100</xdr:rowOff>
    </xdr:to>
    <xdr:graphicFrame macro="">
      <xdr:nvGraphicFramePr>
        <xdr:cNvPr id="8" name="Chart 7">
          <a:extLst>
            <a:ext uri="{FF2B5EF4-FFF2-40B4-BE49-F238E27FC236}">
              <a16:creationId xmlns:a16="http://schemas.microsoft.com/office/drawing/2014/main" id="{F18522EB-7ED4-5C45-869E-28598E21DD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254000</xdr:colOff>
      <xdr:row>69</xdr:row>
      <xdr:rowOff>190500</xdr:rowOff>
    </xdr:from>
    <xdr:to>
      <xdr:col>12</xdr:col>
      <xdr:colOff>177800</xdr:colOff>
      <xdr:row>83</xdr:row>
      <xdr:rowOff>88900</xdr:rowOff>
    </xdr:to>
    <xdr:graphicFrame macro="">
      <xdr:nvGraphicFramePr>
        <xdr:cNvPr id="9" name="Chart 8">
          <a:extLst>
            <a:ext uri="{FF2B5EF4-FFF2-40B4-BE49-F238E27FC236}">
              <a16:creationId xmlns:a16="http://schemas.microsoft.com/office/drawing/2014/main" id="{FD40102B-0289-38D9-3EB1-83B3AAB01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1384300</xdr:colOff>
      <xdr:row>86</xdr:row>
      <xdr:rowOff>12700</xdr:rowOff>
    </xdr:from>
    <xdr:to>
      <xdr:col>5</xdr:col>
      <xdr:colOff>508125</xdr:colOff>
      <xdr:row>99</xdr:row>
      <xdr:rowOff>114300</xdr:rowOff>
    </xdr:to>
    <xdr:graphicFrame macro="">
      <xdr:nvGraphicFramePr>
        <xdr:cNvPr id="10" name="Chart 9">
          <a:extLst>
            <a:ext uri="{FF2B5EF4-FFF2-40B4-BE49-F238E27FC236}">
              <a16:creationId xmlns:a16="http://schemas.microsoft.com/office/drawing/2014/main" id="{BE66C0A2-FD8B-E94A-9A00-2570944BE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25400</xdr:colOff>
      <xdr:row>103</xdr:row>
      <xdr:rowOff>25400</xdr:rowOff>
    </xdr:from>
    <xdr:to>
      <xdr:col>9</xdr:col>
      <xdr:colOff>101600</xdr:colOff>
      <xdr:row>116</xdr:row>
      <xdr:rowOff>127000</xdr:rowOff>
    </xdr:to>
    <xdr:graphicFrame macro="">
      <xdr:nvGraphicFramePr>
        <xdr:cNvPr id="11" name="Chart 10">
          <a:extLst>
            <a:ext uri="{FF2B5EF4-FFF2-40B4-BE49-F238E27FC236}">
              <a16:creationId xmlns:a16="http://schemas.microsoft.com/office/drawing/2014/main" id="{BB83C47F-F5C5-B381-F41C-15E3A67A6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800100</xdr:colOff>
      <xdr:row>226</xdr:row>
      <xdr:rowOff>177800</xdr:rowOff>
    </xdr:from>
    <xdr:to>
      <xdr:col>8</xdr:col>
      <xdr:colOff>558800</xdr:colOff>
      <xdr:row>240</xdr:row>
      <xdr:rowOff>76200</xdr:rowOff>
    </xdr:to>
    <xdr:graphicFrame macro="">
      <xdr:nvGraphicFramePr>
        <xdr:cNvPr id="12" name="Chart 11">
          <a:extLst>
            <a:ext uri="{FF2B5EF4-FFF2-40B4-BE49-F238E27FC236}">
              <a16:creationId xmlns:a16="http://schemas.microsoft.com/office/drawing/2014/main" id="{01F5B027-56BE-9A8E-975C-F484F9B0DE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xdr:col>
      <xdr:colOff>203200</xdr:colOff>
      <xdr:row>243</xdr:row>
      <xdr:rowOff>88900</xdr:rowOff>
    </xdr:from>
    <xdr:to>
      <xdr:col>1</xdr:col>
      <xdr:colOff>2032000</xdr:colOff>
      <xdr:row>256</xdr:row>
      <xdr:rowOff>66672</xdr:rowOff>
    </xdr:to>
    <mc:AlternateContent xmlns:mc="http://schemas.openxmlformats.org/markup-compatibility/2006">
      <mc:Choice xmlns:a14="http://schemas.microsoft.com/office/drawing/2010/main" Requires="a14">
        <xdr:graphicFrame macro="">
          <xdr:nvGraphicFramePr>
            <xdr:cNvPr id="14" name="Month">
              <a:extLst>
                <a:ext uri="{FF2B5EF4-FFF2-40B4-BE49-F238E27FC236}">
                  <a16:creationId xmlns:a16="http://schemas.microsoft.com/office/drawing/2014/main" id="{F78D2F55-56B6-F606-049A-AEBD088255A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193800" y="494665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63500</xdr:colOff>
      <xdr:row>247</xdr:row>
      <xdr:rowOff>38100</xdr:rowOff>
    </xdr:from>
    <xdr:to>
      <xdr:col>9</xdr:col>
      <xdr:colOff>482600</xdr:colOff>
      <xdr:row>260</xdr:row>
      <xdr:rowOff>139700</xdr:rowOff>
    </xdr:to>
    <xdr:graphicFrame macro="">
      <xdr:nvGraphicFramePr>
        <xdr:cNvPr id="15" name="Chart 14">
          <a:extLst>
            <a:ext uri="{FF2B5EF4-FFF2-40B4-BE49-F238E27FC236}">
              <a16:creationId xmlns:a16="http://schemas.microsoft.com/office/drawing/2014/main" id="{E5012B84-F553-D48F-6A8C-8C9212CB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12700</xdr:colOff>
      <xdr:row>4</xdr:row>
      <xdr:rowOff>25400</xdr:rowOff>
    </xdr:from>
    <xdr:to>
      <xdr:col>7</xdr:col>
      <xdr:colOff>1168400</xdr:colOff>
      <xdr:row>23</xdr:row>
      <xdr:rowOff>101600</xdr:rowOff>
    </xdr:to>
    <xdr:graphicFrame macro="">
      <xdr:nvGraphicFramePr>
        <xdr:cNvPr id="2" name="Chart 1">
          <a:extLst>
            <a:ext uri="{FF2B5EF4-FFF2-40B4-BE49-F238E27FC236}">
              <a16:creationId xmlns:a16="http://schemas.microsoft.com/office/drawing/2014/main" id="{5BCAA004-50A4-3F41-8D30-3CF999513E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1358900</xdr:colOff>
      <xdr:row>4</xdr:row>
      <xdr:rowOff>38100</xdr:rowOff>
    </xdr:from>
    <xdr:to>
      <xdr:col>14</xdr:col>
      <xdr:colOff>215900</xdr:colOff>
      <xdr:row>23</xdr:row>
      <xdr:rowOff>114300</xdr:rowOff>
    </xdr:to>
    <xdr:graphicFrame macro="">
      <xdr:nvGraphicFramePr>
        <xdr:cNvPr id="3" name="Chart 2">
          <a:extLst>
            <a:ext uri="{FF2B5EF4-FFF2-40B4-BE49-F238E27FC236}">
              <a16:creationId xmlns:a16="http://schemas.microsoft.com/office/drawing/2014/main" id="{D316ECBE-C6DC-6E49-98BB-81BD7DD013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406400</xdr:colOff>
      <xdr:row>4</xdr:row>
      <xdr:rowOff>25400</xdr:rowOff>
    </xdr:from>
    <xdr:to>
      <xdr:col>19</xdr:col>
      <xdr:colOff>50800</xdr:colOff>
      <xdr:row>23</xdr:row>
      <xdr:rowOff>127000</xdr:rowOff>
    </xdr:to>
    <xdr:graphicFrame macro="">
      <xdr:nvGraphicFramePr>
        <xdr:cNvPr id="4" name="Chart 3">
          <a:extLst>
            <a:ext uri="{FF2B5EF4-FFF2-40B4-BE49-F238E27FC236}">
              <a16:creationId xmlns:a16="http://schemas.microsoft.com/office/drawing/2014/main" id="{BD3B2290-D274-B240-813A-82DE78F12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101600</xdr:colOff>
      <xdr:row>24</xdr:row>
      <xdr:rowOff>76200</xdr:rowOff>
    </xdr:from>
    <xdr:to>
      <xdr:col>19</xdr:col>
      <xdr:colOff>63500</xdr:colOff>
      <xdr:row>39</xdr:row>
      <xdr:rowOff>101600</xdr:rowOff>
    </xdr:to>
    <xdr:graphicFrame macro="">
      <xdr:nvGraphicFramePr>
        <xdr:cNvPr id="5" name="Chart 4">
          <a:extLst>
            <a:ext uri="{FF2B5EF4-FFF2-40B4-BE49-F238E27FC236}">
              <a16:creationId xmlns:a16="http://schemas.microsoft.com/office/drawing/2014/main" id="{A3D1F5ED-ABF0-AE4A-A367-C741622460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736600</xdr:colOff>
      <xdr:row>40</xdr:row>
      <xdr:rowOff>50800</xdr:rowOff>
    </xdr:from>
    <xdr:to>
      <xdr:col>10</xdr:col>
      <xdr:colOff>342900</xdr:colOff>
      <xdr:row>55</xdr:row>
      <xdr:rowOff>152400</xdr:rowOff>
    </xdr:to>
    <xdr:graphicFrame macro="">
      <xdr:nvGraphicFramePr>
        <xdr:cNvPr id="9" name="Chart 8">
          <a:extLst>
            <a:ext uri="{FF2B5EF4-FFF2-40B4-BE49-F238E27FC236}">
              <a16:creationId xmlns:a16="http://schemas.microsoft.com/office/drawing/2014/main" id="{C954E629-2FF5-B34B-BE1D-A07A1D46A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482600</xdr:colOff>
      <xdr:row>40</xdr:row>
      <xdr:rowOff>50800</xdr:rowOff>
    </xdr:from>
    <xdr:to>
      <xdr:col>19</xdr:col>
      <xdr:colOff>63500</xdr:colOff>
      <xdr:row>55</xdr:row>
      <xdr:rowOff>165100</xdr:rowOff>
    </xdr:to>
    <xdr:graphicFrame macro="">
      <xdr:nvGraphicFramePr>
        <xdr:cNvPr id="10" name="Chart 9">
          <a:extLst>
            <a:ext uri="{FF2B5EF4-FFF2-40B4-BE49-F238E27FC236}">
              <a16:creationId xmlns:a16="http://schemas.microsoft.com/office/drawing/2014/main" id="{CE09BAF2-CCBA-9642-92DB-452FFB8A91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127000</xdr:colOff>
      <xdr:row>40</xdr:row>
      <xdr:rowOff>38100</xdr:rowOff>
    </xdr:from>
    <xdr:to>
      <xdr:col>5</xdr:col>
      <xdr:colOff>609599</xdr:colOff>
      <xdr:row>55</xdr:row>
      <xdr:rowOff>127000</xdr:rowOff>
    </xdr:to>
    <xdr:graphicFrame macro="">
      <xdr:nvGraphicFramePr>
        <xdr:cNvPr id="11" name="Chart 10">
          <a:extLst>
            <a:ext uri="{FF2B5EF4-FFF2-40B4-BE49-F238E27FC236}">
              <a16:creationId xmlns:a16="http://schemas.microsoft.com/office/drawing/2014/main" id="{4E7860FE-C1D7-F649-B9CA-DE29ACC6C3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152400</xdr:colOff>
      <xdr:row>56</xdr:row>
      <xdr:rowOff>127000</xdr:rowOff>
    </xdr:from>
    <xdr:to>
      <xdr:col>5</xdr:col>
      <xdr:colOff>1447800</xdr:colOff>
      <xdr:row>72</xdr:row>
      <xdr:rowOff>38100</xdr:rowOff>
    </xdr:to>
    <xdr:graphicFrame macro="">
      <xdr:nvGraphicFramePr>
        <xdr:cNvPr id="13" name="Chart 12">
          <a:extLst>
            <a:ext uri="{FF2B5EF4-FFF2-40B4-BE49-F238E27FC236}">
              <a16:creationId xmlns:a16="http://schemas.microsoft.com/office/drawing/2014/main" id="{0978853A-D324-A645-89A9-98357A6256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1549400</xdr:colOff>
      <xdr:row>56</xdr:row>
      <xdr:rowOff>127000</xdr:rowOff>
    </xdr:from>
    <xdr:to>
      <xdr:col>10</xdr:col>
      <xdr:colOff>355600</xdr:colOff>
      <xdr:row>72</xdr:row>
      <xdr:rowOff>25400</xdr:rowOff>
    </xdr:to>
    <xdr:graphicFrame macro="">
      <xdr:nvGraphicFramePr>
        <xdr:cNvPr id="14" name="Chart 13">
          <a:extLst>
            <a:ext uri="{FF2B5EF4-FFF2-40B4-BE49-F238E27FC236}">
              <a16:creationId xmlns:a16="http://schemas.microsoft.com/office/drawing/2014/main" id="{5334C154-F027-7543-9CCD-4FA49B8088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10</xdr:col>
      <xdr:colOff>469900</xdr:colOff>
      <xdr:row>56</xdr:row>
      <xdr:rowOff>114300</xdr:rowOff>
    </xdr:from>
    <xdr:to>
      <xdr:col>19</xdr:col>
      <xdr:colOff>25400</xdr:colOff>
      <xdr:row>72</xdr:row>
      <xdr:rowOff>12700</xdr:rowOff>
    </xdr:to>
    <xdr:graphicFrame macro="">
      <xdr:nvGraphicFramePr>
        <xdr:cNvPr id="15" name="Chart 14">
          <a:extLst>
            <a:ext uri="{FF2B5EF4-FFF2-40B4-BE49-F238E27FC236}">
              <a16:creationId xmlns:a16="http://schemas.microsoft.com/office/drawing/2014/main" id="{05CCE388-5D74-B843-A97D-241C1BA0E9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1155700</xdr:colOff>
      <xdr:row>57</xdr:row>
      <xdr:rowOff>63500</xdr:rowOff>
    </xdr:from>
    <xdr:to>
      <xdr:col>3</xdr:col>
      <xdr:colOff>317500</xdr:colOff>
      <xdr:row>59</xdr:row>
      <xdr:rowOff>12700</xdr:rowOff>
    </xdr:to>
    <xdr:sp macro="" textlink="">
      <xdr:nvSpPr>
        <xdr:cNvPr id="16" name="TextBox 15">
          <a:extLst>
            <a:ext uri="{FF2B5EF4-FFF2-40B4-BE49-F238E27FC236}">
              <a16:creationId xmlns:a16="http://schemas.microsoft.com/office/drawing/2014/main" id="{5750DE76-A32F-E793-17AD-27C57BC58CC9}"/>
            </a:ext>
          </a:extLst>
        </xdr:cNvPr>
        <xdr:cNvSpPr txBox="1"/>
      </xdr:nvSpPr>
      <xdr:spPr>
        <a:xfrm>
          <a:off x="1981200" y="11785600"/>
          <a:ext cx="2108200" cy="35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Avg SNR env w.r.t towers</a:t>
          </a:r>
        </a:p>
      </xdr:txBody>
    </xdr:sp>
    <xdr:clientData/>
  </xdr:twoCellAnchor>
  <xdr:twoCellAnchor editAs="oneCell">
    <xdr:from>
      <xdr:col>0</xdr:col>
      <xdr:colOff>101600</xdr:colOff>
      <xdr:row>4</xdr:row>
      <xdr:rowOff>38100</xdr:rowOff>
    </xdr:from>
    <xdr:to>
      <xdr:col>2</xdr:col>
      <xdr:colOff>711200</xdr:colOff>
      <xdr:row>23</xdr:row>
      <xdr:rowOff>88900</xdr:rowOff>
    </xdr:to>
    <mc:AlternateContent xmlns:mc="http://schemas.openxmlformats.org/markup-compatibility/2006">
      <mc:Choice xmlns:a14="http://schemas.microsoft.com/office/drawing/2010/main" Requires="a14">
        <xdr:graphicFrame macro="">
          <xdr:nvGraphicFramePr>
            <xdr:cNvPr id="18" name="Month 1">
              <a:extLst>
                <a:ext uri="{FF2B5EF4-FFF2-40B4-BE49-F238E27FC236}">
                  <a16:creationId xmlns:a16="http://schemas.microsoft.com/office/drawing/2014/main" id="{E6405681-AAA0-7D44-9EDD-A95E5E07C578}"/>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101600" y="990600"/>
              <a:ext cx="3556000" cy="391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0.11264</cdr:x>
      <cdr:y>0.05316</cdr:y>
    </cdr:from>
    <cdr:to>
      <cdr:x>0.86897</cdr:x>
      <cdr:y>0.16611</cdr:y>
    </cdr:to>
    <cdr:sp macro="" textlink="">
      <cdr:nvSpPr>
        <cdr:cNvPr id="2" name="TextBox 1">
          <a:extLst xmlns:a="http://schemas.openxmlformats.org/drawingml/2006/main">
            <a:ext uri="{FF2B5EF4-FFF2-40B4-BE49-F238E27FC236}">
              <a16:creationId xmlns:a16="http://schemas.microsoft.com/office/drawing/2014/main" id="{0B7407E9-A249-B634-7DA6-D0B3E402A2B0}"/>
            </a:ext>
          </a:extLst>
        </cdr:cNvPr>
        <cdr:cNvSpPr txBox="1"/>
      </cdr:nvSpPr>
      <cdr:spPr>
        <a:xfrm xmlns:a="http://schemas.openxmlformats.org/drawingml/2006/main">
          <a:off x="622300" y="203200"/>
          <a:ext cx="4178300" cy="431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cdr:x>
      <cdr:y>0.00403</cdr:y>
    </cdr:from>
    <cdr:to>
      <cdr:x>0.40244</cdr:x>
      <cdr:y>0.09677</cdr:y>
    </cdr:to>
    <cdr:sp macro="" textlink="">
      <cdr:nvSpPr>
        <cdr:cNvPr id="2" name="TextBox 1">
          <a:extLst xmlns:a="http://schemas.openxmlformats.org/drawingml/2006/main">
            <a:ext uri="{FF2B5EF4-FFF2-40B4-BE49-F238E27FC236}">
              <a16:creationId xmlns:a16="http://schemas.microsoft.com/office/drawing/2014/main" id="{A47F96D9-B386-31BC-38D1-EFA99E980640}"/>
            </a:ext>
          </a:extLst>
        </cdr:cNvPr>
        <cdr:cNvSpPr txBox="1"/>
      </cdr:nvSpPr>
      <cdr:spPr>
        <a:xfrm xmlns:a="http://schemas.openxmlformats.org/drawingml/2006/main">
          <a:off x="0" y="12700"/>
          <a:ext cx="2095500" cy="2921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200" b="1"/>
            <a:t>Avg Dist and users w.r.t towers</a:t>
          </a:r>
        </a:p>
      </cdr:txBody>
    </cdr:sp>
  </cdr:relSizeAnchor>
</c:userShapes>
</file>

<file path=xl/drawings/drawing5.xml><?xml version="1.0" encoding="utf-8"?>
<c:userShapes xmlns:c="http://schemas.openxmlformats.org/drawingml/2006/chart">
  <cdr:relSizeAnchor xmlns:cdr="http://schemas.openxmlformats.org/drawingml/2006/chartDrawing">
    <cdr:from>
      <cdr:x>0.34364</cdr:x>
      <cdr:y>0.01613</cdr:y>
    </cdr:from>
    <cdr:to>
      <cdr:x>0.74364</cdr:x>
      <cdr:y>0.125</cdr:y>
    </cdr:to>
    <cdr:sp macro="" textlink="">
      <cdr:nvSpPr>
        <cdr:cNvPr id="2" name="TextBox 1">
          <a:extLst xmlns:a="http://schemas.openxmlformats.org/drawingml/2006/main">
            <a:ext uri="{FF2B5EF4-FFF2-40B4-BE49-F238E27FC236}">
              <a16:creationId xmlns:a16="http://schemas.microsoft.com/office/drawing/2014/main" id="{3147E05B-4B5C-6E0B-DF81-794EE5FEBB49}"/>
            </a:ext>
          </a:extLst>
        </cdr:cNvPr>
        <cdr:cNvSpPr txBox="1"/>
      </cdr:nvSpPr>
      <cdr:spPr>
        <a:xfrm xmlns:a="http://schemas.openxmlformats.org/drawingml/2006/main">
          <a:off x="2400300" y="50800"/>
          <a:ext cx="2794000"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solidFill>
                <a:schemeClr val="bg1"/>
              </a:solidFill>
            </a:rPr>
            <a:t>Avg SNR</a:t>
          </a:r>
          <a:r>
            <a:rPr lang="en-US" sz="1400" b="1" baseline="0">
              <a:solidFill>
                <a:schemeClr val="bg1"/>
              </a:solidFill>
            </a:rPr>
            <a:t> and Avg signal strength</a:t>
          </a:r>
          <a:endParaRPr lang="en-US" sz="1400" b="1">
            <a:solidFill>
              <a:schemeClr val="bg1"/>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a Suresh" refreshedDate="45553.324960300924" createdVersion="8" refreshedVersion="8" minRefreshableVersion="3" recordCount="462" xr:uid="{5EC4BE58-A315-CD4D-99C0-429633F32798}">
  <cacheSource type="worksheet">
    <worksheetSource ref="A1:O463" sheet="Network Performnace analysis"/>
  </cacheSource>
  <cacheFields count="16">
    <cacheField name="Timestamp" numFmtId="22">
      <sharedItems containsSemiMixedTypes="0" containsNonDate="0" containsDate="1" containsString="0" minDate="2022-01-01T19:32:01" maxDate="2022-12-31T22:38:35"/>
    </cacheField>
    <cacheField name="Signal Strength (dBm)" numFmtId="0">
      <sharedItems containsSemiMixedTypes="0" containsString="0" containsNumber="1" minValue="-118.681317718823" maxValue="-50.122221876305602"/>
    </cacheField>
    <cacheField name="SNR" numFmtId="0">
      <sharedItems containsSemiMixedTypes="0" containsString="0" containsNumber="1" minValue="10.2714107156733" maxValue="29.963213447743598"/>
    </cacheField>
    <cacheField name="Call Duration (s)" numFmtId="0">
      <sharedItems containsSemiMixedTypes="0" containsString="0" containsNumber="1" minValue="11.520903607716701" maxValue="1795.1751372477599"/>
    </cacheField>
    <cacheField name="Environment" numFmtId="0">
      <sharedItems/>
    </cacheField>
    <cacheField name="Attenuation" numFmtId="0">
      <sharedItems containsSemiMixedTypes="0" containsString="0" containsNumber="1" minValue="4.2254874773218203E-2" maxValue="14.9397933547056"/>
    </cacheField>
    <cacheField name="Distance to Tower (km)" numFmtId="0">
      <sharedItems containsSemiMixedTypes="0" containsString="0" containsNumber="1" minValue="2.6374590815460001E-2" maxValue="9.9818055826145997"/>
    </cacheField>
    <cacheField name="Tower ID" numFmtId="0">
      <sharedItems containsSemiMixedTypes="0" containsString="0" containsNumber="1" containsInteger="1" minValue="1" maxValue="10"/>
    </cacheField>
    <cacheField name="User ID" numFmtId="0">
      <sharedItems containsSemiMixedTypes="0" containsString="0" containsNumber="1" containsInteger="1" minValue="1" maxValue="100" count="99">
        <n v="25"/>
        <n v="22"/>
        <n v="5"/>
        <n v="33"/>
        <n v="8"/>
        <n v="42"/>
        <n v="74"/>
        <n v="16"/>
        <n v="7"/>
        <n v="62"/>
        <n v="54"/>
        <n v="29"/>
        <n v="87"/>
        <n v="17"/>
        <n v="80"/>
        <n v="50"/>
        <n v="91"/>
        <n v="19"/>
        <n v="98"/>
        <n v="23"/>
        <n v="94"/>
        <n v="88"/>
        <n v="85"/>
        <n v="83"/>
        <n v="11"/>
        <n v="48"/>
        <n v="38"/>
        <n v="43"/>
        <n v="52"/>
        <n v="55"/>
        <n v="69"/>
        <n v="75"/>
        <n v="65"/>
        <n v="97"/>
        <n v="44"/>
        <n v="59"/>
        <n v="46"/>
        <n v="56"/>
        <n v="70"/>
        <n v="63"/>
        <n v="68"/>
        <n v="61"/>
        <n v="71"/>
        <n v="93"/>
        <n v="28"/>
        <n v="89"/>
        <n v="13"/>
        <n v="86"/>
        <n v="79"/>
        <n v="35"/>
        <n v="2"/>
        <n v="72"/>
        <n v="78"/>
        <n v="81"/>
        <n v="64"/>
        <n v="36"/>
        <n v="3"/>
        <n v="24"/>
        <n v="31"/>
        <n v="57"/>
        <n v="51"/>
        <n v="14"/>
        <n v="37"/>
        <n v="40"/>
        <n v="92"/>
        <n v="45"/>
        <n v="1"/>
        <n v="99"/>
        <n v="10"/>
        <n v="73"/>
        <n v="66"/>
        <n v="53"/>
        <n v="95"/>
        <n v="67"/>
        <n v="30"/>
        <n v="4"/>
        <n v="90"/>
        <n v="6"/>
        <n v="34"/>
        <n v="47"/>
        <n v="96"/>
        <n v="18"/>
        <n v="82"/>
        <n v="77"/>
        <n v="27"/>
        <n v="76"/>
        <n v="39"/>
        <n v="15"/>
        <n v="84"/>
        <n v="20"/>
        <n v="21"/>
        <n v="58"/>
        <n v="26"/>
        <n v="49"/>
        <n v="60"/>
        <n v="9"/>
        <n v="100"/>
        <n v="32"/>
        <n v="12"/>
      </sharedItems>
    </cacheField>
    <cacheField name="Call Type" numFmtId="0">
      <sharedItems/>
    </cacheField>
    <cacheField name="Incoming/Outgoing" numFmtId="0">
      <sharedItems/>
    </cacheField>
    <cacheField name="Signal strength classification" numFmtId="0">
      <sharedItems/>
    </cacheField>
    <cacheField name="Call drop analysis" numFmtId="0">
      <sharedItems/>
    </cacheField>
    <cacheField name="Part of the day" numFmtId="0">
      <sharedItems/>
    </cacheField>
    <cacheField name="User experience Signal strength" numFmtId="0">
      <sharedItems count="3">
        <s v="Medium"/>
        <s v="Bad"/>
        <s v="Good"/>
      </sharedItems>
    </cacheField>
    <cacheField name="User experience SNR" numFmtId="0">
      <sharedItems count="2">
        <s v="Good"/>
        <s v="Mediu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a Suresh" refreshedDate="45553.571605902776" createdVersion="8" refreshedVersion="8" minRefreshableVersion="3" recordCount="462" xr:uid="{335C9005-26FB-324F-BB5C-5DCBAC9B4838}">
  <cacheSource type="worksheet">
    <worksheetSource ref="A1:P463" sheet="Network Performnace analysis"/>
  </cacheSource>
  <cacheFields count="18">
    <cacheField name="Timestamp" numFmtId="22">
      <sharedItems containsSemiMixedTypes="0" containsNonDate="0" containsDate="1" containsString="0" minDate="2022-01-01T19:32:01" maxDate="2022-12-31T22:38:35" count="462">
        <d v="2022-01-03T17:46:13"/>
        <d v="2022-01-04T17:29:31"/>
        <d v="2022-01-05T17:14:01"/>
        <d v="2022-01-06T16:02:29"/>
        <d v="2022-01-07T22:19:17"/>
        <d v="2022-01-08T22:31:42"/>
        <d v="2022-01-09T20:39:41"/>
        <d v="2022-01-10T22:03:26"/>
        <d v="2022-01-11T10:15:37"/>
        <d v="2022-01-12T13:31:29"/>
        <d v="2022-01-13T15:20:05"/>
        <d v="2022-01-14T19:10:19"/>
        <d v="2022-01-15T09:16:33"/>
        <d v="2022-01-16T23:40:20"/>
        <d v="2022-01-17T12:50:56"/>
        <d v="2022-01-18T16:55:51"/>
        <d v="2022-01-19T22:10:01"/>
        <d v="2022-01-20T16:09:23"/>
        <d v="2022-01-21T10:22:24"/>
        <d v="2022-01-22T13:27:28"/>
        <d v="2022-01-23T21:14:52"/>
        <d v="2022-01-24T14:07:07"/>
        <d v="2022-01-25T23:41:38"/>
        <d v="2022-01-26T12:26:58"/>
        <d v="2022-01-27T18:02:14"/>
        <d v="2022-01-28T09:48:25"/>
        <d v="2022-01-29T21:06:27"/>
        <d v="2022-01-30T10:17:39"/>
        <d v="2022-01-31T09:46:42"/>
        <d v="2022-02-01T14:55:16"/>
        <d v="2022-02-02T21:00:38"/>
        <d v="2022-02-03T17:50:53"/>
        <d v="2022-02-04T20:19:42"/>
        <d v="2022-02-05T11:49:54"/>
        <d v="2022-02-06T13:17:38"/>
        <d v="2022-02-07T14:06:51"/>
        <d v="2022-02-08T18:19:19"/>
        <d v="2022-02-09T18:39:40"/>
        <d v="2022-02-10T12:36:12"/>
        <d v="2022-02-11T20:10:56"/>
        <d v="2022-02-12T16:57:52"/>
        <d v="2022-02-13T10:06:58"/>
        <d v="2022-02-14T21:28:29"/>
        <d v="2022-02-15T19:28:45"/>
        <d v="2022-02-16T21:47:35"/>
        <d v="2022-02-17T23:26:05"/>
        <d v="2022-02-18T14:00:53"/>
        <d v="2022-02-19T11:12:30"/>
        <d v="2022-02-20T21:56:55"/>
        <d v="2022-02-21T11:57:38"/>
        <d v="2022-02-22T13:43:43"/>
        <d v="2022-02-23T10:09:38"/>
        <d v="2022-02-24T19:12:29"/>
        <d v="2022-02-25T22:51:47"/>
        <d v="2022-02-26T10:27:44"/>
        <d v="2022-02-27T14:36:46"/>
        <d v="2022-02-28T14:45:30"/>
        <d v="2022-03-01T16:31:56"/>
        <d v="2022-03-02T18:03:46"/>
        <d v="2022-03-03T19:23:14"/>
        <d v="2022-03-04T15:54:50"/>
        <d v="2022-03-05T21:44:39"/>
        <d v="2022-03-06T11:38:57"/>
        <d v="2022-03-07T10:32:30"/>
        <d v="2022-03-08T14:33:16"/>
        <d v="2022-03-09T21:22:21"/>
        <d v="2022-03-10T23:17:02"/>
        <d v="2022-03-11T15:25:58"/>
        <d v="2022-03-12T19:17:54"/>
        <d v="2022-03-13T22:04:17"/>
        <d v="2022-03-14T18:43:36"/>
        <d v="2022-03-15T11:08:35"/>
        <d v="2022-03-16T10:37:54"/>
        <d v="2022-03-17T14:08:32"/>
        <d v="2022-03-18T09:54:11"/>
        <d v="2022-03-19T20:52:57"/>
        <d v="2022-03-20T21:47:22"/>
        <d v="2022-03-21T11:46:59"/>
        <d v="2022-03-22T23:04:15"/>
        <d v="2022-03-23T09:22:00"/>
        <d v="2022-03-24T16:10:05"/>
        <d v="2022-03-25T10:23:08"/>
        <d v="2022-03-26T19:45:50"/>
        <d v="2022-03-27T18:13:10"/>
        <d v="2022-03-28T13:34:38"/>
        <d v="2022-03-29T16:37:56"/>
        <d v="2022-03-30T12:43:52"/>
        <d v="2022-03-31T11:58:05"/>
        <d v="2022-04-01T09:33:14"/>
        <d v="2022-04-02T19:03:47"/>
        <d v="2022-04-03T10:49:29"/>
        <d v="2022-04-04T18:47:00"/>
        <d v="2022-04-05T14:59:46"/>
        <d v="2022-04-06T22:28:08"/>
        <d v="2022-04-07T15:49:57"/>
        <d v="2022-04-08T22:25:19"/>
        <d v="2022-04-09T14:38:50"/>
        <d v="2022-04-10T14:19:14"/>
        <d v="2022-04-11T10:28:40"/>
        <d v="2022-04-12T12:03:16"/>
        <d v="2022-04-13T17:27:50"/>
        <d v="2022-04-14T20:04:31"/>
        <d v="2022-04-15T09:17:30"/>
        <d v="2022-04-16T10:00:54"/>
        <d v="2022-04-17T23:11:52"/>
        <d v="2022-04-18T20:03:11"/>
        <d v="2022-04-19T19:39:20"/>
        <d v="2022-04-20T18:25:29"/>
        <d v="2022-04-21T15:29:36"/>
        <d v="2022-04-22T19:35:46"/>
        <d v="2022-04-23T17:32:57"/>
        <d v="2022-04-24T18:43:58"/>
        <d v="2022-04-25T22:29:45"/>
        <d v="2022-04-26T09:55:24"/>
        <d v="2022-04-27T17:53:25"/>
        <d v="2022-04-28T16:56:21"/>
        <d v="2022-04-29T15:28:45"/>
        <d v="2022-04-30T19:45:12"/>
        <d v="2022-05-01T16:32:26"/>
        <d v="2022-05-02T20:30:01"/>
        <d v="2022-05-03T16:51:03"/>
        <d v="2022-05-04T18:02:53"/>
        <d v="2022-05-05T19:26:41"/>
        <d v="2022-05-06T18:44:50"/>
        <d v="2022-05-07T20:34:11"/>
        <d v="2022-05-08T13:57:51"/>
        <d v="2022-05-09T22:10:50"/>
        <d v="2022-05-10T22:38:59"/>
        <d v="2022-05-11T19:40:26"/>
        <d v="2022-05-12T23:00:18"/>
        <d v="2022-05-13T19:16:32"/>
        <d v="2022-05-14T14:17:55"/>
        <d v="2022-05-15T16:44:21"/>
        <d v="2022-05-16T10:37:26"/>
        <d v="2022-05-17T20:45:25"/>
        <d v="2022-05-18T16:57:37"/>
        <d v="2022-05-19T23:23:01"/>
        <d v="2022-05-20T19:48:36"/>
        <d v="2022-05-21T09:15:06"/>
        <d v="2022-05-22T15:42:25"/>
        <d v="2022-05-23T20:18:17"/>
        <d v="2022-05-24T13:37:57"/>
        <d v="2022-05-25T18:46:57"/>
        <d v="2022-05-26T17:40:09"/>
        <d v="2022-05-27T19:05:02"/>
        <d v="2022-05-28T21:19:09"/>
        <d v="2022-05-29T23:08:39"/>
        <d v="2022-05-30T23:10:04"/>
        <d v="2022-05-31T23:34:46"/>
        <d v="2022-06-01T10:51:20"/>
        <d v="2022-06-02T10:00:26"/>
        <d v="2022-06-03T14:09:51"/>
        <d v="2022-06-04T10:58:49"/>
        <d v="2022-06-05T14:04:40"/>
        <d v="2022-06-06T16:13:59"/>
        <d v="2022-06-07T11:16:51"/>
        <d v="2022-06-08T18:56:10"/>
        <d v="2022-06-09T10:33:02"/>
        <d v="2022-06-10T15:13:25"/>
        <d v="2022-06-11T23:39:35"/>
        <d v="2022-06-12T10:05:10"/>
        <d v="2022-06-13T20:13:30"/>
        <d v="2022-06-14T11:36:16"/>
        <d v="2022-06-15T18:37:30"/>
        <d v="2022-06-16T21:22:23"/>
        <d v="2022-06-17T11:42:00"/>
        <d v="2022-06-18T14:24:05"/>
        <d v="2022-06-19T17:46:39"/>
        <d v="2022-06-20T22:37:39"/>
        <d v="2022-06-21T17:12:40"/>
        <d v="2022-06-22T20:40:07"/>
        <d v="2022-06-23T12:49:02"/>
        <d v="2022-06-24T15:13:21"/>
        <d v="2022-06-25T20:45:05"/>
        <d v="2022-06-26T14:31:38"/>
        <d v="2022-06-27T21:16:26"/>
        <d v="2022-06-28T11:57:05"/>
        <d v="2022-06-29T14:25:59"/>
        <d v="2022-06-30T15:21:35"/>
        <d v="2022-07-01T10:39:19"/>
        <d v="2022-07-02T11:32:22"/>
        <d v="2022-07-03T14:37:20"/>
        <d v="2022-07-04T15:33:54"/>
        <d v="2022-07-05T18:17:59"/>
        <d v="2022-07-06T13:05:45"/>
        <d v="2022-07-07T15:37:22"/>
        <d v="2022-07-08T22:23:10"/>
        <d v="2022-07-09T14:19:42"/>
        <d v="2022-07-10T13:53:07"/>
        <d v="2022-07-11T14:23:02"/>
        <d v="2022-07-12T09:37:06"/>
        <d v="2022-07-13T18:29:52"/>
        <d v="2022-07-14T21:45:56"/>
        <d v="2022-07-15T11:50:29"/>
        <d v="2022-07-16T09:14:46"/>
        <d v="2022-07-17T16:06:36"/>
        <d v="2022-07-18T15:59:58"/>
        <d v="2022-07-19T13:38:21"/>
        <d v="2022-07-20T09:18:04"/>
        <d v="2022-07-21T12:13:15"/>
        <d v="2022-07-22T12:06:00"/>
        <d v="2022-07-23T18:42:57"/>
        <d v="2022-07-24T20:40:08"/>
        <d v="2022-07-25T23:05:16"/>
        <d v="2022-07-26T13:39:00"/>
        <d v="2022-07-27T12:28:55"/>
        <d v="2022-07-28T09:37:19"/>
        <d v="2022-07-29T12:33:38"/>
        <d v="2022-07-30T09:26:41"/>
        <d v="2022-07-31T22:25:44"/>
        <d v="2022-08-01T19:01:27"/>
        <d v="2022-08-02T15:44:14"/>
        <d v="2022-08-03T18:29:17"/>
        <d v="2022-08-04T21:33:39"/>
        <d v="2022-08-05T21:45:18"/>
        <d v="2022-08-06T14:09:45"/>
        <d v="2022-08-07T19:30:39"/>
        <d v="2022-08-08T18:54:33"/>
        <d v="2022-08-09T09:29:14"/>
        <d v="2022-08-10T20:46:28"/>
        <d v="2022-08-11T23:23:13"/>
        <d v="2022-08-12T12:27:26"/>
        <d v="2022-08-13T14:43:21"/>
        <d v="2022-08-14T15:35:29"/>
        <d v="2022-08-15T18:26:05"/>
        <d v="2022-08-16T15:47:14"/>
        <d v="2022-08-17T20:33:13"/>
        <d v="2022-08-18T11:57:48"/>
        <d v="2022-08-19T12:10:13"/>
        <d v="2022-08-20T13:49:27"/>
        <d v="2022-08-21T19:26:03"/>
        <d v="2022-08-22T12:05:55"/>
        <d v="2022-08-23T21:21:42"/>
        <d v="2022-08-24T18:17:03"/>
        <d v="2022-08-25T10:26:15"/>
        <d v="2022-08-26T20:09:47"/>
        <d v="2022-08-27T23:32:16"/>
        <d v="2022-08-28T14:14:34"/>
        <d v="2022-08-29T13:23:45"/>
        <d v="2022-08-30T14:26:21"/>
        <d v="2022-08-31T10:32:21"/>
        <d v="2022-09-01T12:27:32"/>
        <d v="2022-09-02T12:31:41"/>
        <d v="2022-09-03T10:07:08"/>
        <d v="2022-09-04T18:39:07"/>
        <d v="2022-09-05T23:30:01"/>
        <d v="2022-09-06T19:30:41"/>
        <d v="2022-09-07T22:30:01"/>
        <d v="2022-09-08T19:12:06"/>
        <d v="2022-09-09T21:45:44"/>
        <d v="2022-09-10T21:26:35"/>
        <d v="2022-09-11T18:50:42"/>
        <d v="2022-09-12T09:51:09"/>
        <d v="2022-09-13T23:32:38"/>
        <d v="2022-09-14T18:07:17"/>
        <d v="2022-09-15T22:32:33"/>
        <d v="2022-09-16T21:26:36"/>
        <d v="2022-09-17T13:28:54"/>
        <d v="2022-09-18T14:20:17"/>
        <d v="2022-09-19T23:26:33"/>
        <d v="2022-09-20T21:21:21"/>
        <d v="2022-09-21T15:30:57"/>
        <d v="2022-09-22T12:39:19"/>
        <d v="2022-09-23T11:42:25"/>
        <d v="2022-09-24T09:57:39"/>
        <d v="2022-09-25T16:54:44"/>
        <d v="2022-09-26T20:39:43"/>
        <d v="2022-09-27T11:09:49"/>
        <d v="2022-09-28T14:01:41"/>
        <d v="2022-09-29T09:23:12"/>
        <d v="2022-09-30T13:22:21"/>
        <d v="2022-10-01T18:21:28"/>
        <d v="2022-10-02T09:33:06"/>
        <d v="2022-10-03T12:03:31"/>
        <d v="2022-10-04T23:36:37"/>
        <d v="2022-10-05T16:10:54"/>
        <d v="2022-10-06T12:01:54"/>
        <d v="2022-10-07T17:54:16"/>
        <d v="2022-10-08T22:04:37"/>
        <d v="2022-10-09T19:36:06"/>
        <d v="2022-10-10T22:21:18"/>
        <d v="2022-10-11T21:00:27"/>
        <d v="2022-10-12T13:27:18"/>
        <d v="2022-10-13T11:45:40"/>
        <d v="2022-10-14T15:16:39"/>
        <d v="2022-10-15T11:46:20"/>
        <d v="2022-10-16T17:19:44"/>
        <d v="2022-10-17T21:01:21"/>
        <d v="2022-10-18T17:33:05"/>
        <d v="2022-10-19T16:05:48"/>
        <d v="2022-10-20T11:24:17"/>
        <d v="2022-10-21T22:08:43"/>
        <d v="2022-10-22T21:37:11"/>
        <d v="2022-10-23T09:16:19"/>
        <d v="2022-10-24T18:22:53"/>
        <d v="2022-10-25T21:18:30"/>
        <d v="2022-10-26T23:27:17"/>
        <d v="2022-10-27T18:36:56"/>
        <d v="2022-10-28T23:00:45"/>
        <d v="2022-10-29T20:34:14"/>
        <d v="2022-10-30T16:27:22"/>
        <d v="2022-10-31T23:27:49"/>
        <d v="2022-11-01T14:54:00"/>
        <d v="2022-11-02T18:51:54"/>
        <d v="2022-11-03T21:00:58"/>
        <d v="2022-11-04T17:48:00"/>
        <d v="2022-11-05T20:23:53"/>
        <d v="2022-11-06T11:10:26"/>
        <d v="2022-11-07T14:45:13"/>
        <d v="2022-11-08T19:03:29"/>
        <d v="2022-11-09T15:55:58"/>
        <d v="2022-11-10T12:47:19"/>
        <d v="2022-11-11T10:22:51"/>
        <d v="2022-11-12T22:57:21"/>
        <d v="2022-11-13T11:06:26"/>
        <d v="2022-11-14T15:02:16"/>
        <d v="2022-11-15T17:33:32"/>
        <d v="2022-11-16T21:26:32"/>
        <d v="2022-11-17T13:10:16"/>
        <d v="2022-11-18T20:37:37"/>
        <d v="2022-11-19T10:17:36"/>
        <d v="2022-11-20T20:42:57"/>
        <d v="2022-11-21T12:39:16"/>
        <d v="2022-11-22T09:53:16"/>
        <d v="2022-11-23T12:56:46"/>
        <d v="2022-11-24T18:36:27"/>
        <d v="2022-11-25T11:13:04"/>
        <d v="2022-11-26T18:45:01"/>
        <d v="2022-11-27T23:19:36"/>
        <d v="2022-11-28T23:02:57"/>
        <d v="2022-11-29T11:54:15"/>
        <d v="2022-11-30T11:45:57"/>
        <d v="2022-12-01T19:40:01"/>
        <d v="2022-12-02T12:42:25"/>
        <d v="2022-12-03T16:13:35"/>
        <d v="2022-12-04T16:40:31"/>
        <d v="2022-12-05T10:47:25"/>
        <d v="2022-12-06T15:06:13"/>
        <d v="2022-12-07T18:55:15"/>
        <d v="2022-12-08T17:49:14"/>
        <d v="2022-12-09T13:15:00"/>
        <d v="2022-12-10T16:49:49"/>
        <d v="2022-12-11T19:26:28"/>
        <d v="2022-12-12T15:34:59"/>
        <d v="2022-12-13T11:19:07"/>
        <d v="2022-12-14T12:23:51"/>
        <d v="2022-12-15T18:16:41"/>
        <d v="2022-12-16T22:47:54"/>
        <d v="2022-12-17T19:27:28"/>
        <d v="2022-12-18T20:57:08"/>
        <d v="2022-12-19T14:21:57"/>
        <d v="2022-12-20T11:25:18"/>
        <d v="2022-12-21T17:44:41"/>
        <d v="2022-12-22T14:18:00"/>
        <d v="2022-12-23T19:16:27"/>
        <d v="2022-12-24T22:55:23"/>
        <d v="2022-12-25T13:49:11"/>
        <d v="2022-12-26T10:22:09"/>
        <d v="2022-12-27T21:21:10"/>
        <d v="2022-12-28T10:50:56"/>
        <d v="2022-12-29T11:27:02"/>
        <d v="2022-12-30T23:13:38"/>
        <d v="2022-12-31T22:38:35"/>
        <d v="2022-01-01T19:32:01"/>
        <d v="2022-01-02T16:18:37"/>
        <d v="2022-01-03T16:25:29"/>
        <d v="2022-01-04T16:56:35"/>
        <d v="2022-01-05T16:21:42"/>
        <d v="2022-01-06T15:20:42"/>
        <d v="2022-01-07T22:21:30"/>
        <d v="2022-01-08T23:34:55"/>
        <d v="2022-01-09T16:00:19"/>
        <d v="2022-01-10T22:45:29"/>
        <d v="2022-01-11T15:27:05"/>
        <d v="2022-01-12T11:28:37"/>
        <d v="2022-01-13T14:37:26"/>
        <d v="2022-01-14T15:46:02"/>
        <d v="2022-01-15T23:18:24"/>
        <d v="2022-01-16T10:45:41"/>
        <d v="2022-01-17T17:05:09"/>
        <d v="2022-01-18T13:05:58"/>
        <d v="2022-01-19T16:22:50"/>
        <d v="2022-01-20T22:48:36"/>
        <d v="2022-01-21T09:35:37"/>
        <d v="2022-01-22T19:03:43"/>
        <d v="2022-01-23T17:32:22"/>
        <d v="2022-01-24T18:51:32"/>
        <d v="2022-01-25T17:38:45"/>
        <d v="2022-01-26T09:29:48"/>
        <d v="2022-01-27T11:11:15"/>
        <d v="2022-01-28T18:55:35"/>
        <d v="2022-01-29T18:30:37"/>
        <d v="2022-01-30T09:36:29"/>
        <d v="2022-01-31T19:53:43"/>
        <d v="2022-02-01T17:22:21"/>
        <d v="2022-02-02T11:30:49"/>
        <d v="2022-02-03T15:26:27"/>
        <d v="2022-02-04T13:58:51"/>
        <d v="2022-02-05T22:04:26"/>
        <d v="2022-02-06T23:12:42"/>
        <d v="2022-02-07T10:33:05"/>
        <d v="2022-02-08T15:25:44"/>
        <d v="2022-02-09T18:29:26"/>
        <d v="2022-02-10T12:40:37"/>
        <d v="2022-02-11T18:04:42"/>
        <d v="2022-02-12T19:57:29"/>
        <d v="2022-02-13T18:17:57"/>
        <d v="2022-02-14T16:30:02"/>
        <d v="2022-02-15T17:02:18"/>
        <d v="2022-02-16T11:03:00"/>
        <d v="2022-02-17T19:26:17"/>
        <d v="2022-02-18T14:27:53"/>
        <d v="2022-02-19T09:50:51"/>
        <d v="2022-02-20T14:30:53"/>
        <d v="2022-02-21T14:28:27"/>
        <d v="2022-02-22T20:09:16"/>
        <d v="2022-02-23T11:12:39"/>
        <d v="2022-02-24T10:16:10"/>
        <d v="2022-02-25T12:33:08"/>
        <d v="2022-02-26T13:39:55"/>
        <d v="2022-02-27T12:53:57"/>
        <d v="2022-02-28T16:26:15"/>
        <d v="2022-03-01T16:00:24"/>
        <d v="2022-03-02T22:02:40"/>
        <d v="2022-03-03T16:47:31"/>
        <d v="2022-03-04T12:33:48"/>
        <d v="2022-03-05T20:08:43"/>
        <d v="2022-03-06T12:42:30"/>
        <d v="2022-03-07T23:37:05"/>
        <d v="2022-03-08T13:09:40"/>
        <d v="2022-03-09T12:10:43"/>
        <d v="2022-03-10T15:50:13"/>
        <d v="2022-03-11T18:16:59"/>
        <d v="2022-03-12T11:32:07"/>
        <d v="2022-03-13T18:29:27"/>
        <d v="2022-03-14T12:30:54"/>
        <d v="2022-03-15T15:51:09"/>
        <d v="2022-03-16T18:51:03"/>
        <d v="2022-03-17T16:11:21"/>
        <d v="2022-03-18T14:50:14"/>
        <d v="2022-03-19T20:38:24"/>
        <d v="2022-03-20T22:21:51"/>
        <d v="2022-03-21T21:56:39"/>
        <d v="2022-03-22T17:15:06"/>
        <d v="2022-03-23T12:45:23"/>
        <d v="2022-03-24T16:54:49"/>
        <d v="2022-03-25T16:05:35"/>
        <d v="2022-03-26T15:55:05"/>
        <d v="2022-03-27T12:31:53"/>
        <d v="2022-03-28T19:23:20"/>
        <d v="2022-03-29T21:46:10"/>
        <d v="2022-03-30T09:56:22"/>
        <d v="2022-03-31T14:47:16"/>
        <d v="2022-04-01T15:25:48"/>
        <d v="2022-04-02T20:23:52"/>
        <d v="2022-04-03T19:27:18"/>
        <d v="2022-04-04T19:06:51"/>
        <d v="2022-04-05T10:16:11"/>
        <d v="2022-04-06T14:43:53"/>
        <d v="2022-04-07T17:08:49"/>
        <d v="2022-04-08T16:01:41"/>
        <d v="2022-04-09T22:47:01"/>
      </sharedItems>
      <fieldGroup par="17"/>
    </cacheField>
    <cacheField name="Signal Strength (dBm)" numFmtId="0">
      <sharedItems containsSemiMixedTypes="0" containsString="0" containsNumber="1" minValue="-118.681317718823" maxValue="-50.122221876305602" count="462">
        <n v="-84.119763102008093"/>
        <n v="-87.806130827691305"/>
        <n v="-116.575175596495"/>
        <n v="-82.961182903388007"/>
        <n v="-85.012574109426197"/>
        <n v="-98.618691644283501"/>
        <n v="-74.139398619688706"/>
        <n v="-50.235330964038397"/>
        <n v="-70.1030733993355"/>
        <n v="-97.600563685678793"/>
        <n v="-99.651735788351999"/>
        <n v="-78.585962191361304"/>
        <n v="-105.474205403532"/>
        <n v="-77.203486680888702"/>
        <n v="-87.953911510710398"/>
        <n v="-82.298764779765406"/>
        <n v="-105.543497796024"/>
        <n v="-65.741318493240797"/>
        <n v="-93.135571358703103"/>
        <n v="-77.069920515129496"/>
        <n v="-79.615003543572996"/>
        <n v="-103.437033340852"/>
        <n v="-98.467308095347704"/>
        <n v="-90.875820115685798"/>
        <n v="-69.989981477924005"/>
        <n v="-104.26052950164301"/>
        <n v="-75.856058044801799"/>
        <n v="-107.055642103382"/>
        <n v="-118.243982100463"/>
        <n v="-72.442702041296997"/>
        <n v="-75.037625898447402"/>
        <n v="-101.145320910237"/>
        <n v="-82.249617910647601"/>
        <n v="-74.3576280884364"/>
        <n v="-101.52635007015699"/>
        <n v="-77.371503936817405"/>
        <n v="-61.198388282269597"/>
        <n v="-73.692772484632201"/>
        <n v="-101.16083838561801"/>
        <n v="-88.904163999693594"/>
        <n v="-91.099208555624102"/>
        <n v="-95.380488844043597"/>
        <n v="-100.46909253434499"/>
        <n v="-81.371239217319101"/>
        <n v="-88.393745084362706"/>
        <n v="-86.024470065884799"/>
        <n v="-78.150988875500602"/>
        <n v="-85.229985930823702"/>
        <n v="-66.343286306392699"/>
        <n v="-76.102174189444"/>
        <n v="-78.311075016663807"/>
        <n v="-61.205566531499201"/>
        <n v="-98.424558821113294"/>
        <n v="-102.32830312723701"/>
        <n v="-59.474517865928"/>
        <n v="-98.849205120906007"/>
        <n v="-104.77613166997"/>
        <n v="-60.806165620495499"/>
        <n v="-88.722158616289306"/>
        <n v="-83.727231668493204"/>
        <n v="-62.020504198666501"/>
        <n v="-88.879303431101704"/>
        <n v="-69.038675078788003"/>
        <n v="-92.964027415951406"/>
        <n v="-100.57761893232799"/>
        <n v="-99.297041673326902"/>
        <n v="-97.260725992243906"/>
        <n v="-93.001808677434497"/>
        <n v="-69.387736018650799"/>
        <n v="-82.622762029967205"/>
        <n v="-91.539538792768695"/>
        <n v="-88.640953946518593"/>
        <n v="-92.457498681069794"/>
        <n v="-71.929835013830598"/>
        <n v="-86.539831732868095"/>
        <n v="-107.757300211494"/>
        <n v="-97.619228448861193"/>
        <n v="-104.138485486658"/>
        <n v="-81.374547392828305"/>
        <n v="-65.733584286847901"/>
        <n v="-81.339853904121995"/>
        <n v="-82.6314361335358"/>
        <n v="-74.792180402227601"/>
        <n v="-82.601217722390203"/>
        <n v="-93.133901221280297"/>
        <n v="-76.373473338392699"/>
        <n v="-61.225317298416101"/>
        <n v="-99.341625622622601"/>
        <n v="-101.815438569899"/>
        <n v="-60.573040098274198"/>
        <n v="-89.368982412175697"/>
        <n v="-101.738417210905"/>
        <n v="-98.877490543153698"/>
        <n v="-101.658053673113"/>
        <n v="-73.275166199307094"/>
        <n v="-96.827836501310003"/>
        <n v="-77.528820264604505"/>
        <n v="-60.736138259707097"/>
        <n v="-98.043378471965298"/>
        <n v="-95.645111493815094"/>
        <n v="-84.296509842371506"/>
        <n v="-64.033804785355599"/>
        <n v="-98.740206282791902"/>
        <n v="-57.991548168585197"/>
        <n v="-76.736592855279696"/>
        <n v="-69.652376647191005"/>
        <n v="-111.569018822751"/>
        <n v="-79.680165957077406"/>
        <n v="-81.448844884042302"/>
        <n v="-79.995892162925998"/>
        <n v="-78.783383384190003"/>
        <n v="-97.395479053449606"/>
        <n v="-105.76223420263101"/>
        <n v="-90.742821735791694"/>
        <n v="-76.069528640702401"/>
        <n v="-72.656677085497506"/>
        <n v="-84.230276290375301"/>
        <n v="-86.953923540828995"/>
        <n v="-60.8124416975743"/>
        <n v="-88.382045576767595"/>
        <n v="-97.711579681297295"/>
        <n v="-68.161981296612197"/>
        <n v="-70.473326287539507"/>
        <n v="-81.202069853965"/>
        <n v="-66.710577269143698"/>
        <n v="-75.537733296496697"/>
        <n v="-93.659222096430398"/>
        <n v="-66.377561965787805"/>
        <n v="-115.25904426107"/>
        <n v="-69.465501665308693"/>
        <n v="-75.015584867560506"/>
        <n v="-76.881604351289198"/>
        <n v="-97.974458870865007"/>
        <n v="-97.187740186363797"/>
        <n v="-98.806246107094097"/>
        <n v="-108.954401303818"/>
        <n v="-87.2517038488715"/>
        <n v="-81.527329237291298"/>
        <n v="-90.179147899157599"/>
        <n v="-100.455825772024"/>
        <n v="-50.933754301928502"/>
        <n v="-74.341203790799895"/>
        <n v="-74.130390173592701"/>
        <n v="-90.049546954967397"/>
        <n v="-75.506463903533501"/>
        <n v="-83.562631775238998"/>
        <n v="-64.828292776385098"/>
        <n v="-73.038052357094102"/>
        <n v="-90.113317298889896"/>
        <n v="-91.622688656485394"/>
        <n v="-74.5024590817073"/>
        <n v="-63.697188821906401"/>
        <n v="-70.771797696996998"/>
        <n v="-86.185889514544002"/>
        <n v="-89.734381959335195"/>
        <n v="-85.265388113688402"/>
        <n v="-64.864666941549402"/>
        <n v="-92.310690111492306"/>
        <n v="-76.882703412308302"/>
        <n v="-103.123227211551"/>
        <n v="-87.339285248335102"/>
        <n v="-101.002100973339"/>
        <n v="-83.023047092998397"/>
        <n v="-95.488834352635607"/>
        <n v="-102.93200424868201"/>
        <n v="-82.718810470389997"/>
        <n v="-95.229278750821607"/>
        <n v="-82.005765486568393"/>
        <n v="-107.457408949694"/>
        <n v="-92.632873289645303"/>
        <n v="-74.739268177801193"/>
        <n v="-92.731000050440599"/>
        <n v="-88.822496335120604"/>
        <n v="-78.118605342706502"/>
        <n v="-77.912610347042005"/>
        <n v="-100.321439310516"/>
        <n v="-70.548224695194605"/>
        <n v="-90.775668570106902"/>
        <n v="-69.550831238736293"/>
        <n v="-112.260333813944"/>
        <n v="-63.074022373888603"/>
        <n v="-87.506781819743296"/>
        <n v="-79.164858756801806"/>
        <n v="-64.799653203306207"/>
        <n v="-69.805327426150598"/>
        <n v="-105.43347023941701"/>
        <n v="-104.92385016902"/>
        <n v="-89.974072638242006"/>
        <n v="-80.837131863153203"/>
        <n v="-76.560880665120393"/>
        <n v="-82.639175278213301"/>
        <n v="-111.403356631093"/>
        <n v="-82.557757848804897"/>
        <n v="-66.434748057717201"/>
        <n v="-86.538597212945305"/>
        <n v="-75.012419582384695"/>
        <n v="-75.372280507966295"/>
        <n v="-66.305050152607393"/>
        <n v="-116.249235499579"/>
        <n v="-95.806416896371204"/>
        <n v="-76.483170329676298"/>
        <n v="-72.146487064440905"/>
        <n v="-92.905114305360598"/>
        <n v="-87.866356420067206"/>
        <n v="-101.079216957005"/>
        <n v="-78.478979381746598"/>
        <n v="-84.403315049524707"/>
        <n v="-104.15737012556001"/>
        <n v="-85.558642125439704"/>
        <n v="-106.537452824574"/>
        <n v="-95.929371607417906"/>
        <n v="-79.2499671460684"/>
        <n v="-81.725287550242697"/>
        <n v="-68.583586426977305"/>
        <n v="-74.012779871954393"/>
        <n v="-79.023859905930095"/>
        <n v="-107.311311235402"/>
        <n v="-90.562219600207001"/>
        <n v="-64.009828111672903"/>
        <n v="-80.995828086688206"/>
        <n v="-81.568324513197794"/>
        <n v="-93.751824622784596"/>
        <n v="-90.745060558256398"/>
        <n v="-80.817551768260699"/>
        <n v="-58.696050469137496"/>
        <n v="-82.060041213528393"/>
        <n v="-73.964969836322794"/>
        <n v="-85.564230076920495"/>
        <n v="-60.439364006101798"/>
        <n v="-65.049830174799894"/>
        <n v="-70.8260714813091"/>
        <n v="-84.217632881998895"/>
        <n v="-81.844370912972295"/>
        <n v="-101.980452531976"/>
        <n v="-113.173551608556"/>
        <n v="-53.454848025856698"/>
        <n v="-96.921167539882802"/>
        <n v="-75.031892855566596"/>
        <n v="-51.967553937419702"/>
        <n v="-91.845743915622194"/>
        <n v="-98.229945720190798"/>
        <n v="-97.376020431881599"/>
        <n v="-86.453657492678403"/>
        <n v="-85.136104742128396"/>
        <n v="-98.397535633766097"/>
        <n v="-73.199709644521803"/>
        <n v="-94.156252628956096"/>
        <n v="-75.528280528885105"/>
        <n v="-92.043712730421703"/>
        <n v="-71.310143551426407"/>
        <n v="-72.896837516281707"/>
        <n v="-76.5589303709191"/>
        <n v="-93.576836956074203"/>
        <n v="-76.227942753385193"/>
        <n v="-74.226289699833799"/>
        <n v="-73.870507343724697"/>
        <n v="-92.561853691772598"/>
        <n v="-68.623076263170802"/>
        <n v="-88.641244667711604"/>
        <n v="-60.507473201641503"/>
        <n v="-78.260905703126895"/>
        <n v="-93.534548761886597"/>
        <n v="-80.904505162156397"/>
        <n v="-81.9440655783295"/>
        <n v="-87.303431000182201"/>
        <n v="-80.456261405207101"/>
        <n v="-93.551337540505003"/>
        <n v="-95.317189028437397"/>
        <n v="-76.513799193439993"/>
        <n v="-73.135968477139798"/>
        <n v="-77.132303266003703"/>
        <n v="-71.674096595091697"/>
        <n v="-69.024188331409206"/>
        <n v="-94.204647548538603"/>
        <n v="-50.510929230737702"/>
        <n v="-91.202814074053293"/>
        <n v="-75.475343405349406"/>
        <n v="-88.442806206696005"/>
        <n v="-112.68873068969199"/>
        <n v="-53.639040999834798"/>
        <n v="-85.826260894663804"/>
        <n v="-78.908158569243497"/>
        <n v="-94.372578807200995"/>
        <n v="-93.683486252942799"/>
        <n v="-68.802288588098804"/>
        <n v="-98.664938050635001"/>
        <n v="-97.151114431525102"/>
        <n v="-64.428179370566596"/>
        <n v="-92.770475656832303"/>
        <n v="-95.062842202547998"/>
        <n v="-76.573617976260905"/>
        <n v="-99.745540773296"/>
        <n v="-109.93072663128"/>
        <n v="-96.4793434901556"/>
        <n v="-71.878742547294493"/>
        <n v="-117.519759381254"/>
        <n v="-79.068775655865295"/>
        <n v="-95.728660743424697"/>
        <n v="-68.159938733374602"/>
        <n v="-64.482886059808905"/>
        <n v="-74.090803698337197"/>
        <n v="-106.888895861527"/>
        <n v="-79.418271180480801"/>
        <n v="-95.943666935648807"/>
        <n v="-89.679712991501404"/>
        <n v="-74.780706565653205"/>
        <n v="-102.32338075750199"/>
        <n v="-104.07020271169699"/>
        <n v="-101.37961078123701"/>
        <n v="-93.453580118719202"/>
        <n v="-91.892598467273601"/>
        <n v="-98.468170756559601"/>
        <n v="-62.910899344152298"/>
        <n v="-79.585389010568207"/>
        <n v="-67.636243917210095"/>
        <n v="-67.727274213854002"/>
        <n v="-93.276783096939397"/>
        <n v="-95.993616171492604"/>
        <n v="-98.5669011195331"/>
        <n v="-107.863245045919"/>
        <n v="-98.935519853424694"/>
        <n v="-74.907231972149901"/>
        <n v="-90.797594411830801"/>
        <n v="-72.212303841441098"/>
        <n v="-68.634064913443396"/>
        <n v="-80.390367305200002"/>
        <n v="-76.733212277514994"/>
        <n v="-75.203130068790998"/>
        <n v="-99.811435669640602"/>
        <n v="-67.827522493477503"/>
        <n v="-108.666047670441"/>
        <n v="-83.759793783469902"/>
        <n v="-115.07567494113501"/>
        <n v="-104.93871618799599"/>
        <n v="-71.981466925647197"/>
        <n v="-78.944114682957505"/>
        <n v="-91.896376128621398"/>
        <n v="-82.4516914398517"/>
        <n v="-99.380517786246102"/>
        <n v="-74.211207781949796"/>
        <n v="-64.621575723169499"/>
        <n v="-103.66481472955201"/>
        <n v="-87.365121855670395"/>
        <n v="-84.320620422794505"/>
        <n v="-88.777605275305305"/>
        <n v="-96.735431931601696"/>
        <n v="-72.653438336666696"/>
        <n v="-118.681317718823"/>
        <n v="-89.732517463596196"/>
        <n v="-50.664413362160197"/>
        <n v="-84.189961052104294"/>
        <n v="-79.9191124219291"/>
        <n v="-71.522874080118001"/>
        <n v="-104.518773184998"/>
        <n v="-69.290274295330207"/>
        <n v="-105.534118142772"/>
        <n v="-64.809972065792607"/>
        <n v="-57.155934075970499"/>
        <n v="-61.461306833424203"/>
        <n v="-99.142211945167006"/>
        <n v="-84.158888485715593"/>
        <n v="-76.354874774158901"/>
        <n v="-72.253225982908404"/>
        <n v="-75.205270459085"/>
        <n v="-65.700173616188493"/>
        <n v="-105.743858106942"/>
        <n v="-83.8115845397584"/>
        <n v="-88.143408808330406"/>
        <n v="-97.870099807465394"/>
        <n v="-83.753217523701693"/>
        <n v="-95.547265906666993"/>
        <n v="-94.891420922173396"/>
        <n v="-80.302784618774496"/>
        <n v="-109.17744839861101"/>
        <n v="-79.743760589819303"/>
        <n v="-59.435190047011197"/>
        <n v="-77.918575957706594"/>
        <n v="-69.412185275418196"/>
        <n v="-94.904836022990295"/>
        <n v="-74.857234262207399"/>
        <n v="-86.628769202077805"/>
        <n v="-103.18654358091101"/>
        <n v="-73.132304249092499"/>
        <n v="-68.219083656235199"/>
        <n v="-86.295854250444094"/>
        <n v="-90.535654898727898"/>
        <n v="-105.28338719926199"/>
        <n v="-66.734551345755804"/>
        <n v="-83.964511614985597"/>
        <n v="-81.263350298930305"/>
        <n v="-81.601686546599794"/>
        <n v="-72.554891864135698"/>
        <n v="-98.029357853937697"/>
        <n v="-68.665932440204301"/>
        <n v="-80.973446101241805"/>
        <n v="-89.720191493346306"/>
        <n v="-63.492403923721902"/>
        <n v="-93.455637830947495"/>
        <n v="-67.219786615885397"/>
        <n v="-76.729923372653403"/>
        <n v="-71.507545277565598"/>
        <n v="-89.572792739636597"/>
        <n v="-75.018895560604506"/>
        <n v="-99.473408361866802"/>
        <n v="-85.171326886449606"/>
        <n v="-71.256720254046002"/>
        <n v="-99.505301760880897"/>
        <n v="-94.304332538145303"/>
        <n v="-100.665524471071"/>
        <n v="-68.345348982060401"/>
        <n v="-95.132537223082807"/>
        <n v="-84.956229653949507"/>
        <n v="-82.552024583805306"/>
        <n v="-106.133142964071"/>
        <n v="-79.729717398356101"/>
        <n v="-99.263019928702306"/>
        <n v="-98.000058572189602"/>
        <n v="-65.144903060654599"/>
        <n v="-98.782744106010597"/>
        <n v="-73.822920155344804"/>
        <n v="-92.101596511246896"/>
        <n v="-50.122221876305602"/>
        <n v="-94.948763686327496"/>
        <n v="-82.374030111560799"/>
        <n v="-93.259084404078905"/>
        <n v="-93.424331290052507"/>
        <n v="-109.731554646444"/>
        <n v="-75.592266207304405"/>
        <n v="-113.361762064489"/>
        <n v="-113.537048785921"/>
        <n v="-84.615492249551593"/>
        <n v="-74.1629689583404"/>
        <n v="-109.068474891471"/>
        <n v="-105.829652642715"/>
        <n v="-91.050348553197793"/>
        <n v="-95.468239547522202"/>
        <n v="-88.406402738341697"/>
        <n v="-76.483943479465196"/>
        <n v="-81.023584017089107"/>
        <n v="-77.166971081231296"/>
        <n v="-99.891156384762198"/>
        <n v="-85.358272474022698"/>
        <n v="-92.077684349135495"/>
        <n v="-69.234509897470105"/>
        <n v="-92.911908342164395"/>
        <n v="-83.759783774541205"/>
        <n v="-108.648094225367"/>
        <n v="-77.807267553441207"/>
        <n v="-58.162771346699799"/>
        <n v="-97.1840367594817"/>
        <n v="-85.5413254654177"/>
        <n v="-89.342668342964799"/>
        <n v="-104.28754144428601"/>
        <n v="-79.763101474254299"/>
        <n v="-94.199960106221596"/>
        <n v="-72.892654589237495"/>
        <n v="-66.972821812918497"/>
        <n v="-77.606139550736998"/>
        <n v="-110.54872786377599"/>
        <n v="-108.254563233505"/>
        <n v="-99.218386109390195"/>
        <n v="-65.124402594713501"/>
      </sharedItems>
    </cacheField>
    <cacheField name="SNR" numFmtId="0">
      <sharedItems containsSemiMixedTypes="0" containsString="0" containsNumber="1" minValue="10.2714107156733" maxValue="29.963213447743598" count="462">
        <n v="25.940081825379099"/>
        <n v="15.937353981909499"/>
        <n v="14.7093842796525"/>
        <n v="21.727165092903"/>
        <n v="26.058158432953601"/>
        <n v="20.606737743653699"/>
        <n v="15.533143797284399"/>
        <n v="23.898982806262701"/>
        <n v="20.070369820516799"/>
        <n v="23.437814260372299"/>
        <n v="14.2440707065702"/>
        <n v="17.391786266451199"/>
        <n v="24.770495713434698"/>
        <n v="23.3178640442447"/>
        <n v="11.221927435054299"/>
        <n v="19.018329207683401"/>
        <n v="15.6159048219904"/>
        <n v="17.951671804222801"/>
        <n v="19.605711473081598"/>
        <n v="24.830161118784499"/>
        <n v="12.2102726045732"/>
        <n v="20.886237533864801"/>
        <n v="12.6099479822958"/>
        <n v="20.0462599540528"/>
        <n v="25.9904075454801"/>
        <n v="26.207665314169201"/>
        <n v="16.635219372857001"/>
        <n v="29.212495576490699"/>
        <n v="28.492086878050799"/>
        <n v="13.058615219522601"/>
        <n v="29.515160243709001"/>
        <n v="14.028889143503401"/>
        <n v="22.244022449726099"/>
        <n v="17.115283248785001"/>
        <n v="16.1967572796501"/>
        <n v="19.3317251799375"/>
        <n v="22.807500635432898"/>
        <n v="27.6361340485354"/>
        <n v="25.369369451296201"/>
        <n v="21.722730997248998"/>
        <n v="22.1709769933701"/>
        <n v="28.456054902588399"/>
        <n v="10.683836611039"/>
        <n v="16.8480059580865"/>
        <n v="29.3257676475524"/>
        <n v="13.7216840225132"/>
        <n v="19.621374639206799"/>
        <n v="18.632744157591102"/>
        <n v="18.749503698603299"/>
        <n v="16.753993657736501"/>
        <n v="11.646870826394"/>
        <n v="11.973081499727501"/>
        <n v="24.771415599612599"/>
        <n v="27.268350270112801"/>
        <n v="21.862114589011"/>
        <n v="29.009157101545899"/>
        <n v="25.8191957662725"/>
        <n v="10.9153248431361"/>
        <n v="17.9538745025102"/>
        <n v="21.078569980065001"/>
        <n v="10.823249706403301"/>
        <n v="17.581208931985099"/>
        <n v="16.586848378051201"/>
        <n v="20.327047269259801"/>
        <n v="19.547174090574298"/>
        <n v="14.378146839543801"/>
        <n v="11.688332196953599"/>
        <n v="22.0127234999633"/>
        <n v="23.001914056781199"/>
        <n v="19.866866226307401"/>
        <n v="23.828536979876699"/>
        <n v="17.013463617151402"/>
        <n v="12.6712261495835"/>
        <n v="21.466823084059602"/>
        <n v="17.692693360231701"/>
        <n v="21.380414043647299"/>
        <n v="19.192166262772901"/>
        <n v="21.4042825795519"/>
        <n v="19.584328384380299"/>
        <n v="22.826935875764899"/>
        <n v="24.592112642173198"/>
        <n v="22.514611271366199"/>
        <n v="21.8200139683244"/>
        <n v="11.8513449547309"/>
        <n v="15.9499003177758"/>
        <n v="21.777187520198201"/>
        <n v="20.902030826299399"/>
        <n v="14.182132549729801"/>
        <n v="12.3317850945228"/>
        <n v="21.741169351598899"/>
        <n v="25.999935507300101"/>
        <n v="29.413417967439599"/>
        <n v="28.212142285440599"/>
        <n v="25.8256321161657"/>
        <n v="25.700853318683301"/>
        <n v="26.600636448305298"/>
        <n v="24.400241673822201"/>
        <n v="14.3214495842775"/>
        <n v="19.391700203705799"/>
        <n v="13.4468848708542"/>
        <n v="27.074460751633399"/>
        <n v="22.906430857467502"/>
        <n v="14.7003793457376"/>
        <n v="13.9748999288484"/>
        <n v="23.144619862292799"/>
        <n v="27.3477074254304"/>
        <n v="16.556455225124299"/>
        <n v="28.091547752407799"/>
        <n v="12.673076746555401"/>
        <n v="13.475090687620099"/>
        <n v="11.650995348661199"/>
        <n v="16.912029042450801"/>
        <n v="15.0218581498953"/>
        <n v="23.342807580989898"/>
        <n v="23.1676276354249"/>
        <n v="29.963213447743598"/>
        <n v="16.969642457053201"/>
        <n v="18.931128769281202"/>
        <n v="21.237175426777"/>
        <n v="13.386952773387501"/>
        <n v="16.964323771336101"/>
        <n v="11.6552135735734"/>
        <n v="27.131908655879201"/>
        <n v="26.7012868947815"/>
        <n v="28.4120573989665"/>
        <n v="27.7328653967812"/>
        <n v="18.320766843069801"/>
        <n v="11.7343070296865"/>
        <n v="18.884963590506899"/>
        <n v="12.330209795605001"/>
        <n v="12.713415489822699"/>
        <n v="28.306054053979999"/>
        <n v="27.082821881350899"/>
        <n v="18.971054730891598"/>
        <n v="11.0890711331219"/>
        <n v="22.0618473104341"/>
        <n v="20.675113187186401"/>
        <n v="27.250128336335401"/>
        <n v="13.574310246886901"/>
        <n v="13.8999587984848"/>
        <n v="22.777548351822201"/>
        <n v="15.1655638706308"/>
        <n v="21.032955712772399"/>
        <n v="21.830699136788802"/>
        <n v="28.200970177895201"/>
        <n v="26.342585138559699"/>
        <n v="11.6758147208345"/>
        <n v="21.007353143298001"/>
        <n v="21.241479857825301"/>
        <n v="15.3171384523831"/>
        <n v="26.8731087110346"/>
        <n v="13.3624029183649"/>
        <n v="12.693206038280801"/>
        <n v="17.3721939710667"/>
        <n v="10.9814865761465"/>
        <n v="23.132468889493101"/>
        <n v="21.878372919461398"/>
        <n v="27.597487256490702"/>
        <n v="27.8049710568799"/>
        <n v="17.331995772075601"/>
        <n v="12.087157479524899"/>
        <n v="27.7027637915991"/>
        <n v="21.0000849881541"/>
        <n v="22.873429407371901"/>
        <n v="27.513388731628599"/>
        <n v="10.296910753500301"/>
        <n v="24.161193164748401"/>
        <n v="19.6496746381045"/>
        <n v="11.354301914763001"/>
        <n v="17.642345246808802"/>
        <n v="18.336322082989302"/>
        <n v="13.793579816353301"/>
        <n v="23.228831435687798"/>
        <n v="13.886960564801599"/>
        <n v="14.8059285517493"/>
        <n v="24.0913898225376"/>
        <n v="13.318533964109699"/>
        <n v="11.8387033271191"/>
        <n v="17.9485866302565"/>
        <n v="18.391576856010499"/>
        <n v="20.477238822348198"/>
        <n v="20.836306160546201"/>
        <n v="25.838420511594201"/>
        <n v="14.5746826459555"/>
        <n v="23.765780515774701"/>
        <n v="26.190326299513"/>
        <n v="14.283910467655"/>
        <n v="14.331735051120299"/>
        <n v="20.749828494266801"/>
        <n v="25.320592922177401"/>
        <n v="11.2099218568935"/>
        <n v="15.5327169357604"/>
        <n v="27.993419344627799"/>
        <n v="14.695634955623699"/>
        <n v="19.296492673167499"/>
        <n v="29.405679131964"/>
        <n v="21.330518521357799"/>
        <n v="11.4022888925338"/>
        <n v="10.5117120634547"/>
        <n v="17.819603364178501"/>
        <n v="17.211186291999901"/>
        <n v="12.0829712668057"/>
        <n v="22.7658609696554"/>
        <n v="11.062893722543601"/>
        <n v="17.883410917465099"/>
        <n v="13.290931204868199"/>
        <n v="21.383865899530701"/>
        <n v="21.399740608236598"/>
        <n v="14.3693117171444"/>
        <n v="23.8830343428295"/>
        <n v="13.2719391775221"/>
        <n v="14.5847000580948"/>
        <n v="25.558093064422099"/>
        <n v="26.7564928736676"/>
        <n v="26.563252579845599"/>
        <n v="19.394780916088401"/>
        <n v="11.4834573647216"/>
        <n v="17.968543962834399"/>
        <n v="19.922964894685201"/>
        <n v="16.256306705363698"/>
        <n v="12.0639372489415"/>
        <n v="14.674092983208199"/>
        <n v="23.777474532520301"/>
        <n v="16.847726196972399"/>
        <n v="18.504645875761501"/>
        <n v="15.358977760609701"/>
        <n v="17.581157666354599"/>
        <n v="15.4331632806584"/>
        <n v="12.1027751447618"/>
        <n v="27.476888151041798"/>
        <n v="15.8181749512925"/>
        <n v="21.249552167155201"/>
        <n v="13.867640646742201"/>
        <n v="19.003484099528698"/>
        <n v="24.705311177175201"/>
        <n v="23.423248617063098"/>
        <n v="18.304822815899598"/>
        <n v="24.744161107061899"/>
        <n v="16.9151725883175"/>
        <n v="20.5406432903739"/>
        <n v="14.0839173019446"/>
        <n v="18.3115956918774"/>
        <n v="10.494990427175701"/>
        <n v="13.4135777968902"/>
        <n v="28.510916234862499"/>
        <n v="28.567207003859401"/>
        <n v="16.717302463385799"/>
        <n v="16.0915286195658"/>
        <n v="21.852944608460302"/>
        <n v="28.617063793668599"/>
        <n v="12.0321542263944"/>
        <n v="29.634486279510899"/>
        <n v="17.149120549447801"/>
        <n v="12.518256488394201"/>
        <n v="23.322659573126199"/>
        <n v="16.8554648845621"/>
        <n v="24.288313269346698"/>
        <n v="26.067287635446799"/>
        <n v="27.921755147472702"/>
        <n v="10.7699813669382"/>
        <n v="19.117961627464101"/>
        <n v="18.289058917581102"/>
        <n v="14.1259773421414"/>
        <n v="23.874998734285501"/>
        <n v="27.1572451423907"/>
        <n v="24.5700603306868"/>
        <n v="26.216894104673301"/>
        <n v="21.043610163952799"/>
        <n v="28.574764045638201"/>
        <n v="16.6318253793326"/>
        <n v="26.4992859643625"/>
        <n v="26.1552408943183"/>
        <n v="27.0415807050307"/>
        <n v="21.3724393004129"/>
        <n v="12.440903014026301"/>
        <n v="19.3517064017521"/>
        <n v="28.957665727536501"/>
        <n v="29.813945077623799"/>
        <n v="16.617144046033001"/>
        <n v="20.4075713766508"/>
        <n v="19.749517326876301"/>
        <n v="13.5730181741322"/>
        <n v="17.7120085088238"/>
        <n v="14.6528394814256"/>
        <n v="15.013610300414101"/>
        <n v="13.736971431016"/>
        <n v="16.3173893273731"/>
        <n v="10.2714107156733"/>
        <n v="18.472879566838198"/>
        <n v="12.987813010328599"/>
        <n v="24.3802939204759"/>
        <n v="21.5922748743432"/>
        <n v="11.9207874448269"/>
        <n v="19.818668834733401"/>
        <n v="10.5230364281636"/>
        <n v="18.526492128258699"/>
        <n v="13.5985628459716"/>
        <n v="20.211841214349501"/>
        <n v="19.5875415370882"/>
        <n v="28.803187647661801"/>
        <n v="14.542556845085301"/>
        <n v="21.669344937999899"/>
        <n v="18.9030530946252"/>
        <n v="26.437340736067501"/>
        <n v="10.367119952406"/>
        <n v="21.299857700790099"/>
        <n v="20.100613850982601"/>
        <n v="28.6864257433195"/>
        <n v="15.0119630816734"/>
        <n v="29.4483503874545"/>
        <n v="23.9433732942551"/>
        <n v="25.390233774732199"/>
        <n v="25.436868641654499"/>
        <n v="23.142308803511298"/>
        <n v="27.889548896485401"/>
        <n v="15.538251852225899"/>
        <n v="24.857779948407199"/>
        <n v="23.974021050699498"/>
        <n v="23.395227873537301"/>
        <n v="17.796964266600899"/>
        <n v="20.286999880159801"/>
        <n v="29.041618854305302"/>
        <n v="17.113672147791998"/>
        <n v="19.072160344738499"/>
        <n v="12.5221539998078"/>
        <n v="11.691683814959401"/>
        <n v="26.258406411770999"/>
        <n v="15.260982052807"/>
        <n v="12.2551612933317"/>
        <n v="18.377288582602301"/>
        <n v="11.328668691202401"/>
        <n v="22.527563252780599"/>
        <n v="14.2867053225968"/>
        <n v="13.2396396458197"/>
        <n v="11.501597603204999"/>
        <n v="14.5000440281176"/>
        <n v="19.744487439946798"/>
        <n v="14.786130759555199"/>
        <n v="27.215800883783398"/>
        <n v="29.872925536782201"/>
        <n v="27.8120712455272"/>
        <n v="26.222187314572398"/>
        <n v="11.3163229519518"/>
        <n v="11.301595061081199"/>
        <n v="26.066995807487"/>
        <n v="19.5304014024663"/>
        <n v="20.4723401495784"/>
        <n v="15.3056533938586"/>
        <n v="19.142353564531"/>
        <n v="27.910995770528601"/>
        <n v="17.7363519640734"/>
        <n v="13.646240629303801"/>
        <n v="24.393179460770401"/>
        <n v="13.843171326319901"/>
        <n v="15.412406246174401"/>
        <n v="26.864067267420999"/>
        <n v="16.750780112827101"/>
        <n v="13.959885452008001"/>
        <n v="25.836444237179499"/>
        <n v="29.4788158591832"/>
        <n v="27.514472260370301"/>
        <n v="16.254858256601299"/>
        <n v="28.000979759106698"/>
        <n v="29.961826867463"/>
        <n v="27.857896338945299"/>
        <n v="12.202887826416699"/>
        <n v="18.328766693384299"/>
        <n v="15.7804367875571"/>
        <n v="23.811294095834601"/>
        <n v="16.082385705467001"/>
        <n v="28.157038060753901"/>
        <n v="18.408588626322199"/>
        <n v="20.6863020958356"/>
        <n v="14.1094401870541"/>
        <n v="28.2231615467133"/>
        <n v="14.297011374129699"/>
        <n v="12.788558382354701"/>
        <n v="15.506797100993399"/>
        <n v="18.189532700997201"/>
        <n v="23.856290324821199"/>
        <n v="20.309612766163301"/>
        <n v="29.192171210077401"/>
        <n v="13.8010285867907"/>
        <n v="23.082588053642802"/>
        <n v="16.177975848237001"/>
        <n v="21.876693288496099"/>
        <n v="25.643445426600302"/>
        <n v="25.955576209347601"/>
        <n v="13.8124317511696"/>
        <n v="22.435889792596601"/>
        <n v="18.289384480707099"/>
        <n v="20.256760535586899"/>
        <n v="20.858552074816501"/>
        <n v="27.155800743826099"/>
        <n v="25.876571784318401"/>
        <n v="28.599658055705302"/>
        <n v="15.8772778174806"/>
        <n v="18.101197295992002"/>
        <n v="13.084205635412401"/>
        <n v="25.510470826704999"/>
        <n v="17.546362064715002"/>
        <n v="19.010286656843501"/>
        <n v="28.763111696961399"/>
        <n v="13.8405967808733"/>
        <n v="23.131393754088698"/>
        <n v="20.672314071664999"/>
        <n v="29.012158803457002"/>
        <n v="21.022139286695001"/>
        <n v="21.989502848831499"/>
        <n v="11.9541654959579"/>
        <n v="15.671716607808399"/>
        <n v="29.566359386936998"/>
        <n v="23.020908633321501"/>
        <n v="24.106440376040101"/>
        <n v="26.436393640696501"/>
        <n v="12.7371423622288"/>
        <n v="27.620506793114298"/>
        <n v="14.1250153242806"/>
        <n v="21.0707027150568"/>
        <n v="17.3920484050265"/>
        <n v="10.538339564996599"/>
        <n v="27.5115133301219"/>
        <n v="17.026501965172201"/>
        <n v="17.434352455213201"/>
        <n v="19.424453079118098"/>
        <n v="28.8348285893317"/>
        <n v="13.171237241182"/>
        <n v="19.886349340290401"/>
        <n v="14.384146008357099"/>
        <n v="14.821868370257199"/>
        <n v="24.7748483659689"/>
        <n v="26.9459526419264"/>
        <n v="19.096178474484901"/>
        <n v="19.120323535267499"/>
        <n v="16.294644339302899"/>
        <n v="28.476528061184698"/>
        <n v="10.4513260709651"/>
        <n v="22.9369193316539"/>
        <n v="11.6758242002151"/>
        <n v="16.121289927545298"/>
        <n v="26.940664794699"/>
        <n v="24.736959042971598"/>
        <n v="17.852208809958299"/>
        <n v="23.103197297904099"/>
        <n v="22.9035703686442"/>
        <n v="28.3364441051264"/>
        <n v="28.382816490124799"/>
        <n v="19.900446710278501"/>
        <n v="15.737979183464301"/>
        <n v="17.022416491517799"/>
        <n v="18.813651470269502"/>
        <n v="25.178714385615301"/>
        <n v="11.0203372200834"/>
        <n v="14.8931849294773"/>
        <n v="29.325923172334001"/>
        <n v="13.170353401325"/>
        <n v="15.583088305756901"/>
        <n v="26.519150266482601"/>
        <n v="15.1476354779653"/>
        <n v="20.451653978182101"/>
        <n v="12.2547342827317"/>
        <n v="25.202656103009598"/>
      </sharedItems>
    </cacheField>
    <cacheField name="Call Duration (s)" numFmtId="0">
      <sharedItems containsSemiMixedTypes="0" containsString="0" containsNumber="1" minValue="11.520903607716701" maxValue="1795.1751372477599"/>
    </cacheField>
    <cacheField name="Environment" numFmtId="0">
      <sharedItems count="4">
        <s v="urban"/>
        <s v="home"/>
        <s v="open"/>
        <s v="suburban"/>
      </sharedItems>
    </cacheField>
    <cacheField name="Attenuation" numFmtId="0">
      <sharedItems containsSemiMixedTypes="0" containsString="0" containsNumber="1" minValue="4.2254874773218203E-2" maxValue="14.9397933547056"/>
    </cacheField>
    <cacheField name="Distance to Tower (km)" numFmtId="0">
      <sharedItems containsSemiMixedTypes="0" containsString="0" containsNumber="1" minValue="2.6374590815460001E-2" maxValue="9.9818055826145997"/>
    </cacheField>
    <cacheField name="Tower ID" numFmtId="0">
      <sharedItems containsSemiMixedTypes="0" containsString="0" containsNumber="1" containsInteger="1" minValue="1" maxValue="10" count="10">
        <n v="5"/>
        <n v="3"/>
        <n v="2"/>
        <n v="6"/>
        <n v="1"/>
        <n v="7"/>
        <n v="8"/>
        <n v="9"/>
        <n v="4"/>
        <n v="10"/>
      </sharedItems>
    </cacheField>
    <cacheField name="User ID" numFmtId="0">
      <sharedItems containsSemiMixedTypes="0" containsString="0" containsNumber="1" containsInteger="1" minValue="1" maxValue="100"/>
    </cacheField>
    <cacheField name="Call Type" numFmtId="0">
      <sharedItems count="2">
        <s v="data"/>
        <s v="voice"/>
      </sharedItems>
    </cacheField>
    <cacheField name="Incoming/Outgoing" numFmtId="0">
      <sharedItems/>
    </cacheField>
    <cacheField name="Signal strength classification" numFmtId="0">
      <sharedItems count="2">
        <s v="Weak"/>
        <s v="Medium"/>
      </sharedItems>
    </cacheField>
    <cacheField name="Call drop analysis" numFmtId="0">
      <sharedItems/>
    </cacheField>
    <cacheField name="Part of the day" numFmtId="0">
      <sharedItems count="4">
        <s v="Afternoon"/>
        <s v="Night"/>
        <s v="Evening"/>
        <s v="Morning"/>
      </sharedItems>
    </cacheField>
    <cacheField name="User experience Signal strength" numFmtId="0">
      <sharedItems count="3">
        <s v="Medium"/>
        <s v="Bad"/>
        <s v="Good"/>
      </sharedItems>
    </cacheField>
    <cacheField name="Month" numFmtId="0">
      <sharedItems count="12">
        <s v="January"/>
        <s v="February"/>
        <s v="March"/>
        <s v="April"/>
        <s v="May"/>
        <s v="June"/>
        <s v="July"/>
        <s v="August"/>
        <s v="September"/>
        <s v="October"/>
        <s v="November"/>
        <s v="December"/>
      </sharedItems>
    </cacheField>
    <cacheField name="Days (Timestamp)" numFmtId="0" databaseField="0">
      <fieldGroup base="0">
        <rangePr groupBy="days" startDate="2022-01-01T19:32:01" endDate="2022-12-31T22:38:35"/>
        <groupItems count="368">
          <s v="&lt;1/1/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2"/>
        </groupItems>
      </fieldGroup>
    </cacheField>
    <cacheField name="Months (Timestamp)" numFmtId="0" databaseField="0">
      <fieldGroup base="0">
        <rangePr groupBy="months" startDate="2022-01-01T19:32:01" endDate="2022-12-31T22:38:35"/>
        <groupItems count="14">
          <s v="&lt;1/1/22"/>
          <s v="Jan"/>
          <s v="Feb"/>
          <s v="Mar"/>
          <s v="Apr"/>
          <s v="May"/>
          <s v="Jun"/>
          <s v="Jul"/>
          <s v="Aug"/>
          <s v="Sep"/>
          <s v="Oct"/>
          <s v="Nov"/>
          <s v="Dec"/>
          <s v="&gt;12/31/22"/>
        </groupItems>
      </fieldGroup>
    </cacheField>
  </cacheFields>
  <extLst>
    <ext xmlns:x14="http://schemas.microsoft.com/office/spreadsheetml/2009/9/main" uri="{725AE2AE-9491-48be-B2B4-4EB974FC3084}">
      <x14:pivotCacheDefinition pivotCacheId="1600432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2">
  <r>
    <d v="2022-01-03T17:46:13"/>
    <n v="-84.119763102008093"/>
    <n v="25.940081825379099"/>
    <n v="1713.8005496373601"/>
    <s v="urban"/>
    <n v="14.6904376315739"/>
    <n v="2.2431763646784799"/>
    <n v="5"/>
    <x v="0"/>
    <s v="data"/>
    <s v="incoming"/>
    <s v="Weak"/>
    <s v="Normal"/>
    <s v="Afternoon"/>
    <x v="0"/>
    <x v="0"/>
  </r>
  <r>
    <d v="2022-01-04T17:29:31"/>
    <n v="-87.806130827691305"/>
    <n v="15.937353981909499"/>
    <n v="345.37184827531598"/>
    <s v="home"/>
    <n v="6.2136981139148801"/>
    <n v="5.0025664998508299"/>
    <n v="3"/>
    <x v="1"/>
    <s v="voice"/>
    <s v="incoming"/>
    <s v="Weak"/>
    <s v="Normal"/>
    <s v="Afternoon"/>
    <x v="1"/>
    <x v="0"/>
  </r>
  <r>
    <d v="2022-01-05T17:14:01"/>
    <n v="-116.575175596495"/>
    <n v="14.7093842796525"/>
    <n v="259.28504348173999"/>
    <s v="open"/>
    <n v="4.4944149655434602"/>
    <n v="8.7059735322043306"/>
    <n v="2"/>
    <x v="2"/>
    <s v="voice"/>
    <s v="incoming"/>
    <s v="Weak"/>
    <s v="Normal"/>
    <s v="Afternoon"/>
    <x v="1"/>
    <x v="1"/>
  </r>
  <r>
    <d v="2022-01-06T16:02:29"/>
    <n v="-82.961182903388007"/>
    <n v="21.727165092903"/>
    <n v="357.97400442584899"/>
    <s v="home"/>
    <n v="7.61995747300384"/>
    <n v="7.4270245501411702"/>
    <n v="5"/>
    <x v="3"/>
    <s v="data"/>
    <s v="outgoing"/>
    <s v="Weak"/>
    <s v="Normal"/>
    <s v="Afternoon"/>
    <x v="0"/>
    <x v="0"/>
  </r>
  <r>
    <d v="2022-01-07T22:19:17"/>
    <n v="-85.012574109426197"/>
    <n v="26.058158432953601"/>
    <n v="398.00671584668697"/>
    <s v="urban"/>
    <n v="10.6551588270581"/>
    <n v="0.61207051140331303"/>
    <n v="5"/>
    <x v="4"/>
    <s v="voice"/>
    <s v="outgoing"/>
    <s v="Weak"/>
    <s v="Normal"/>
    <s v="Night"/>
    <x v="1"/>
    <x v="0"/>
  </r>
  <r>
    <d v="2022-01-08T22:31:42"/>
    <n v="-98.618691644283501"/>
    <n v="20.606737743653699"/>
    <n v="1795.1751372477599"/>
    <s v="urban"/>
    <n v="5.6222017802995596"/>
    <n v="4.70256110231443"/>
    <n v="6"/>
    <x v="5"/>
    <s v="data"/>
    <s v="outgoing"/>
    <s v="Weak"/>
    <s v="Normal"/>
    <s v="Night"/>
    <x v="1"/>
    <x v="0"/>
  </r>
  <r>
    <d v="2022-01-09T20:39:41"/>
    <n v="-74.139398619688706"/>
    <n v="15.533143797284399"/>
    <n v="230.32024737271101"/>
    <s v="suburban"/>
    <n v="7.6362303505615499"/>
    <n v="1.66729321639479"/>
    <n v="1"/>
    <x v="6"/>
    <s v="voice"/>
    <s v="outgoing"/>
    <s v="Weak"/>
    <s v="Normal"/>
    <s v="Evening"/>
    <x v="0"/>
    <x v="0"/>
  </r>
  <r>
    <d v="2022-01-10T22:03:26"/>
    <n v="-50.235330964038397"/>
    <n v="23.898982806262701"/>
    <n v="462.11256841159502"/>
    <s v="open"/>
    <n v="0.44102867514516902"/>
    <n v="1.1657788478490201"/>
    <n v="7"/>
    <x v="7"/>
    <s v="data"/>
    <s v="incoming"/>
    <s v="Medium"/>
    <s v="Normal"/>
    <s v="Night"/>
    <x v="2"/>
    <x v="0"/>
  </r>
  <r>
    <d v="2022-01-11T10:15:37"/>
    <n v="-70.1030733993355"/>
    <n v="20.070369820516799"/>
    <n v="1697.4233652739799"/>
    <s v="suburban"/>
    <n v="5.29849838342348"/>
    <n v="7.6781262448115903"/>
    <n v="8"/>
    <x v="8"/>
    <s v="voice"/>
    <s v="outgoing"/>
    <s v="Weak"/>
    <s v="Normal"/>
    <s v="Morning"/>
    <x v="0"/>
    <x v="0"/>
  </r>
  <r>
    <d v="2022-01-12T13:31:29"/>
    <n v="-97.600563685678793"/>
    <n v="23.437814260372299"/>
    <n v="1311.06652638329"/>
    <s v="home"/>
    <n v="1.2358944054824199"/>
    <n v="4.9720487953707604"/>
    <n v="8"/>
    <x v="6"/>
    <s v="data"/>
    <s v="incoming"/>
    <s v="Weak"/>
    <s v="Normal"/>
    <s v="Afternoon"/>
    <x v="1"/>
    <x v="0"/>
  </r>
  <r>
    <d v="2022-01-13T15:20:05"/>
    <n v="-99.651735788351999"/>
    <n v="14.2440707065702"/>
    <n v="857.84596297745395"/>
    <s v="open"/>
    <n v="0.757706452627534"/>
    <n v="9.15753085130582"/>
    <n v="9"/>
    <x v="9"/>
    <s v="voice"/>
    <s v="incoming"/>
    <s v="Weak"/>
    <s v="Normal"/>
    <s v="Afternoon"/>
    <x v="1"/>
    <x v="1"/>
  </r>
  <r>
    <d v="2022-01-14T19:10:19"/>
    <n v="-78.585962191361304"/>
    <n v="17.391786266451199"/>
    <n v="683.85262101636499"/>
    <s v="suburban"/>
    <n v="5.5869201121765499"/>
    <n v="7.8695926282484097"/>
    <n v="3"/>
    <x v="10"/>
    <s v="voice"/>
    <s v="incoming"/>
    <s v="Weak"/>
    <s v="Normal"/>
    <s v="Evening"/>
    <x v="0"/>
    <x v="0"/>
  </r>
  <r>
    <d v="2022-01-15T09:16:33"/>
    <n v="-105.474205403532"/>
    <n v="24.770495713434698"/>
    <n v="1767.79812495087"/>
    <s v="urban"/>
    <n v="7.5153459263088704"/>
    <n v="5.6941897976390603"/>
    <n v="8"/>
    <x v="11"/>
    <s v="voice"/>
    <s v="incoming"/>
    <s v="Weak"/>
    <s v="Normal"/>
    <s v="Morning"/>
    <x v="1"/>
    <x v="0"/>
  </r>
  <r>
    <d v="2022-01-16T23:40:20"/>
    <n v="-77.203486680888702"/>
    <n v="23.3178640442447"/>
    <n v="1623.7836866160301"/>
    <s v="urban"/>
    <n v="5.9432384436761998"/>
    <n v="7.3286556567920504"/>
    <n v="8"/>
    <x v="12"/>
    <s v="data"/>
    <s v="incoming"/>
    <s v="Weak"/>
    <s v="Normal"/>
    <s v="Night"/>
    <x v="0"/>
    <x v="0"/>
  </r>
  <r>
    <d v="2022-01-17T12:50:56"/>
    <n v="-87.953911510710398"/>
    <n v="11.221927435054299"/>
    <n v="20.745315157921699"/>
    <s v="home"/>
    <n v="3.7768505541019399"/>
    <n v="8.1556943992729707"/>
    <n v="4"/>
    <x v="13"/>
    <s v="voice"/>
    <s v="outgoing"/>
    <s v="Weak"/>
    <s v="Drop"/>
    <s v="Afternoon"/>
    <x v="1"/>
    <x v="1"/>
  </r>
  <r>
    <d v="2022-01-18T16:55:51"/>
    <n v="-82.298764779765406"/>
    <n v="19.018329207683401"/>
    <n v="1682.71431249121"/>
    <s v="home"/>
    <n v="1.4305819074770501"/>
    <n v="6.0510868156456201"/>
    <n v="6"/>
    <x v="14"/>
    <s v="data"/>
    <s v="outgoing"/>
    <s v="Weak"/>
    <s v="Normal"/>
    <s v="Afternoon"/>
    <x v="0"/>
    <x v="0"/>
  </r>
  <r>
    <d v="2022-01-19T22:10:01"/>
    <n v="-105.543497796024"/>
    <n v="15.6159048219904"/>
    <n v="1225.4348518996801"/>
    <s v="open"/>
    <n v="0.82705457194919896"/>
    <n v="3.0694058895348499"/>
    <n v="5"/>
    <x v="15"/>
    <s v="voice"/>
    <s v="outgoing"/>
    <s v="Weak"/>
    <s v="Normal"/>
    <s v="Night"/>
    <x v="1"/>
    <x v="0"/>
  </r>
  <r>
    <d v="2022-01-20T16:09:23"/>
    <n v="-65.741318493240797"/>
    <n v="17.951671804222801"/>
    <n v="1468.4355584012601"/>
    <s v="suburban"/>
    <n v="6.1820440991521997"/>
    <n v="8.1784004003298296"/>
    <n v="3"/>
    <x v="16"/>
    <s v="data"/>
    <s v="incoming"/>
    <s v="Medium"/>
    <s v="Normal"/>
    <s v="Afternoon"/>
    <x v="2"/>
    <x v="0"/>
  </r>
  <r>
    <d v="2022-01-21T10:22:24"/>
    <n v="-93.135571358703103"/>
    <n v="19.605711473081598"/>
    <n v="195.65780928967899"/>
    <s v="suburban"/>
    <n v="5.7644491127252602"/>
    <n v="2.8839084641108399"/>
    <n v="2"/>
    <x v="3"/>
    <s v="data"/>
    <s v="incoming"/>
    <s v="Weak"/>
    <s v="Normal"/>
    <s v="Morning"/>
    <x v="1"/>
    <x v="0"/>
  </r>
  <r>
    <d v="2022-01-22T13:27:28"/>
    <n v="-77.069920515129496"/>
    <n v="24.830161118784499"/>
    <n v="1724.0370136014501"/>
    <s v="open"/>
    <n v="2.5196512620879301"/>
    <n v="6.0149144221724598"/>
    <n v="2"/>
    <x v="11"/>
    <s v="data"/>
    <s v="incoming"/>
    <s v="Weak"/>
    <s v="Normal"/>
    <s v="Afternoon"/>
    <x v="0"/>
    <x v="0"/>
  </r>
  <r>
    <d v="2022-01-23T21:14:52"/>
    <n v="-79.615003543572996"/>
    <n v="12.2102726045732"/>
    <n v="1362.30000689552"/>
    <s v="open"/>
    <n v="3.78758676988955"/>
    <n v="0.48259831349161098"/>
    <n v="6"/>
    <x v="8"/>
    <s v="data"/>
    <s v="incoming"/>
    <s v="Weak"/>
    <s v="Normal"/>
    <s v="Night"/>
    <x v="0"/>
    <x v="1"/>
  </r>
  <r>
    <d v="2022-01-24T14:07:07"/>
    <n v="-103.437033340852"/>
    <n v="20.886237533864801"/>
    <n v="1710.1123971801201"/>
    <s v="urban"/>
    <n v="7.0761211292902599"/>
    <n v="9.7946103060158691"/>
    <n v="6"/>
    <x v="17"/>
    <s v="voice"/>
    <s v="incoming"/>
    <s v="Weak"/>
    <s v="Normal"/>
    <s v="Afternoon"/>
    <x v="1"/>
    <x v="0"/>
  </r>
  <r>
    <d v="2022-01-25T23:41:38"/>
    <n v="-98.467308095347704"/>
    <n v="12.6099479822958"/>
    <n v="1522.6504249233201"/>
    <s v="home"/>
    <n v="9.6231165017572007"/>
    <n v="5.2114856362328901"/>
    <n v="7"/>
    <x v="18"/>
    <s v="data"/>
    <s v="incoming"/>
    <s v="Weak"/>
    <s v="Normal"/>
    <s v="Night"/>
    <x v="1"/>
    <x v="1"/>
  </r>
  <r>
    <d v="2022-01-26T12:26:58"/>
    <n v="-90.875820115685798"/>
    <n v="20.0462599540528"/>
    <n v="1212.13039725763"/>
    <s v="open"/>
    <n v="2.6159593615678398"/>
    <n v="8.0529382771891704"/>
    <n v="7"/>
    <x v="19"/>
    <s v="voice"/>
    <s v="outgoing"/>
    <s v="Weak"/>
    <s v="Normal"/>
    <s v="Afternoon"/>
    <x v="1"/>
    <x v="0"/>
  </r>
  <r>
    <d v="2022-01-27T18:02:14"/>
    <n v="-69.989981477924005"/>
    <n v="25.9904075454801"/>
    <n v="381.22589464820197"/>
    <s v="suburban"/>
    <n v="2.4427395319416201"/>
    <n v="7.1185606955353196"/>
    <n v="6"/>
    <x v="20"/>
    <s v="voice"/>
    <s v="incoming"/>
    <s v="Medium"/>
    <s v="Normal"/>
    <s v="Evening"/>
    <x v="2"/>
    <x v="0"/>
  </r>
  <r>
    <d v="2022-01-28T09:48:25"/>
    <n v="-104.26052950164301"/>
    <n v="26.207665314169201"/>
    <n v="1260.8300650435799"/>
    <s v="suburban"/>
    <n v="4.34636257256604"/>
    <n v="3.9325685073654699"/>
    <n v="9"/>
    <x v="21"/>
    <s v="voice"/>
    <s v="outgoing"/>
    <s v="Weak"/>
    <s v="Normal"/>
    <s v="Morning"/>
    <x v="1"/>
    <x v="0"/>
  </r>
  <r>
    <d v="2022-01-29T21:06:27"/>
    <n v="-75.856058044801799"/>
    <n v="16.635219372857001"/>
    <n v="1352.41657535629"/>
    <s v="home"/>
    <n v="8.0291511577039198"/>
    <n v="1.6408789088971301"/>
    <n v="10"/>
    <x v="22"/>
    <s v="data"/>
    <s v="incoming"/>
    <s v="Weak"/>
    <s v="Normal"/>
    <s v="Night"/>
    <x v="0"/>
    <x v="0"/>
  </r>
  <r>
    <d v="2022-01-30T10:17:39"/>
    <n v="-107.055642103382"/>
    <n v="29.212495576490699"/>
    <n v="1342.5736108410399"/>
    <s v="urban"/>
    <n v="6.7132741125845401"/>
    <n v="8.4465743707522094"/>
    <n v="4"/>
    <x v="13"/>
    <s v="data"/>
    <s v="outgoing"/>
    <s v="Weak"/>
    <s v="Normal"/>
    <s v="Morning"/>
    <x v="1"/>
    <x v="0"/>
  </r>
  <r>
    <d v="2022-01-31T09:46:42"/>
    <n v="-118.243982100463"/>
    <n v="28.492086878050799"/>
    <n v="879.04749972259197"/>
    <s v="open"/>
    <n v="0.34746304512274301"/>
    <n v="9.7858686354799094"/>
    <n v="4"/>
    <x v="23"/>
    <s v="voice"/>
    <s v="outgoing"/>
    <s v="Weak"/>
    <s v="Normal"/>
    <s v="Morning"/>
    <x v="1"/>
    <x v="0"/>
  </r>
  <r>
    <d v="2022-02-01T14:55:16"/>
    <n v="-72.442702041296997"/>
    <n v="13.058615219522601"/>
    <n v="1203.86200479135"/>
    <s v="suburban"/>
    <n v="7.6775391850311996"/>
    <n v="2.1802041121013098"/>
    <n v="10"/>
    <x v="24"/>
    <s v="data"/>
    <s v="outgoing"/>
    <s v="Weak"/>
    <s v="Normal"/>
    <s v="Afternoon"/>
    <x v="0"/>
    <x v="1"/>
  </r>
  <r>
    <d v="2022-02-02T21:00:38"/>
    <n v="-75.037625898447402"/>
    <n v="29.515160243709001"/>
    <n v="1219.15169238869"/>
    <s v="suburban"/>
    <n v="3.4103343999705"/>
    <n v="8.2878222403599793"/>
    <n v="8"/>
    <x v="20"/>
    <s v="data"/>
    <s v="incoming"/>
    <s v="Weak"/>
    <s v="Normal"/>
    <s v="Night"/>
    <x v="0"/>
    <x v="0"/>
  </r>
  <r>
    <d v="2022-02-03T17:50:53"/>
    <n v="-101.145320910237"/>
    <n v="14.028889143503401"/>
    <n v="1100.3926665428301"/>
    <s v="urban"/>
    <n v="5.3652218530278803"/>
    <n v="5.2340564400026004"/>
    <n v="2"/>
    <x v="25"/>
    <s v="data"/>
    <s v="incoming"/>
    <s v="Weak"/>
    <s v="Normal"/>
    <s v="Afternoon"/>
    <x v="1"/>
    <x v="1"/>
  </r>
  <r>
    <d v="2022-02-04T20:19:42"/>
    <n v="-82.249617910647601"/>
    <n v="22.244022449726099"/>
    <n v="1388.02021170438"/>
    <s v="open"/>
    <n v="0.95336062259216303"/>
    <n v="2.9979880718236802"/>
    <n v="8"/>
    <x v="15"/>
    <s v="voice"/>
    <s v="incoming"/>
    <s v="Weak"/>
    <s v="Normal"/>
    <s v="Evening"/>
    <x v="0"/>
    <x v="0"/>
  </r>
  <r>
    <d v="2022-02-05T11:49:54"/>
    <n v="-74.3576280884364"/>
    <n v="17.115283248785001"/>
    <n v="1274.60214774464"/>
    <s v="home"/>
    <n v="5.6745041060253296"/>
    <n v="1.29410852654535"/>
    <n v="10"/>
    <x v="26"/>
    <s v="data"/>
    <s v="incoming"/>
    <s v="Weak"/>
    <s v="Normal"/>
    <s v="Morning"/>
    <x v="0"/>
    <x v="0"/>
  </r>
  <r>
    <d v="2022-02-06T13:17:38"/>
    <n v="-101.52635007015699"/>
    <n v="16.1967572796501"/>
    <n v="82.7998687801486"/>
    <s v="urban"/>
    <n v="10.0811263773129"/>
    <n v="1.1799149099164199"/>
    <n v="10"/>
    <x v="27"/>
    <s v="data"/>
    <s v="incoming"/>
    <s v="Weak"/>
    <s v="Normal"/>
    <s v="Afternoon"/>
    <x v="1"/>
    <x v="0"/>
  </r>
  <r>
    <d v="2022-02-07T14:06:51"/>
    <n v="-77.371503936817405"/>
    <n v="19.3317251799375"/>
    <n v="802.24297501489195"/>
    <s v="urban"/>
    <n v="10.801319976957201"/>
    <n v="9.9164959450230992"/>
    <n v="1"/>
    <x v="28"/>
    <s v="data"/>
    <s v="outgoing"/>
    <s v="Weak"/>
    <s v="Normal"/>
    <s v="Afternoon"/>
    <x v="0"/>
    <x v="0"/>
  </r>
  <r>
    <d v="2022-02-08T18:19:19"/>
    <n v="-61.198388282269597"/>
    <n v="22.807500635432898"/>
    <n v="1186.6786012815901"/>
    <s v="home"/>
    <n v="5.7375413256014101"/>
    <n v="5.1838310154955902"/>
    <n v="9"/>
    <x v="29"/>
    <s v="data"/>
    <s v="incoming"/>
    <s v="Medium"/>
    <s v="Normal"/>
    <s v="Evening"/>
    <x v="2"/>
    <x v="0"/>
  </r>
  <r>
    <d v="2022-02-09T18:39:40"/>
    <n v="-73.692772484632201"/>
    <n v="27.6361340485354"/>
    <n v="144.33900567016099"/>
    <s v="home"/>
    <n v="5.6056651926616201"/>
    <n v="2.7326937898061101"/>
    <n v="10"/>
    <x v="30"/>
    <s v="voice"/>
    <s v="incoming"/>
    <s v="Weak"/>
    <s v="Normal"/>
    <s v="Evening"/>
    <x v="0"/>
    <x v="0"/>
  </r>
  <r>
    <d v="2022-02-10T12:36:12"/>
    <n v="-101.16083838561801"/>
    <n v="25.369369451296201"/>
    <n v="1016.41250164827"/>
    <s v="urban"/>
    <n v="8.5173092468609894"/>
    <n v="8.1620185019484506"/>
    <n v="3"/>
    <x v="31"/>
    <s v="data"/>
    <s v="incoming"/>
    <s v="Weak"/>
    <s v="Normal"/>
    <s v="Afternoon"/>
    <x v="1"/>
    <x v="0"/>
  </r>
  <r>
    <d v="2022-02-11T20:10:56"/>
    <n v="-88.904163999693594"/>
    <n v="21.722730997248998"/>
    <n v="848.76542217671295"/>
    <s v="home"/>
    <n v="6.6880745267463597"/>
    <n v="4.4317581474537703E-2"/>
    <n v="2"/>
    <x v="1"/>
    <s v="data"/>
    <s v="outgoing"/>
    <s v="Weak"/>
    <s v="Normal"/>
    <s v="Evening"/>
    <x v="1"/>
    <x v="0"/>
  </r>
  <r>
    <d v="2022-02-12T16:57:52"/>
    <n v="-91.099208555624102"/>
    <n v="22.1709769933701"/>
    <n v="1586.3382980507899"/>
    <s v="suburban"/>
    <n v="3.1302071507539302"/>
    <n v="3.0951288232226499"/>
    <n v="7"/>
    <x v="32"/>
    <s v="voice"/>
    <s v="incoming"/>
    <s v="Weak"/>
    <s v="Normal"/>
    <s v="Afternoon"/>
    <x v="1"/>
    <x v="0"/>
  </r>
  <r>
    <d v="2022-02-13T10:06:58"/>
    <n v="-95.380488844043597"/>
    <n v="28.456054902588399"/>
    <n v="1736.68297987952"/>
    <s v="urban"/>
    <n v="14.481916729552699"/>
    <n v="5.1871839916645204"/>
    <n v="6"/>
    <x v="9"/>
    <s v="data"/>
    <s v="outgoing"/>
    <s v="Weak"/>
    <s v="Normal"/>
    <s v="Morning"/>
    <x v="1"/>
    <x v="0"/>
  </r>
  <r>
    <d v="2022-02-14T21:28:29"/>
    <n v="-100.46909253434499"/>
    <n v="10.683836611039"/>
    <n v="444.90103955163602"/>
    <s v="urban"/>
    <n v="14.5639063576268"/>
    <n v="0.87009109842897603"/>
    <n v="7"/>
    <x v="33"/>
    <s v="data"/>
    <s v="outgoing"/>
    <s v="Weak"/>
    <s v="Normal"/>
    <s v="Night"/>
    <x v="1"/>
    <x v="1"/>
  </r>
  <r>
    <d v="2022-02-15T19:28:45"/>
    <n v="-81.371239217319101"/>
    <n v="16.8480059580865"/>
    <n v="233.762817151181"/>
    <s v="suburban"/>
    <n v="7.7718991476090702"/>
    <n v="5.0830376185255197"/>
    <n v="8"/>
    <x v="34"/>
    <s v="voice"/>
    <s v="incoming"/>
    <s v="Weak"/>
    <s v="Normal"/>
    <s v="Evening"/>
    <x v="0"/>
    <x v="0"/>
  </r>
  <r>
    <d v="2022-02-16T21:47:35"/>
    <n v="-88.393745084362706"/>
    <n v="29.3257676475524"/>
    <n v="1029.85034541865"/>
    <s v="urban"/>
    <n v="6.4457119596360402"/>
    <n v="9.5745197229759604"/>
    <n v="10"/>
    <x v="35"/>
    <s v="data"/>
    <s v="outgoing"/>
    <s v="Weak"/>
    <s v="Normal"/>
    <s v="Night"/>
    <x v="1"/>
    <x v="0"/>
  </r>
  <r>
    <d v="2022-02-17T23:26:05"/>
    <n v="-86.024470065884799"/>
    <n v="13.7216840225132"/>
    <n v="669.867353692591"/>
    <s v="suburban"/>
    <n v="6.4873834551617904"/>
    <n v="9.7917141684580393"/>
    <n v="6"/>
    <x v="36"/>
    <s v="voice"/>
    <s v="outgoing"/>
    <s v="Weak"/>
    <s v="Normal"/>
    <s v="Night"/>
    <x v="1"/>
    <x v="1"/>
  </r>
  <r>
    <d v="2022-02-18T14:00:53"/>
    <n v="-78.150988875500602"/>
    <n v="19.621374639206799"/>
    <n v="308.51792156899802"/>
    <s v="urban"/>
    <n v="11.0612980087105"/>
    <n v="1.5262072458399101"/>
    <n v="9"/>
    <x v="2"/>
    <s v="voice"/>
    <s v="outgoing"/>
    <s v="Weak"/>
    <s v="Normal"/>
    <s v="Afternoon"/>
    <x v="0"/>
    <x v="0"/>
  </r>
  <r>
    <d v="2022-02-19T11:12:30"/>
    <n v="-85.229985930823702"/>
    <n v="18.632744157591102"/>
    <n v="1681.26138317202"/>
    <s v="urban"/>
    <n v="6.1760705405776504"/>
    <n v="8.4670184455255804"/>
    <n v="2"/>
    <x v="37"/>
    <s v="voice"/>
    <s v="incoming"/>
    <s v="Weak"/>
    <s v="Normal"/>
    <s v="Morning"/>
    <x v="1"/>
    <x v="0"/>
  </r>
  <r>
    <d v="2022-02-20T21:56:55"/>
    <n v="-66.343286306392699"/>
    <n v="18.749503698603299"/>
    <n v="1228.47216944099"/>
    <s v="suburban"/>
    <n v="6.6588328329227897"/>
    <n v="2.4185979191620302"/>
    <n v="5"/>
    <x v="38"/>
    <s v="voice"/>
    <s v="incoming"/>
    <s v="Medium"/>
    <s v="Normal"/>
    <s v="Night"/>
    <x v="2"/>
    <x v="0"/>
  </r>
  <r>
    <d v="2022-02-21T11:57:38"/>
    <n v="-76.102174189444"/>
    <n v="16.753993657736501"/>
    <n v="990.76439254115303"/>
    <s v="suburban"/>
    <n v="6.7735534483260098"/>
    <n v="3.22484316104654"/>
    <n v="5"/>
    <x v="39"/>
    <s v="data"/>
    <s v="outgoing"/>
    <s v="Weak"/>
    <s v="Normal"/>
    <s v="Morning"/>
    <x v="0"/>
    <x v="0"/>
  </r>
  <r>
    <d v="2022-02-22T13:43:43"/>
    <n v="-78.311075016663807"/>
    <n v="11.646870826394"/>
    <n v="238.009977582803"/>
    <s v="suburban"/>
    <n v="3.16858172090584"/>
    <n v="3.0462751713749601"/>
    <n v="9"/>
    <x v="40"/>
    <s v="voice"/>
    <s v="outgoing"/>
    <s v="Weak"/>
    <s v="Normal"/>
    <s v="Afternoon"/>
    <x v="0"/>
    <x v="1"/>
  </r>
  <r>
    <d v="2022-02-23T10:09:38"/>
    <n v="-61.205566531499201"/>
    <n v="11.973081499727501"/>
    <n v="1355.85110256198"/>
    <s v="open"/>
    <n v="1.1624505737760999"/>
    <n v="6.8174645822445799"/>
    <n v="5"/>
    <x v="41"/>
    <s v="data"/>
    <s v="outgoing"/>
    <s v="Medium"/>
    <s v="Normal"/>
    <s v="Morning"/>
    <x v="2"/>
    <x v="1"/>
  </r>
  <r>
    <d v="2022-02-24T19:12:29"/>
    <n v="-98.424558821113294"/>
    <n v="24.771415599612599"/>
    <n v="438.67682915730302"/>
    <s v="suburban"/>
    <n v="3.2059340181337301"/>
    <n v="0.92683020131560701"/>
    <n v="4"/>
    <x v="42"/>
    <s v="voice"/>
    <s v="outgoing"/>
    <s v="Weak"/>
    <s v="Normal"/>
    <s v="Evening"/>
    <x v="1"/>
    <x v="0"/>
  </r>
  <r>
    <d v="2022-02-25T22:51:47"/>
    <n v="-102.32830312723701"/>
    <n v="27.268350270112801"/>
    <n v="1229.17354539344"/>
    <s v="urban"/>
    <n v="10.6469407566175"/>
    <n v="8.1237818049495907"/>
    <n v="7"/>
    <x v="43"/>
    <s v="data"/>
    <s v="outgoing"/>
    <s v="Weak"/>
    <s v="Normal"/>
    <s v="Night"/>
    <x v="1"/>
    <x v="0"/>
  </r>
  <r>
    <d v="2022-02-26T10:27:44"/>
    <n v="-59.474517865928"/>
    <n v="21.862114589011"/>
    <n v="17.5220782051546"/>
    <s v="open"/>
    <n v="0.251384042686912"/>
    <n v="3.51328748093648"/>
    <n v="7"/>
    <x v="43"/>
    <s v="voice"/>
    <s v="incoming"/>
    <s v="Medium"/>
    <s v="Drop"/>
    <s v="Morning"/>
    <x v="2"/>
    <x v="0"/>
  </r>
  <r>
    <d v="2022-02-27T14:36:46"/>
    <n v="-98.849205120906007"/>
    <n v="29.009157101545899"/>
    <n v="325.55996000162003"/>
    <s v="home"/>
    <n v="6.8466135999291096"/>
    <n v="5.5887835061290403"/>
    <n v="10"/>
    <x v="40"/>
    <s v="data"/>
    <s v="outgoing"/>
    <s v="Weak"/>
    <s v="Normal"/>
    <s v="Afternoon"/>
    <x v="1"/>
    <x v="0"/>
  </r>
  <r>
    <d v="2022-02-28T14:45:30"/>
    <n v="-104.77613166997"/>
    <n v="25.8191957662725"/>
    <n v="701.45108807428198"/>
    <s v="suburban"/>
    <n v="5.7192000989094902"/>
    <n v="8.5899092117676705"/>
    <n v="5"/>
    <x v="44"/>
    <s v="data"/>
    <s v="incoming"/>
    <s v="Weak"/>
    <s v="Normal"/>
    <s v="Afternoon"/>
    <x v="1"/>
    <x v="0"/>
  </r>
  <r>
    <d v="2022-03-01T16:31:56"/>
    <n v="-60.806165620495499"/>
    <n v="10.9153248431361"/>
    <n v="347.16857686498003"/>
    <s v="home"/>
    <n v="9.5099967866966395"/>
    <n v="1.1757566864658899"/>
    <n v="5"/>
    <x v="45"/>
    <s v="data"/>
    <s v="incoming"/>
    <s v="Medium"/>
    <s v="Normal"/>
    <s v="Afternoon"/>
    <x v="2"/>
    <x v="1"/>
  </r>
  <r>
    <d v="2022-03-02T18:03:46"/>
    <n v="-88.722158616289306"/>
    <n v="17.9538745025102"/>
    <n v="1776.09491983937"/>
    <s v="urban"/>
    <n v="9.0300055455578399"/>
    <n v="9.5953016229223493"/>
    <n v="7"/>
    <x v="29"/>
    <s v="data"/>
    <s v="outgoing"/>
    <s v="Weak"/>
    <s v="Normal"/>
    <s v="Evening"/>
    <x v="1"/>
    <x v="0"/>
  </r>
  <r>
    <d v="2022-03-03T19:23:14"/>
    <n v="-83.727231668493204"/>
    <n v="21.078569980065001"/>
    <n v="661.57708128318097"/>
    <s v="suburban"/>
    <n v="5.3508085503241896"/>
    <n v="6.4055686051626397"/>
    <n v="8"/>
    <x v="46"/>
    <s v="data"/>
    <s v="outgoing"/>
    <s v="Weak"/>
    <s v="Normal"/>
    <s v="Evening"/>
    <x v="0"/>
    <x v="0"/>
  </r>
  <r>
    <d v="2022-03-04T15:54:50"/>
    <n v="-62.020504198666501"/>
    <n v="10.823249706403301"/>
    <n v="707.18055730925505"/>
    <s v="home"/>
    <n v="7.0797090152166398"/>
    <n v="4.6557297574568004"/>
    <n v="10"/>
    <x v="47"/>
    <s v="voice"/>
    <s v="incoming"/>
    <s v="Medium"/>
    <s v="Normal"/>
    <s v="Afternoon"/>
    <x v="2"/>
    <x v="1"/>
  </r>
  <r>
    <d v="2022-03-05T21:44:39"/>
    <n v="-88.879303431101704"/>
    <n v="17.581208931985099"/>
    <n v="692.23873179435896"/>
    <s v="suburban"/>
    <n v="7.8705687495573304"/>
    <n v="8.6243975709029108"/>
    <n v="6"/>
    <x v="22"/>
    <s v="data"/>
    <s v="outgoing"/>
    <s v="Weak"/>
    <s v="Normal"/>
    <s v="Night"/>
    <x v="1"/>
    <x v="0"/>
  </r>
  <r>
    <d v="2022-03-06T11:38:57"/>
    <n v="-69.038675078788003"/>
    <n v="16.586848378051201"/>
    <n v="1059.89791910896"/>
    <s v="suburban"/>
    <n v="4.6231260257036002"/>
    <n v="4.5314941885670397"/>
    <n v="6"/>
    <x v="31"/>
    <s v="voice"/>
    <s v="incoming"/>
    <s v="Medium"/>
    <s v="Normal"/>
    <s v="Morning"/>
    <x v="2"/>
    <x v="0"/>
  </r>
  <r>
    <d v="2022-03-07T10:32:30"/>
    <n v="-92.964027415951406"/>
    <n v="20.327047269259801"/>
    <n v="502.69690332129397"/>
    <s v="home"/>
    <n v="2.1355330196813598"/>
    <n v="4.2461369114826004"/>
    <n v="6"/>
    <x v="48"/>
    <s v="voice"/>
    <s v="incoming"/>
    <s v="Weak"/>
    <s v="Normal"/>
    <s v="Morning"/>
    <x v="1"/>
    <x v="0"/>
  </r>
  <r>
    <d v="2022-03-08T14:33:16"/>
    <n v="-100.57761893232799"/>
    <n v="19.547174090574298"/>
    <n v="535.99164306248997"/>
    <s v="urban"/>
    <n v="7.8986501655741002"/>
    <n v="4.0278417925441898"/>
    <n v="5"/>
    <x v="49"/>
    <s v="voice"/>
    <s v="incoming"/>
    <s v="Weak"/>
    <s v="Normal"/>
    <s v="Afternoon"/>
    <x v="1"/>
    <x v="0"/>
  </r>
  <r>
    <d v="2022-03-09T21:22:21"/>
    <n v="-99.297041673326902"/>
    <n v="14.378146839543801"/>
    <n v="685.468257260531"/>
    <s v="open"/>
    <n v="0.117904032905948"/>
    <n v="1.9804259464751499"/>
    <n v="4"/>
    <x v="29"/>
    <s v="data"/>
    <s v="incoming"/>
    <s v="Weak"/>
    <s v="Normal"/>
    <s v="Night"/>
    <x v="1"/>
    <x v="1"/>
  </r>
  <r>
    <d v="2022-03-10T23:17:02"/>
    <n v="-97.260725992243906"/>
    <n v="11.688332196953599"/>
    <n v="1116.7430736629201"/>
    <s v="suburban"/>
    <n v="3.9553849523384201"/>
    <n v="8.4389620500070404"/>
    <n v="1"/>
    <x v="5"/>
    <s v="voice"/>
    <s v="outgoing"/>
    <s v="Weak"/>
    <s v="Normal"/>
    <s v="Night"/>
    <x v="1"/>
    <x v="1"/>
  </r>
  <r>
    <d v="2022-03-11T15:25:58"/>
    <n v="-93.001808677434497"/>
    <n v="22.0127234999633"/>
    <n v="1105.4184630856601"/>
    <s v="home"/>
    <n v="3.51800630436873"/>
    <n v="7.8275263525845604"/>
    <n v="7"/>
    <x v="50"/>
    <s v="data"/>
    <s v="incoming"/>
    <s v="Weak"/>
    <s v="Normal"/>
    <s v="Afternoon"/>
    <x v="1"/>
    <x v="0"/>
  </r>
  <r>
    <d v="2022-03-12T19:17:54"/>
    <n v="-69.387736018650799"/>
    <n v="23.001914056781199"/>
    <n v="257.13347100732398"/>
    <s v="open"/>
    <n v="4.6057070632743899"/>
    <n v="0.48514002967367298"/>
    <n v="6"/>
    <x v="10"/>
    <s v="data"/>
    <s v="incoming"/>
    <s v="Medium"/>
    <s v="Normal"/>
    <s v="Evening"/>
    <x v="2"/>
    <x v="0"/>
  </r>
  <r>
    <d v="2022-03-13T22:04:17"/>
    <n v="-82.622762029967205"/>
    <n v="19.866866226307401"/>
    <n v="1142.4170681195999"/>
    <s v="suburban"/>
    <n v="3.97846303847014"/>
    <n v="6.9588261137361496"/>
    <n v="2"/>
    <x v="9"/>
    <s v="voice"/>
    <s v="incoming"/>
    <s v="Weak"/>
    <s v="Normal"/>
    <s v="Night"/>
    <x v="0"/>
    <x v="0"/>
  </r>
  <r>
    <d v="2022-03-14T18:43:36"/>
    <n v="-91.539538792768695"/>
    <n v="23.828536979876699"/>
    <n v="940.72493402504995"/>
    <s v="open"/>
    <n v="0.87106488449892905"/>
    <n v="2.6374590815460001E-2"/>
    <n v="4"/>
    <x v="51"/>
    <s v="data"/>
    <s v="incoming"/>
    <s v="Weak"/>
    <s v="Normal"/>
    <s v="Evening"/>
    <x v="1"/>
    <x v="0"/>
  </r>
  <r>
    <d v="2022-03-15T11:08:35"/>
    <n v="-88.640953946518593"/>
    <n v="17.013463617151402"/>
    <n v="655.33854799581297"/>
    <s v="urban"/>
    <n v="13.7355783217659"/>
    <n v="1.0461685089250401"/>
    <n v="8"/>
    <x v="52"/>
    <s v="data"/>
    <s v="outgoing"/>
    <s v="Weak"/>
    <s v="Normal"/>
    <s v="Morning"/>
    <x v="1"/>
    <x v="0"/>
  </r>
  <r>
    <d v="2022-03-16T10:37:54"/>
    <n v="-92.457498681069794"/>
    <n v="12.6712261495835"/>
    <n v="892.02207604363696"/>
    <s v="urban"/>
    <n v="11.1931024249847"/>
    <n v="8.83793661794709"/>
    <n v="2"/>
    <x v="18"/>
    <s v="data"/>
    <s v="incoming"/>
    <s v="Weak"/>
    <s v="Normal"/>
    <s v="Morning"/>
    <x v="1"/>
    <x v="1"/>
  </r>
  <r>
    <d v="2022-03-17T14:08:32"/>
    <n v="-71.929835013830598"/>
    <n v="21.466823084059602"/>
    <n v="1517.5707759234799"/>
    <s v="home"/>
    <n v="7.0388392708936598E-2"/>
    <n v="7.1853337176457597"/>
    <n v="8"/>
    <x v="52"/>
    <s v="data"/>
    <s v="outgoing"/>
    <s v="Weak"/>
    <s v="Normal"/>
    <s v="Afternoon"/>
    <x v="0"/>
    <x v="0"/>
  </r>
  <r>
    <d v="2022-03-18T09:54:11"/>
    <n v="-86.539831732868095"/>
    <n v="17.692693360231701"/>
    <n v="557.17631184375705"/>
    <s v="home"/>
    <n v="5.4231289721551397"/>
    <n v="3.7609749419000802"/>
    <n v="3"/>
    <x v="53"/>
    <s v="data"/>
    <s v="incoming"/>
    <s v="Weak"/>
    <s v="Normal"/>
    <s v="Morning"/>
    <x v="1"/>
    <x v="0"/>
  </r>
  <r>
    <d v="2022-03-19T20:52:57"/>
    <n v="-107.757300211494"/>
    <n v="21.380414043647299"/>
    <n v="1763.06569186516"/>
    <s v="urban"/>
    <n v="10.679573945416299"/>
    <n v="6.0810708530528501"/>
    <n v="3"/>
    <x v="44"/>
    <s v="data"/>
    <s v="incoming"/>
    <s v="Weak"/>
    <s v="Normal"/>
    <s v="Evening"/>
    <x v="1"/>
    <x v="0"/>
  </r>
  <r>
    <d v="2022-03-20T21:47:22"/>
    <n v="-97.619228448861193"/>
    <n v="19.192166262772901"/>
    <n v="465.30723325788398"/>
    <s v="home"/>
    <n v="4.4341109299522099"/>
    <n v="4.6746545260612802"/>
    <n v="6"/>
    <x v="54"/>
    <s v="voice"/>
    <s v="incoming"/>
    <s v="Weak"/>
    <s v="Normal"/>
    <s v="Night"/>
    <x v="1"/>
    <x v="0"/>
  </r>
  <r>
    <d v="2022-03-21T11:46:59"/>
    <n v="-104.138485486658"/>
    <n v="21.4042825795519"/>
    <n v="1297.6040106768701"/>
    <s v="suburban"/>
    <n v="7.1357528105423604"/>
    <n v="6.67371126163449"/>
    <n v="6"/>
    <x v="55"/>
    <s v="voice"/>
    <s v="incoming"/>
    <s v="Weak"/>
    <s v="Normal"/>
    <s v="Morning"/>
    <x v="1"/>
    <x v="0"/>
  </r>
  <r>
    <d v="2022-03-22T23:04:15"/>
    <n v="-81.374547392828305"/>
    <n v="19.584328384380299"/>
    <n v="1164.2132402073801"/>
    <s v="home"/>
    <n v="1.7433921403402599"/>
    <n v="8.0783402988243402"/>
    <n v="2"/>
    <x v="44"/>
    <s v="voice"/>
    <s v="incoming"/>
    <s v="Weak"/>
    <s v="Normal"/>
    <s v="Night"/>
    <x v="0"/>
    <x v="0"/>
  </r>
  <r>
    <d v="2022-03-23T09:22:00"/>
    <n v="-65.733584286847901"/>
    <n v="22.826935875764899"/>
    <n v="1289.07619490241"/>
    <s v="open"/>
    <n v="4.3485787519193497"/>
    <n v="4.2881559722820697"/>
    <n v="7"/>
    <x v="56"/>
    <s v="data"/>
    <s v="outgoing"/>
    <s v="Medium"/>
    <s v="Normal"/>
    <s v="Morning"/>
    <x v="2"/>
    <x v="0"/>
  </r>
  <r>
    <d v="2022-03-24T16:10:05"/>
    <n v="-81.339853904121995"/>
    <n v="24.592112642173198"/>
    <n v="337.78536409144198"/>
    <s v="urban"/>
    <n v="9.5312110710481495"/>
    <n v="3.47684780949796"/>
    <n v="5"/>
    <x v="32"/>
    <s v="voice"/>
    <s v="incoming"/>
    <s v="Weak"/>
    <s v="Normal"/>
    <s v="Afternoon"/>
    <x v="0"/>
    <x v="0"/>
  </r>
  <r>
    <d v="2022-03-25T10:23:08"/>
    <n v="-82.6314361335358"/>
    <n v="22.514611271366199"/>
    <n v="285.40593592318203"/>
    <s v="home"/>
    <n v="0.50206215178933999"/>
    <n v="4.8079636756401296"/>
    <n v="5"/>
    <x v="6"/>
    <s v="data"/>
    <s v="outgoing"/>
    <s v="Weak"/>
    <s v="Normal"/>
    <s v="Morning"/>
    <x v="0"/>
    <x v="0"/>
  </r>
  <r>
    <d v="2022-03-26T19:45:50"/>
    <n v="-74.792180402227601"/>
    <n v="21.8200139683244"/>
    <n v="1610.6360363961201"/>
    <s v="home"/>
    <n v="9.2051877341402708"/>
    <n v="0.83333938553050702"/>
    <n v="2"/>
    <x v="57"/>
    <s v="data"/>
    <s v="outgoing"/>
    <s v="Weak"/>
    <s v="Normal"/>
    <s v="Evening"/>
    <x v="0"/>
    <x v="0"/>
  </r>
  <r>
    <d v="2022-03-27T18:13:10"/>
    <n v="-82.601217722390203"/>
    <n v="11.8513449547309"/>
    <n v="262.63550544459503"/>
    <s v="open"/>
    <n v="1.67383589739002"/>
    <n v="3.0554406600328199"/>
    <n v="2"/>
    <x v="50"/>
    <s v="data"/>
    <s v="outgoing"/>
    <s v="Weak"/>
    <s v="Normal"/>
    <s v="Evening"/>
    <x v="0"/>
    <x v="1"/>
  </r>
  <r>
    <d v="2022-03-28T13:34:38"/>
    <n v="-93.133901221280297"/>
    <n v="15.9499003177758"/>
    <n v="165.71090922690999"/>
    <s v="urban"/>
    <n v="8.3267428593458508"/>
    <n v="6.5190619273040999"/>
    <n v="8"/>
    <x v="58"/>
    <s v="voice"/>
    <s v="outgoing"/>
    <s v="Weak"/>
    <s v="Normal"/>
    <s v="Afternoon"/>
    <x v="1"/>
    <x v="0"/>
  </r>
  <r>
    <d v="2022-03-29T16:37:56"/>
    <n v="-76.373473338392699"/>
    <n v="21.777187520198201"/>
    <n v="40.0936755271143"/>
    <s v="open"/>
    <n v="4.4468686398732604"/>
    <n v="5.9844458411567301"/>
    <n v="8"/>
    <x v="45"/>
    <s v="data"/>
    <s v="outgoing"/>
    <s v="Weak"/>
    <s v="Drop"/>
    <s v="Afternoon"/>
    <x v="0"/>
    <x v="0"/>
  </r>
  <r>
    <d v="2022-03-30T12:43:52"/>
    <n v="-61.225317298416101"/>
    <n v="20.902030826299399"/>
    <n v="556.783053633588"/>
    <s v="home"/>
    <n v="7.1563682798736403"/>
    <n v="0.52818691352637803"/>
    <n v="10"/>
    <x v="59"/>
    <s v="voice"/>
    <s v="outgoing"/>
    <s v="Medium"/>
    <s v="Normal"/>
    <s v="Afternoon"/>
    <x v="2"/>
    <x v="0"/>
  </r>
  <r>
    <d v="2022-03-31T11:58:05"/>
    <n v="-99.341625622622601"/>
    <n v="14.182132549729801"/>
    <n v="707.81860811688796"/>
    <s v="open"/>
    <n v="3.5890694780927399"/>
    <n v="8.5042116837455399"/>
    <n v="7"/>
    <x v="15"/>
    <s v="voice"/>
    <s v="outgoing"/>
    <s v="Weak"/>
    <s v="Normal"/>
    <s v="Morning"/>
    <x v="1"/>
    <x v="1"/>
  </r>
  <r>
    <d v="2022-04-01T09:33:14"/>
    <n v="-101.815438569899"/>
    <n v="12.3317850945228"/>
    <n v="110.15712089456299"/>
    <s v="suburban"/>
    <n v="2.3874126801220399"/>
    <n v="7.6109419384930099"/>
    <n v="10"/>
    <x v="52"/>
    <s v="data"/>
    <s v="outgoing"/>
    <s v="Weak"/>
    <s v="Normal"/>
    <s v="Morning"/>
    <x v="1"/>
    <x v="1"/>
  </r>
  <r>
    <d v="2022-04-02T19:03:47"/>
    <n v="-60.573040098274198"/>
    <n v="21.741169351598899"/>
    <n v="822.95459841002298"/>
    <s v="home"/>
    <n v="8.0255063651852705"/>
    <n v="2.4400147379292401"/>
    <n v="3"/>
    <x v="53"/>
    <s v="voice"/>
    <s v="outgoing"/>
    <s v="Medium"/>
    <s v="Normal"/>
    <s v="Evening"/>
    <x v="2"/>
    <x v="0"/>
  </r>
  <r>
    <d v="2022-04-03T10:49:29"/>
    <n v="-89.368982412175697"/>
    <n v="25.999935507300101"/>
    <n v="854.28098779349205"/>
    <s v="home"/>
    <n v="6.6735766408862904"/>
    <n v="7.1304670049349896"/>
    <n v="5"/>
    <x v="60"/>
    <s v="data"/>
    <s v="outgoing"/>
    <s v="Weak"/>
    <s v="Normal"/>
    <s v="Morning"/>
    <x v="1"/>
    <x v="0"/>
  </r>
  <r>
    <d v="2022-04-04T18:47:00"/>
    <n v="-101.738417210905"/>
    <n v="29.413417967439599"/>
    <n v="1193.30551909479"/>
    <s v="urban"/>
    <n v="5.3334813379235904"/>
    <n v="5.6656378867806696"/>
    <n v="4"/>
    <x v="61"/>
    <s v="voice"/>
    <s v="outgoing"/>
    <s v="Weak"/>
    <s v="Normal"/>
    <s v="Evening"/>
    <x v="1"/>
    <x v="0"/>
  </r>
  <r>
    <d v="2022-04-05T14:59:46"/>
    <n v="-98.877490543153698"/>
    <n v="28.212142285440599"/>
    <n v="235.83937089868701"/>
    <s v="home"/>
    <n v="5.4780682201720401"/>
    <n v="0.42904829305072201"/>
    <n v="10"/>
    <x v="8"/>
    <s v="voice"/>
    <s v="outgoing"/>
    <s v="Weak"/>
    <s v="Normal"/>
    <s v="Afternoon"/>
    <x v="1"/>
    <x v="0"/>
  </r>
  <r>
    <d v="2022-04-06T22:28:08"/>
    <n v="-101.658053673113"/>
    <n v="25.8256321161657"/>
    <n v="364.18341530477898"/>
    <s v="suburban"/>
    <n v="2.0042664690743601"/>
    <n v="5.5762142642137"/>
    <n v="2"/>
    <x v="62"/>
    <s v="voice"/>
    <s v="incoming"/>
    <s v="Weak"/>
    <s v="Normal"/>
    <s v="Night"/>
    <x v="1"/>
    <x v="0"/>
  </r>
  <r>
    <d v="2022-04-07T15:49:57"/>
    <n v="-73.275166199307094"/>
    <n v="25.700853318683301"/>
    <n v="1554.7049101002699"/>
    <s v="home"/>
    <n v="3.90158791737566"/>
    <n v="4.8632010290302699"/>
    <n v="3"/>
    <x v="63"/>
    <s v="data"/>
    <s v="incoming"/>
    <s v="Weak"/>
    <s v="Normal"/>
    <s v="Afternoon"/>
    <x v="0"/>
    <x v="0"/>
  </r>
  <r>
    <d v="2022-04-08T22:25:19"/>
    <n v="-96.827836501310003"/>
    <n v="26.600636448305298"/>
    <n v="724.95001482008502"/>
    <s v="suburban"/>
    <n v="3.1064403491213501"/>
    <n v="8.9012311318497801"/>
    <n v="2"/>
    <x v="64"/>
    <s v="data"/>
    <s v="outgoing"/>
    <s v="Weak"/>
    <s v="Normal"/>
    <s v="Night"/>
    <x v="1"/>
    <x v="0"/>
  </r>
  <r>
    <d v="2022-04-09T14:38:50"/>
    <n v="-77.528820264604505"/>
    <n v="24.400241673822201"/>
    <n v="1136.8628702368801"/>
    <s v="urban"/>
    <n v="7.1412450402960301"/>
    <n v="2.14836775999331"/>
    <n v="2"/>
    <x v="57"/>
    <s v="data"/>
    <s v="outgoing"/>
    <s v="Weak"/>
    <s v="Normal"/>
    <s v="Afternoon"/>
    <x v="0"/>
    <x v="0"/>
  </r>
  <r>
    <d v="2022-04-10T14:19:14"/>
    <n v="-60.736138259707097"/>
    <n v="14.3214495842775"/>
    <n v="478.26797634820701"/>
    <s v="open"/>
    <n v="4.6729351984292196"/>
    <n v="1.4251760775850399"/>
    <n v="9"/>
    <x v="47"/>
    <s v="data"/>
    <s v="incoming"/>
    <s v="Medium"/>
    <s v="Normal"/>
    <s v="Afternoon"/>
    <x v="2"/>
    <x v="1"/>
  </r>
  <r>
    <d v="2022-04-11T10:28:40"/>
    <n v="-98.043378471965298"/>
    <n v="19.391700203705799"/>
    <n v="1128.4759075305501"/>
    <s v="suburban"/>
    <n v="3.60012533080425"/>
    <n v="3.70022949382499"/>
    <n v="9"/>
    <x v="49"/>
    <s v="voice"/>
    <s v="incoming"/>
    <s v="Weak"/>
    <s v="Normal"/>
    <s v="Morning"/>
    <x v="1"/>
    <x v="0"/>
  </r>
  <r>
    <d v="2022-04-12T12:03:16"/>
    <n v="-95.645111493815094"/>
    <n v="13.4468848708542"/>
    <n v="241.08877017416901"/>
    <s v="open"/>
    <n v="1.6627762037117"/>
    <n v="8.3532521342016395"/>
    <n v="10"/>
    <x v="65"/>
    <s v="voice"/>
    <s v="incoming"/>
    <s v="Weak"/>
    <s v="Normal"/>
    <s v="Afternoon"/>
    <x v="1"/>
    <x v="1"/>
  </r>
  <r>
    <d v="2022-04-13T17:27:50"/>
    <n v="-84.296509842371506"/>
    <n v="27.074460751633399"/>
    <n v="362.100192701335"/>
    <s v="urban"/>
    <n v="6.4527428650885597"/>
    <n v="5.9039768119854701"/>
    <n v="5"/>
    <x v="19"/>
    <s v="data"/>
    <s v="outgoing"/>
    <s v="Weak"/>
    <s v="Normal"/>
    <s v="Afternoon"/>
    <x v="0"/>
    <x v="0"/>
  </r>
  <r>
    <d v="2022-04-14T20:04:31"/>
    <n v="-64.033804785355599"/>
    <n v="22.906430857467502"/>
    <n v="1259.9100500849499"/>
    <s v="home"/>
    <n v="0.30671741366236599"/>
    <n v="3.6209390708031801"/>
    <n v="2"/>
    <x v="21"/>
    <s v="data"/>
    <s v="outgoing"/>
    <s v="Medium"/>
    <s v="Normal"/>
    <s v="Evening"/>
    <x v="2"/>
    <x v="0"/>
  </r>
  <r>
    <d v="2022-04-15T09:17:30"/>
    <n v="-98.740206282791902"/>
    <n v="14.7003793457376"/>
    <n v="608.49255360896495"/>
    <s v="open"/>
    <n v="0.27737157617477598"/>
    <n v="5.4445835677469701"/>
    <n v="4"/>
    <x v="32"/>
    <s v="data"/>
    <s v="outgoing"/>
    <s v="Weak"/>
    <s v="Normal"/>
    <s v="Morning"/>
    <x v="1"/>
    <x v="1"/>
  </r>
  <r>
    <d v="2022-04-16T10:00:54"/>
    <n v="-57.991548168585197"/>
    <n v="13.9748999288484"/>
    <n v="1639.7686683859799"/>
    <s v="open"/>
    <n v="3.1229597663466802"/>
    <n v="6.7499665686333596"/>
    <n v="3"/>
    <x v="66"/>
    <s v="data"/>
    <s v="incoming"/>
    <s v="Medium"/>
    <s v="Normal"/>
    <s v="Morning"/>
    <x v="2"/>
    <x v="1"/>
  </r>
  <r>
    <d v="2022-04-17T23:11:52"/>
    <n v="-76.736592855279696"/>
    <n v="23.144619862292799"/>
    <n v="919.43341419972"/>
    <s v="suburban"/>
    <n v="6.7509543293572198"/>
    <n v="8.7557138576881997"/>
    <n v="5"/>
    <x v="67"/>
    <s v="data"/>
    <s v="incoming"/>
    <s v="Weak"/>
    <s v="Normal"/>
    <s v="Night"/>
    <x v="0"/>
    <x v="0"/>
  </r>
  <r>
    <d v="2022-04-18T20:03:11"/>
    <n v="-69.652376647191005"/>
    <n v="27.3477074254304"/>
    <n v="1759.8345699979"/>
    <s v="home"/>
    <n v="6.4825406652422801"/>
    <n v="2.9545349520959401"/>
    <n v="7"/>
    <x v="26"/>
    <s v="data"/>
    <s v="incoming"/>
    <s v="Medium"/>
    <s v="Normal"/>
    <s v="Evening"/>
    <x v="2"/>
    <x v="0"/>
  </r>
  <r>
    <d v="2022-04-19T19:39:20"/>
    <n v="-111.569018822751"/>
    <n v="16.556455225124299"/>
    <n v="522.40173208927001"/>
    <s v="open"/>
    <n v="3.1313725599229798"/>
    <n v="0.51607180513996198"/>
    <n v="5"/>
    <x v="68"/>
    <s v="voice"/>
    <s v="incoming"/>
    <s v="Weak"/>
    <s v="Normal"/>
    <s v="Evening"/>
    <x v="1"/>
    <x v="0"/>
  </r>
  <r>
    <d v="2022-04-20T18:25:29"/>
    <n v="-79.680165957077406"/>
    <n v="28.091547752407799"/>
    <n v="793.49891810614497"/>
    <s v="suburban"/>
    <n v="6.6875485585907803"/>
    <n v="4.5747774664234999"/>
    <n v="3"/>
    <x v="30"/>
    <s v="voice"/>
    <s v="incoming"/>
    <s v="Weak"/>
    <s v="Normal"/>
    <s v="Evening"/>
    <x v="0"/>
    <x v="0"/>
  </r>
  <r>
    <d v="2022-04-21T15:29:36"/>
    <n v="-81.448844884042302"/>
    <n v="12.673076746555401"/>
    <n v="171.46277020262201"/>
    <s v="urban"/>
    <n v="13.403373952246"/>
    <n v="4.3975784911869402"/>
    <n v="3"/>
    <x v="69"/>
    <s v="data"/>
    <s v="outgoing"/>
    <s v="Weak"/>
    <s v="Normal"/>
    <s v="Afternoon"/>
    <x v="0"/>
    <x v="1"/>
  </r>
  <r>
    <d v="2022-04-22T19:35:46"/>
    <n v="-79.995892162925998"/>
    <n v="13.475090687620099"/>
    <n v="235.98126768132099"/>
    <s v="suburban"/>
    <n v="3.4394130303430699"/>
    <n v="3.6451171061447298"/>
    <n v="2"/>
    <x v="70"/>
    <s v="voice"/>
    <s v="outgoing"/>
    <s v="Weak"/>
    <s v="Normal"/>
    <s v="Evening"/>
    <x v="0"/>
    <x v="1"/>
  </r>
  <r>
    <d v="2022-04-23T17:32:57"/>
    <n v="-78.783383384190003"/>
    <n v="11.650995348661199"/>
    <n v="198.61771669906199"/>
    <s v="home"/>
    <n v="6.2163019290017196"/>
    <n v="3.46976888429124"/>
    <n v="7"/>
    <x v="55"/>
    <s v="voice"/>
    <s v="outgoing"/>
    <s v="Weak"/>
    <s v="Normal"/>
    <s v="Afternoon"/>
    <x v="0"/>
    <x v="1"/>
  </r>
  <r>
    <d v="2022-04-24T18:43:58"/>
    <n v="-97.395479053449606"/>
    <n v="16.912029042450801"/>
    <n v="385.99624201008498"/>
    <s v="home"/>
    <n v="1.9393847808476601"/>
    <n v="9.3440557381279703"/>
    <n v="9"/>
    <x v="71"/>
    <s v="voice"/>
    <s v="incoming"/>
    <s v="Weak"/>
    <s v="Normal"/>
    <s v="Evening"/>
    <x v="1"/>
    <x v="0"/>
  </r>
  <r>
    <d v="2022-04-25T22:29:45"/>
    <n v="-105.76223420263101"/>
    <n v="15.0218581498953"/>
    <n v="1153.80064865948"/>
    <s v="urban"/>
    <n v="8.1559770657150192"/>
    <n v="9.7451044556272599"/>
    <n v="6"/>
    <x v="28"/>
    <s v="data"/>
    <s v="incoming"/>
    <s v="Weak"/>
    <s v="Normal"/>
    <s v="Night"/>
    <x v="1"/>
    <x v="0"/>
  </r>
  <r>
    <d v="2022-04-26T09:55:24"/>
    <n v="-90.742821735791694"/>
    <n v="23.342807580989898"/>
    <n v="494.12410035607002"/>
    <s v="urban"/>
    <n v="12.6719426133062"/>
    <n v="1.93576673395608"/>
    <n v="6"/>
    <x v="2"/>
    <s v="voice"/>
    <s v="incoming"/>
    <s v="Weak"/>
    <s v="Normal"/>
    <s v="Morning"/>
    <x v="1"/>
    <x v="0"/>
  </r>
  <r>
    <d v="2022-04-27T17:53:25"/>
    <n v="-76.069528640702401"/>
    <n v="23.1676276354249"/>
    <n v="975.83599518381004"/>
    <s v="home"/>
    <n v="0.49500367078079899"/>
    <n v="0.80055585658134398"/>
    <n v="7"/>
    <x v="28"/>
    <s v="data"/>
    <s v="incoming"/>
    <s v="Weak"/>
    <s v="Normal"/>
    <s v="Afternoon"/>
    <x v="0"/>
    <x v="0"/>
  </r>
  <r>
    <d v="2022-04-28T16:56:21"/>
    <n v="-72.656677085497506"/>
    <n v="29.963213447743598"/>
    <n v="1137.4339928956499"/>
    <s v="urban"/>
    <n v="9.8359785040913508"/>
    <n v="7.74237546842296"/>
    <n v="4"/>
    <x v="31"/>
    <s v="data"/>
    <s v="outgoing"/>
    <s v="Weak"/>
    <s v="Normal"/>
    <s v="Afternoon"/>
    <x v="0"/>
    <x v="0"/>
  </r>
  <r>
    <d v="2022-04-29T15:28:45"/>
    <n v="-84.230276290375301"/>
    <n v="16.969642457053201"/>
    <n v="689.42646955874397"/>
    <s v="open"/>
    <n v="1.14785618101535"/>
    <n v="8.7253898580526208"/>
    <n v="6"/>
    <x v="71"/>
    <s v="data"/>
    <s v="incoming"/>
    <s v="Weak"/>
    <s v="Normal"/>
    <s v="Afternoon"/>
    <x v="0"/>
    <x v="0"/>
  </r>
  <r>
    <d v="2022-04-30T19:45:12"/>
    <n v="-86.953923540828995"/>
    <n v="18.931128769281202"/>
    <n v="1444.9565575856"/>
    <s v="open"/>
    <n v="3.14696057330044"/>
    <n v="0.42334999410569701"/>
    <n v="3"/>
    <x v="70"/>
    <s v="voice"/>
    <s v="incoming"/>
    <s v="Weak"/>
    <s v="Normal"/>
    <s v="Evening"/>
    <x v="1"/>
    <x v="0"/>
  </r>
  <r>
    <d v="2022-05-01T16:32:26"/>
    <n v="-60.8124416975743"/>
    <n v="21.237175426777"/>
    <n v="540.39699992884698"/>
    <s v="open"/>
    <n v="1.1391905963781801"/>
    <n v="9.9787427755663494"/>
    <n v="1"/>
    <x v="46"/>
    <s v="voice"/>
    <s v="incoming"/>
    <s v="Medium"/>
    <s v="Normal"/>
    <s v="Afternoon"/>
    <x v="2"/>
    <x v="0"/>
  </r>
  <r>
    <d v="2022-05-02T20:30:01"/>
    <n v="-88.382045576767595"/>
    <n v="13.386952773387501"/>
    <n v="157.10005535090801"/>
    <s v="urban"/>
    <n v="6.7662545480700098"/>
    <n v="2.70769781691176"/>
    <n v="8"/>
    <x v="72"/>
    <s v="data"/>
    <s v="incoming"/>
    <s v="Weak"/>
    <s v="Normal"/>
    <s v="Evening"/>
    <x v="1"/>
    <x v="1"/>
  </r>
  <r>
    <d v="2022-05-03T16:51:03"/>
    <n v="-97.711579681297295"/>
    <n v="16.964323771336101"/>
    <n v="936.26621218579896"/>
    <s v="open"/>
    <n v="1.4917153705569699"/>
    <n v="7.0184214097429196"/>
    <n v="6"/>
    <x v="73"/>
    <s v="voice"/>
    <s v="outgoing"/>
    <s v="Weak"/>
    <s v="Normal"/>
    <s v="Afternoon"/>
    <x v="1"/>
    <x v="0"/>
  </r>
  <r>
    <d v="2022-05-04T18:02:53"/>
    <n v="-68.161981296612197"/>
    <n v="11.6552135735734"/>
    <n v="1654.4496726718301"/>
    <s v="home"/>
    <n v="5.9234180678102399"/>
    <n v="8.1069067515938595"/>
    <n v="4"/>
    <x v="49"/>
    <s v="voice"/>
    <s v="outgoing"/>
    <s v="Medium"/>
    <s v="Normal"/>
    <s v="Evening"/>
    <x v="2"/>
    <x v="1"/>
  </r>
  <r>
    <d v="2022-05-05T19:26:41"/>
    <n v="-70.473326287539507"/>
    <n v="27.131908655879201"/>
    <n v="360.07757341354301"/>
    <s v="urban"/>
    <n v="5.6698654130431896"/>
    <n v="8.1912360349966509"/>
    <n v="1"/>
    <x v="74"/>
    <s v="data"/>
    <s v="incoming"/>
    <s v="Weak"/>
    <s v="Normal"/>
    <s v="Evening"/>
    <x v="0"/>
    <x v="0"/>
  </r>
  <r>
    <d v="2022-05-06T18:44:50"/>
    <n v="-81.202069853965"/>
    <n v="26.7012868947815"/>
    <n v="1655.2168121045399"/>
    <s v="open"/>
    <n v="3.6334643945707001"/>
    <n v="4.7781089407743798"/>
    <n v="1"/>
    <x v="61"/>
    <s v="voice"/>
    <s v="outgoing"/>
    <s v="Weak"/>
    <s v="Normal"/>
    <s v="Evening"/>
    <x v="0"/>
    <x v="0"/>
  </r>
  <r>
    <d v="2022-05-07T20:34:11"/>
    <n v="-66.710577269143698"/>
    <n v="28.4120573989665"/>
    <n v="949.12383300311797"/>
    <s v="suburban"/>
    <n v="7.2678361742712303"/>
    <n v="5.04592004495984"/>
    <n v="4"/>
    <x v="72"/>
    <s v="data"/>
    <s v="incoming"/>
    <s v="Medium"/>
    <s v="Normal"/>
    <s v="Evening"/>
    <x v="2"/>
    <x v="0"/>
  </r>
  <r>
    <d v="2022-05-08T13:57:51"/>
    <n v="-75.537733296496697"/>
    <n v="27.7328653967812"/>
    <n v="199.32269924511601"/>
    <s v="home"/>
    <n v="9.9556322688834396"/>
    <n v="4.3057583900363303"/>
    <n v="2"/>
    <x v="39"/>
    <s v="data"/>
    <s v="incoming"/>
    <s v="Weak"/>
    <s v="Normal"/>
    <s v="Afternoon"/>
    <x v="0"/>
    <x v="0"/>
  </r>
  <r>
    <d v="2022-05-09T22:10:50"/>
    <n v="-93.659222096430398"/>
    <n v="18.320766843069801"/>
    <n v="565.738736267337"/>
    <s v="suburban"/>
    <n v="4.9628325113149998"/>
    <n v="0.75288137813023404"/>
    <n v="7"/>
    <x v="75"/>
    <s v="data"/>
    <s v="incoming"/>
    <s v="Weak"/>
    <s v="Normal"/>
    <s v="Night"/>
    <x v="1"/>
    <x v="0"/>
  </r>
  <r>
    <d v="2022-05-10T22:38:59"/>
    <n v="-66.377561965787805"/>
    <n v="11.7343070296865"/>
    <n v="569.64378576422996"/>
    <s v="open"/>
    <n v="1.26250057076407"/>
    <n v="1.5131721830065199"/>
    <n v="1"/>
    <x v="76"/>
    <s v="voice"/>
    <s v="outgoing"/>
    <s v="Medium"/>
    <s v="Normal"/>
    <s v="Night"/>
    <x v="2"/>
    <x v="1"/>
  </r>
  <r>
    <d v="2022-05-11T19:40:26"/>
    <n v="-115.25904426107"/>
    <n v="18.884963590506899"/>
    <n v="1406.43320841641"/>
    <s v="open"/>
    <n v="4.3051839833060104"/>
    <n v="9.6057600505226901"/>
    <n v="1"/>
    <x v="33"/>
    <s v="data"/>
    <s v="outgoing"/>
    <s v="Weak"/>
    <s v="Normal"/>
    <s v="Evening"/>
    <x v="1"/>
    <x v="0"/>
  </r>
  <r>
    <d v="2022-05-12T23:00:18"/>
    <n v="-69.465501665308693"/>
    <n v="12.330209795605001"/>
    <n v="395.41531996371498"/>
    <s v="suburban"/>
    <n v="7.0659918712028604"/>
    <n v="5.0845490352284797"/>
    <n v="1"/>
    <x v="34"/>
    <s v="data"/>
    <s v="outgoing"/>
    <s v="Medium"/>
    <s v="Normal"/>
    <s v="Night"/>
    <x v="2"/>
    <x v="1"/>
  </r>
  <r>
    <d v="2022-05-13T19:16:32"/>
    <n v="-75.015584867560506"/>
    <n v="12.713415489822699"/>
    <n v="1617.82304939153"/>
    <s v="urban"/>
    <n v="6.1283116569449003"/>
    <n v="9.1500341461296202"/>
    <n v="7"/>
    <x v="77"/>
    <s v="voice"/>
    <s v="incoming"/>
    <s v="Weak"/>
    <s v="Normal"/>
    <s v="Evening"/>
    <x v="0"/>
    <x v="1"/>
  </r>
  <r>
    <d v="2022-05-14T14:17:55"/>
    <n v="-76.881604351289198"/>
    <n v="28.306054053979999"/>
    <n v="1558.6560315642"/>
    <s v="suburban"/>
    <n v="3.0622240563468499"/>
    <n v="0.13056595401379301"/>
    <n v="4"/>
    <x v="67"/>
    <s v="voice"/>
    <s v="incoming"/>
    <s v="Weak"/>
    <s v="Normal"/>
    <s v="Afternoon"/>
    <x v="0"/>
    <x v="0"/>
  </r>
  <r>
    <d v="2022-05-15T16:44:21"/>
    <n v="-97.974458870865007"/>
    <n v="27.082821881350899"/>
    <n v="1732.0677679575499"/>
    <s v="open"/>
    <n v="2.9652350536460599"/>
    <n v="3.1219380273698998"/>
    <n v="7"/>
    <x v="16"/>
    <s v="voice"/>
    <s v="incoming"/>
    <s v="Weak"/>
    <s v="Normal"/>
    <s v="Afternoon"/>
    <x v="1"/>
    <x v="0"/>
  </r>
  <r>
    <d v="2022-05-16T10:37:26"/>
    <n v="-97.187740186363797"/>
    <n v="18.971054730891598"/>
    <n v="221.79669840711901"/>
    <s v="urban"/>
    <n v="13.640795050447901"/>
    <n v="7.6399436490392496"/>
    <n v="9"/>
    <x v="78"/>
    <s v="voice"/>
    <s v="incoming"/>
    <s v="Weak"/>
    <s v="Normal"/>
    <s v="Morning"/>
    <x v="1"/>
    <x v="0"/>
  </r>
  <r>
    <d v="2022-05-17T20:45:25"/>
    <n v="-98.806246107094097"/>
    <n v="11.0890711331219"/>
    <n v="690.51928550262096"/>
    <s v="urban"/>
    <n v="11.534570193636201"/>
    <n v="9.8695459530821008"/>
    <n v="2"/>
    <x v="12"/>
    <s v="voice"/>
    <s v="incoming"/>
    <s v="Weak"/>
    <s v="Normal"/>
    <s v="Evening"/>
    <x v="1"/>
    <x v="1"/>
  </r>
  <r>
    <d v="2022-05-18T16:57:37"/>
    <n v="-108.954401303818"/>
    <n v="22.0618473104341"/>
    <n v="201.044818227094"/>
    <s v="urban"/>
    <n v="13.616903146871399"/>
    <n v="7.4693460553676196"/>
    <n v="2"/>
    <x v="23"/>
    <s v="data"/>
    <s v="incoming"/>
    <s v="Weak"/>
    <s v="Normal"/>
    <s v="Afternoon"/>
    <x v="1"/>
    <x v="0"/>
  </r>
  <r>
    <d v="2022-05-19T23:23:01"/>
    <n v="-87.2517038488715"/>
    <n v="20.675113187186401"/>
    <n v="1715.3227827892899"/>
    <s v="urban"/>
    <n v="12.404708299746201"/>
    <n v="7.81205207061618"/>
    <n v="9"/>
    <x v="53"/>
    <s v="voice"/>
    <s v="incoming"/>
    <s v="Weak"/>
    <s v="Normal"/>
    <s v="Night"/>
    <x v="1"/>
    <x v="0"/>
  </r>
  <r>
    <d v="2022-05-20T19:48:36"/>
    <n v="-81.527329237291298"/>
    <n v="27.250128336335401"/>
    <n v="1633.67795034658"/>
    <s v="home"/>
    <n v="7.9044959078565604"/>
    <n v="5.4793881420950399"/>
    <n v="7"/>
    <x v="79"/>
    <s v="data"/>
    <s v="incoming"/>
    <s v="Weak"/>
    <s v="Normal"/>
    <s v="Evening"/>
    <x v="0"/>
    <x v="0"/>
  </r>
  <r>
    <d v="2022-05-21T09:15:06"/>
    <n v="-90.179147899157599"/>
    <n v="13.574310246886901"/>
    <n v="1697.97953915419"/>
    <s v="urban"/>
    <n v="13.469249782022599"/>
    <n v="8.6696059998527009"/>
    <n v="8"/>
    <x v="52"/>
    <s v="voice"/>
    <s v="incoming"/>
    <s v="Weak"/>
    <s v="Normal"/>
    <s v="Morning"/>
    <x v="1"/>
    <x v="1"/>
  </r>
  <r>
    <d v="2022-05-22T15:42:25"/>
    <n v="-100.455825772024"/>
    <n v="13.8999587984848"/>
    <n v="1435.55506213218"/>
    <s v="suburban"/>
    <n v="7.2484403701712399"/>
    <n v="7.1519277093553999"/>
    <n v="1"/>
    <x v="80"/>
    <s v="voice"/>
    <s v="outgoing"/>
    <s v="Weak"/>
    <s v="Normal"/>
    <s v="Afternoon"/>
    <x v="1"/>
    <x v="1"/>
  </r>
  <r>
    <d v="2022-05-23T20:18:17"/>
    <n v="-50.933754301928502"/>
    <n v="22.777548351822201"/>
    <n v="360.218316007125"/>
    <s v="open"/>
    <n v="3.7204276673643899"/>
    <n v="3.4626862644400398"/>
    <n v="6"/>
    <x v="81"/>
    <s v="voice"/>
    <s v="incoming"/>
    <s v="Medium"/>
    <s v="Normal"/>
    <s v="Evening"/>
    <x v="2"/>
    <x v="0"/>
  </r>
  <r>
    <d v="2022-05-24T13:37:57"/>
    <n v="-74.341203790799895"/>
    <n v="15.1655638706308"/>
    <n v="1792.2576855978"/>
    <s v="open"/>
    <n v="2.2040602207906201"/>
    <n v="9.3189568684420294"/>
    <n v="7"/>
    <x v="30"/>
    <s v="data"/>
    <s v="incoming"/>
    <s v="Weak"/>
    <s v="Normal"/>
    <s v="Afternoon"/>
    <x v="0"/>
    <x v="0"/>
  </r>
  <r>
    <d v="2022-05-25T18:46:57"/>
    <n v="-74.130390173592701"/>
    <n v="21.032955712772399"/>
    <n v="1533.5423319352301"/>
    <s v="home"/>
    <n v="7.33105558182538"/>
    <n v="8.5212783841784994"/>
    <n v="6"/>
    <x v="53"/>
    <s v="data"/>
    <s v="outgoing"/>
    <s v="Weak"/>
    <s v="Normal"/>
    <s v="Evening"/>
    <x v="0"/>
    <x v="0"/>
  </r>
  <r>
    <d v="2022-05-26T17:40:09"/>
    <n v="-90.049546954967397"/>
    <n v="21.830699136788802"/>
    <n v="165.953509951499"/>
    <s v="suburban"/>
    <n v="6.8862605604137599"/>
    <n v="1.3680246860760901"/>
    <n v="10"/>
    <x v="68"/>
    <s v="voice"/>
    <s v="outgoing"/>
    <s v="Weak"/>
    <s v="Normal"/>
    <s v="Afternoon"/>
    <x v="1"/>
    <x v="0"/>
  </r>
  <r>
    <d v="2022-05-27T19:05:02"/>
    <n v="-75.506463903533501"/>
    <n v="28.200970177895201"/>
    <n v="1639.98368061019"/>
    <s v="urban"/>
    <n v="7.5583973776904401"/>
    <n v="0.70195052353843002"/>
    <n v="7"/>
    <x v="82"/>
    <s v="data"/>
    <s v="outgoing"/>
    <s v="Weak"/>
    <s v="Normal"/>
    <s v="Evening"/>
    <x v="0"/>
    <x v="0"/>
  </r>
  <r>
    <d v="2022-05-28T21:19:09"/>
    <n v="-83.562631775238998"/>
    <n v="26.342585138559699"/>
    <n v="926.54124437492806"/>
    <s v="home"/>
    <n v="9.9848664256080593"/>
    <n v="0.67054808241164798"/>
    <n v="2"/>
    <x v="48"/>
    <s v="data"/>
    <s v="outgoing"/>
    <s v="Weak"/>
    <s v="Normal"/>
    <s v="Night"/>
    <x v="0"/>
    <x v="0"/>
  </r>
  <r>
    <d v="2022-05-29T23:08:39"/>
    <n v="-64.828292776385098"/>
    <n v="11.6758147208345"/>
    <n v="400.47957782018898"/>
    <s v="open"/>
    <n v="1.62102842195629"/>
    <n v="0.214151275264929"/>
    <n v="9"/>
    <x v="9"/>
    <s v="voice"/>
    <s v="incoming"/>
    <s v="Medium"/>
    <s v="Normal"/>
    <s v="Night"/>
    <x v="2"/>
    <x v="1"/>
  </r>
  <r>
    <d v="2022-05-30T23:10:04"/>
    <n v="-73.038052357094102"/>
    <n v="21.007353143298001"/>
    <n v="1459.9553729596601"/>
    <s v="home"/>
    <n v="8.9280510381394897"/>
    <n v="5.15860333770891"/>
    <n v="9"/>
    <x v="73"/>
    <s v="data"/>
    <s v="incoming"/>
    <s v="Weak"/>
    <s v="Normal"/>
    <s v="Night"/>
    <x v="0"/>
    <x v="0"/>
  </r>
  <r>
    <d v="2022-05-31T23:34:46"/>
    <n v="-90.113317298889896"/>
    <n v="21.241479857825301"/>
    <n v="928.627967640419"/>
    <s v="suburban"/>
    <n v="2.5144295404618302"/>
    <n v="7.5337711314195301"/>
    <n v="8"/>
    <x v="38"/>
    <s v="data"/>
    <s v="outgoing"/>
    <s v="Weak"/>
    <s v="Normal"/>
    <s v="Night"/>
    <x v="1"/>
    <x v="0"/>
  </r>
  <r>
    <d v="2022-06-01T10:51:20"/>
    <n v="-91.622688656485394"/>
    <n v="15.3171384523831"/>
    <n v="1787.06797186323"/>
    <s v="suburban"/>
    <n v="6.6720304162924702"/>
    <n v="2.92342766024505"/>
    <n v="7"/>
    <x v="20"/>
    <s v="data"/>
    <s v="outgoing"/>
    <s v="Weak"/>
    <s v="Normal"/>
    <s v="Morning"/>
    <x v="1"/>
    <x v="0"/>
  </r>
  <r>
    <d v="2022-06-02T10:00:26"/>
    <n v="-74.5024590817073"/>
    <n v="26.8731087110346"/>
    <n v="787.14099629072803"/>
    <s v="home"/>
    <n v="6.2607348537010097"/>
    <n v="0.40412158390642999"/>
    <n v="2"/>
    <x v="15"/>
    <s v="voice"/>
    <s v="incoming"/>
    <s v="Weak"/>
    <s v="Normal"/>
    <s v="Morning"/>
    <x v="0"/>
    <x v="0"/>
  </r>
  <r>
    <d v="2022-06-03T14:09:51"/>
    <n v="-63.697188821906401"/>
    <n v="13.3624029183649"/>
    <n v="1022.9738529247099"/>
    <s v="home"/>
    <n v="0.89807058839139497"/>
    <n v="7.8477774513937604"/>
    <n v="6"/>
    <x v="24"/>
    <s v="voice"/>
    <s v="incoming"/>
    <s v="Medium"/>
    <s v="Normal"/>
    <s v="Afternoon"/>
    <x v="2"/>
    <x v="1"/>
  </r>
  <r>
    <d v="2022-06-04T10:58:49"/>
    <n v="-70.771797696996998"/>
    <n v="12.693206038280801"/>
    <n v="1534.8440263339801"/>
    <s v="home"/>
    <n v="7.3603546111583498"/>
    <n v="4.6524169185433797"/>
    <n v="3"/>
    <x v="57"/>
    <s v="data"/>
    <s v="outgoing"/>
    <s v="Weak"/>
    <s v="Normal"/>
    <s v="Morning"/>
    <x v="0"/>
    <x v="1"/>
  </r>
  <r>
    <d v="2022-06-05T14:04:40"/>
    <n v="-86.185889514544002"/>
    <n v="17.3721939710667"/>
    <n v="1499.44108318393"/>
    <s v="home"/>
    <n v="8.8218147268629696"/>
    <n v="3.9097208277766198"/>
    <n v="3"/>
    <x v="83"/>
    <s v="voice"/>
    <s v="outgoing"/>
    <s v="Weak"/>
    <s v="Normal"/>
    <s v="Afternoon"/>
    <x v="1"/>
    <x v="0"/>
  </r>
  <r>
    <d v="2022-06-06T16:13:59"/>
    <n v="-89.734381959335195"/>
    <n v="10.9814865761465"/>
    <n v="972.09572192275004"/>
    <s v="urban"/>
    <n v="13.0120908322709"/>
    <n v="3.1754326588629098"/>
    <n v="6"/>
    <x v="44"/>
    <s v="data"/>
    <s v="incoming"/>
    <s v="Weak"/>
    <s v="Normal"/>
    <s v="Afternoon"/>
    <x v="1"/>
    <x v="1"/>
  </r>
  <r>
    <d v="2022-06-07T11:16:51"/>
    <n v="-85.265388113688402"/>
    <n v="23.132468889493101"/>
    <n v="957.06767564947495"/>
    <s v="home"/>
    <n v="9.2094467427368105"/>
    <n v="1.11477380665829"/>
    <n v="10"/>
    <x v="44"/>
    <s v="voice"/>
    <s v="outgoing"/>
    <s v="Weak"/>
    <s v="Normal"/>
    <s v="Morning"/>
    <x v="1"/>
    <x v="0"/>
  </r>
  <r>
    <d v="2022-06-08T18:56:10"/>
    <n v="-64.864666941549402"/>
    <n v="21.878372919461398"/>
    <n v="1492.9638069258499"/>
    <s v="open"/>
    <n v="2.2668898197727598"/>
    <n v="8.5965309315275995"/>
    <n v="6"/>
    <x v="53"/>
    <s v="data"/>
    <s v="incoming"/>
    <s v="Medium"/>
    <s v="Normal"/>
    <s v="Evening"/>
    <x v="2"/>
    <x v="0"/>
  </r>
  <r>
    <d v="2022-06-09T10:33:02"/>
    <n v="-92.310690111492306"/>
    <n v="27.597487256490702"/>
    <n v="1056.9081062232101"/>
    <s v="suburban"/>
    <n v="7.4701897808615296"/>
    <n v="8.7871664027568599"/>
    <n v="10"/>
    <x v="15"/>
    <s v="voice"/>
    <s v="incoming"/>
    <s v="Weak"/>
    <s v="Normal"/>
    <s v="Morning"/>
    <x v="1"/>
    <x v="0"/>
  </r>
  <r>
    <d v="2022-06-10T15:13:25"/>
    <n v="-76.882703412308302"/>
    <n v="27.8049710568799"/>
    <n v="369.63824655503697"/>
    <s v="home"/>
    <n v="3.29339202567275"/>
    <n v="9.6730194797289499"/>
    <n v="1"/>
    <x v="74"/>
    <s v="data"/>
    <s v="outgoing"/>
    <s v="Weak"/>
    <s v="Normal"/>
    <s v="Afternoon"/>
    <x v="0"/>
    <x v="0"/>
  </r>
  <r>
    <d v="2022-06-11T23:39:35"/>
    <n v="-103.123227211551"/>
    <n v="17.331995772075601"/>
    <n v="47.519581177619898"/>
    <s v="urban"/>
    <n v="9.0796203572454797"/>
    <n v="0.12076836622338"/>
    <n v="4"/>
    <x v="72"/>
    <s v="voice"/>
    <s v="outgoing"/>
    <s v="Weak"/>
    <s v="Drop"/>
    <s v="Night"/>
    <x v="1"/>
    <x v="0"/>
  </r>
  <r>
    <d v="2022-06-12T10:05:10"/>
    <n v="-87.339285248335102"/>
    <n v="12.087157479524899"/>
    <n v="1738.3801276552599"/>
    <s v="open"/>
    <n v="3.7777096955651102"/>
    <n v="0.70387690373965595"/>
    <n v="8"/>
    <x v="23"/>
    <s v="voice"/>
    <s v="incoming"/>
    <s v="Weak"/>
    <s v="Normal"/>
    <s v="Morning"/>
    <x v="1"/>
    <x v="1"/>
  </r>
  <r>
    <d v="2022-06-13T20:13:30"/>
    <n v="-101.002100973339"/>
    <n v="27.7027637915991"/>
    <n v="1625.43691364442"/>
    <s v="suburban"/>
    <n v="3.2292901410254902"/>
    <n v="8.95091713243621"/>
    <n v="7"/>
    <x v="26"/>
    <s v="voice"/>
    <s v="outgoing"/>
    <s v="Weak"/>
    <s v="Normal"/>
    <s v="Evening"/>
    <x v="1"/>
    <x v="0"/>
  </r>
  <r>
    <d v="2022-06-14T11:36:16"/>
    <n v="-83.023047092998397"/>
    <n v="21.0000849881541"/>
    <n v="559.34094025489799"/>
    <s v="urban"/>
    <n v="12.504612687102499"/>
    <n v="7.2683701429858498"/>
    <n v="9"/>
    <x v="27"/>
    <s v="data"/>
    <s v="outgoing"/>
    <s v="Weak"/>
    <s v="Normal"/>
    <s v="Morning"/>
    <x v="0"/>
    <x v="0"/>
  </r>
  <r>
    <d v="2022-06-15T18:37:30"/>
    <n v="-95.488834352635607"/>
    <n v="22.873429407371901"/>
    <n v="1016.57085365952"/>
    <s v="home"/>
    <n v="5.94412110760166"/>
    <n v="4.8245013627497899"/>
    <n v="9"/>
    <x v="84"/>
    <s v="voice"/>
    <s v="incoming"/>
    <s v="Weak"/>
    <s v="Normal"/>
    <s v="Evening"/>
    <x v="1"/>
    <x v="0"/>
  </r>
  <r>
    <d v="2022-06-16T21:22:23"/>
    <n v="-102.93200424868201"/>
    <n v="27.513388731628599"/>
    <n v="231.77766610391399"/>
    <s v="suburban"/>
    <n v="5.7790579794427401"/>
    <n v="4.5428577630580298"/>
    <n v="5"/>
    <x v="83"/>
    <s v="data"/>
    <s v="incoming"/>
    <s v="Weak"/>
    <s v="Normal"/>
    <s v="Night"/>
    <x v="1"/>
    <x v="0"/>
  </r>
  <r>
    <d v="2022-06-17T11:42:00"/>
    <n v="-82.718810470389997"/>
    <n v="10.296910753500301"/>
    <n v="1117.03185708203"/>
    <s v="suburban"/>
    <n v="6.25850265105489"/>
    <n v="4.3626137018368798"/>
    <n v="8"/>
    <x v="47"/>
    <s v="data"/>
    <s v="incoming"/>
    <s v="Weak"/>
    <s v="Normal"/>
    <s v="Morning"/>
    <x v="0"/>
    <x v="1"/>
  </r>
  <r>
    <d v="2022-06-18T14:24:05"/>
    <n v="-95.229278750821607"/>
    <n v="24.161193164748401"/>
    <n v="1424.9901732620301"/>
    <s v="home"/>
    <n v="5.9622289513906299"/>
    <n v="4.0499538571216904"/>
    <n v="1"/>
    <x v="85"/>
    <s v="voice"/>
    <s v="incoming"/>
    <s v="Weak"/>
    <s v="Normal"/>
    <s v="Afternoon"/>
    <x v="1"/>
    <x v="0"/>
  </r>
  <r>
    <d v="2022-06-19T17:46:39"/>
    <n v="-82.005765486568393"/>
    <n v="19.6496746381045"/>
    <n v="418.26739583608997"/>
    <s v="home"/>
    <n v="2.4586102180920002"/>
    <n v="7.0133278352199397"/>
    <n v="10"/>
    <x v="30"/>
    <s v="voice"/>
    <s v="incoming"/>
    <s v="Weak"/>
    <s v="Normal"/>
    <s v="Afternoon"/>
    <x v="0"/>
    <x v="0"/>
  </r>
  <r>
    <d v="2022-06-20T22:37:39"/>
    <n v="-107.457408949694"/>
    <n v="11.354301914763001"/>
    <n v="176.88002379684099"/>
    <s v="open"/>
    <n v="2.09867693903692"/>
    <n v="3.3264266851256701"/>
    <n v="8"/>
    <x v="50"/>
    <s v="data"/>
    <s v="incoming"/>
    <s v="Weak"/>
    <s v="Normal"/>
    <s v="Night"/>
    <x v="1"/>
    <x v="1"/>
  </r>
  <r>
    <d v="2022-06-21T17:12:40"/>
    <n v="-92.632873289645303"/>
    <n v="17.642345246808802"/>
    <n v="1500.4580157712801"/>
    <s v="urban"/>
    <n v="11.0457441196254"/>
    <n v="7.2402968879587002"/>
    <n v="8"/>
    <x v="47"/>
    <s v="voice"/>
    <s v="outgoing"/>
    <s v="Weak"/>
    <s v="Normal"/>
    <s v="Afternoon"/>
    <x v="1"/>
    <x v="0"/>
  </r>
  <r>
    <d v="2022-06-22T20:40:07"/>
    <n v="-74.739268177801193"/>
    <n v="18.336322082989302"/>
    <n v="1585.6282343508999"/>
    <s v="home"/>
    <n v="9.9736121345200104"/>
    <n v="5.6927392138102197"/>
    <n v="3"/>
    <x v="36"/>
    <s v="voice"/>
    <s v="outgoing"/>
    <s v="Weak"/>
    <s v="Normal"/>
    <s v="Evening"/>
    <x v="0"/>
    <x v="0"/>
  </r>
  <r>
    <d v="2022-06-23T12:49:02"/>
    <n v="-92.731000050440599"/>
    <n v="13.793579816353301"/>
    <n v="172.88727527080201"/>
    <s v="suburban"/>
    <n v="7.0737488401926498"/>
    <n v="6.02246833373108"/>
    <n v="9"/>
    <x v="47"/>
    <s v="voice"/>
    <s v="outgoing"/>
    <s v="Weak"/>
    <s v="Normal"/>
    <s v="Afternoon"/>
    <x v="1"/>
    <x v="1"/>
  </r>
  <r>
    <d v="2022-06-24T15:13:21"/>
    <n v="-88.822496335120604"/>
    <n v="23.228831435687798"/>
    <n v="1633.92877379785"/>
    <s v="suburban"/>
    <n v="5.9975673121147004"/>
    <n v="8.9217050527090205"/>
    <n v="4"/>
    <x v="74"/>
    <s v="data"/>
    <s v="incoming"/>
    <s v="Weak"/>
    <s v="Normal"/>
    <s v="Afternoon"/>
    <x v="1"/>
    <x v="0"/>
  </r>
  <r>
    <d v="2022-06-25T20:45:05"/>
    <n v="-78.118605342706502"/>
    <n v="13.886960564801599"/>
    <n v="370.89305424204002"/>
    <s v="open"/>
    <n v="2.44615598856966"/>
    <n v="2.03706328114363"/>
    <n v="6"/>
    <x v="38"/>
    <s v="data"/>
    <s v="incoming"/>
    <s v="Weak"/>
    <s v="Normal"/>
    <s v="Evening"/>
    <x v="0"/>
    <x v="1"/>
  </r>
  <r>
    <d v="2022-06-26T14:31:38"/>
    <n v="-77.912610347042005"/>
    <n v="14.8059285517493"/>
    <n v="580.54954168056895"/>
    <s v="open"/>
    <n v="0.69265990006004896"/>
    <n v="6.2128828412684802"/>
    <n v="8"/>
    <x v="68"/>
    <s v="voice"/>
    <s v="incoming"/>
    <s v="Weak"/>
    <s v="Normal"/>
    <s v="Afternoon"/>
    <x v="0"/>
    <x v="1"/>
  </r>
  <r>
    <d v="2022-06-27T21:16:26"/>
    <n v="-100.321439310516"/>
    <n v="24.0913898225376"/>
    <n v="710.86256989628498"/>
    <s v="urban"/>
    <n v="14.8537366839074"/>
    <n v="5.3365699968368396"/>
    <n v="1"/>
    <x v="50"/>
    <s v="data"/>
    <s v="incoming"/>
    <s v="Weak"/>
    <s v="Normal"/>
    <s v="Night"/>
    <x v="1"/>
    <x v="0"/>
  </r>
  <r>
    <d v="2022-06-28T11:57:05"/>
    <n v="-70.548224695194605"/>
    <n v="13.318533964109699"/>
    <n v="924.96331983087202"/>
    <s v="suburban"/>
    <n v="3.1938401127704799"/>
    <n v="1.41459413785082"/>
    <n v="7"/>
    <x v="75"/>
    <s v="data"/>
    <s v="incoming"/>
    <s v="Weak"/>
    <s v="Normal"/>
    <s v="Morning"/>
    <x v="0"/>
    <x v="1"/>
  </r>
  <r>
    <d v="2022-06-29T14:25:59"/>
    <n v="-90.775668570106902"/>
    <n v="11.8387033271191"/>
    <n v="1044.1144212187"/>
    <s v="suburban"/>
    <n v="2.74880560746809"/>
    <n v="9.3825840804987592"/>
    <n v="9"/>
    <x v="40"/>
    <s v="data"/>
    <s v="outgoing"/>
    <s v="Weak"/>
    <s v="Normal"/>
    <s v="Afternoon"/>
    <x v="1"/>
    <x v="1"/>
  </r>
  <r>
    <d v="2022-06-30T15:21:35"/>
    <n v="-69.550831238736293"/>
    <n v="17.9485866302565"/>
    <n v="1400.62963758604"/>
    <s v="open"/>
    <n v="1.8227660419865599"/>
    <n v="8.8121671784110998"/>
    <n v="1"/>
    <x v="38"/>
    <s v="data"/>
    <s v="outgoing"/>
    <s v="Medium"/>
    <s v="Normal"/>
    <s v="Afternoon"/>
    <x v="2"/>
    <x v="0"/>
  </r>
  <r>
    <d v="2022-07-01T10:39:19"/>
    <n v="-112.260333813944"/>
    <n v="18.391576856010499"/>
    <n v="58.148009626072501"/>
    <s v="open"/>
    <n v="2.3028573815494502"/>
    <n v="2.6943676563304901"/>
    <n v="9"/>
    <x v="69"/>
    <s v="voice"/>
    <s v="incoming"/>
    <s v="Weak"/>
    <s v="Drop"/>
    <s v="Morning"/>
    <x v="1"/>
    <x v="0"/>
  </r>
  <r>
    <d v="2022-07-02T11:32:22"/>
    <n v="-63.074022373888603"/>
    <n v="20.477238822348198"/>
    <n v="918.44668643992202"/>
    <s v="home"/>
    <n v="9.5289159383073301"/>
    <n v="0.59341547693570795"/>
    <n v="8"/>
    <x v="41"/>
    <s v="voice"/>
    <s v="incoming"/>
    <s v="Medium"/>
    <s v="Normal"/>
    <s v="Morning"/>
    <x v="2"/>
    <x v="0"/>
  </r>
  <r>
    <d v="2022-07-03T14:37:20"/>
    <n v="-87.506781819743296"/>
    <n v="20.836306160546201"/>
    <n v="1417.37212837672"/>
    <s v="urban"/>
    <n v="6.4947012461701803"/>
    <n v="1.83834054393281"/>
    <n v="2"/>
    <x v="7"/>
    <s v="voice"/>
    <s v="incoming"/>
    <s v="Weak"/>
    <s v="Normal"/>
    <s v="Afternoon"/>
    <x v="1"/>
    <x v="0"/>
  </r>
  <r>
    <d v="2022-07-04T15:33:54"/>
    <n v="-79.164858756801806"/>
    <n v="25.838420511594201"/>
    <n v="920.13214846245501"/>
    <s v="urban"/>
    <n v="8.6765166077716191"/>
    <n v="9.5926176464504191"/>
    <n v="4"/>
    <x v="86"/>
    <s v="voice"/>
    <s v="incoming"/>
    <s v="Weak"/>
    <s v="Normal"/>
    <s v="Afternoon"/>
    <x v="0"/>
    <x v="0"/>
  </r>
  <r>
    <d v="2022-07-05T18:17:59"/>
    <n v="-64.799653203306207"/>
    <n v="14.5746826459555"/>
    <n v="1081.4662713896901"/>
    <s v="home"/>
    <n v="8.7801092116453692"/>
    <n v="7.2731946976744597"/>
    <n v="7"/>
    <x v="34"/>
    <s v="data"/>
    <s v="outgoing"/>
    <s v="Medium"/>
    <s v="Normal"/>
    <s v="Evening"/>
    <x v="2"/>
    <x v="1"/>
  </r>
  <r>
    <d v="2022-07-06T13:05:45"/>
    <n v="-69.805327426150598"/>
    <n v="23.765780515774701"/>
    <n v="1716.69715194477"/>
    <s v="home"/>
    <n v="8.31966736796549"/>
    <n v="9.5165897814205902"/>
    <n v="5"/>
    <x v="65"/>
    <s v="data"/>
    <s v="outgoing"/>
    <s v="Medium"/>
    <s v="Normal"/>
    <s v="Afternoon"/>
    <x v="2"/>
    <x v="0"/>
  </r>
  <r>
    <d v="2022-07-07T15:37:22"/>
    <n v="-105.43347023941701"/>
    <n v="26.190326299513"/>
    <n v="1363.2092163314401"/>
    <s v="open"/>
    <n v="4.4955200100260502"/>
    <n v="8.0129483467619593"/>
    <n v="6"/>
    <x v="87"/>
    <s v="voice"/>
    <s v="outgoing"/>
    <s v="Weak"/>
    <s v="Normal"/>
    <s v="Afternoon"/>
    <x v="1"/>
    <x v="0"/>
  </r>
  <r>
    <d v="2022-07-08T22:23:10"/>
    <n v="-104.92385016902"/>
    <n v="14.283910467655"/>
    <n v="315.76866500715801"/>
    <s v="suburban"/>
    <n v="4.7241528267352102"/>
    <n v="5.9577131071371596"/>
    <n v="4"/>
    <x v="42"/>
    <s v="voice"/>
    <s v="outgoing"/>
    <s v="Weak"/>
    <s v="Normal"/>
    <s v="Night"/>
    <x v="1"/>
    <x v="1"/>
  </r>
  <r>
    <d v="2022-07-09T14:19:42"/>
    <n v="-89.974072638242006"/>
    <n v="14.331735051120299"/>
    <n v="77.854180391601901"/>
    <s v="urban"/>
    <n v="14.2187855439728"/>
    <n v="1.02031285949688"/>
    <n v="3"/>
    <x v="70"/>
    <s v="voice"/>
    <s v="incoming"/>
    <s v="Weak"/>
    <s v="Normal"/>
    <s v="Afternoon"/>
    <x v="1"/>
    <x v="1"/>
  </r>
  <r>
    <d v="2022-07-10T13:53:07"/>
    <n v="-80.837131863153203"/>
    <n v="20.749828494266801"/>
    <n v="933.33336209782999"/>
    <s v="urban"/>
    <n v="12.060405323898999"/>
    <n v="1.2446717640549501"/>
    <n v="3"/>
    <x v="67"/>
    <s v="voice"/>
    <s v="outgoing"/>
    <s v="Weak"/>
    <s v="Normal"/>
    <s v="Afternoon"/>
    <x v="0"/>
    <x v="0"/>
  </r>
  <r>
    <d v="2022-07-11T14:23:02"/>
    <n v="-76.560880665120393"/>
    <n v="25.320592922177401"/>
    <n v="1007.63300537895"/>
    <s v="open"/>
    <n v="3.1213007070905601"/>
    <n v="0.62584034859621496"/>
    <n v="8"/>
    <x v="67"/>
    <s v="data"/>
    <s v="incoming"/>
    <s v="Weak"/>
    <s v="Normal"/>
    <s v="Afternoon"/>
    <x v="0"/>
    <x v="0"/>
  </r>
  <r>
    <d v="2022-07-12T09:37:06"/>
    <n v="-82.639175278213301"/>
    <n v="11.2099218568935"/>
    <n v="1770.08627435274"/>
    <s v="suburban"/>
    <n v="5.2546565279592601"/>
    <n v="9.9292799690958997"/>
    <n v="8"/>
    <x v="77"/>
    <s v="voice"/>
    <s v="outgoing"/>
    <s v="Weak"/>
    <s v="Normal"/>
    <s v="Morning"/>
    <x v="0"/>
    <x v="1"/>
  </r>
  <r>
    <d v="2022-07-13T18:29:52"/>
    <n v="-111.403356631093"/>
    <n v="15.5327169357604"/>
    <n v="773.12280674696501"/>
    <s v="open"/>
    <n v="0.41627628977590297"/>
    <n v="1.39522620114308"/>
    <n v="3"/>
    <x v="25"/>
    <s v="data"/>
    <s v="incoming"/>
    <s v="Weak"/>
    <s v="Normal"/>
    <s v="Evening"/>
    <x v="1"/>
    <x v="0"/>
  </r>
  <r>
    <d v="2022-07-14T21:45:56"/>
    <n v="-82.557757848804897"/>
    <n v="27.993419344627799"/>
    <n v="1459.11271159335"/>
    <s v="suburban"/>
    <n v="2.3108705703408199"/>
    <n v="8.1812344726311803"/>
    <n v="3"/>
    <x v="58"/>
    <s v="data"/>
    <s v="incoming"/>
    <s v="Weak"/>
    <s v="Normal"/>
    <s v="Night"/>
    <x v="0"/>
    <x v="0"/>
  </r>
  <r>
    <d v="2022-07-15T11:50:29"/>
    <n v="-66.434748057717201"/>
    <n v="14.695634955623699"/>
    <n v="809.42997174507195"/>
    <s v="open"/>
    <n v="3.38474972821649"/>
    <n v="9.6548073349482095"/>
    <n v="8"/>
    <x v="88"/>
    <s v="voice"/>
    <s v="outgoing"/>
    <s v="Medium"/>
    <s v="Normal"/>
    <s v="Morning"/>
    <x v="2"/>
    <x v="1"/>
  </r>
  <r>
    <d v="2022-07-16T09:14:46"/>
    <n v="-86.538597212945305"/>
    <n v="19.296492673167499"/>
    <n v="1632.26557605529"/>
    <s v="home"/>
    <n v="1.3047285644589099"/>
    <n v="7.0428316748669104"/>
    <n v="2"/>
    <x v="84"/>
    <s v="voice"/>
    <s v="incoming"/>
    <s v="Weak"/>
    <s v="Normal"/>
    <s v="Morning"/>
    <x v="1"/>
    <x v="0"/>
  </r>
  <r>
    <d v="2022-07-17T16:06:36"/>
    <n v="-75.012419582384695"/>
    <n v="29.405679131964"/>
    <n v="1767.72473390086"/>
    <s v="home"/>
    <n v="0.55047564977082597"/>
    <n v="1.73926098305349"/>
    <n v="1"/>
    <x v="89"/>
    <s v="voice"/>
    <s v="incoming"/>
    <s v="Weak"/>
    <s v="Normal"/>
    <s v="Afternoon"/>
    <x v="0"/>
    <x v="0"/>
  </r>
  <r>
    <d v="2022-07-18T15:59:58"/>
    <n v="-75.372280507966295"/>
    <n v="21.330518521357799"/>
    <n v="372.16219131156703"/>
    <s v="urban"/>
    <n v="7.9413248983968998"/>
    <n v="2.1419956107314801"/>
    <n v="5"/>
    <x v="69"/>
    <s v="data"/>
    <s v="incoming"/>
    <s v="Weak"/>
    <s v="Normal"/>
    <s v="Afternoon"/>
    <x v="0"/>
    <x v="0"/>
  </r>
  <r>
    <d v="2022-07-19T13:38:21"/>
    <n v="-66.305050152607393"/>
    <n v="11.4022888925338"/>
    <n v="1460.3595734984499"/>
    <s v="open"/>
    <n v="4.5425515586298602"/>
    <n v="4.2406181522305104"/>
    <n v="7"/>
    <x v="62"/>
    <s v="data"/>
    <s v="outgoing"/>
    <s v="Medium"/>
    <s v="Normal"/>
    <s v="Afternoon"/>
    <x v="2"/>
    <x v="1"/>
  </r>
  <r>
    <d v="2022-07-20T09:18:04"/>
    <n v="-116.249235499579"/>
    <n v="10.5117120634547"/>
    <n v="629.85417082815502"/>
    <s v="open"/>
    <n v="3.3110470394872502"/>
    <n v="1.4758488232564699"/>
    <n v="10"/>
    <x v="1"/>
    <s v="voice"/>
    <s v="incoming"/>
    <s v="Weak"/>
    <s v="Normal"/>
    <s v="Morning"/>
    <x v="1"/>
    <x v="1"/>
  </r>
  <r>
    <d v="2022-07-21T12:13:15"/>
    <n v="-95.806416896371204"/>
    <n v="17.819603364178501"/>
    <n v="1557.3615617431699"/>
    <s v="suburban"/>
    <n v="5.6888414857693901"/>
    <n v="2.5264756589258699"/>
    <n v="10"/>
    <x v="67"/>
    <s v="voice"/>
    <s v="outgoing"/>
    <s v="Weak"/>
    <s v="Normal"/>
    <s v="Afternoon"/>
    <x v="1"/>
    <x v="0"/>
  </r>
  <r>
    <d v="2022-07-22T12:06:00"/>
    <n v="-76.483170329676298"/>
    <n v="17.211186291999901"/>
    <n v="598.69585111426102"/>
    <s v="open"/>
    <n v="2.4788492054870099"/>
    <n v="1.57684473096502"/>
    <n v="3"/>
    <x v="88"/>
    <s v="voice"/>
    <s v="incoming"/>
    <s v="Weak"/>
    <s v="Normal"/>
    <s v="Afternoon"/>
    <x v="0"/>
    <x v="0"/>
  </r>
  <r>
    <d v="2022-07-23T18:42:57"/>
    <n v="-72.146487064440905"/>
    <n v="12.0829712668057"/>
    <n v="1144.8317832170001"/>
    <s v="home"/>
    <n v="5.6964429993896903"/>
    <n v="5.2050830294127204"/>
    <n v="5"/>
    <x v="41"/>
    <s v="voice"/>
    <s v="incoming"/>
    <s v="Weak"/>
    <s v="Normal"/>
    <s v="Evening"/>
    <x v="0"/>
    <x v="1"/>
  </r>
  <r>
    <d v="2022-07-24T20:40:08"/>
    <n v="-92.905114305360598"/>
    <n v="22.7658609696554"/>
    <n v="1344.1108596004001"/>
    <s v="suburban"/>
    <n v="5.3867180713673699"/>
    <n v="9.1864774166984304"/>
    <n v="9"/>
    <x v="55"/>
    <s v="voice"/>
    <s v="incoming"/>
    <s v="Weak"/>
    <s v="Normal"/>
    <s v="Evening"/>
    <x v="1"/>
    <x v="0"/>
  </r>
  <r>
    <d v="2022-07-25T23:05:16"/>
    <n v="-87.866356420067206"/>
    <n v="11.062893722543601"/>
    <n v="649.81334582549596"/>
    <s v="open"/>
    <n v="4.74423342373463"/>
    <n v="8.1594000088963803"/>
    <n v="3"/>
    <x v="90"/>
    <s v="data"/>
    <s v="incoming"/>
    <s v="Weak"/>
    <s v="Normal"/>
    <s v="Night"/>
    <x v="1"/>
    <x v="1"/>
  </r>
  <r>
    <d v="2022-07-26T13:39:00"/>
    <n v="-101.079216957005"/>
    <n v="17.883410917465099"/>
    <n v="1581.4861594685999"/>
    <s v="urban"/>
    <n v="10.506394699223501"/>
    <n v="2.6200857637769102"/>
    <n v="2"/>
    <x v="72"/>
    <s v="data"/>
    <s v="incoming"/>
    <s v="Weak"/>
    <s v="Normal"/>
    <s v="Afternoon"/>
    <x v="1"/>
    <x v="0"/>
  </r>
  <r>
    <d v="2022-07-27T12:28:55"/>
    <n v="-78.478979381746598"/>
    <n v="13.290931204868199"/>
    <n v="759.09233393520299"/>
    <s v="suburban"/>
    <n v="3.9740160408980798"/>
    <n v="8.1269297278057504"/>
    <n v="10"/>
    <x v="91"/>
    <s v="data"/>
    <s v="incoming"/>
    <s v="Weak"/>
    <s v="Normal"/>
    <s v="Afternoon"/>
    <x v="0"/>
    <x v="1"/>
  </r>
  <r>
    <d v="2022-07-28T09:37:19"/>
    <n v="-84.403315049524707"/>
    <n v="21.383865899530701"/>
    <n v="249.82714987017701"/>
    <s v="home"/>
    <n v="3.35499996469018"/>
    <n v="5.2924165301640302"/>
    <n v="5"/>
    <x v="22"/>
    <s v="data"/>
    <s v="outgoing"/>
    <s v="Weak"/>
    <s v="Normal"/>
    <s v="Morning"/>
    <x v="0"/>
    <x v="0"/>
  </r>
  <r>
    <d v="2022-07-29T12:33:38"/>
    <n v="-104.15737012556001"/>
    <n v="21.399740608236598"/>
    <n v="1566.8237046629099"/>
    <s v="urban"/>
    <n v="10.2411564169833"/>
    <n v="3.50914628395059"/>
    <n v="2"/>
    <x v="35"/>
    <s v="data"/>
    <s v="outgoing"/>
    <s v="Weak"/>
    <s v="Normal"/>
    <s v="Afternoon"/>
    <x v="1"/>
    <x v="0"/>
  </r>
  <r>
    <d v="2022-07-30T09:26:41"/>
    <n v="-85.558642125439704"/>
    <n v="14.3693117171444"/>
    <n v="818.978774059937"/>
    <s v="home"/>
    <n v="6.9552636406403296"/>
    <n v="4.8224319280374504"/>
    <n v="10"/>
    <x v="13"/>
    <s v="data"/>
    <s v="incoming"/>
    <s v="Weak"/>
    <s v="Normal"/>
    <s v="Morning"/>
    <x v="1"/>
    <x v="1"/>
  </r>
  <r>
    <d v="2022-07-31T22:25:44"/>
    <n v="-106.537452824574"/>
    <n v="23.8830343428295"/>
    <n v="1387.19022641826"/>
    <s v="urban"/>
    <n v="5.5083532862890703"/>
    <n v="0.83008569963679002"/>
    <n v="9"/>
    <x v="55"/>
    <s v="voice"/>
    <s v="outgoing"/>
    <s v="Weak"/>
    <s v="Normal"/>
    <s v="Night"/>
    <x v="1"/>
    <x v="0"/>
  </r>
  <r>
    <d v="2022-08-01T19:01:27"/>
    <n v="-95.929371607417906"/>
    <n v="13.2719391775221"/>
    <n v="233.00799198094001"/>
    <s v="urban"/>
    <n v="5.7521459195018503"/>
    <n v="6.4376669859190603"/>
    <n v="7"/>
    <x v="92"/>
    <s v="data"/>
    <s v="outgoing"/>
    <s v="Weak"/>
    <s v="Normal"/>
    <s v="Evening"/>
    <x v="1"/>
    <x v="1"/>
  </r>
  <r>
    <d v="2022-08-02T15:44:14"/>
    <n v="-79.2499671460684"/>
    <n v="14.5847000580948"/>
    <n v="1101.8165322477701"/>
    <s v="suburban"/>
    <n v="4.2681735298821604"/>
    <n v="8.2147686228596193"/>
    <n v="3"/>
    <x v="93"/>
    <s v="voice"/>
    <s v="outgoing"/>
    <s v="Weak"/>
    <s v="Normal"/>
    <s v="Afternoon"/>
    <x v="0"/>
    <x v="1"/>
  </r>
  <r>
    <d v="2022-08-03T18:29:17"/>
    <n v="-81.725287550242697"/>
    <n v="25.558093064422099"/>
    <n v="115.745465932028"/>
    <s v="open"/>
    <n v="1.58333913249431"/>
    <n v="6.24128476953367"/>
    <n v="2"/>
    <x v="23"/>
    <s v="voice"/>
    <s v="outgoing"/>
    <s v="Weak"/>
    <s v="Normal"/>
    <s v="Evening"/>
    <x v="0"/>
    <x v="0"/>
  </r>
  <r>
    <d v="2022-08-04T21:33:39"/>
    <n v="-68.583586426977305"/>
    <n v="26.7564928736676"/>
    <n v="1757.57693004211"/>
    <s v="home"/>
    <n v="8.1276879386442396"/>
    <n v="1.69813879618899"/>
    <n v="6"/>
    <x v="47"/>
    <s v="voice"/>
    <s v="incoming"/>
    <s v="Medium"/>
    <s v="Normal"/>
    <s v="Night"/>
    <x v="2"/>
    <x v="0"/>
  </r>
  <r>
    <d v="2022-08-05T21:45:18"/>
    <n v="-74.012779871954393"/>
    <n v="26.563252579845599"/>
    <n v="1258.8522419016399"/>
    <s v="home"/>
    <n v="4.6261709981492496"/>
    <n v="3.3311062084065002"/>
    <n v="4"/>
    <x v="50"/>
    <s v="voice"/>
    <s v="outgoing"/>
    <s v="Weak"/>
    <s v="Normal"/>
    <s v="Night"/>
    <x v="0"/>
    <x v="0"/>
  </r>
  <r>
    <d v="2022-08-06T14:09:45"/>
    <n v="-79.023859905930095"/>
    <n v="19.394780916088401"/>
    <n v="1208.5072211076199"/>
    <s v="home"/>
    <n v="7.9288509017195299"/>
    <n v="2.9158901789701002"/>
    <n v="5"/>
    <x v="46"/>
    <s v="voice"/>
    <s v="outgoing"/>
    <s v="Weak"/>
    <s v="Normal"/>
    <s v="Afternoon"/>
    <x v="0"/>
    <x v="0"/>
  </r>
  <r>
    <d v="2022-08-07T19:30:39"/>
    <n v="-107.311311235402"/>
    <n v="11.4834573647216"/>
    <n v="303.11097296520097"/>
    <s v="urban"/>
    <n v="8.4895978309386706"/>
    <n v="9.4576636915569807"/>
    <n v="2"/>
    <x v="50"/>
    <s v="voice"/>
    <s v="outgoing"/>
    <s v="Weak"/>
    <s v="Normal"/>
    <s v="Evening"/>
    <x v="1"/>
    <x v="1"/>
  </r>
  <r>
    <d v="2022-08-08T18:54:33"/>
    <n v="-90.562219600207001"/>
    <n v="17.968543962834399"/>
    <n v="53.938743116276903"/>
    <s v="urban"/>
    <n v="6.9699774905019103"/>
    <n v="6.8149733017234002"/>
    <n v="2"/>
    <x v="92"/>
    <s v="data"/>
    <s v="outgoing"/>
    <s v="Weak"/>
    <s v="Drop"/>
    <s v="Evening"/>
    <x v="1"/>
    <x v="0"/>
  </r>
  <r>
    <d v="2022-08-09T09:29:14"/>
    <n v="-64.009828111672903"/>
    <n v="19.922964894685201"/>
    <n v="1025.1185192302401"/>
    <s v="open"/>
    <n v="2.5910868711122301"/>
    <n v="7.7633354221444204"/>
    <n v="9"/>
    <x v="28"/>
    <s v="data"/>
    <s v="incoming"/>
    <s v="Medium"/>
    <s v="Normal"/>
    <s v="Morning"/>
    <x v="2"/>
    <x v="0"/>
  </r>
  <r>
    <d v="2022-08-10T20:46:28"/>
    <n v="-80.995828086688206"/>
    <n v="16.256306705363698"/>
    <n v="55.893835315479599"/>
    <s v="home"/>
    <n v="1.7964577223074101"/>
    <n v="7.4544450102916704"/>
    <n v="4"/>
    <x v="72"/>
    <s v="voice"/>
    <s v="outgoing"/>
    <s v="Weak"/>
    <s v="Drop"/>
    <s v="Evening"/>
    <x v="0"/>
    <x v="0"/>
  </r>
  <r>
    <d v="2022-08-11T23:23:13"/>
    <n v="-81.568324513197794"/>
    <n v="12.0639372489415"/>
    <n v="569.94237120957496"/>
    <s v="suburban"/>
    <n v="5.2893430911758497"/>
    <n v="3.7657165715824901"/>
    <n v="7"/>
    <x v="91"/>
    <s v="data"/>
    <s v="incoming"/>
    <s v="Weak"/>
    <s v="Normal"/>
    <s v="Night"/>
    <x v="0"/>
    <x v="1"/>
  </r>
  <r>
    <d v="2022-08-12T12:27:26"/>
    <n v="-93.751824622784596"/>
    <n v="14.674092983208199"/>
    <n v="25.851171562504799"/>
    <s v="open"/>
    <n v="1.6072146392136399"/>
    <n v="0.53486485114578497"/>
    <n v="5"/>
    <x v="26"/>
    <s v="voice"/>
    <s v="incoming"/>
    <s v="Weak"/>
    <s v="Drop"/>
    <s v="Afternoon"/>
    <x v="1"/>
    <x v="1"/>
  </r>
  <r>
    <d v="2022-08-13T14:43:21"/>
    <n v="-90.745060558256398"/>
    <n v="23.777474532520301"/>
    <n v="1090.8530328157599"/>
    <s v="open"/>
    <n v="0.35276301322711701"/>
    <n v="6.0162106035345397"/>
    <n v="5"/>
    <x v="14"/>
    <s v="voice"/>
    <s v="incoming"/>
    <s v="Weak"/>
    <s v="Normal"/>
    <s v="Afternoon"/>
    <x v="1"/>
    <x v="0"/>
  </r>
  <r>
    <d v="2022-08-14T15:35:29"/>
    <n v="-80.817551768260699"/>
    <n v="16.847726196972399"/>
    <n v="1411.1299803313"/>
    <s v="urban"/>
    <n v="6.0427706902216096"/>
    <n v="3.1495681295488298"/>
    <n v="6"/>
    <x v="78"/>
    <s v="voice"/>
    <s v="outgoing"/>
    <s v="Weak"/>
    <s v="Normal"/>
    <s v="Afternoon"/>
    <x v="0"/>
    <x v="0"/>
  </r>
  <r>
    <d v="2022-08-15T18:26:05"/>
    <n v="-58.696050469137496"/>
    <n v="18.504645875761501"/>
    <n v="418.73120980889098"/>
    <s v="open"/>
    <n v="2.70007544215103"/>
    <n v="8.9107879705197401"/>
    <n v="10"/>
    <x v="45"/>
    <s v="data"/>
    <s v="outgoing"/>
    <s v="Medium"/>
    <s v="Normal"/>
    <s v="Evening"/>
    <x v="2"/>
    <x v="0"/>
  </r>
  <r>
    <d v="2022-08-16T15:47:14"/>
    <n v="-82.060041213528393"/>
    <n v="15.358977760609701"/>
    <n v="334.56328289003397"/>
    <s v="open"/>
    <n v="0.99201761872994298"/>
    <n v="0.24229196550510501"/>
    <n v="2"/>
    <x v="15"/>
    <s v="voice"/>
    <s v="outgoing"/>
    <s v="Weak"/>
    <s v="Normal"/>
    <s v="Afternoon"/>
    <x v="0"/>
    <x v="0"/>
  </r>
  <r>
    <d v="2022-08-17T20:33:13"/>
    <n v="-73.964969836322794"/>
    <n v="17.581157666354599"/>
    <n v="11.520903607716701"/>
    <s v="open"/>
    <n v="0.362559994759866"/>
    <n v="6.7261744759025097"/>
    <n v="3"/>
    <x v="78"/>
    <s v="voice"/>
    <s v="outgoing"/>
    <s v="Weak"/>
    <s v="Drop"/>
    <s v="Evening"/>
    <x v="0"/>
    <x v="0"/>
  </r>
  <r>
    <d v="2022-08-18T11:57:48"/>
    <n v="-85.564230076920495"/>
    <n v="15.4331632806584"/>
    <n v="1129.14503067494"/>
    <s v="urban"/>
    <n v="6.0488444507407202"/>
    <n v="6.4759879184928399"/>
    <n v="1"/>
    <x v="26"/>
    <s v="data"/>
    <s v="outgoing"/>
    <s v="Weak"/>
    <s v="Normal"/>
    <s v="Morning"/>
    <x v="1"/>
    <x v="0"/>
  </r>
  <r>
    <d v="2022-08-19T12:10:13"/>
    <n v="-60.439364006101798"/>
    <n v="12.1027751447618"/>
    <n v="1272.9378664389801"/>
    <s v="home"/>
    <n v="6.71700097740466"/>
    <n v="9.6014189139814601"/>
    <n v="3"/>
    <x v="14"/>
    <s v="data"/>
    <s v="incoming"/>
    <s v="Medium"/>
    <s v="Normal"/>
    <s v="Afternoon"/>
    <x v="2"/>
    <x v="1"/>
  </r>
  <r>
    <d v="2022-08-20T13:49:27"/>
    <n v="-65.049830174799894"/>
    <n v="27.476888151041798"/>
    <n v="1592.3295626009501"/>
    <s v="suburban"/>
    <n v="6.1764134679242799"/>
    <n v="5.60820497153298"/>
    <n v="7"/>
    <x v="41"/>
    <s v="data"/>
    <s v="incoming"/>
    <s v="Medium"/>
    <s v="Normal"/>
    <s v="Afternoon"/>
    <x v="2"/>
    <x v="0"/>
  </r>
  <r>
    <d v="2022-08-21T19:26:03"/>
    <n v="-70.8260714813091"/>
    <n v="15.8181749512925"/>
    <n v="384.96782815083702"/>
    <s v="suburban"/>
    <n v="4.33629741326315"/>
    <n v="8.0201443318938104"/>
    <n v="10"/>
    <x v="38"/>
    <s v="data"/>
    <s v="incoming"/>
    <s v="Weak"/>
    <s v="Normal"/>
    <s v="Evening"/>
    <x v="0"/>
    <x v="0"/>
  </r>
  <r>
    <d v="2022-08-22T12:05:55"/>
    <n v="-84.217632881998895"/>
    <n v="21.249552167155201"/>
    <n v="889.09866430181796"/>
    <s v="home"/>
    <n v="5.0771689506086801"/>
    <n v="5.2074395143618597"/>
    <n v="4"/>
    <x v="38"/>
    <s v="data"/>
    <s v="outgoing"/>
    <s v="Weak"/>
    <s v="Normal"/>
    <s v="Afternoon"/>
    <x v="0"/>
    <x v="0"/>
  </r>
  <r>
    <d v="2022-08-23T21:21:42"/>
    <n v="-81.844370912972295"/>
    <n v="13.867640646742201"/>
    <n v="188.02565515284601"/>
    <s v="home"/>
    <n v="1.9501751534728999"/>
    <n v="8.6081124610691901"/>
    <n v="5"/>
    <x v="49"/>
    <s v="voice"/>
    <s v="outgoing"/>
    <s v="Weak"/>
    <s v="Normal"/>
    <s v="Night"/>
    <x v="0"/>
    <x v="1"/>
  </r>
  <r>
    <d v="2022-08-24T18:17:03"/>
    <n v="-101.980452531976"/>
    <n v="19.003484099528698"/>
    <n v="265.11333868168799"/>
    <s v="urban"/>
    <n v="9.9308660651887894"/>
    <n v="4.6556197059191904"/>
    <n v="9"/>
    <x v="17"/>
    <s v="data"/>
    <s v="incoming"/>
    <s v="Weak"/>
    <s v="Normal"/>
    <s v="Evening"/>
    <x v="1"/>
    <x v="0"/>
  </r>
  <r>
    <d v="2022-08-25T10:26:15"/>
    <n v="-113.173551608556"/>
    <n v="24.705311177175201"/>
    <n v="1479.9147363438301"/>
    <s v="open"/>
    <n v="0.34099671397496401"/>
    <n v="8.0393066205984596"/>
    <n v="9"/>
    <x v="69"/>
    <s v="data"/>
    <s v="outgoing"/>
    <s v="Weak"/>
    <s v="Normal"/>
    <s v="Morning"/>
    <x v="1"/>
    <x v="0"/>
  </r>
  <r>
    <d v="2022-08-26T20:09:47"/>
    <n v="-53.454848025856698"/>
    <n v="23.423248617063098"/>
    <n v="1151.8213536424601"/>
    <s v="open"/>
    <n v="2.1673795070297901"/>
    <n v="9.0306131256803894"/>
    <n v="3"/>
    <x v="57"/>
    <s v="data"/>
    <s v="incoming"/>
    <s v="Medium"/>
    <s v="Normal"/>
    <s v="Evening"/>
    <x v="2"/>
    <x v="0"/>
  </r>
  <r>
    <d v="2022-08-27T23:32:16"/>
    <n v="-96.921167539882802"/>
    <n v="18.304822815899598"/>
    <n v="447.38782345465802"/>
    <s v="suburban"/>
    <n v="6.7419781011504902"/>
    <n v="3.9000735899332599"/>
    <n v="4"/>
    <x v="29"/>
    <s v="data"/>
    <s v="outgoing"/>
    <s v="Weak"/>
    <s v="Normal"/>
    <s v="Night"/>
    <x v="1"/>
    <x v="0"/>
  </r>
  <r>
    <d v="2022-08-28T14:14:34"/>
    <n v="-75.031892855566596"/>
    <n v="24.744161107061899"/>
    <n v="1615.49091264307"/>
    <s v="open"/>
    <n v="1.90649756115319"/>
    <n v="1.0157239148608801"/>
    <n v="3"/>
    <x v="60"/>
    <s v="voice"/>
    <s v="outgoing"/>
    <s v="Weak"/>
    <s v="Normal"/>
    <s v="Afternoon"/>
    <x v="0"/>
    <x v="0"/>
  </r>
  <r>
    <d v="2022-08-29T13:23:45"/>
    <n v="-51.967553937419702"/>
    <n v="16.9151725883175"/>
    <n v="1013.2835149653"/>
    <s v="open"/>
    <n v="2.6064236871988999"/>
    <n v="6.9735272844960896"/>
    <n v="3"/>
    <x v="77"/>
    <s v="data"/>
    <s v="incoming"/>
    <s v="Medium"/>
    <s v="Normal"/>
    <s v="Afternoon"/>
    <x v="2"/>
    <x v="0"/>
  </r>
  <r>
    <d v="2022-08-30T14:26:21"/>
    <n v="-91.845743915622194"/>
    <n v="20.5406432903739"/>
    <n v="115.85791888400399"/>
    <s v="open"/>
    <n v="2.8107474355699398"/>
    <n v="2.3728580354383602"/>
    <n v="7"/>
    <x v="77"/>
    <s v="data"/>
    <s v="outgoing"/>
    <s v="Weak"/>
    <s v="Normal"/>
    <s v="Afternoon"/>
    <x v="1"/>
    <x v="0"/>
  </r>
  <r>
    <d v="2022-08-31T10:32:21"/>
    <n v="-98.229945720190798"/>
    <n v="14.0839173019446"/>
    <n v="484.05119972175498"/>
    <s v="open"/>
    <n v="3.8351790228661899"/>
    <n v="2.4663347477392401"/>
    <n v="1"/>
    <x v="32"/>
    <s v="data"/>
    <s v="outgoing"/>
    <s v="Weak"/>
    <s v="Normal"/>
    <s v="Morning"/>
    <x v="1"/>
    <x v="1"/>
  </r>
  <r>
    <d v="2022-09-01T12:27:32"/>
    <n v="-97.376020431881599"/>
    <n v="18.3115956918774"/>
    <n v="1398.5302949100001"/>
    <s v="urban"/>
    <n v="5.1447415240683902"/>
    <n v="2.0142194777130902"/>
    <n v="7"/>
    <x v="52"/>
    <s v="data"/>
    <s v="incoming"/>
    <s v="Weak"/>
    <s v="Normal"/>
    <s v="Afternoon"/>
    <x v="1"/>
    <x v="0"/>
  </r>
  <r>
    <d v="2022-09-02T12:31:41"/>
    <n v="-86.453657492678403"/>
    <n v="10.494990427175701"/>
    <n v="695.35964669111502"/>
    <s v="urban"/>
    <n v="13.3285434094607"/>
    <n v="9.6142384974631803"/>
    <n v="5"/>
    <x v="71"/>
    <s v="voice"/>
    <s v="incoming"/>
    <s v="Weak"/>
    <s v="Normal"/>
    <s v="Afternoon"/>
    <x v="1"/>
    <x v="1"/>
  </r>
  <r>
    <d v="2022-09-03T10:07:08"/>
    <n v="-85.136104742128396"/>
    <n v="13.4135777968902"/>
    <n v="978.84987698774603"/>
    <s v="urban"/>
    <n v="5.5730764271497604"/>
    <n v="7.9325753138156898"/>
    <n v="5"/>
    <x v="71"/>
    <s v="data"/>
    <s v="incoming"/>
    <s v="Weak"/>
    <s v="Normal"/>
    <s v="Morning"/>
    <x v="1"/>
    <x v="1"/>
  </r>
  <r>
    <d v="2022-09-04T18:39:07"/>
    <n v="-98.397535633766097"/>
    <n v="28.510916234862499"/>
    <n v="433.25220185486597"/>
    <s v="suburban"/>
    <n v="2.8802211590689999"/>
    <n v="3.46409177521112"/>
    <n v="10"/>
    <x v="39"/>
    <s v="data"/>
    <s v="incoming"/>
    <s v="Weak"/>
    <s v="Normal"/>
    <s v="Evening"/>
    <x v="1"/>
    <x v="0"/>
  </r>
  <r>
    <d v="2022-09-05T23:30:01"/>
    <n v="-73.199709644521803"/>
    <n v="28.567207003859401"/>
    <n v="56.067844896201201"/>
    <s v="home"/>
    <n v="1.16781399904817"/>
    <n v="4.04917128836553"/>
    <n v="10"/>
    <x v="83"/>
    <s v="data"/>
    <s v="incoming"/>
    <s v="Weak"/>
    <s v="Drop"/>
    <s v="Night"/>
    <x v="0"/>
    <x v="0"/>
  </r>
  <r>
    <d v="2022-09-06T19:30:41"/>
    <n v="-94.156252628956096"/>
    <n v="16.717302463385799"/>
    <n v="1018.50937545183"/>
    <s v="suburban"/>
    <n v="6.2224821976401303"/>
    <n v="8.6883325052074607"/>
    <n v="4"/>
    <x v="46"/>
    <s v="voice"/>
    <s v="incoming"/>
    <s v="Weak"/>
    <s v="Normal"/>
    <s v="Evening"/>
    <x v="1"/>
    <x v="0"/>
  </r>
  <r>
    <d v="2022-09-07T22:30:01"/>
    <n v="-75.528280528885105"/>
    <n v="16.0915286195658"/>
    <n v="1692.6467982403699"/>
    <s v="urban"/>
    <n v="7.83490097507228"/>
    <n v="5.4530677031772496"/>
    <n v="6"/>
    <x v="29"/>
    <s v="data"/>
    <s v="incoming"/>
    <s v="Weak"/>
    <s v="Normal"/>
    <s v="Night"/>
    <x v="0"/>
    <x v="0"/>
  </r>
  <r>
    <d v="2022-09-08T19:12:06"/>
    <n v="-92.043712730421703"/>
    <n v="21.852944608460302"/>
    <n v="1063.97695648233"/>
    <s v="suburban"/>
    <n v="4.34842836428603"/>
    <n v="2.82886818163654"/>
    <n v="4"/>
    <x v="52"/>
    <s v="data"/>
    <s v="outgoing"/>
    <s v="Weak"/>
    <s v="Normal"/>
    <s v="Evening"/>
    <x v="1"/>
    <x v="0"/>
  </r>
  <r>
    <d v="2022-09-09T21:45:44"/>
    <n v="-71.310143551426407"/>
    <n v="28.617063793668599"/>
    <n v="1266.2516119115701"/>
    <s v="suburban"/>
    <n v="3.5704522578940101"/>
    <n v="2.7095037877009598"/>
    <n v="7"/>
    <x v="80"/>
    <s v="voice"/>
    <s v="incoming"/>
    <s v="Weak"/>
    <s v="Normal"/>
    <s v="Night"/>
    <x v="0"/>
    <x v="0"/>
  </r>
  <r>
    <d v="2022-09-10T21:26:35"/>
    <n v="-72.896837516281707"/>
    <n v="12.0321542263944"/>
    <n v="940.52224390657602"/>
    <s v="open"/>
    <n v="1.4570876342052099"/>
    <n v="5.8625143519134904"/>
    <n v="5"/>
    <x v="53"/>
    <s v="data"/>
    <s v="incoming"/>
    <s v="Weak"/>
    <s v="Normal"/>
    <s v="Night"/>
    <x v="0"/>
    <x v="1"/>
  </r>
  <r>
    <d v="2022-09-11T18:50:42"/>
    <n v="-76.5589303709191"/>
    <n v="29.634486279510899"/>
    <n v="968.74998645802305"/>
    <s v="open"/>
    <n v="2.3770306471390699"/>
    <n v="4.4107535665648196"/>
    <n v="2"/>
    <x v="44"/>
    <s v="voice"/>
    <s v="outgoing"/>
    <s v="Weak"/>
    <s v="Normal"/>
    <s v="Evening"/>
    <x v="0"/>
    <x v="0"/>
  </r>
  <r>
    <d v="2022-09-12T09:51:09"/>
    <n v="-93.576836956074203"/>
    <n v="17.149120549447801"/>
    <n v="931.05792122933894"/>
    <s v="suburban"/>
    <n v="3.1683801920778198"/>
    <n v="1.61295062771144"/>
    <n v="1"/>
    <x v="63"/>
    <s v="data"/>
    <s v="incoming"/>
    <s v="Weak"/>
    <s v="Normal"/>
    <s v="Morning"/>
    <x v="1"/>
    <x v="0"/>
  </r>
  <r>
    <d v="2022-09-13T23:32:38"/>
    <n v="-76.227942753385193"/>
    <n v="12.518256488394201"/>
    <n v="1415.0100124471001"/>
    <s v="open"/>
    <n v="2.0892660578493798"/>
    <n v="0.41052416076548898"/>
    <n v="9"/>
    <x v="38"/>
    <s v="data"/>
    <s v="incoming"/>
    <s v="Weak"/>
    <s v="Normal"/>
    <s v="Night"/>
    <x v="0"/>
    <x v="1"/>
  </r>
  <r>
    <d v="2022-09-14T18:07:17"/>
    <n v="-74.226289699833799"/>
    <n v="23.322659573126199"/>
    <n v="1731.7737531155601"/>
    <s v="home"/>
    <n v="3.3432161440894901"/>
    <n v="9.7691366069418297"/>
    <n v="6"/>
    <x v="7"/>
    <s v="voice"/>
    <s v="outgoing"/>
    <s v="Weak"/>
    <s v="Normal"/>
    <s v="Evening"/>
    <x v="0"/>
    <x v="0"/>
  </r>
  <r>
    <d v="2022-09-15T22:32:33"/>
    <n v="-73.870507343724697"/>
    <n v="16.8554648845621"/>
    <n v="903.93005481489297"/>
    <s v="urban"/>
    <n v="5.5162173008536097"/>
    <n v="2.47112291648319"/>
    <n v="1"/>
    <x v="82"/>
    <s v="data"/>
    <s v="outgoing"/>
    <s v="Weak"/>
    <s v="Normal"/>
    <s v="Night"/>
    <x v="0"/>
    <x v="0"/>
  </r>
  <r>
    <d v="2022-09-16T21:26:36"/>
    <n v="-92.561853691772598"/>
    <n v="24.288313269346698"/>
    <n v="1104.9500699079199"/>
    <s v="urban"/>
    <n v="14.850276779704499"/>
    <n v="2.69325561071263"/>
    <n v="1"/>
    <x v="23"/>
    <s v="data"/>
    <s v="incoming"/>
    <s v="Weak"/>
    <s v="Normal"/>
    <s v="Night"/>
    <x v="1"/>
    <x v="0"/>
  </r>
  <r>
    <d v="2022-09-17T13:28:54"/>
    <n v="-68.623076263170802"/>
    <n v="26.067287635446799"/>
    <n v="231.53529268828899"/>
    <s v="open"/>
    <n v="1.3453079960418"/>
    <n v="2.5840515765677199"/>
    <n v="6"/>
    <x v="59"/>
    <s v="data"/>
    <s v="outgoing"/>
    <s v="Medium"/>
    <s v="Normal"/>
    <s v="Afternoon"/>
    <x v="2"/>
    <x v="0"/>
  </r>
  <r>
    <d v="2022-09-18T14:20:17"/>
    <n v="-88.641244667711604"/>
    <n v="27.921755147472702"/>
    <n v="1207.2370503490799"/>
    <s v="urban"/>
    <n v="5.3808807304588004"/>
    <n v="9.0015047570973898"/>
    <n v="7"/>
    <x v="91"/>
    <s v="voice"/>
    <s v="incoming"/>
    <s v="Weak"/>
    <s v="Normal"/>
    <s v="Afternoon"/>
    <x v="1"/>
    <x v="0"/>
  </r>
  <r>
    <d v="2022-09-19T23:26:33"/>
    <n v="-60.507473201641503"/>
    <n v="10.7699813669382"/>
    <n v="61.721845499401297"/>
    <s v="home"/>
    <n v="0.76645533663083498"/>
    <n v="5.2013272883687103"/>
    <n v="1"/>
    <x v="56"/>
    <s v="voice"/>
    <s v="outgoing"/>
    <s v="Medium"/>
    <s v="Normal"/>
    <s v="Night"/>
    <x v="2"/>
    <x v="1"/>
  </r>
  <r>
    <d v="2022-09-20T21:21:21"/>
    <n v="-78.260905703126895"/>
    <n v="19.117961627464101"/>
    <n v="1450.7809747251399"/>
    <s v="urban"/>
    <n v="11.3333402968186"/>
    <n v="3.62523198643723"/>
    <n v="10"/>
    <x v="38"/>
    <s v="voice"/>
    <s v="outgoing"/>
    <s v="Weak"/>
    <s v="Normal"/>
    <s v="Night"/>
    <x v="0"/>
    <x v="0"/>
  </r>
  <r>
    <d v="2022-09-21T15:30:57"/>
    <n v="-93.534548761886597"/>
    <n v="18.289058917581102"/>
    <n v="383.69425004872301"/>
    <s v="home"/>
    <n v="3.7919389432727701"/>
    <n v="7.3171346842550502"/>
    <n v="2"/>
    <x v="7"/>
    <s v="voice"/>
    <s v="incoming"/>
    <s v="Weak"/>
    <s v="Normal"/>
    <s v="Afternoon"/>
    <x v="1"/>
    <x v="0"/>
  </r>
  <r>
    <d v="2022-09-22T12:39:19"/>
    <n v="-80.904505162156397"/>
    <n v="14.1259773421414"/>
    <n v="1506.49695154152"/>
    <s v="urban"/>
    <n v="13.547747071069599"/>
    <n v="6.8904006016608701"/>
    <n v="3"/>
    <x v="4"/>
    <s v="data"/>
    <s v="incoming"/>
    <s v="Weak"/>
    <s v="Normal"/>
    <s v="Afternoon"/>
    <x v="0"/>
    <x v="1"/>
  </r>
  <r>
    <d v="2022-09-23T11:42:25"/>
    <n v="-81.9440655783295"/>
    <n v="23.874998734285501"/>
    <n v="939.62796023033695"/>
    <s v="suburban"/>
    <n v="5.6239443645395299"/>
    <n v="3.7577354593518502"/>
    <n v="10"/>
    <x v="9"/>
    <s v="voice"/>
    <s v="incoming"/>
    <s v="Weak"/>
    <s v="Normal"/>
    <s v="Morning"/>
    <x v="0"/>
    <x v="0"/>
  </r>
  <r>
    <d v="2022-09-24T09:57:39"/>
    <n v="-87.303431000182201"/>
    <n v="27.1572451423907"/>
    <n v="236.28436445969501"/>
    <s v="home"/>
    <n v="5.7671028632876897"/>
    <n v="4.8723247585370801"/>
    <n v="4"/>
    <x v="30"/>
    <s v="data"/>
    <s v="outgoing"/>
    <s v="Weak"/>
    <s v="Normal"/>
    <s v="Morning"/>
    <x v="1"/>
    <x v="0"/>
  </r>
  <r>
    <d v="2022-09-25T16:54:44"/>
    <n v="-80.456261405207101"/>
    <n v="24.5700603306868"/>
    <n v="664.52862579381895"/>
    <s v="open"/>
    <n v="1.46648402785916"/>
    <n v="2.6854984978306899"/>
    <n v="9"/>
    <x v="42"/>
    <s v="data"/>
    <s v="incoming"/>
    <s v="Weak"/>
    <s v="Normal"/>
    <s v="Afternoon"/>
    <x v="0"/>
    <x v="0"/>
  </r>
  <r>
    <d v="2022-09-26T20:39:43"/>
    <n v="-93.551337540505003"/>
    <n v="26.216894104673301"/>
    <n v="1707.27657965307"/>
    <s v="home"/>
    <n v="6.8889808668545296"/>
    <n v="1.3095034357625499"/>
    <n v="1"/>
    <x v="83"/>
    <s v="voice"/>
    <s v="incoming"/>
    <s v="Weak"/>
    <s v="Normal"/>
    <s v="Evening"/>
    <x v="1"/>
    <x v="0"/>
  </r>
  <r>
    <d v="2022-09-27T11:09:49"/>
    <n v="-95.317189028437397"/>
    <n v="21.043610163952799"/>
    <n v="233.57418532793599"/>
    <s v="open"/>
    <n v="2.8260469856234298"/>
    <n v="8.9710034108678194"/>
    <n v="1"/>
    <x v="62"/>
    <s v="voice"/>
    <s v="incoming"/>
    <s v="Weak"/>
    <s v="Normal"/>
    <s v="Morning"/>
    <x v="1"/>
    <x v="0"/>
  </r>
  <r>
    <d v="2022-09-28T14:01:41"/>
    <n v="-76.513799193439993"/>
    <n v="28.574764045638201"/>
    <n v="387.29558959500599"/>
    <s v="suburban"/>
    <n v="4.9515892728209501"/>
    <n v="0.73583009013914502"/>
    <n v="7"/>
    <x v="14"/>
    <s v="data"/>
    <s v="incoming"/>
    <s v="Weak"/>
    <s v="Normal"/>
    <s v="Afternoon"/>
    <x v="0"/>
    <x v="0"/>
  </r>
  <r>
    <d v="2022-09-29T09:23:12"/>
    <n v="-73.135968477139798"/>
    <n v="16.6318253793326"/>
    <n v="323.210796665852"/>
    <s v="open"/>
    <n v="3.8869429225394798"/>
    <n v="9.3631639333431096"/>
    <n v="9"/>
    <x v="90"/>
    <s v="data"/>
    <s v="incoming"/>
    <s v="Weak"/>
    <s v="Normal"/>
    <s v="Morning"/>
    <x v="0"/>
    <x v="0"/>
  </r>
  <r>
    <d v="2022-09-30T13:22:21"/>
    <n v="-77.132303266003703"/>
    <n v="26.4992859643625"/>
    <n v="390.47139787216997"/>
    <s v="home"/>
    <n v="2.87004501954608"/>
    <n v="3.9422892539074401"/>
    <n v="8"/>
    <x v="19"/>
    <s v="voice"/>
    <s v="outgoing"/>
    <s v="Weak"/>
    <s v="Normal"/>
    <s v="Afternoon"/>
    <x v="0"/>
    <x v="0"/>
  </r>
  <r>
    <d v="2022-10-01T18:21:28"/>
    <n v="-71.674096595091697"/>
    <n v="26.1552408943183"/>
    <n v="1241.4459180082599"/>
    <s v="open"/>
    <n v="4.7485450799264797"/>
    <n v="5.8019198700733902E-2"/>
    <n v="8"/>
    <x v="17"/>
    <s v="data"/>
    <s v="incoming"/>
    <s v="Weak"/>
    <s v="Normal"/>
    <s v="Evening"/>
    <x v="0"/>
    <x v="0"/>
  </r>
  <r>
    <d v="2022-10-02T09:33:06"/>
    <n v="-69.024188331409206"/>
    <n v="27.0415807050307"/>
    <n v="637.63795280260501"/>
    <s v="open"/>
    <n v="0.32352374504269799"/>
    <n v="3.4904168689833899"/>
    <n v="8"/>
    <x v="22"/>
    <s v="data"/>
    <s v="outgoing"/>
    <s v="Medium"/>
    <s v="Normal"/>
    <s v="Morning"/>
    <x v="2"/>
    <x v="0"/>
  </r>
  <r>
    <d v="2022-10-03T12:03:31"/>
    <n v="-94.204647548538603"/>
    <n v="21.3724393004129"/>
    <n v="557.01199535994203"/>
    <s v="open"/>
    <n v="0.48754933932227401"/>
    <n v="1.4150161879990699"/>
    <n v="3"/>
    <x v="2"/>
    <s v="data"/>
    <s v="outgoing"/>
    <s v="Weak"/>
    <s v="Normal"/>
    <s v="Afternoon"/>
    <x v="1"/>
    <x v="0"/>
  </r>
  <r>
    <d v="2022-10-04T23:36:37"/>
    <n v="-50.510929230737702"/>
    <n v="12.440903014026301"/>
    <n v="289.56111699885798"/>
    <s v="open"/>
    <n v="1.42390499257198"/>
    <n v="3.1126923136659301"/>
    <n v="10"/>
    <x v="1"/>
    <s v="voice"/>
    <s v="incoming"/>
    <s v="Medium"/>
    <s v="Normal"/>
    <s v="Night"/>
    <x v="2"/>
    <x v="1"/>
  </r>
  <r>
    <d v="2022-10-05T16:10:54"/>
    <n v="-91.202814074053293"/>
    <n v="19.3517064017521"/>
    <n v="1370.61466317183"/>
    <s v="suburban"/>
    <n v="2.7625040573846902"/>
    <n v="9.3739802531004894"/>
    <n v="10"/>
    <x v="60"/>
    <s v="data"/>
    <s v="outgoing"/>
    <s v="Weak"/>
    <s v="Normal"/>
    <s v="Afternoon"/>
    <x v="1"/>
    <x v="0"/>
  </r>
  <r>
    <d v="2022-10-06T12:01:54"/>
    <n v="-75.475343405349406"/>
    <n v="28.957665727536501"/>
    <n v="1156.3876713504001"/>
    <s v="urban"/>
    <n v="9.5103510387868706"/>
    <n v="7.5631374685608996"/>
    <n v="9"/>
    <x v="45"/>
    <s v="voice"/>
    <s v="incoming"/>
    <s v="Weak"/>
    <s v="Normal"/>
    <s v="Afternoon"/>
    <x v="0"/>
    <x v="0"/>
  </r>
  <r>
    <d v="2022-10-07T17:54:16"/>
    <n v="-88.442806206696005"/>
    <n v="29.813945077623799"/>
    <n v="972.75975510294597"/>
    <s v="suburban"/>
    <n v="4.8208466771521596"/>
    <n v="9.0223937273674295"/>
    <n v="10"/>
    <x v="65"/>
    <s v="data"/>
    <s v="outgoing"/>
    <s v="Weak"/>
    <s v="Normal"/>
    <s v="Afternoon"/>
    <x v="1"/>
    <x v="0"/>
  </r>
  <r>
    <d v="2022-10-08T22:04:37"/>
    <n v="-112.68873068969199"/>
    <n v="16.617144046033001"/>
    <n v="1221.2528504757699"/>
    <s v="open"/>
    <n v="1.80473256010384"/>
    <n v="6.2300034520664003"/>
    <n v="1"/>
    <x v="90"/>
    <s v="data"/>
    <s v="incoming"/>
    <s v="Weak"/>
    <s v="Normal"/>
    <s v="Night"/>
    <x v="1"/>
    <x v="0"/>
  </r>
  <r>
    <d v="2022-10-09T19:36:06"/>
    <n v="-53.639040999834798"/>
    <n v="20.4075713766508"/>
    <n v="1295.82061781574"/>
    <s v="open"/>
    <n v="1.36098494164378"/>
    <n v="0.138415450530288"/>
    <n v="2"/>
    <x v="69"/>
    <s v="data"/>
    <s v="outgoing"/>
    <s v="Medium"/>
    <s v="Normal"/>
    <s v="Evening"/>
    <x v="2"/>
    <x v="0"/>
  </r>
  <r>
    <d v="2022-10-10T22:21:18"/>
    <n v="-85.826260894663804"/>
    <n v="19.749517326876301"/>
    <n v="629.26776996565604"/>
    <s v="urban"/>
    <n v="9.7808239640529404"/>
    <n v="8.4035083305324303"/>
    <n v="6"/>
    <x v="81"/>
    <s v="data"/>
    <s v="outgoing"/>
    <s v="Weak"/>
    <s v="Normal"/>
    <s v="Night"/>
    <x v="1"/>
    <x v="0"/>
  </r>
  <r>
    <d v="2022-10-11T21:00:27"/>
    <n v="-78.908158569243497"/>
    <n v="13.5730181741322"/>
    <n v="1553.6439729968099"/>
    <s v="suburban"/>
    <n v="4.4943738559601103"/>
    <n v="1.0464973282622301"/>
    <n v="1"/>
    <x v="70"/>
    <s v="voice"/>
    <s v="outgoing"/>
    <s v="Weak"/>
    <s v="Normal"/>
    <s v="Night"/>
    <x v="0"/>
    <x v="1"/>
  </r>
  <r>
    <d v="2022-10-12T13:27:18"/>
    <n v="-94.372578807200995"/>
    <n v="17.7120085088238"/>
    <n v="875.60656452066496"/>
    <s v="open"/>
    <n v="1.9515726436212399"/>
    <n v="9.7810661161006394"/>
    <n v="5"/>
    <x v="94"/>
    <s v="data"/>
    <s v="outgoing"/>
    <s v="Weak"/>
    <s v="Normal"/>
    <s v="Afternoon"/>
    <x v="1"/>
    <x v="0"/>
  </r>
  <r>
    <d v="2022-10-13T11:45:40"/>
    <n v="-93.683486252942799"/>
    <n v="14.6528394814256"/>
    <n v="1160.80452668203"/>
    <s v="home"/>
    <n v="8.9476182102186499"/>
    <n v="3.5029187943633802"/>
    <n v="9"/>
    <x v="95"/>
    <s v="voice"/>
    <s v="outgoing"/>
    <s v="Weak"/>
    <s v="Normal"/>
    <s v="Morning"/>
    <x v="1"/>
    <x v="1"/>
  </r>
  <r>
    <d v="2022-10-14T15:16:39"/>
    <n v="-68.802288588098804"/>
    <n v="15.013610300414101"/>
    <n v="714.73238540871705"/>
    <s v="open"/>
    <n v="0.46449670677830901"/>
    <n v="0.24995436476166999"/>
    <n v="4"/>
    <x v="40"/>
    <s v="data"/>
    <s v="incoming"/>
    <s v="Medium"/>
    <s v="Normal"/>
    <s v="Afternoon"/>
    <x v="2"/>
    <x v="0"/>
  </r>
  <r>
    <d v="2022-10-15T11:46:20"/>
    <n v="-98.664938050635001"/>
    <n v="13.736971431016"/>
    <n v="1236.33048604646"/>
    <s v="open"/>
    <n v="3.4825365260724199"/>
    <n v="5.50102809543053"/>
    <n v="2"/>
    <x v="58"/>
    <s v="data"/>
    <s v="incoming"/>
    <s v="Weak"/>
    <s v="Normal"/>
    <s v="Morning"/>
    <x v="1"/>
    <x v="1"/>
  </r>
  <r>
    <d v="2022-10-16T17:19:44"/>
    <n v="-97.151114431525102"/>
    <n v="16.3173893273731"/>
    <n v="329.48709696646"/>
    <s v="suburban"/>
    <n v="4.6103313354134299"/>
    <n v="9.5201691770538908"/>
    <n v="5"/>
    <x v="78"/>
    <s v="voice"/>
    <s v="incoming"/>
    <s v="Weak"/>
    <s v="Normal"/>
    <s v="Afternoon"/>
    <x v="1"/>
    <x v="0"/>
  </r>
  <r>
    <d v="2022-10-17T21:01:21"/>
    <n v="-64.428179370566596"/>
    <n v="10.2714107156733"/>
    <n v="1517.6497924854"/>
    <s v="home"/>
    <n v="9.2845632555317597"/>
    <n v="1.49630836756524"/>
    <n v="1"/>
    <x v="57"/>
    <s v="voice"/>
    <s v="outgoing"/>
    <s v="Medium"/>
    <s v="Normal"/>
    <s v="Night"/>
    <x v="2"/>
    <x v="1"/>
  </r>
  <r>
    <d v="2022-10-18T17:33:05"/>
    <n v="-92.770475656832303"/>
    <n v="18.472879566838198"/>
    <n v="1584.60040807668"/>
    <s v="open"/>
    <n v="4.6620590683064602"/>
    <n v="4.3723934952322399"/>
    <n v="7"/>
    <x v="79"/>
    <s v="voice"/>
    <s v="outgoing"/>
    <s v="Weak"/>
    <s v="Normal"/>
    <s v="Afternoon"/>
    <x v="1"/>
    <x v="0"/>
  </r>
  <r>
    <d v="2022-10-19T16:05:48"/>
    <n v="-95.062842202547998"/>
    <n v="12.987813010328599"/>
    <n v="176.76233345250901"/>
    <s v="suburban"/>
    <n v="4.6282057461800399"/>
    <n v="7.9231480173922701"/>
    <n v="1"/>
    <x v="49"/>
    <s v="data"/>
    <s v="outgoing"/>
    <s v="Weak"/>
    <s v="Normal"/>
    <s v="Afternoon"/>
    <x v="1"/>
    <x v="1"/>
  </r>
  <r>
    <d v="2022-10-20T11:24:17"/>
    <n v="-76.573617976260905"/>
    <n v="24.3802939204759"/>
    <n v="517.33040291021496"/>
    <s v="urban"/>
    <n v="14.1742477793929"/>
    <n v="6.9795172964991101"/>
    <n v="4"/>
    <x v="92"/>
    <s v="data"/>
    <s v="incoming"/>
    <s v="Weak"/>
    <s v="Normal"/>
    <s v="Morning"/>
    <x v="0"/>
    <x v="0"/>
  </r>
  <r>
    <d v="2022-10-21T22:08:43"/>
    <n v="-99.745540773296"/>
    <n v="21.5922748743432"/>
    <n v="1760.0966605249901"/>
    <s v="open"/>
    <n v="4.3602920454900396"/>
    <n v="5.8586187247305901"/>
    <n v="7"/>
    <x v="93"/>
    <s v="voice"/>
    <s v="incoming"/>
    <s v="Weak"/>
    <s v="Normal"/>
    <s v="Night"/>
    <x v="1"/>
    <x v="0"/>
  </r>
  <r>
    <d v="2022-10-22T21:37:11"/>
    <n v="-109.93072663128"/>
    <n v="11.9207874448269"/>
    <n v="430.98043101609102"/>
    <s v="open"/>
    <n v="4.0893730655504497"/>
    <n v="0.33660745357572303"/>
    <n v="2"/>
    <x v="20"/>
    <s v="data"/>
    <s v="outgoing"/>
    <s v="Weak"/>
    <s v="Normal"/>
    <s v="Night"/>
    <x v="1"/>
    <x v="1"/>
  </r>
  <r>
    <d v="2022-10-23T09:16:19"/>
    <n v="-96.4793434901556"/>
    <n v="19.818668834733401"/>
    <n v="71.182386435678495"/>
    <s v="urban"/>
    <n v="11.3172313912328"/>
    <n v="6.7837158129612396"/>
    <n v="3"/>
    <x v="55"/>
    <s v="data"/>
    <s v="incoming"/>
    <s v="Weak"/>
    <s v="Normal"/>
    <s v="Morning"/>
    <x v="1"/>
    <x v="0"/>
  </r>
  <r>
    <d v="2022-10-24T18:22:53"/>
    <n v="-71.878742547294493"/>
    <n v="10.5230364281636"/>
    <n v="325.85706055059899"/>
    <s v="home"/>
    <n v="4.4378152563046402"/>
    <n v="2.6045987114020601"/>
    <n v="6"/>
    <x v="73"/>
    <s v="data"/>
    <s v="incoming"/>
    <s v="Weak"/>
    <s v="Normal"/>
    <s v="Evening"/>
    <x v="0"/>
    <x v="1"/>
  </r>
  <r>
    <d v="2022-10-25T21:18:30"/>
    <n v="-117.519759381254"/>
    <n v="18.526492128258699"/>
    <n v="1113.17454000971"/>
    <s v="open"/>
    <n v="3.9682590255151"/>
    <n v="9.0008376808995898"/>
    <n v="5"/>
    <x v="73"/>
    <s v="voice"/>
    <s v="incoming"/>
    <s v="Weak"/>
    <s v="Normal"/>
    <s v="Night"/>
    <x v="1"/>
    <x v="0"/>
  </r>
  <r>
    <d v="2022-10-26T23:27:17"/>
    <n v="-79.068775655865295"/>
    <n v="13.5985628459716"/>
    <n v="738.99022254129795"/>
    <s v="suburban"/>
    <n v="4.3574948692974598"/>
    <n v="5.8324947256687496"/>
    <n v="4"/>
    <x v="96"/>
    <s v="data"/>
    <s v="outgoing"/>
    <s v="Weak"/>
    <s v="Normal"/>
    <s v="Night"/>
    <x v="0"/>
    <x v="1"/>
  </r>
  <r>
    <d v="2022-10-27T18:36:56"/>
    <n v="-95.728660743424697"/>
    <n v="20.211841214349501"/>
    <n v="345.220174519404"/>
    <s v="open"/>
    <n v="4.5202537961175304"/>
    <n v="4.8875552512150602"/>
    <n v="4"/>
    <x v="91"/>
    <s v="voice"/>
    <s v="incoming"/>
    <s v="Weak"/>
    <s v="Normal"/>
    <s v="Evening"/>
    <x v="1"/>
    <x v="0"/>
  </r>
  <r>
    <d v="2022-10-28T23:00:45"/>
    <n v="-68.159938733374602"/>
    <n v="19.5875415370882"/>
    <n v="1261.2721428100001"/>
    <s v="suburban"/>
    <n v="3.3093944170257799"/>
    <n v="7.5123396906407596"/>
    <n v="5"/>
    <x v="34"/>
    <s v="voice"/>
    <s v="outgoing"/>
    <s v="Medium"/>
    <s v="Normal"/>
    <s v="Night"/>
    <x v="2"/>
    <x v="0"/>
  </r>
  <r>
    <d v="2022-10-29T20:34:14"/>
    <n v="-64.482886059808905"/>
    <n v="28.803187647661801"/>
    <n v="1006.82207582568"/>
    <s v="home"/>
    <n v="6.4805535166606196"/>
    <n v="4.7203868769719701"/>
    <n v="10"/>
    <x v="20"/>
    <s v="data"/>
    <s v="outgoing"/>
    <s v="Medium"/>
    <s v="Normal"/>
    <s v="Evening"/>
    <x v="2"/>
    <x v="0"/>
  </r>
  <r>
    <d v="2022-10-30T16:27:22"/>
    <n v="-74.090803698337197"/>
    <n v="14.542556845085301"/>
    <n v="454.52641029559902"/>
    <s v="open"/>
    <n v="1.8943777474135499"/>
    <n v="5.8589878181071198"/>
    <n v="8"/>
    <x v="75"/>
    <s v="voice"/>
    <s v="incoming"/>
    <s v="Weak"/>
    <s v="Normal"/>
    <s v="Afternoon"/>
    <x v="0"/>
    <x v="1"/>
  </r>
  <r>
    <d v="2022-10-31T23:27:49"/>
    <n v="-106.888895861527"/>
    <n v="21.669344937999899"/>
    <n v="261.34675065268198"/>
    <s v="open"/>
    <n v="0.19256604067935601"/>
    <n v="0.97960428641075503"/>
    <n v="2"/>
    <x v="94"/>
    <s v="voice"/>
    <s v="outgoing"/>
    <s v="Weak"/>
    <s v="Normal"/>
    <s v="Night"/>
    <x v="1"/>
    <x v="0"/>
  </r>
  <r>
    <d v="2022-11-01T14:54:00"/>
    <n v="-79.418271180480801"/>
    <n v="18.9030530946252"/>
    <n v="994.73836369540402"/>
    <s v="open"/>
    <n v="3.6386752405970602"/>
    <n v="7.4948690433347203"/>
    <n v="7"/>
    <x v="39"/>
    <s v="voice"/>
    <s v="outgoing"/>
    <s v="Weak"/>
    <s v="Normal"/>
    <s v="Afternoon"/>
    <x v="0"/>
    <x v="0"/>
  </r>
  <r>
    <d v="2022-11-02T18:51:54"/>
    <n v="-95.943666935648807"/>
    <n v="26.437340736067501"/>
    <n v="746.73210513708295"/>
    <s v="home"/>
    <n v="5.2781893261314003"/>
    <n v="1.2102096368308"/>
    <n v="10"/>
    <x v="40"/>
    <s v="voice"/>
    <s v="incoming"/>
    <s v="Weak"/>
    <s v="Normal"/>
    <s v="Evening"/>
    <x v="1"/>
    <x v="0"/>
  </r>
  <r>
    <d v="2022-11-03T21:00:58"/>
    <n v="-89.679712991501404"/>
    <n v="10.367119952406"/>
    <n v="1379.4501943620601"/>
    <s v="suburban"/>
    <n v="7.9912744385842203"/>
    <n v="9.46476125362015"/>
    <n v="8"/>
    <x v="26"/>
    <s v="voice"/>
    <s v="incoming"/>
    <s v="Weak"/>
    <s v="Normal"/>
    <s v="Night"/>
    <x v="1"/>
    <x v="1"/>
  </r>
  <r>
    <d v="2022-11-04T17:48:00"/>
    <n v="-74.780706565653205"/>
    <n v="21.299857700790099"/>
    <n v="1766.8433746041201"/>
    <s v="suburban"/>
    <n v="2.0986452019451298"/>
    <n v="4.5895096895166398"/>
    <n v="6"/>
    <x v="97"/>
    <s v="data"/>
    <s v="outgoing"/>
    <s v="Weak"/>
    <s v="Normal"/>
    <s v="Afternoon"/>
    <x v="0"/>
    <x v="0"/>
  </r>
  <r>
    <d v="2022-11-05T20:23:53"/>
    <n v="-102.32338075750199"/>
    <n v="20.100613850982601"/>
    <n v="996.73334488053104"/>
    <s v="suburban"/>
    <n v="2.9767337172309798"/>
    <n v="5.6301697300722502"/>
    <n v="10"/>
    <x v="79"/>
    <s v="voice"/>
    <s v="outgoing"/>
    <s v="Weak"/>
    <s v="Normal"/>
    <s v="Evening"/>
    <x v="1"/>
    <x v="0"/>
  </r>
  <r>
    <d v="2022-11-06T11:10:26"/>
    <n v="-104.07020271169699"/>
    <n v="28.6864257433195"/>
    <n v="189.66683006532901"/>
    <s v="open"/>
    <n v="3.8358394053762499"/>
    <n v="5.1832886687388102"/>
    <n v="4"/>
    <x v="41"/>
    <s v="voice"/>
    <s v="incoming"/>
    <s v="Weak"/>
    <s v="Normal"/>
    <s v="Morning"/>
    <x v="1"/>
    <x v="0"/>
  </r>
  <r>
    <d v="2022-11-07T14:45:13"/>
    <n v="-101.37961078123701"/>
    <n v="15.0119630816734"/>
    <n v="485.949358444062"/>
    <s v="urban"/>
    <n v="8.3130693181113298"/>
    <n v="4.9091142229681797"/>
    <n v="4"/>
    <x v="20"/>
    <s v="voice"/>
    <s v="outgoing"/>
    <s v="Weak"/>
    <s v="Normal"/>
    <s v="Afternoon"/>
    <x v="1"/>
    <x v="0"/>
  </r>
  <r>
    <d v="2022-11-08T19:03:29"/>
    <n v="-93.453580118719202"/>
    <n v="29.4483503874545"/>
    <n v="898.04115195742497"/>
    <s v="suburban"/>
    <n v="2.8079172583316101"/>
    <n v="7.4430213433289198"/>
    <n v="7"/>
    <x v="69"/>
    <s v="voice"/>
    <s v="outgoing"/>
    <s v="Weak"/>
    <s v="Normal"/>
    <s v="Evening"/>
    <x v="1"/>
    <x v="0"/>
  </r>
  <r>
    <d v="2022-11-09T15:55:58"/>
    <n v="-91.892598467273601"/>
    <n v="23.9433732942551"/>
    <n v="48.1776182096173"/>
    <s v="urban"/>
    <n v="13.909458477194899"/>
    <n v="4.7126784843343499"/>
    <n v="5"/>
    <x v="22"/>
    <s v="data"/>
    <s v="outgoing"/>
    <s v="Weak"/>
    <s v="Drop"/>
    <s v="Afternoon"/>
    <x v="1"/>
    <x v="0"/>
  </r>
  <r>
    <d v="2022-11-10T12:47:19"/>
    <n v="-98.468170756559601"/>
    <n v="25.390233774732199"/>
    <n v="1696.2061975946001"/>
    <s v="home"/>
    <n v="7.6481263609146897"/>
    <n v="9.9818055826145997"/>
    <n v="5"/>
    <x v="64"/>
    <s v="voice"/>
    <s v="incoming"/>
    <s v="Weak"/>
    <s v="Normal"/>
    <s v="Afternoon"/>
    <x v="1"/>
    <x v="0"/>
  </r>
  <r>
    <d v="2022-11-11T10:22:51"/>
    <n v="-62.910899344152298"/>
    <n v="25.436868641654499"/>
    <n v="1347.8182191917599"/>
    <s v="home"/>
    <n v="7.6902552541802596"/>
    <n v="2.90661118749509"/>
    <n v="5"/>
    <x v="53"/>
    <s v="data"/>
    <s v="outgoing"/>
    <s v="Medium"/>
    <s v="Normal"/>
    <s v="Morning"/>
    <x v="2"/>
    <x v="0"/>
  </r>
  <r>
    <d v="2022-11-12T22:57:21"/>
    <n v="-79.585389010568207"/>
    <n v="23.142308803511298"/>
    <n v="844.91784055279402"/>
    <s v="home"/>
    <n v="8.8014081110412707"/>
    <n v="1.93940670820738"/>
    <n v="9"/>
    <x v="16"/>
    <s v="data"/>
    <s v="incoming"/>
    <s v="Weak"/>
    <s v="Normal"/>
    <s v="Night"/>
    <x v="0"/>
    <x v="0"/>
  </r>
  <r>
    <d v="2022-11-13T11:06:26"/>
    <n v="-67.636243917210095"/>
    <n v="27.889548896485401"/>
    <n v="1012.00262088819"/>
    <s v="open"/>
    <n v="3.9709200681979602"/>
    <n v="2.2440390915920498"/>
    <n v="2"/>
    <x v="84"/>
    <s v="data"/>
    <s v="outgoing"/>
    <s v="Medium"/>
    <s v="Normal"/>
    <s v="Morning"/>
    <x v="2"/>
    <x v="0"/>
  </r>
  <r>
    <d v="2022-11-14T15:02:16"/>
    <n v="-67.727274213854002"/>
    <n v="15.538251852225899"/>
    <n v="704.25186495793901"/>
    <s v="home"/>
    <n v="1.70887136049452"/>
    <n v="0.34080624540886101"/>
    <n v="1"/>
    <x v="51"/>
    <s v="voice"/>
    <s v="incoming"/>
    <s v="Medium"/>
    <s v="Normal"/>
    <s v="Afternoon"/>
    <x v="2"/>
    <x v="0"/>
  </r>
  <r>
    <d v="2022-11-15T17:33:32"/>
    <n v="-93.276783096939397"/>
    <n v="24.857779948407199"/>
    <n v="1698.23724766192"/>
    <s v="suburban"/>
    <n v="4.2161771786456601"/>
    <n v="9.28371245721722"/>
    <n v="3"/>
    <x v="96"/>
    <s v="voice"/>
    <s v="incoming"/>
    <s v="Weak"/>
    <s v="Normal"/>
    <s v="Afternoon"/>
    <x v="1"/>
    <x v="0"/>
  </r>
  <r>
    <d v="2022-11-16T21:26:32"/>
    <n v="-95.993616171492604"/>
    <n v="23.974021050699498"/>
    <n v="1026.3641612782901"/>
    <s v="suburban"/>
    <n v="4.2775156982985996"/>
    <n v="5.7834364485691303"/>
    <n v="8"/>
    <x v="13"/>
    <s v="voice"/>
    <s v="outgoing"/>
    <s v="Weak"/>
    <s v="Normal"/>
    <s v="Night"/>
    <x v="1"/>
    <x v="0"/>
  </r>
  <r>
    <d v="2022-11-17T13:10:16"/>
    <n v="-98.5669011195331"/>
    <n v="23.395227873537301"/>
    <n v="772.02771829819596"/>
    <s v="suburban"/>
    <n v="3.9946693779218299"/>
    <n v="5.47768218573525"/>
    <n v="4"/>
    <x v="77"/>
    <s v="data"/>
    <s v="outgoing"/>
    <s v="Weak"/>
    <s v="Normal"/>
    <s v="Afternoon"/>
    <x v="1"/>
    <x v="0"/>
  </r>
  <r>
    <d v="2022-11-18T20:37:37"/>
    <n v="-107.863245045919"/>
    <n v="17.796964266600899"/>
    <n v="138.746860610206"/>
    <s v="urban"/>
    <n v="11.689346795848399"/>
    <n v="7.6984018526278799"/>
    <n v="7"/>
    <x v="26"/>
    <s v="data"/>
    <s v="outgoing"/>
    <s v="Weak"/>
    <s v="Normal"/>
    <s v="Evening"/>
    <x v="1"/>
    <x v="0"/>
  </r>
  <r>
    <d v="2022-11-19T10:17:36"/>
    <n v="-98.935519853424694"/>
    <n v="20.286999880159801"/>
    <n v="298.88450092388803"/>
    <s v="urban"/>
    <n v="11.2836167105795"/>
    <n v="8.2180858388981495"/>
    <n v="7"/>
    <x v="26"/>
    <s v="data"/>
    <s v="outgoing"/>
    <s v="Weak"/>
    <s v="Normal"/>
    <s v="Morning"/>
    <x v="1"/>
    <x v="0"/>
  </r>
  <r>
    <d v="2022-11-20T20:42:57"/>
    <n v="-74.907231972149901"/>
    <n v="29.041618854305302"/>
    <n v="1005.22675612737"/>
    <s v="suburban"/>
    <n v="3.4406512805751501"/>
    <n v="7.1048502840705803"/>
    <n v="5"/>
    <x v="1"/>
    <s v="data"/>
    <s v="outgoing"/>
    <s v="Weak"/>
    <s v="Normal"/>
    <s v="Evening"/>
    <x v="0"/>
    <x v="0"/>
  </r>
  <r>
    <d v="2022-11-21T12:39:16"/>
    <n v="-90.797594411830801"/>
    <n v="17.113672147791998"/>
    <n v="1159.7644980597299"/>
    <s v="open"/>
    <n v="0.79845490896298399"/>
    <n v="8.1799613018742399"/>
    <n v="1"/>
    <x v="74"/>
    <s v="voice"/>
    <s v="outgoing"/>
    <s v="Weak"/>
    <s v="Normal"/>
    <s v="Afternoon"/>
    <x v="1"/>
    <x v="0"/>
  </r>
  <r>
    <d v="2022-11-22T09:53:16"/>
    <n v="-72.212303841441098"/>
    <n v="19.072160344738499"/>
    <n v="455.09413139397498"/>
    <s v="suburban"/>
    <n v="7.9568667276694596"/>
    <n v="1.4138205047342201"/>
    <n v="9"/>
    <x v="93"/>
    <s v="voice"/>
    <s v="outgoing"/>
    <s v="Weak"/>
    <s v="Normal"/>
    <s v="Morning"/>
    <x v="0"/>
    <x v="0"/>
  </r>
  <r>
    <d v="2022-11-23T12:56:46"/>
    <n v="-68.634064913443396"/>
    <n v="12.5221539998078"/>
    <n v="525.19930929050997"/>
    <s v="home"/>
    <n v="0.96323852640017604"/>
    <n v="7.5470498934917902"/>
    <n v="7"/>
    <x v="67"/>
    <s v="voice"/>
    <s v="outgoing"/>
    <s v="Medium"/>
    <s v="Normal"/>
    <s v="Afternoon"/>
    <x v="2"/>
    <x v="1"/>
  </r>
  <r>
    <d v="2022-11-24T18:36:27"/>
    <n v="-80.390367305200002"/>
    <n v="11.691683814959401"/>
    <n v="183.242323400076"/>
    <s v="home"/>
    <n v="8.5950978799719309"/>
    <n v="0.187207742724287"/>
    <n v="1"/>
    <x v="12"/>
    <s v="voice"/>
    <s v="incoming"/>
    <s v="Weak"/>
    <s v="Normal"/>
    <s v="Evening"/>
    <x v="0"/>
    <x v="1"/>
  </r>
  <r>
    <d v="2022-11-25T11:13:04"/>
    <n v="-76.733212277514994"/>
    <n v="26.258406411770999"/>
    <n v="568.35540277970301"/>
    <s v="open"/>
    <n v="0.163901034814493"/>
    <n v="3.4972608244553101"/>
    <n v="2"/>
    <x v="77"/>
    <s v="data"/>
    <s v="outgoing"/>
    <s v="Weak"/>
    <s v="Normal"/>
    <s v="Morning"/>
    <x v="0"/>
    <x v="0"/>
  </r>
  <r>
    <d v="2022-11-26T18:45:01"/>
    <n v="-75.203130068790998"/>
    <n v="15.260982052807"/>
    <n v="306.52590159840099"/>
    <s v="home"/>
    <n v="2.0955547330762299"/>
    <n v="1.8862047948031899"/>
    <n v="7"/>
    <x v="71"/>
    <s v="data"/>
    <s v="incoming"/>
    <s v="Weak"/>
    <s v="Normal"/>
    <s v="Evening"/>
    <x v="0"/>
    <x v="0"/>
  </r>
  <r>
    <d v="2022-11-27T23:19:36"/>
    <n v="-99.811435669640602"/>
    <n v="12.2551612933317"/>
    <n v="550.19942289346102"/>
    <s v="home"/>
    <n v="6.7806870332277196"/>
    <n v="1.2991773647803999"/>
    <n v="10"/>
    <x v="53"/>
    <s v="voice"/>
    <s v="outgoing"/>
    <s v="Weak"/>
    <s v="Normal"/>
    <s v="Night"/>
    <x v="1"/>
    <x v="1"/>
  </r>
  <r>
    <d v="2022-11-28T23:02:57"/>
    <n v="-67.827522493477503"/>
    <n v="18.377288582602301"/>
    <n v="558.68010434341898"/>
    <s v="open"/>
    <n v="4.0327639468873198"/>
    <n v="0.194868821502374"/>
    <n v="2"/>
    <x v="97"/>
    <s v="data"/>
    <s v="outgoing"/>
    <s v="Medium"/>
    <s v="Normal"/>
    <s v="Night"/>
    <x v="2"/>
    <x v="0"/>
  </r>
  <r>
    <d v="2022-11-29T11:54:15"/>
    <n v="-108.666047670441"/>
    <n v="11.328668691202401"/>
    <n v="1545.62053256338"/>
    <s v="urban"/>
    <n v="9.73685636734408"/>
    <n v="0.18326670991624899"/>
    <n v="9"/>
    <x v="15"/>
    <s v="data"/>
    <s v="outgoing"/>
    <s v="Weak"/>
    <s v="Normal"/>
    <s v="Morning"/>
    <x v="1"/>
    <x v="1"/>
  </r>
  <r>
    <d v="2022-11-30T11:45:57"/>
    <n v="-83.759793783469902"/>
    <n v="22.527563252780599"/>
    <n v="1047.5274540523701"/>
    <s v="urban"/>
    <n v="14.699734102511799"/>
    <n v="2.3821439837286098"/>
    <n v="6"/>
    <x v="9"/>
    <s v="voice"/>
    <s v="incoming"/>
    <s v="Weak"/>
    <s v="Normal"/>
    <s v="Morning"/>
    <x v="0"/>
    <x v="0"/>
  </r>
  <r>
    <d v="2022-12-01T19:40:01"/>
    <n v="-115.07567494113501"/>
    <n v="14.2867053225968"/>
    <n v="835.16126808112494"/>
    <s v="open"/>
    <n v="0.18690389800253099"/>
    <n v="5.3109818650162"/>
    <n v="1"/>
    <x v="80"/>
    <s v="voice"/>
    <s v="outgoing"/>
    <s v="Weak"/>
    <s v="Normal"/>
    <s v="Evening"/>
    <x v="1"/>
    <x v="1"/>
  </r>
  <r>
    <d v="2022-12-02T12:42:25"/>
    <n v="-104.93871618799599"/>
    <n v="13.2396396458197"/>
    <n v="963.88994567933401"/>
    <s v="urban"/>
    <n v="12.359976072820601"/>
    <n v="5.5584004925104997"/>
    <n v="2"/>
    <x v="44"/>
    <s v="voice"/>
    <s v="outgoing"/>
    <s v="Weak"/>
    <s v="Normal"/>
    <s v="Afternoon"/>
    <x v="1"/>
    <x v="1"/>
  </r>
  <r>
    <d v="2022-12-03T16:13:35"/>
    <n v="-71.981466925647197"/>
    <n v="11.501597603204999"/>
    <n v="1721.23869922111"/>
    <s v="home"/>
    <n v="1.1773980976012599"/>
    <n v="8.4196529816551795"/>
    <n v="9"/>
    <x v="81"/>
    <s v="data"/>
    <s v="incoming"/>
    <s v="Weak"/>
    <s v="Normal"/>
    <s v="Afternoon"/>
    <x v="0"/>
    <x v="1"/>
  </r>
  <r>
    <d v="2022-12-04T16:40:31"/>
    <n v="-78.944114682957505"/>
    <n v="14.5000440281176"/>
    <n v="252.416595011856"/>
    <s v="suburban"/>
    <n v="6.08462960276659"/>
    <n v="9.1127867127572308"/>
    <n v="5"/>
    <x v="48"/>
    <s v="voice"/>
    <s v="incoming"/>
    <s v="Weak"/>
    <s v="Normal"/>
    <s v="Afternoon"/>
    <x v="0"/>
    <x v="1"/>
  </r>
  <r>
    <d v="2022-12-05T10:47:25"/>
    <n v="-91.896376128621398"/>
    <n v="19.744487439946798"/>
    <n v="1447.57338989344"/>
    <s v="home"/>
    <n v="5.4060193327544104"/>
    <n v="4.3399579544838502"/>
    <n v="9"/>
    <x v="92"/>
    <s v="voice"/>
    <s v="outgoing"/>
    <s v="Weak"/>
    <s v="Normal"/>
    <s v="Morning"/>
    <x v="1"/>
    <x v="0"/>
  </r>
  <r>
    <d v="2022-12-06T15:06:13"/>
    <n v="-82.4516914398517"/>
    <n v="14.786130759555199"/>
    <n v="1074.9170315579099"/>
    <s v="urban"/>
    <n v="10.5014452868239"/>
    <n v="8.8609037486615101"/>
    <n v="2"/>
    <x v="73"/>
    <s v="data"/>
    <s v="incoming"/>
    <s v="Weak"/>
    <s v="Normal"/>
    <s v="Afternoon"/>
    <x v="0"/>
    <x v="1"/>
  </r>
  <r>
    <d v="2022-12-07T18:55:15"/>
    <n v="-99.380517786246102"/>
    <n v="27.215800883783398"/>
    <n v="620.94787139944106"/>
    <s v="urban"/>
    <n v="14.9397933547056"/>
    <n v="2.8855952305185002"/>
    <n v="10"/>
    <x v="59"/>
    <s v="voice"/>
    <s v="outgoing"/>
    <s v="Weak"/>
    <s v="Normal"/>
    <s v="Evening"/>
    <x v="1"/>
    <x v="0"/>
  </r>
  <r>
    <d v="2022-12-08T17:49:14"/>
    <n v="-74.211207781949796"/>
    <n v="29.872925536782201"/>
    <n v="698.00304766445299"/>
    <s v="suburban"/>
    <n v="5.1082294904268997"/>
    <n v="3.5398313706543201"/>
    <n v="8"/>
    <x v="18"/>
    <s v="voice"/>
    <s v="outgoing"/>
    <s v="Weak"/>
    <s v="Normal"/>
    <s v="Afternoon"/>
    <x v="0"/>
    <x v="0"/>
  </r>
  <r>
    <d v="2022-12-09T13:15:00"/>
    <n v="-64.621575723169499"/>
    <n v="27.8120712455272"/>
    <n v="667.92519627212903"/>
    <s v="open"/>
    <n v="4.6698142047054496"/>
    <n v="8.3792690186322094"/>
    <n v="1"/>
    <x v="32"/>
    <s v="data"/>
    <s v="incoming"/>
    <s v="Medium"/>
    <s v="Normal"/>
    <s v="Afternoon"/>
    <x v="2"/>
    <x v="0"/>
  </r>
  <r>
    <d v="2022-12-10T16:49:49"/>
    <n v="-103.66481472955201"/>
    <n v="26.222187314572398"/>
    <n v="515.92954348134799"/>
    <s v="open"/>
    <n v="1.3835892678519099"/>
    <n v="8.8541699067523094"/>
    <n v="10"/>
    <x v="9"/>
    <s v="data"/>
    <s v="outgoing"/>
    <s v="Weak"/>
    <s v="Normal"/>
    <s v="Afternoon"/>
    <x v="1"/>
    <x v="0"/>
  </r>
  <r>
    <d v="2022-12-11T19:26:28"/>
    <n v="-87.365121855670395"/>
    <n v="11.3163229519518"/>
    <n v="991.15777907920801"/>
    <s v="suburban"/>
    <n v="2.1724752020611899"/>
    <n v="1.4874809634161901"/>
    <n v="2"/>
    <x v="10"/>
    <s v="voice"/>
    <s v="incoming"/>
    <s v="Weak"/>
    <s v="Normal"/>
    <s v="Evening"/>
    <x v="1"/>
    <x v="1"/>
  </r>
  <r>
    <d v="2022-12-12T15:34:59"/>
    <n v="-84.320620422794505"/>
    <n v="11.301595061081199"/>
    <n v="357.73772766439799"/>
    <s v="open"/>
    <n v="0.766244106190476"/>
    <n v="2.6730047402385102"/>
    <n v="2"/>
    <x v="6"/>
    <s v="voice"/>
    <s v="incoming"/>
    <s v="Weak"/>
    <s v="Normal"/>
    <s v="Afternoon"/>
    <x v="0"/>
    <x v="1"/>
  </r>
  <r>
    <d v="2022-12-13T11:19:07"/>
    <n v="-88.777605275305305"/>
    <n v="26.066995807487"/>
    <n v="1102.8379072226201"/>
    <s v="suburban"/>
    <n v="4.2993576391030297"/>
    <n v="6.9513999310944099"/>
    <n v="4"/>
    <x v="31"/>
    <s v="data"/>
    <s v="incoming"/>
    <s v="Weak"/>
    <s v="Normal"/>
    <s v="Morning"/>
    <x v="1"/>
    <x v="0"/>
  </r>
  <r>
    <d v="2022-12-14T12:23:51"/>
    <n v="-96.735431931601696"/>
    <n v="19.5304014024663"/>
    <n v="1198.4165931867799"/>
    <s v="suburban"/>
    <n v="3.7466268126771398"/>
    <n v="9.5256543517600694"/>
    <n v="1"/>
    <x v="40"/>
    <s v="data"/>
    <s v="outgoing"/>
    <s v="Weak"/>
    <s v="Normal"/>
    <s v="Afternoon"/>
    <x v="1"/>
    <x v="0"/>
  </r>
  <r>
    <d v="2022-12-15T18:16:41"/>
    <n v="-72.653438336666696"/>
    <n v="20.4723401495784"/>
    <n v="429.85955726033097"/>
    <s v="urban"/>
    <n v="10.829355474794699"/>
    <n v="0.35206923576467097"/>
    <n v="8"/>
    <x v="45"/>
    <s v="data"/>
    <s v="incoming"/>
    <s v="Weak"/>
    <s v="Normal"/>
    <s v="Evening"/>
    <x v="0"/>
    <x v="0"/>
  </r>
  <r>
    <d v="2022-12-16T22:47:54"/>
    <n v="-118.681317718823"/>
    <n v="15.3056533938586"/>
    <n v="1621.47908513179"/>
    <s v="open"/>
    <n v="3.78369272956003"/>
    <n v="1.66532712401922"/>
    <n v="7"/>
    <x v="23"/>
    <s v="voice"/>
    <s v="outgoing"/>
    <s v="Weak"/>
    <s v="Normal"/>
    <s v="Night"/>
    <x v="1"/>
    <x v="0"/>
  </r>
  <r>
    <d v="2022-12-17T19:27:28"/>
    <n v="-89.732517463596196"/>
    <n v="19.142353564531"/>
    <n v="501.96757437722198"/>
    <s v="open"/>
    <n v="4.8917721065656803"/>
    <n v="8.41692507672178"/>
    <n v="4"/>
    <x v="78"/>
    <s v="voice"/>
    <s v="incoming"/>
    <s v="Weak"/>
    <s v="Normal"/>
    <s v="Evening"/>
    <x v="1"/>
    <x v="0"/>
  </r>
  <r>
    <d v="2022-12-18T20:57:08"/>
    <n v="-50.664413362160197"/>
    <n v="27.910995770528601"/>
    <n v="1068.8920554108199"/>
    <s v="open"/>
    <n v="3.61723132882915"/>
    <n v="6.1730509378796903"/>
    <n v="7"/>
    <x v="39"/>
    <s v="data"/>
    <s v="outgoing"/>
    <s v="Medium"/>
    <s v="Normal"/>
    <s v="Evening"/>
    <x v="2"/>
    <x v="0"/>
  </r>
  <r>
    <d v="2022-12-19T14:21:57"/>
    <n v="-84.189961052104294"/>
    <n v="17.7363519640734"/>
    <n v="831.22085176373298"/>
    <s v="open"/>
    <n v="3.5923447356490201"/>
    <n v="2.9849052997871799"/>
    <n v="5"/>
    <x v="2"/>
    <s v="voice"/>
    <s v="outgoing"/>
    <s v="Weak"/>
    <s v="Normal"/>
    <s v="Afternoon"/>
    <x v="0"/>
    <x v="0"/>
  </r>
  <r>
    <d v="2022-12-20T11:25:18"/>
    <n v="-79.9191124219291"/>
    <n v="13.646240629303801"/>
    <n v="201.75625079120601"/>
    <s v="open"/>
    <n v="1.0629382701255801"/>
    <n v="9.5845775811274798"/>
    <n v="9"/>
    <x v="85"/>
    <s v="voice"/>
    <s v="incoming"/>
    <s v="Weak"/>
    <s v="Normal"/>
    <s v="Morning"/>
    <x v="0"/>
    <x v="1"/>
  </r>
  <r>
    <d v="2022-12-21T17:44:41"/>
    <n v="-71.522874080118001"/>
    <n v="24.393179460770401"/>
    <n v="1480.3090134066499"/>
    <s v="urban"/>
    <n v="8.5416953678106893"/>
    <n v="4.5620548922385202"/>
    <n v="6"/>
    <x v="28"/>
    <s v="data"/>
    <s v="incoming"/>
    <s v="Weak"/>
    <s v="Normal"/>
    <s v="Afternoon"/>
    <x v="0"/>
    <x v="0"/>
  </r>
  <r>
    <d v="2022-12-22T14:18:00"/>
    <n v="-104.518773184998"/>
    <n v="13.843171326319901"/>
    <n v="772.41233082881195"/>
    <s v="open"/>
    <n v="4.58441327806083"/>
    <n v="6.2976566505315201"/>
    <n v="1"/>
    <x v="12"/>
    <s v="voice"/>
    <s v="outgoing"/>
    <s v="Weak"/>
    <s v="Normal"/>
    <s v="Afternoon"/>
    <x v="1"/>
    <x v="1"/>
  </r>
  <r>
    <d v="2022-12-23T19:16:27"/>
    <n v="-69.290274295330207"/>
    <n v="15.412406246174401"/>
    <n v="1696.59635956903"/>
    <s v="open"/>
    <n v="4.7278306372356003"/>
    <n v="5.27858077268891"/>
    <n v="7"/>
    <x v="16"/>
    <s v="voice"/>
    <s v="incoming"/>
    <s v="Medium"/>
    <s v="Normal"/>
    <s v="Evening"/>
    <x v="2"/>
    <x v="0"/>
  </r>
  <r>
    <d v="2022-12-24T22:55:23"/>
    <n v="-105.534118142772"/>
    <n v="26.864067267420999"/>
    <n v="1059.4101187138999"/>
    <s v="urban"/>
    <n v="6.6559432696002103"/>
    <n v="9.5276146839027103"/>
    <n v="9"/>
    <x v="11"/>
    <s v="voice"/>
    <s v="outgoing"/>
    <s v="Weak"/>
    <s v="Normal"/>
    <s v="Night"/>
    <x v="1"/>
    <x v="0"/>
  </r>
  <r>
    <d v="2022-12-25T13:49:11"/>
    <n v="-64.809972065792607"/>
    <n v="16.750780112827101"/>
    <n v="554.15003216299601"/>
    <s v="home"/>
    <n v="4.8336667993857603"/>
    <n v="7.8118732903488999"/>
    <n v="5"/>
    <x v="13"/>
    <s v="voice"/>
    <s v="incoming"/>
    <s v="Medium"/>
    <s v="Normal"/>
    <s v="Afternoon"/>
    <x v="2"/>
    <x v="0"/>
  </r>
  <r>
    <d v="2022-12-26T10:22:09"/>
    <n v="-57.155934075970499"/>
    <n v="13.959885452008001"/>
    <n v="1474.72704713913"/>
    <s v="open"/>
    <n v="2.93377806986414"/>
    <n v="2.0595678646666999"/>
    <n v="9"/>
    <x v="10"/>
    <s v="voice"/>
    <s v="incoming"/>
    <s v="Medium"/>
    <s v="Normal"/>
    <s v="Morning"/>
    <x v="2"/>
    <x v="1"/>
  </r>
  <r>
    <d v="2022-12-27T21:21:10"/>
    <n v="-61.461306833424203"/>
    <n v="25.836444237179499"/>
    <n v="324.43364212341402"/>
    <s v="home"/>
    <n v="1.94269093097868"/>
    <n v="2.60016564102119"/>
    <n v="6"/>
    <x v="68"/>
    <s v="data"/>
    <s v="outgoing"/>
    <s v="Medium"/>
    <s v="Normal"/>
    <s v="Night"/>
    <x v="2"/>
    <x v="0"/>
  </r>
  <r>
    <d v="2022-12-28T10:50:56"/>
    <n v="-99.142211945167006"/>
    <n v="29.4788158591832"/>
    <n v="495.05347689365902"/>
    <s v="suburban"/>
    <n v="5.5228634996239601"/>
    <n v="9.3353781644956992"/>
    <n v="9"/>
    <x v="23"/>
    <s v="data"/>
    <s v="outgoing"/>
    <s v="Weak"/>
    <s v="Normal"/>
    <s v="Morning"/>
    <x v="1"/>
    <x v="0"/>
  </r>
  <r>
    <d v="2022-12-29T11:27:02"/>
    <n v="-84.158888485715593"/>
    <n v="27.514472260370301"/>
    <n v="749.89246237131204"/>
    <s v="open"/>
    <n v="2.0513141438908198"/>
    <n v="1.3580557072645401"/>
    <n v="6"/>
    <x v="37"/>
    <s v="data"/>
    <s v="outgoing"/>
    <s v="Weak"/>
    <s v="Normal"/>
    <s v="Morning"/>
    <x v="0"/>
    <x v="0"/>
  </r>
  <r>
    <d v="2022-12-30T23:13:38"/>
    <n v="-76.354874774158901"/>
    <n v="16.254858256601299"/>
    <n v="845.84796304607596"/>
    <s v="urban"/>
    <n v="8.6734930077482293"/>
    <n v="9.5760396591500108"/>
    <n v="5"/>
    <x v="24"/>
    <s v="data"/>
    <s v="outgoing"/>
    <s v="Weak"/>
    <s v="Normal"/>
    <s v="Night"/>
    <x v="0"/>
    <x v="0"/>
  </r>
  <r>
    <d v="2022-12-31T22:38:35"/>
    <n v="-72.253225982908404"/>
    <n v="28.000979759106698"/>
    <n v="693.72632176777699"/>
    <s v="urban"/>
    <n v="6.3423971351017903"/>
    <n v="5.9882706937685404"/>
    <n v="6"/>
    <x v="3"/>
    <s v="voice"/>
    <s v="outgoing"/>
    <s v="Weak"/>
    <s v="Normal"/>
    <s v="Night"/>
    <x v="0"/>
    <x v="0"/>
  </r>
  <r>
    <d v="2022-01-01T19:32:01"/>
    <n v="-75.205270459085"/>
    <n v="29.961826867463"/>
    <n v="1041.90207512596"/>
    <s v="open"/>
    <n v="4.3004650701526304"/>
    <n v="1.58455348655662"/>
    <n v="8"/>
    <x v="5"/>
    <s v="data"/>
    <s v="incoming"/>
    <s v="Weak"/>
    <s v="Normal"/>
    <s v="Evening"/>
    <x v="0"/>
    <x v="0"/>
  </r>
  <r>
    <d v="2022-01-02T16:18:37"/>
    <n v="-65.700173616188493"/>
    <n v="27.857896338945299"/>
    <n v="1274.65549472674"/>
    <s v="open"/>
    <n v="4.7680666019671802"/>
    <n v="0.68650633712584896"/>
    <n v="5"/>
    <x v="0"/>
    <s v="data"/>
    <s v="incoming"/>
    <s v="Medium"/>
    <s v="Normal"/>
    <s v="Afternoon"/>
    <x v="2"/>
    <x v="0"/>
  </r>
  <r>
    <d v="2022-01-03T16:25:29"/>
    <n v="-105.743858106942"/>
    <n v="12.202887826416699"/>
    <n v="871.02827333898495"/>
    <s v="open"/>
    <n v="4.2169032227588401"/>
    <n v="2.6452133397322499"/>
    <n v="5"/>
    <x v="26"/>
    <s v="voice"/>
    <s v="outgoing"/>
    <s v="Weak"/>
    <s v="Normal"/>
    <s v="Afternoon"/>
    <x v="1"/>
    <x v="1"/>
  </r>
  <r>
    <d v="2022-01-04T16:56:35"/>
    <n v="-83.8115845397584"/>
    <n v="18.328766693384299"/>
    <n v="910.509883534457"/>
    <s v="suburban"/>
    <n v="4.9711388742445903"/>
    <n v="7.1111675495312193E-2"/>
    <n v="1"/>
    <x v="31"/>
    <s v="data"/>
    <s v="incoming"/>
    <s v="Weak"/>
    <s v="Normal"/>
    <s v="Afternoon"/>
    <x v="0"/>
    <x v="0"/>
  </r>
  <r>
    <d v="2022-01-05T16:21:42"/>
    <n v="-88.143408808330406"/>
    <n v="15.7804367875571"/>
    <n v="1487.77377458764"/>
    <s v="urban"/>
    <n v="7.3864616761841404"/>
    <n v="2.4510683942384799"/>
    <n v="5"/>
    <x v="59"/>
    <s v="data"/>
    <s v="incoming"/>
    <s v="Weak"/>
    <s v="Normal"/>
    <s v="Afternoon"/>
    <x v="1"/>
    <x v="0"/>
  </r>
  <r>
    <d v="2022-01-06T15:20:42"/>
    <n v="-97.870099807465394"/>
    <n v="23.811294095834601"/>
    <n v="604.29298006036504"/>
    <s v="home"/>
    <n v="1.9426306689642701"/>
    <n v="7.1379868054259896"/>
    <n v="4"/>
    <x v="81"/>
    <s v="data"/>
    <s v="incoming"/>
    <s v="Weak"/>
    <s v="Normal"/>
    <s v="Afternoon"/>
    <x v="1"/>
    <x v="0"/>
  </r>
  <r>
    <d v="2022-01-07T22:21:30"/>
    <n v="-83.753217523701693"/>
    <n v="16.082385705467001"/>
    <n v="168.033906921659"/>
    <s v="open"/>
    <n v="4.5153013605929004"/>
    <n v="3.5655085251954"/>
    <n v="2"/>
    <x v="23"/>
    <s v="data"/>
    <s v="outgoing"/>
    <s v="Weak"/>
    <s v="Normal"/>
    <s v="Night"/>
    <x v="0"/>
    <x v="0"/>
  </r>
  <r>
    <d v="2022-01-08T23:34:55"/>
    <n v="-95.547265906666993"/>
    <n v="28.157038060753901"/>
    <n v="1439.79209607759"/>
    <s v="open"/>
    <n v="1.9769245378887099"/>
    <n v="2.6470309163810599"/>
    <n v="4"/>
    <x v="56"/>
    <s v="voice"/>
    <s v="incoming"/>
    <s v="Weak"/>
    <s v="Normal"/>
    <s v="Night"/>
    <x v="1"/>
    <x v="0"/>
  </r>
  <r>
    <d v="2022-01-09T16:00:19"/>
    <n v="-94.891420922173396"/>
    <n v="18.408588626322199"/>
    <n v="1674.71469107605"/>
    <s v="home"/>
    <n v="5.5419405591974202"/>
    <n v="7.5170947391688099"/>
    <n v="2"/>
    <x v="36"/>
    <s v="data"/>
    <s v="outgoing"/>
    <s v="Weak"/>
    <s v="Normal"/>
    <s v="Afternoon"/>
    <x v="1"/>
    <x v="0"/>
  </r>
  <r>
    <d v="2022-01-10T22:45:29"/>
    <n v="-80.302784618774496"/>
    <n v="20.6863020958356"/>
    <n v="78.339648761741699"/>
    <s v="home"/>
    <n v="8.6437184551098092"/>
    <n v="7.97413955954244"/>
    <n v="6"/>
    <x v="36"/>
    <s v="voice"/>
    <s v="outgoing"/>
    <s v="Weak"/>
    <s v="Normal"/>
    <s v="Night"/>
    <x v="0"/>
    <x v="0"/>
  </r>
  <r>
    <d v="2022-01-11T15:27:05"/>
    <n v="-109.17744839861101"/>
    <n v="14.1094401870541"/>
    <n v="1055.3833654804901"/>
    <s v="urban"/>
    <n v="9.7710680857656609"/>
    <n v="5.9473190725161196"/>
    <n v="7"/>
    <x v="74"/>
    <s v="voice"/>
    <s v="incoming"/>
    <s v="Weak"/>
    <s v="Normal"/>
    <s v="Afternoon"/>
    <x v="1"/>
    <x v="1"/>
  </r>
  <r>
    <d v="2022-01-12T11:28:37"/>
    <n v="-79.743760589819303"/>
    <n v="28.2231615467133"/>
    <n v="120.452952878123"/>
    <s v="urban"/>
    <n v="13.1221607758308"/>
    <n v="8.1372961802642294"/>
    <n v="10"/>
    <x v="65"/>
    <s v="data"/>
    <s v="outgoing"/>
    <s v="Weak"/>
    <s v="Normal"/>
    <s v="Morning"/>
    <x v="0"/>
    <x v="0"/>
  </r>
  <r>
    <d v="2022-01-13T14:37:26"/>
    <n v="-59.435190047011197"/>
    <n v="14.297011374129699"/>
    <n v="1763.5035311357201"/>
    <s v="open"/>
    <n v="2.8193908880220402"/>
    <n v="2.3896735221441801"/>
    <n v="5"/>
    <x v="37"/>
    <s v="data"/>
    <s v="outgoing"/>
    <s v="Medium"/>
    <s v="Normal"/>
    <s v="Afternoon"/>
    <x v="2"/>
    <x v="1"/>
  </r>
  <r>
    <d v="2022-01-14T15:46:02"/>
    <n v="-77.918575957706594"/>
    <n v="12.788558382354701"/>
    <n v="669.66216479501202"/>
    <s v="urban"/>
    <n v="6.9865246386795903"/>
    <n v="9.1343985418727005"/>
    <n v="6"/>
    <x v="9"/>
    <s v="data"/>
    <s v="outgoing"/>
    <s v="Weak"/>
    <s v="Normal"/>
    <s v="Afternoon"/>
    <x v="0"/>
    <x v="1"/>
  </r>
  <r>
    <d v="2022-01-15T23:18:24"/>
    <n v="-69.412185275418196"/>
    <n v="15.506797100993399"/>
    <n v="792.24986255669501"/>
    <s v="home"/>
    <n v="7.1141394092688097"/>
    <n v="6.7094153362861899"/>
    <n v="8"/>
    <x v="95"/>
    <s v="voice"/>
    <s v="incoming"/>
    <s v="Medium"/>
    <s v="Normal"/>
    <s v="Night"/>
    <x v="2"/>
    <x v="0"/>
  </r>
  <r>
    <d v="2022-01-16T10:45:41"/>
    <n v="-94.904836022990295"/>
    <n v="18.189532700997201"/>
    <n v="554.15548990528305"/>
    <s v="suburban"/>
    <n v="3.0339868329130599"/>
    <n v="0.82883492797753799"/>
    <n v="7"/>
    <x v="29"/>
    <s v="voice"/>
    <s v="incoming"/>
    <s v="Weak"/>
    <s v="Normal"/>
    <s v="Morning"/>
    <x v="1"/>
    <x v="0"/>
  </r>
  <r>
    <d v="2022-01-17T17:05:09"/>
    <n v="-74.857234262207399"/>
    <n v="23.856290324821199"/>
    <n v="192.924710157985"/>
    <s v="urban"/>
    <n v="11.9809492813819"/>
    <n v="9.8184369294205993"/>
    <n v="1"/>
    <x v="15"/>
    <s v="data"/>
    <s v="outgoing"/>
    <s v="Weak"/>
    <s v="Normal"/>
    <s v="Afternoon"/>
    <x v="0"/>
    <x v="0"/>
  </r>
  <r>
    <d v="2022-01-18T13:05:58"/>
    <n v="-86.628769202077805"/>
    <n v="20.309612766163301"/>
    <n v="580.70368164433603"/>
    <s v="suburban"/>
    <n v="2.3673499130925499"/>
    <n v="6.4833578729781403"/>
    <n v="5"/>
    <x v="5"/>
    <s v="data"/>
    <s v="outgoing"/>
    <s v="Weak"/>
    <s v="Normal"/>
    <s v="Afternoon"/>
    <x v="1"/>
    <x v="0"/>
  </r>
  <r>
    <d v="2022-01-19T16:22:50"/>
    <n v="-103.18654358091101"/>
    <n v="29.192171210077401"/>
    <n v="734.83120960995996"/>
    <s v="suburban"/>
    <n v="2.03532017533793"/>
    <n v="2.9694619318035098"/>
    <n v="10"/>
    <x v="16"/>
    <s v="data"/>
    <s v="incoming"/>
    <s v="Weak"/>
    <s v="Normal"/>
    <s v="Afternoon"/>
    <x v="1"/>
    <x v="0"/>
  </r>
  <r>
    <d v="2022-01-20T22:48:36"/>
    <n v="-73.132304249092499"/>
    <n v="13.8010285867907"/>
    <n v="1684.1336549940299"/>
    <s v="open"/>
    <n v="1.6335627636672201"/>
    <n v="4.7037846147680202"/>
    <n v="10"/>
    <x v="14"/>
    <s v="data"/>
    <s v="outgoing"/>
    <s v="Weak"/>
    <s v="Normal"/>
    <s v="Night"/>
    <x v="0"/>
    <x v="1"/>
  </r>
  <r>
    <d v="2022-01-21T09:35:37"/>
    <n v="-68.219083656235199"/>
    <n v="23.082588053642802"/>
    <n v="890.38741363455995"/>
    <s v="open"/>
    <n v="4.9903630580725098"/>
    <n v="2.0532321119623198"/>
    <n v="1"/>
    <x v="74"/>
    <s v="voice"/>
    <s v="outgoing"/>
    <s v="Medium"/>
    <s v="Normal"/>
    <s v="Morning"/>
    <x v="2"/>
    <x v="0"/>
  </r>
  <r>
    <d v="2022-01-22T19:03:43"/>
    <n v="-86.295854250444094"/>
    <n v="16.177975848237001"/>
    <n v="433.12416628462103"/>
    <s v="home"/>
    <n v="2.9329347058064998"/>
    <n v="6.3938428025128999"/>
    <n v="3"/>
    <x v="85"/>
    <s v="data"/>
    <s v="incoming"/>
    <s v="Weak"/>
    <s v="Normal"/>
    <s v="Evening"/>
    <x v="1"/>
    <x v="0"/>
  </r>
  <r>
    <d v="2022-01-23T17:32:22"/>
    <n v="-90.535654898727898"/>
    <n v="21.876693288496099"/>
    <n v="30.671304631699101"/>
    <s v="suburban"/>
    <n v="7.7537698310075598"/>
    <n v="5.3322232161726699"/>
    <n v="3"/>
    <x v="53"/>
    <s v="data"/>
    <s v="outgoing"/>
    <s v="Weak"/>
    <s v="Drop"/>
    <s v="Afternoon"/>
    <x v="1"/>
    <x v="0"/>
  </r>
  <r>
    <d v="2022-01-24T18:51:32"/>
    <n v="-105.28338719926199"/>
    <n v="25.643445426600302"/>
    <n v="923.77716443486804"/>
    <s v="urban"/>
    <n v="11.664580535088"/>
    <n v="8.7012918372036197"/>
    <n v="2"/>
    <x v="0"/>
    <s v="voice"/>
    <s v="outgoing"/>
    <s v="Weak"/>
    <s v="Normal"/>
    <s v="Evening"/>
    <x v="1"/>
    <x v="0"/>
  </r>
  <r>
    <d v="2022-01-25T17:38:45"/>
    <n v="-66.734551345755804"/>
    <n v="25.955576209347601"/>
    <n v="156.095027890935"/>
    <s v="suburban"/>
    <n v="4.0515962871129796"/>
    <n v="6.5551794649316797"/>
    <n v="1"/>
    <x v="50"/>
    <s v="voice"/>
    <s v="incoming"/>
    <s v="Medium"/>
    <s v="Normal"/>
    <s v="Afternoon"/>
    <x v="2"/>
    <x v="0"/>
  </r>
  <r>
    <d v="2022-01-26T09:29:48"/>
    <n v="-83.964511614985597"/>
    <n v="13.8124317511696"/>
    <n v="1408.02615826018"/>
    <s v="suburban"/>
    <n v="4.3049516685295099"/>
    <n v="7.6557422313066601"/>
    <n v="3"/>
    <x v="31"/>
    <s v="data"/>
    <s v="outgoing"/>
    <s v="Weak"/>
    <s v="Normal"/>
    <s v="Morning"/>
    <x v="0"/>
    <x v="1"/>
  </r>
  <r>
    <d v="2022-01-27T11:11:15"/>
    <n v="-81.263350298930305"/>
    <n v="22.435889792596601"/>
    <n v="826.62096865270303"/>
    <s v="urban"/>
    <n v="9.6257439660920294"/>
    <n v="0.63314525803670696"/>
    <n v="6"/>
    <x v="38"/>
    <s v="data"/>
    <s v="outgoing"/>
    <s v="Weak"/>
    <s v="Normal"/>
    <s v="Morning"/>
    <x v="0"/>
    <x v="0"/>
  </r>
  <r>
    <d v="2022-01-28T18:55:35"/>
    <n v="-81.601686546599794"/>
    <n v="18.289384480707099"/>
    <n v="456.36965842149601"/>
    <s v="home"/>
    <n v="0.45424079109746501"/>
    <n v="3.2624220551834902"/>
    <n v="1"/>
    <x v="12"/>
    <s v="voice"/>
    <s v="incoming"/>
    <s v="Weak"/>
    <s v="Normal"/>
    <s v="Evening"/>
    <x v="0"/>
    <x v="0"/>
  </r>
  <r>
    <d v="2022-01-29T18:30:37"/>
    <n v="-72.554891864135698"/>
    <n v="20.256760535586899"/>
    <n v="1676.51891161151"/>
    <s v="open"/>
    <n v="1.7731645972360699"/>
    <n v="4.8022305697787901"/>
    <n v="8"/>
    <x v="19"/>
    <s v="voice"/>
    <s v="outgoing"/>
    <s v="Weak"/>
    <s v="Normal"/>
    <s v="Evening"/>
    <x v="0"/>
    <x v="0"/>
  </r>
  <r>
    <d v="2022-01-30T09:36:29"/>
    <n v="-98.029357853937697"/>
    <n v="20.858552074816501"/>
    <n v="1201.0855686955199"/>
    <s v="suburban"/>
    <n v="2.7089718765492701"/>
    <n v="5.0352575758380702"/>
    <n v="5"/>
    <x v="24"/>
    <s v="voice"/>
    <s v="incoming"/>
    <s v="Weak"/>
    <s v="Normal"/>
    <s v="Morning"/>
    <x v="1"/>
    <x v="0"/>
  </r>
  <r>
    <d v="2022-01-31T19:53:43"/>
    <n v="-68.665932440204301"/>
    <n v="27.155800743826099"/>
    <n v="94.2933484418636"/>
    <s v="suburban"/>
    <n v="6.2241499819883996"/>
    <n v="5.1427893429473697"/>
    <n v="9"/>
    <x v="56"/>
    <s v="voice"/>
    <s v="incoming"/>
    <s v="Medium"/>
    <s v="Normal"/>
    <s v="Evening"/>
    <x v="2"/>
    <x v="0"/>
  </r>
  <r>
    <d v="2022-02-01T17:22:21"/>
    <n v="-80.973446101241805"/>
    <n v="25.876571784318401"/>
    <n v="1035.7029647499901"/>
    <s v="open"/>
    <n v="1.84469149325705"/>
    <n v="5.6450636586335001"/>
    <n v="8"/>
    <x v="98"/>
    <s v="data"/>
    <s v="incoming"/>
    <s v="Weak"/>
    <s v="Normal"/>
    <s v="Afternoon"/>
    <x v="0"/>
    <x v="0"/>
  </r>
  <r>
    <d v="2022-02-02T11:30:49"/>
    <n v="-89.720191493346306"/>
    <n v="28.599658055705302"/>
    <n v="1612.9840519204099"/>
    <s v="home"/>
    <n v="5.9547710604853501"/>
    <n v="2.0169007329936801"/>
    <n v="8"/>
    <x v="79"/>
    <s v="data"/>
    <s v="incoming"/>
    <s v="Weak"/>
    <s v="Normal"/>
    <s v="Morning"/>
    <x v="1"/>
    <x v="0"/>
  </r>
  <r>
    <d v="2022-02-03T15:26:27"/>
    <n v="-63.492403923721902"/>
    <n v="15.8772778174806"/>
    <n v="474.89486143941701"/>
    <s v="open"/>
    <n v="4.2254874773218203E-2"/>
    <n v="5.7860497658446102"/>
    <n v="4"/>
    <x v="62"/>
    <s v="voice"/>
    <s v="outgoing"/>
    <s v="Medium"/>
    <s v="Normal"/>
    <s v="Afternoon"/>
    <x v="2"/>
    <x v="0"/>
  </r>
  <r>
    <d v="2022-02-04T13:58:51"/>
    <n v="-93.455637830947495"/>
    <n v="18.101197295992002"/>
    <n v="65.2846511909474"/>
    <s v="suburban"/>
    <n v="6.99715861932716"/>
    <n v="5.40794797094083"/>
    <n v="2"/>
    <x v="33"/>
    <s v="data"/>
    <s v="incoming"/>
    <s v="Weak"/>
    <s v="Normal"/>
    <s v="Afternoon"/>
    <x v="1"/>
    <x v="0"/>
  </r>
  <r>
    <d v="2022-02-05T22:04:26"/>
    <n v="-67.219786615885397"/>
    <n v="13.084205635412401"/>
    <n v="1559.38283600154"/>
    <s v="open"/>
    <n v="0.66398591999187795"/>
    <n v="8.4050777418566796"/>
    <n v="9"/>
    <x v="13"/>
    <s v="data"/>
    <s v="outgoing"/>
    <s v="Medium"/>
    <s v="Normal"/>
    <s v="Night"/>
    <x v="2"/>
    <x v="1"/>
  </r>
  <r>
    <d v="2022-02-06T23:12:42"/>
    <n v="-76.729923372653403"/>
    <n v="25.510470826704999"/>
    <n v="785.59870587829198"/>
    <s v="home"/>
    <n v="4.6282197346290301"/>
    <n v="5.4219890709017298"/>
    <n v="1"/>
    <x v="66"/>
    <s v="data"/>
    <s v="outgoing"/>
    <s v="Weak"/>
    <s v="Normal"/>
    <s v="Night"/>
    <x v="0"/>
    <x v="0"/>
  </r>
  <r>
    <d v="2022-02-07T10:33:05"/>
    <n v="-71.507545277565598"/>
    <n v="17.546362064715002"/>
    <n v="1741.7535639370999"/>
    <s v="suburban"/>
    <n v="2.69992065239148"/>
    <n v="2.48398821802073"/>
    <n v="2"/>
    <x v="11"/>
    <s v="voice"/>
    <s v="incoming"/>
    <s v="Weak"/>
    <s v="Normal"/>
    <s v="Morning"/>
    <x v="0"/>
    <x v="0"/>
  </r>
  <r>
    <d v="2022-02-08T15:25:44"/>
    <n v="-89.572792739636597"/>
    <n v="19.010286656843501"/>
    <n v="920.88340106539295"/>
    <s v="home"/>
    <n v="8.7056307593603002"/>
    <n v="3.6701752822115501"/>
    <n v="8"/>
    <x v="27"/>
    <s v="voice"/>
    <s v="outgoing"/>
    <s v="Weak"/>
    <s v="Normal"/>
    <s v="Afternoon"/>
    <x v="1"/>
    <x v="0"/>
  </r>
  <r>
    <d v="2022-02-09T18:29:26"/>
    <n v="-75.018895560604506"/>
    <n v="28.763111696961399"/>
    <n v="1783.16119351252"/>
    <s v="suburban"/>
    <n v="7.5769941412887398"/>
    <n v="6.6024083167029097"/>
    <n v="7"/>
    <x v="30"/>
    <s v="voice"/>
    <s v="incoming"/>
    <s v="Weak"/>
    <s v="Normal"/>
    <s v="Evening"/>
    <x v="0"/>
    <x v="0"/>
  </r>
  <r>
    <d v="2022-02-10T12:40:37"/>
    <n v="-99.473408361866802"/>
    <n v="13.8405967808733"/>
    <n v="463.40750620306699"/>
    <s v="urban"/>
    <n v="7.2870925938821198"/>
    <n v="4.6885826950143104"/>
    <n v="8"/>
    <x v="47"/>
    <s v="voice"/>
    <s v="incoming"/>
    <s v="Weak"/>
    <s v="Normal"/>
    <s v="Afternoon"/>
    <x v="1"/>
    <x v="1"/>
  </r>
  <r>
    <d v="2022-02-11T18:04:42"/>
    <n v="-85.171326886449606"/>
    <n v="23.131393754088698"/>
    <n v="1535.95853281276"/>
    <s v="urban"/>
    <n v="13.058010844443899"/>
    <n v="9.0153136595931898"/>
    <n v="8"/>
    <x v="70"/>
    <s v="voice"/>
    <s v="incoming"/>
    <s v="Weak"/>
    <s v="Normal"/>
    <s v="Evening"/>
    <x v="1"/>
    <x v="0"/>
  </r>
  <r>
    <d v="2022-02-12T19:57:29"/>
    <n v="-71.256720254046002"/>
    <n v="20.672314071664999"/>
    <n v="388.20612110539503"/>
    <s v="home"/>
    <n v="1.1396310498756499"/>
    <n v="7.4553368679395797"/>
    <n v="5"/>
    <x v="13"/>
    <s v="data"/>
    <s v="incoming"/>
    <s v="Weak"/>
    <s v="Normal"/>
    <s v="Evening"/>
    <x v="0"/>
    <x v="0"/>
  </r>
  <r>
    <d v="2022-02-13T18:17:57"/>
    <n v="-99.505301760880897"/>
    <n v="29.012158803457002"/>
    <n v="1541.91341877229"/>
    <s v="home"/>
    <n v="2.9532493961972599"/>
    <n v="9.72775737789493"/>
    <n v="3"/>
    <x v="42"/>
    <s v="data"/>
    <s v="incoming"/>
    <s v="Weak"/>
    <s v="Normal"/>
    <s v="Evening"/>
    <x v="1"/>
    <x v="0"/>
  </r>
  <r>
    <d v="2022-02-14T16:30:02"/>
    <n v="-94.304332538145303"/>
    <n v="21.022139286695001"/>
    <n v="1402.1977644931201"/>
    <s v="urban"/>
    <n v="10.5488535587416"/>
    <n v="7.4502100748516904"/>
    <n v="8"/>
    <x v="78"/>
    <s v="data"/>
    <s v="outgoing"/>
    <s v="Weak"/>
    <s v="Normal"/>
    <s v="Afternoon"/>
    <x v="1"/>
    <x v="0"/>
  </r>
  <r>
    <d v="2022-02-15T17:02:18"/>
    <n v="-100.665524471071"/>
    <n v="21.989502848831499"/>
    <n v="1738.53821212203"/>
    <s v="suburban"/>
    <n v="3.8244171616511999"/>
    <n v="1.1645331894153199"/>
    <n v="9"/>
    <x v="45"/>
    <s v="data"/>
    <s v="outgoing"/>
    <s v="Weak"/>
    <s v="Normal"/>
    <s v="Afternoon"/>
    <x v="1"/>
    <x v="0"/>
  </r>
  <r>
    <d v="2022-02-16T11:03:00"/>
    <n v="-68.345348982060401"/>
    <n v="11.9541654959579"/>
    <n v="435.724200253025"/>
    <s v="suburban"/>
    <n v="7.7607760268935797"/>
    <n v="3.3082883692765299"/>
    <n v="9"/>
    <x v="69"/>
    <s v="data"/>
    <s v="outgoing"/>
    <s v="Medium"/>
    <s v="Normal"/>
    <s v="Morning"/>
    <x v="2"/>
    <x v="1"/>
  </r>
  <r>
    <d v="2022-02-17T19:26:17"/>
    <n v="-95.132537223082807"/>
    <n v="15.671716607808399"/>
    <n v="1511.56641222445"/>
    <s v="urban"/>
    <n v="10.117210013919999"/>
    <n v="1.51438158644089"/>
    <n v="3"/>
    <x v="38"/>
    <s v="voice"/>
    <s v="outgoing"/>
    <s v="Weak"/>
    <s v="Normal"/>
    <s v="Evening"/>
    <x v="1"/>
    <x v="0"/>
  </r>
  <r>
    <d v="2022-02-18T14:27:53"/>
    <n v="-84.956229653949507"/>
    <n v="29.566359386936998"/>
    <n v="1396.9513028798499"/>
    <s v="suburban"/>
    <n v="7.7668073173908896"/>
    <n v="6.0632026463065696"/>
    <n v="9"/>
    <x v="6"/>
    <s v="data"/>
    <s v="incoming"/>
    <s v="Weak"/>
    <s v="Normal"/>
    <s v="Afternoon"/>
    <x v="0"/>
    <x v="0"/>
  </r>
  <r>
    <d v="2022-02-19T09:50:51"/>
    <n v="-82.552024583805306"/>
    <n v="23.020908633321501"/>
    <n v="438.22343584266798"/>
    <s v="home"/>
    <n v="3.3227245512994998"/>
    <n v="1.0977960959341699"/>
    <n v="8"/>
    <x v="94"/>
    <s v="data"/>
    <s v="incoming"/>
    <s v="Weak"/>
    <s v="Normal"/>
    <s v="Morning"/>
    <x v="0"/>
    <x v="0"/>
  </r>
  <r>
    <d v="2022-02-20T14:30:53"/>
    <n v="-106.133142964071"/>
    <n v="24.106440376040101"/>
    <n v="1677.35900724676"/>
    <s v="urban"/>
    <n v="9.6406253189347808"/>
    <n v="6.4269553399874599"/>
    <n v="5"/>
    <x v="9"/>
    <s v="voice"/>
    <s v="incoming"/>
    <s v="Weak"/>
    <s v="Normal"/>
    <s v="Afternoon"/>
    <x v="1"/>
    <x v="0"/>
  </r>
  <r>
    <d v="2022-02-21T14:28:27"/>
    <n v="-79.729717398356101"/>
    <n v="26.436393640696501"/>
    <n v="670.26123435285899"/>
    <s v="urban"/>
    <n v="12.3050709237699"/>
    <n v="9.2574461099650591"/>
    <n v="6"/>
    <x v="30"/>
    <s v="data"/>
    <s v="outgoing"/>
    <s v="Weak"/>
    <s v="Normal"/>
    <s v="Afternoon"/>
    <x v="0"/>
    <x v="0"/>
  </r>
  <r>
    <d v="2022-02-22T20:09:16"/>
    <n v="-99.263019928702306"/>
    <n v="12.7371423622288"/>
    <n v="742.53611913812404"/>
    <s v="suburban"/>
    <n v="6.0495813791948096"/>
    <n v="4.8409124740102296"/>
    <n v="10"/>
    <x v="8"/>
    <s v="data"/>
    <s v="outgoing"/>
    <s v="Weak"/>
    <s v="Normal"/>
    <s v="Evening"/>
    <x v="1"/>
    <x v="1"/>
  </r>
  <r>
    <d v="2022-02-23T11:12:39"/>
    <n v="-98.000058572189602"/>
    <n v="27.620506793114298"/>
    <n v="1050.17876749064"/>
    <s v="open"/>
    <n v="0.51699795489741796"/>
    <n v="3.0617486172839601"/>
    <n v="1"/>
    <x v="71"/>
    <s v="data"/>
    <s v="outgoing"/>
    <s v="Weak"/>
    <s v="Normal"/>
    <s v="Morning"/>
    <x v="1"/>
    <x v="0"/>
  </r>
  <r>
    <d v="2022-02-24T10:16:10"/>
    <n v="-65.144903060654599"/>
    <n v="14.1250153242806"/>
    <n v="250.379665262966"/>
    <s v="open"/>
    <n v="3.6710882068017199"/>
    <n v="0.99060806204904495"/>
    <n v="8"/>
    <x v="54"/>
    <s v="voice"/>
    <s v="outgoing"/>
    <s v="Medium"/>
    <s v="Normal"/>
    <s v="Morning"/>
    <x v="2"/>
    <x v="1"/>
  </r>
  <r>
    <d v="2022-02-25T12:33:08"/>
    <n v="-98.782744106010597"/>
    <n v="21.0707027150568"/>
    <n v="517.66211014542102"/>
    <s v="open"/>
    <n v="0.127614289227517"/>
    <n v="3.4343231205029801"/>
    <n v="9"/>
    <x v="52"/>
    <s v="data"/>
    <s v="outgoing"/>
    <s v="Weak"/>
    <s v="Normal"/>
    <s v="Afternoon"/>
    <x v="1"/>
    <x v="0"/>
  </r>
  <r>
    <d v="2022-02-26T13:39:55"/>
    <n v="-73.822920155344804"/>
    <n v="17.3920484050265"/>
    <n v="366.94975945240299"/>
    <s v="suburban"/>
    <n v="5.9266484868052496"/>
    <n v="4.5770060080507404"/>
    <n v="4"/>
    <x v="79"/>
    <s v="data"/>
    <s v="incoming"/>
    <s v="Weak"/>
    <s v="Normal"/>
    <s v="Afternoon"/>
    <x v="0"/>
    <x v="0"/>
  </r>
  <r>
    <d v="2022-02-27T12:53:57"/>
    <n v="-92.101596511246896"/>
    <n v="10.538339564996599"/>
    <n v="139.673289434395"/>
    <s v="home"/>
    <n v="7.4603001932556303"/>
    <n v="6.6392471309417198"/>
    <n v="9"/>
    <x v="76"/>
    <s v="voice"/>
    <s v="incoming"/>
    <s v="Weak"/>
    <s v="Normal"/>
    <s v="Afternoon"/>
    <x v="1"/>
    <x v="1"/>
  </r>
  <r>
    <d v="2022-02-28T16:26:15"/>
    <n v="-50.122221876305602"/>
    <n v="27.5115133301219"/>
    <n v="1499.09040356531"/>
    <s v="open"/>
    <n v="3.6312661727207902"/>
    <n v="6.8798637932164004"/>
    <n v="10"/>
    <x v="59"/>
    <s v="voice"/>
    <s v="outgoing"/>
    <s v="Medium"/>
    <s v="Normal"/>
    <s v="Afternoon"/>
    <x v="2"/>
    <x v="0"/>
  </r>
  <r>
    <d v="2022-03-01T16:00:24"/>
    <n v="-94.948763686327496"/>
    <n v="17.026501965172201"/>
    <n v="1330.7328253128501"/>
    <s v="suburban"/>
    <n v="4.2727655557842299"/>
    <n v="6.1324063554237203"/>
    <n v="4"/>
    <x v="28"/>
    <s v="voice"/>
    <s v="incoming"/>
    <s v="Weak"/>
    <s v="Normal"/>
    <s v="Afternoon"/>
    <x v="1"/>
    <x v="0"/>
  </r>
  <r>
    <d v="2022-03-02T22:02:40"/>
    <n v="-82.374030111560799"/>
    <n v="17.434352455213201"/>
    <n v="858.51562139612395"/>
    <s v="urban"/>
    <n v="9.1638076867117704"/>
    <n v="1.4646178254951401"/>
    <n v="7"/>
    <x v="86"/>
    <s v="voice"/>
    <s v="outgoing"/>
    <s v="Weak"/>
    <s v="Normal"/>
    <s v="Night"/>
    <x v="0"/>
    <x v="0"/>
  </r>
  <r>
    <d v="2022-03-03T16:47:31"/>
    <n v="-93.259084404078905"/>
    <n v="19.424453079118098"/>
    <n v="1265.5263361310599"/>
    <s v="urban"/>
    <n v="8.0115760467077806"/>
    <n v="0.32529260137196198"/>
    <n v="6"/>
    <x v="24"/>
    <s v="voice"/>
    <s v="incoming"/>
    <s v="Weak"/>
    <s v="Normal"/>
    <s v="Afternoon"/>
    <x v="1"/>
    <x v="0"/>
  </r>
  <r>
    <d v="2022-03-04T12:33:48"/>
    <n v="-93.424331290052507"/>
    <n v="28.8348285893317"/>
    <n v="1783.4587094393301"/>
    <s v="home"/>
    <n v="2.9122847888057399"/>
    <n v="8.1751053531538407"/>
    <n v="5"/>
    <x v="78"/>
    <s v="data"/>
    <s v="outgoing"/>
    <s v="Weak"/>
    <s v="Normal"/>
    <s v="Afternoon"/>
    <x v="1"/>
    <x v="0"/>
  </r>
  <r>
    <d v="2022-03-05T20:08:43"/>
    <n v="-109.731554646444"/>
    <n v="13.171237241182"/>
    <n v="1715.7469137355699"/>
    <s v="open"/>
    <n v="2.8329543403696902"/>
    <n v="6.0611452202537697"/>
    <n v="8"/>
    <x v="26"/>
    <s v="data"/>
    <s v="outgoing"/>
    <s v="Weak"/>
    <s v="Normal"/>
    <s v="Evening"/>
    <x v="1"/>
    <x v="1"/>
  </r>
  <r>
    <d v="2022-03-06T12:42:30"/>
    <n v="-75.592266207304405"/>
    <n v="19.886349340290401"/>
    <n v="1018.36421186632"/>
    <s v="suburban"/>
    <n v="2.0466214210014502"/>
    <n v="8.6571989886117002"/>
    <n v="7"/>
    <x v="55"/>
    <s v="voice"/>
    <s v="incoming"/>
    <s v="Weak"/>
    <s v="Normal"/>
    <s v="Afternoon"/>
    <x v="0"/>
    <x v="0"/>
  </r>
  <r>
    <d v="2022-03-07T23:37:05"/>
    <n v="-113.361762064489"/>
    <n v="14.384146008357099"/>
    <n v="39.376341820752202"/>
    <s v="open"/>
    <n v="4.2342964493985802"/>
    <n v="4.5913161296371099"/>
    <n v="6"/>
    <x v="6"/>
    <s v="voice"/>
    <s v="outgoing"/>
    <s v="Weak"/>
    <s v="Drop"/>
    <s v="Night"/>
    <x v="1"/>
    <x v="1"/>
  </r>
  <r>
    <d v="2022-03-08T13:09:40"/>
    <n v="-113.537048785921"/>
    <n v="14.821868370257199"/>
    <n v="1780.41136871956"/>
    <s v="open"/>
    <n v="2.21374761620116"/>
    <n v="1.06588081239511"/>
    <n v="4"/>
    <x v="44"/>
    <s v="voice"/>
    <s v="incoming"/>
    <s v="Weak"/>
    <s v="Normal"/>
    <s v="Afternoon"/>
    <x v="1"/>
    <x v="1"/>
  </r>
  <r>
    <d v="2022-03-09T12:10:43"/>
    <n v="-84.615492249551593"/>
    <n v="24.7748483659689"/>
    <n v="28.5983565205727"/>
    <s v="home"/>
    <n v="1.6911158656493801"/>
    <n v="5.7562363955605704"/>
    <n v="2"/>
    <x v="29"/>
    <s v="voice"/>
    <s v="outgoing"/>
    <s v="Weak"/>
    <s v="Drop"/>
    <s v="Afternoon"/>
    <x v="0"/>
    <x v="0"/>
  </r>
  <r>
    <d v="2022-03-10T15:50:13"/>
    <n v="-74.1629689583404"/>
    <n v="26.9459526419264"/>
    <n v="434.136574506572"/>
    <s v="home"/>
    <n v="8.2623909663905604"/>
    <n v="0.36414361725872502"/>
    <n v="9"/>
    <x v="12"/>
    <s v="voice"/>
    <s v="outgoing"/>
    <s v="Weak"/>
    <s v="Normal"/>
    <s v="Afternoon"/>
    <x v="0"/>
    <x v="0"/>
  </r>
  <r>
    <d v="2022-03-11T18:16:59"/>
    <n v="-109.068474891471"/>
    <n v="19.096178474484901"/>
    <n v="1596.9750703631601"/>
    <s v="urban"/>
    <n v="5.5637009604241898"/>
    <n v="9.0776199855803892"/>
    <n v="4"/>
    <x v="43"/>
    <s v="data"/>
    <s v="incoming"/>
    <s v="Weak"/>
    <s v="Normal"/>
    <s v="Evening"/>
    <x v="1"/>
    <x v="0"/>
  </r>
  <r>
    <d v="2022-03-12T11:32:07"/>
    <n v="-105.829652642715"/>
    <n v="19.120323535267499"/>
    <n v="975.18430830524403"/>
    <s v="urban"/>
    <n v="12.9323392408131"/>
    <n v="0.78677281474378402"/>
    <n v="6"/>
    <x v="78"/>
    <s v="data"/>
    <s v="outgoing"/>
    <s v="Weak"/>
    <s v="Normal"/>
    <s v="Morning"/>
    <x v="1"/>
    <x v="0"/>
  </r>
  <r>
    <d v="2022-03-13T18:29:27"/>
    <n v="-91.050348553197793"/>
    <n v="16.294644339302899"/>
    <n v="113.13300025219201"/>
    <s v="suburban"/>
    <n v="3.8620185817848198"/>
    <n v="4.3052628283763701"/>
    <n v="2"/>
    <x v="90"/>
    <s v="voice"/>
    <s v="incoming"/>
    <s v="Weak"/>
    <s v="Normal"/>
    <s v="Evening"/>
    <x v="1"/>
    <x v="0"/>
  </r>
  <r>
    <d v="2022-03-14T12:30:54"/>
    <n v="-95.468239547522202"/>
    <n v="28.476528061184698"/>
    <n v="66.527680828993496"/>
    <s v="urban"/>
    <n v="9.4918939206272803"/>
    <n v="7.5816007114919204"/>
    <n v="8"/>
    <x v="58"/>
    <s v="data"/>
    <s v="incoming"/>
    <s v="Weak"/>
    <s v="Normal"/>
    <s v="Afternoon"/>
    <x v="1"/>
    <x v="0"/>
  </r>
  <r>
    <d v="2022-03-15T15:51:09"/>
    <n v="-88.406402738341697"/>
    <n v="10.4513260709651"/>
    <n v="95.458195986090004"/>
    <s v="home"/>
    <n v="9.8608997061271406"/>
    <n v="0.84745511990136901"/>
    <n v="9"/>
    <x v="74"/>
    <s v="voice"/>
    <s v="incoming"/>
    <s v="Weak"/>
    <s v="Normal"/>
    <s v="Afternoon"/>
    <x v="1"/>
    <x v="1"/>
  </r>
  <r>
    <d v="2022-03-16T18:51:03"/>
    <n v="-76.483943479465196"/>
    <n v="22.9369193316539"/>
    <n v="213.493450530519"/>
    <s v="suburban"/>
    <n v="4.9040798515663004"/>
    <n v="2.8427831138255799"/>
    <n v="5"/>
    <x v="82"/>
    <s v="voice"/>
    <s v="incoming"/>
    <s v="Weak"/>
    <s v="Normal"/>
    <s v="Evening"/>
    <x v="0"/>
    <x v="0"/>
  </r>
  <r>
    <d v="2022-03-17T16:11:21"/>
    <n v="-81.023584017089107"/>
    <n v="11.6758242002151"/>
    <n v="1790.05236051921"/>
    <s v="urban"/>
    <n v="6.8169009225070001"/>
    <n v="0.88995270887056099"/>
    <n v="1"/>
    <x v="15"/>
    <s v="voice"/>
    <s v="outgoing"/>
    <s v="Weak"/>
    <s v="Normal"/>
    <s v="Afternoon"/>
    <x v="0"/>
    <x v="1"/>
  </r>
  <r>
    <d v="2022-03-18T14:50:14"/>
    <n v="-77.166971081231296"/>
    <n v="16.121289927545298"/>
    <n v="767.87784271646399"/>
    <s v="urban"/>
    <n v="10.491068367607401"/>
    <n v="1.87467568797131"/>
    <n v="7"/>
    <x v="70"/>
    <s v="data"/>
    <s v="outgoing"/>
    <s v="Weak"/>
    <s v="Normal"/>
    <s v="Afternoon"/>
    <x v="0"/>
    <x v="0"/>
  </r>
  <r>
    <d v="2022-03-19T20:38:24"/>
    <n v="-99.891156384762198"/>
    <n v="26.940664794699"/>
    <n v="165.87339420511699"/>
    <s v="open"/>
    <n v="4.1299998366590298"/>
    <n v="8.4081613356122897"/>
    <n v="6"/>
    <x v="27"/>
    <s v="voice"/>
    <s v="outgoing"/>
    <s v="Weak"/>
    <s v="Normal"/>
    <s v="Evening"/>
    <x v="1"/>
    <x v="0"/>
  </r>
  <r>
    <d v="2022-03-20T22:21:51"/>
    <n v="-85.358272474022698"/>
    <n v="24.736959042971598"/>
    <n v="1099.30173973812"/>
    <s v="open"/>
    <n v="4.0339297538470396"/>
    <n v="1.31725178031679"/>
    <n v="7"/>
    <x v="43"/>
    <s v="voice"/>
    <s v="outgoing"/>
    <s v="Weak"/>
    <s v="Normal"/>
    <s v="Night"/>
    <x v="1"/>
    <x v="0"/>
  </r>
  <r>
    <d v="2022-03-21T21:56:39"/>
    <n v="-92.077684349135495"/>
    <n v="17.852208809958299"/>
    <n v="1339.0966755801401"/>
    <s v="urban"/>
    <n v="12.465769323042601"/>
    <n v="6.4652812037164402"/>
    <n v="2"/>
    <x v="14"/>
    <s v="data"/>
    <s v="incoming"/>
    <s v="Weak"/>
    <s v="Normal"/>
    <s v="Night"/>
    <x v="1"/>
    <x v="0"/>
  </r>
  <r>
    <d v="2022-03-22T17:15:06"/>
    <n v="-69.234509897470105"/>
    <n v="23.103197297904099"/>
    <n v="1136.7696651246799"/>
    <s v="home"/>
    <n v="7.5691165687100197"/>
    <n v="0.90979154526608996"/>
    <n v="5"/>
    <x v="39"/>
    <s v="voice"/>
    <s v="outgoing"/>
    <s v="Medium"/>
    <s v="Normal"/>
    <s v="Afternoon"/>
    <x v="2"/>
    <x v="0"/>
  </r>
  <r>
    <d v="2022-03-23T12:45:23"/>
    <n v="-92.911908342164395"/>
    <n v="22.9035703686442"/>
    <n v="408.69187162270498"/>
    <s v="open"/>
    <n v="4.7581471860346696"/>
    <n v="7.3935293450611201"/>
    <n v="3"/>
    <x v="11"/>
    <s v="data"/>
    <s v="outgoing"/>
    <s v="Weak"/>
    <s v="Normal"/>
    <s v="Afternoon"/>
    <x v="1"/>
    <x v="0"/>
  </r>
  <r>
    <d v="2022-03-24T16:54:49"/>
    <n v="-83.759783774541205"/>
    <n v="28.3364441051264"/>
    <n v="539.09816532043601"/>
    <s v="urban"/>
    <n v="8.5110597822435103"/>
    <n v="1.6061970915802599"/>
    <n v="7"/>
    <x v="39"/>
    <s v="data"/>
    <s v="incoming"/>
    <s v="Weak"/>
    <s v="Normal"/>
    <s v="Afternoon"/>
    <x v="0"/>
    <x v="0"/>
  </r>
  <r>
    <d v="2022-03-25T16:05:35"/>
    <n v="-108.648094225367"/>
    <n v="28.382816490124799"/>
    <n v="105.296553313822"/>
    <s v="urban"/>
    <n v="11.577305066578701"/>
    <n v="0.88746574542995105"/>
    <n v="10"/>
    <x v="17"/>
    <s v="voice"/>
    <s v="incoming"/>
    <s v="Weak"/>
    <s v="Normal"/>
    <s v="Afternoon"/>
    <x v="1"/>
    <x v="0"/>
  </r>
  <r>
    <d v="2022-03-26T15:55:05"/>
    <n v="-77.807267553441207"/>
    <n v="19.900446710278501"/>
    <n v="687.73699584270798"/>
    <s v="urban"/>
    <n v="5.54093664757439"/>
    <n v="6.0799663800691999"/>
    <n v="4"/>
    <x v="21"/>
    <s v="data"/>
    <s v="outgoing"/>
    <s v="Weak"/>
    <s v="Normal"/>
    <s v="Afternoon"/>
    <x v="0"/>
    <x v="0"/>
  </r>
  <r>
    <d v="2022-03-27T12:31:53"/>
    <n v="-58.162771346699799"/>
    <n v="15.737979183464301"/>
    <n v="1111.95601079425"/>
    <s v="open"/>
    <n v="4.9497039086055201"/>
    <n v="5.39320242963504"/>
    <n v="2"/>
    <x v="74"/>
    <s v="data"/>
    <s v="outgoing"/>
    <s v="Medium"/>
    <s v="Normal"/>
    <s v="Afternoon"/>
    <x v="2"/>
    <x v="0"/>
  </r>
  <r>
    <d v="2022-03-28T19:23:20"/>
    <n v="-97.1840367594817"/>
    <n v="17.022416491517799"/>
    <n v="1745.8727558990099"/>
    <s v="urban"/>
    <n v="12.5950248550593"/>
    <n v="5.0911488095881898"/>
    <n v="8"/>
    <x v="98"/>
    <s v="voice"/>
    <s v="incoming"/>
    <s v="Weak"/>
    <s v="Normal"/>
    <s v="Evening"/>
    <x v="1"/>
    <x v="0"/>
  </r>
  <r>
    <d v="2022-03-29T21:46:10"/>
    <n v="-85.5413254654177"/>
    <n v="18.813651470269502"/>
    <n v="1433.18022547399"/>
    <s v="suburban"/>
    <n v="7.3254392503466299"/>
    <n v="3.37420436006503"/>
    <n v="1"/>
    <x v="87"/>
    <s v="voice"/>
    <s v="incoming"/>
    <s v="Weak"/>
    <s v="Normal"/>
    <s v="Night"/>
    <x v="1"/>
    <x v="0"/>
  </r>
  <r>
    <d v="2022-03-30T09:56:22"/>
    <n v="-89.342668342964799"/>
    <n v="25.178714385615301"/>
    <n v="281.99468545942"/>
    <s v="suburban"/>
    <n v="4.7215158124585201"/>
    <n v="6.8776146143285999"/>
    <n v="4"/>
    <x v="17"/>
    <s v="voice"/>
    <s v="incoming"/>
    <s v="Weak"/>
    <s v="Normal"/>
    <s v="Morning"/>
    <x v="1"/>
    <x v="0"/>
  </r>
  <r>
    <d v="2022-03-31T14:47:16"/>
    <n v="-104.28754144428601"/>
    <n v="11.0203372200834"/>
    <n v="700.77609373033704"/>
    <s v="open"/>
    <n v="1.8506672622685401"/>
    <n v="2.8903166929022799"/>
    <n v="2"/>
    <x v="70"/>
    <s v="voice"/>
    <s v="outgoing"/>
    <s v="Weak"/>
    <s v="Normal"/>
    <s v="Afternoon"/>
    <x v="1"/>
    <x v="1"/>
  </r>
  <r>
    <d v="2022-04-01T15:25:48"/>
    <n v="-79.763101474254299"/>
    <n v="14.8931849294773"/>
    <n v="141.674940677423"/>
    <s v="home"/>
    <n v="4.1901242411722697"/>
    <n v="8.6979213100113402"/>
    <n v="8"/>
    <x v="22"/>
    <s v="data"/>
    <s v="incoming"/>
    <s v="Weak"/>
    <s v="Normal"/>
    <s v="Afternoon"/>
    <x v="0"/>
    <x v="1"/>
  </r>
  <r>
    <d v="2022-04-02T20:23:52"/>
    <n v="-94.199960106221596"/>
    <n v="29.325923172334001"/>
    <n v="1283.49097375931"/>
    <s v="home"/>
    <n v="0.32807715683903099"/>
    <n v="7.5142460250628202"/>
    <n v="8"/>
    <x v="96"/>
    <s v="voice"/>
    <s v="incoming"/>
    <s v="Weak"/>
    <s v="Normal"/>
    <s v="Evening"/>
    <x v="1"/>
    <x v="0"/>
  </r>
  <r>
    <d v="2022-04-03T19:27:18"/>
    <n v="-72.892654589237495"/>
    <n v="13.170353401325"/>
    <n v="1179.0443606879301"/>
    <s v="home"/>
    <n v="4.5082097063636297"/>
    <n v="5.5581569306706404"/>
    <n v="7"/>
    <x v="74"/>
    <s v="voice"/>
    <s v="incoming"/>
    <s v="Weak"/>
    <s v="Normal"/>
    <s v="Evening"/>
    <x v="0"/>
    <x v="1"/>
  </r>
  <r>
    <d v="2022-04-04T19:06:51"/>
    <n v="-66.972821812918497"/>
    <n v="15.583088305756901"/>
    <n v="906.14321131232805"/>
    <s v="home"/>
    <n v="2.1730469284188398"/>
    <n v="2.6320663210598698"/>
    <n v="6"/>
    <x v="56"/>
    <s v="data"/>
    <s v="incoming"/>
    <s v="Medium"/>
    <s v="Normal"/>
    <s v="Evening"/>
    <x v="2"/>
    <x v="0"/>
  </r>
  <r>
    <d v="2022-04-05T10:16:11"/>
    <n v="-77.606139550736998"/>
    <n v="26.519150266482601"/>
    <n v="327.55118328389699"/>
    <s v="suburban"/>
    <n v="4.0059204811590003"/>
    <n v="8.1017457454756503"/>
    <n v="9"/>
    <x v="84"/>
    <s v="data"/>
    <s v="outgoing"/>
    <s v="Weak"/>
    <s v="Normal"/>
    <s v="Morning"/>
    <x v="0"/>
    <x v="0"/>
  </r>
  <r>
    <d v="2022-04-06T14:43:53"/>
    <n v="-110.54872786377599"/>
    <n v="15.1476354779653"/>
    <n v="1503.6364587232699"/>
    <s v="open"/>
    <n v="2.6521986985802601"/>
    <n v="7.7193861020423702"/>
    <n v="5"/>
    <x v="58"/>
    <s v="voice"/>
    <s v="outgoing"/>
    <s v="Weak"/>
    <s v="Normal"/>
    <s v="Afternoon"/>
    <x v="1"/>
    <x v="0"/>
  </r>
  <r>
    <d v="2022-04-07T17:08:49"/>
    <n v="-108.254563233505"/>
    <n v="20.451653978182101"/>
    <n v="1761.5840608443"/>
    <s v="open"/>
    <n v="2.0714280484932899"/>
    <n v="2.4924349009114"/>
    <n v="10"/>
    <x v="79"/>
    <s v="data"/>
    <s v="incoming"/>
    <s v="Weak"/>
    <s v="Normal"/>
    <s v="Afternoon"/>
    <x v="1"/>
    <x v="0"/>
  </r>
  <r>
    <d v="2022-04-08T16:01:41"/>
    <n v="-99.218386109390195"/>
    <n v="12.2547342827317"/>
    <n v="355.30155051296299"/>
    <s v="open"/>
    <n v="3.37845037543106"/>
    <n v="9.2683622654028994"/>
    <n v="3"/>
    <x v="89"/>
    <s v="voice"/>
    <s v="outgoing"/>
    <s v="Weak"/>
    <s v="Normal"/>
    <s v="Afternoon"/>
    <x v="1"/>
    <x v="1"/>
  </r>
  <r>
    <d v="2022-04-09T22:47:01"/>
    <n v="-65.124402594713501"/>
    <n v="25.202656103009598"/>
    <n v="145.28036656481299"/>
    <s v="open"/>
    <n v="4.7302003175630203"/>
    <n v="7.5445202985439899"/>
    <n v="9"/>
    <x v="16"/>
    <s v="voice"/>
    <s v="incoming"/>
    <s v="Medium"/>
    <s v="Normal"/>
    <s v="Night"/>
    <x v="2"/>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2">
  <r>
    <x v="0"/>
    <x v="0"/>
    <x v="0"/>
    <n v="1713.8005496373601"/>
    <x v="0"/>
    <n v="14.6904376315739"/>
    <n v="2.2431763646784799"/>
    <x v="0"/>
    <n v="25"/>
    <x v="0"/>
    <s v="incoming"/>
    <x v="0"/>
    <s v="Normal"/>
    <x v="0"/>
    <x v="0"/>
    <x v="0"/>
  </r>
  <r>
    <x v="1"/>
    <x v="1"/>
    <x v="1"/>
    <n v="345.37184827531598"/>
    <x v="1"/>
    <n v="6.2136981139148801"/>
    <n v="5.0025664998508299"/>
    <x v="1"/>
    <n v="22"/>
    <x v="1"/>
    <s v="incoming"/>
    <x v="0"/>
    <s v="Normal"/>
    <x v="0"/>
    <x v="1"/>
    <x v="0"/>
  </r>
  <r>
    <x v="2"/>
    <x v="2"/>
    <x v="2"/>
    <n v="259.28504348173999"/>
    <x v="2"/>
    <n v="4.4944149655434602"/>
    <n v="8.7059735322043306"/>
    <x v="2"/>
    <n v="5"/>
    <x v="1"/>
    <s v="incoming"/>
    <x v="0"/>
    <s v="Normal"/>
    <x v="0"/>
    <x v="1"/>
    <x v="0"/>
  </r>
  <r>
    <x v="3"/>
    <x v="3"/>
    <x v="3"/>
    <n v="357.97400442584899"/>
    <x v="1"/>
    <n v="7.61995747300384"/>
    <n v="7.4270245501411702"/>
    <x v="0"/>
    <n v="33"/>
    <x v="0"/>
    <s v="outgoing"/>
    <x v="0"/>
    <s v="Normal"/>
    <x v="0"/>
    <x v="0"/>
    <x v="0"/>
  </r>
  <r>
    <x v="4"/>
    <x v="4"/>
    <x v="4"/>
    <n v="398.00671584668697"/>
    <x v="0"/>
    <n v="10.6551588270581"/>
    <n v="0.61207051140331303"/>
    <x v="0"/>
    <n v="8"/>
    <x v="1"/>
    <s v="outgoing"/>
    <x v="0"/>
    <s v="Normal"/>
    <x v="1"/>
    <x v="1"/>
    <x v="0"/>
  </r>
  <r>
    <x v="5"/>
    <x v="5"/>
    <x v="5"/>
    <n v="1795.1751372477599"/>
    <x v="0"/>
    <n v="5.6222017802995596"/>
    <n v="4.70256110231443"/>
    <x v="3"/>
    <n v="42"/>
    <x v="0"/>
    <s v="outgoing"/>
    <x v="0"/>
    <s v="Normal"/>
    <x v="1"/>
    <x v="1"/>
    <x v="0"/>
  </r>
  <r>
    <x v="6"/>
    <x v="6"/>
    <x v="6"/>
    <n v="230.32024737271101"/>
    <x v="3"/>
    <n v="7.6362303505615499"/>
    <n v="1.66729321639479"/>
    <x v="4"/>
    <n v="74"/>
    <x v="1"/>
    <s v="outgoing"/>
    <x v="0"/>
    <s v="Normal"/>
    <x v="2"/>
    <x v="0"/>
    <x v="0"/>
  </r>
  <r>
    <x v="7"/>
    <x v="7"/>
    <x v="7"/>
    <n v="462.11256841159502"/>
    <x v="2"/>
    <n v="0.44102867514516902"/>
    <n v="1.1657788478490201"/>
    <x v="5"/>
    <n v="16"/>
    <x v="0"/>
    <s v="incoming"/>
    <x v="1"/>
    <s v="Normal"/>
    <x v="1"/>
    <x v="2"/>
    <x v="0"/>
  </r>
  <r>
    <x v="8"/>
    <x v="8"/>
    <x v="8"/>
    <n v="1697.4233652739799"/>
    <x v="3"/>
    <n v="5.29849838342348"/>
    <n v="7.6781262448115903"/>
    <x v="6"/>
    <n v="7"/>
    <x v="1"/>
    <s v="outgoing"/>
    <x v="0"/>
    <s v="Normal"/>
    <x v="3"/>
    <x v="0"/>
    <x v="0"/>
  </r>
  <r>
    <x v="9"/>
    <x v="9"/>
    <x v="9"/>
    <n v="1311.06652638329"/>
    <x v="1"/>
    <n v="1.2358944054824199"/>
    <n v="4.9720487953707604"/>
    <x v="6"/>
    <n v="74"/>
    <x v="0"/>
    <s v="incoming"/>
    <x v="0"/>
    <s v="Normal"/>
    <x v="0"/>
    <x v="1"/>
    <x v="0"/>
  </r>
  <r>
    <x v="10"/>
    <x v="10"/>
    <x v="10"/>
    <n v="857.84596297745395"/>
    <x v="2"/>
    <n v="0.757706452627534"/>
    <n v="9.15753085130582"/>
    <x v="7"/>
    <n v="62"/>
    <x v="1"/>
    <s v="incoming"/>
    <x v="0"/>
    <s v="Normal"/>
    <x v="0"/>
    <x v="1"/>
    <x v="0"/>
  </r>
  <r>
    <x v="11"/>
    <x v="11"/>
    <x v="11"/>
    <n v="683.85262101636499"/>
    <x v="3"/>
    <n v="5.5869201121765499"/>
    <n v="7.8695926282484097"/>
    <x v="1"/>
    <n v="54"/>
    <x v="1"/>
    <s v="incoming"/>
    <x v="0"/>
    <s v="Normal"/>
    <x v="2"/>
    <x v="0"/>
    <x v="0"/>
  </r>
  <r>
    <x v="12"/>
    <x v="12"/>
    <x v="12"/>
    <n v="1767.79812495087"/>
    <x v="0"/>
    <n v="7.5153459263088704"/>
    <n v="5.6941897976390603"/>
    <x v="6"/>
    <n v="29"/>
    <x v="1"/>
    <s v="incoming"/>
    <x v="0"/>
    <s v="Normal"/>
    <x v="3"/>
    <x v="1"/>
    <x v="0"/>
  </r>
  <r>
    <x v="13"/>
    <x v="13"/>
    <x v="13"/>
    <n v="1623.7836866160301"/>
    <x v="0"/>
    <n v="5.9432384436761998"/>
    <n v="7.3286556567920504"/>
    <x v="6"/>
    <n v="87"/>
    <x v="0"/>
    <s v="incoming"/>
    <x v="0"/>
    <s v="Normal"/>
    <x v="1"/>
    <x v="0"/>
    <x v="0"/>
  </r>
  <r>
    <x v="14"/>
    <x v="14"/>
    <x v="14"/>
    <n v="20.745315157921699"/>
    <x v="1"/>
    <n v="3.7768505541019399"/>
    <n v="8.1556943992729707"/>
    <x v="8"/>
    <n v="17"/>
    <x v="1"/>
    <s v="outgoing"/>
    <x v="0"/>
    <s v="Drop"/>
    <x v="0"/>
    <x v="1"/>
    <x v="0"/>
  </r>
  <r>
    <x v="15"/>
    <x v="15"/>
    <x v="15"/>
    <n v="1682.71431249121"/>
    <x v="1"/>
    <n v="1.4305819074770501"/>
    <n v="6.0510868156456201"/>
    <x v="3"/>
    <n v="80"/>
    <x v="0"/>
    <s v="outgoing"/>
    <x v="0"/>
    <s v="Normal"/>
    <x v="0"/>
    <x v="0"/>
    <x v="0"/>
  </r>
  <r>
    <x v="16"/>
    <x v="16"/>
    <x v="16"/>
    <n v="1225.4348518996801"/>
    <x v="2"/>
    <n v="0.82705457194919896"/>
    <n v="3.0694058895348499"/>
    <x v="0"/>
    <n v="50"/>
    <x v="1"/>
    <s v="outgoing"/>
    <x v="0"/>
    <s v="Normal"/>
    <x v="1"/>
    <x v="1"/>
    <x v="0"/>
  </r>
  <r>
    <x v="17"/>
    <x v="17"/>
    <x v="17"/>
    <n v="1468.4355584012601"/>
    <x v="3"/>
    <n v="6.1820440991521997"/>
    <n v="8.1784004003298296"/>
    <x v="1"/>
    <n v="91"/>
    <x v="0"/>
    <s v="incoming"/>
    <x v="1"/>
    <s v="Normal"/>
    <x v="0"/>
    <x v="2"/>
    <x v="0"/>
  </r>
  <r>
    <x v="18"/>
    <x v="18"/>
    <x v="18"/>
    <n v="195.65780928967899"/>
    <x v="3"/>
    <n v="5.7644491127252602"/>
    <n v="2.8839084641108399"/>
    <x v="2"/>
    <n v="33"/>
    <x v="0"/>
    <s v="incoming"/>
    <x v="0"/>
    <s v="Normal"/>
    <x v="3"/>
    <x v="1"/>
    <x v="0"/>
  </r>
  <r>
    <x v="19"/>
    <x v="19"/>
    <x v="19"/>
    <n v="1724.0370136014501"/>
    <x v="2"/>
    <n v="2.5196512620879301"/>
    <n v="6.0149144221724598"/>
    <x v="2"/>
    <n v="29"/>
    <x v="0"/>
    <s v="incoming"/>
    <x v="0"/>
    <s v="Normal"/>
    <x v="0"/>
    <x v="0"/>
    <x v="0"/>
  </r>
  <r>
    <x v="20"/>
    <x v="20"/>
    <x v="20"/>
    <n v="1362.30000689552"/>
    <x v="2"/>
    <n v="3.78758676988955"/>
    <n v="0.48259831349161098"/>
    <x v="3"/>
    <n v="7"/>
    <x v="0"/>
    <s v="incoming"/>
    <x v="0"/>
    <s v="Normal"/>
    <x v="1"/>
    <x v="0"/>
    <x v="0"/>
  </r>
  <r>
    <x v="21"/>
    <x v="21"/>
    <x v="21"/>
    <n v="1710.1123971801201"/>
    <x v="0"/>
    <n v="7.0761211292902599"/>
    <n v="9.7946103060158691"/>
    <x v="3"/>
    <n v="19"/>
    <x v="1"/>
    <s v="incoming"/>
    <x v="0"/>
    <s v="Normal"/>
    <x v="0"/>
    <x v="1"/>
    <x v="0"/>
  </r>
  <r>
    <x v="22"/>
    <x v="22"/>
    <x v="22"/>
    <n v="1522.6504249233201"/>
    <x v="1"/>
    <n v="9.6231165017572007"/>
    <n v="5.2114856362328901"/>
    <x v="5"/>
    <n v="98"/>
    <x v="0"/>
    <s v="incoming"/>
    <x v="0"/>
    <s v="Normal"/>
    <x v="1"/>
    <x v="1"/>
    <x v="0"/>
  </r>
  <r>
    <x v="23"/>
    <x v="23"/>
    <x v="23"/>
    <n v="1212.13039725763"/>
    <x v="2"/>
    <n v="2.6159593615678398"/>
    <n v="8.0529382771891704"/>
    <x v="5"/>
    <n v="23"/>
    <x v="1"/>
    <s v="outgoing"/>
    <x v="0"/>
    <s v="Normal"/>
    <x v="0"/>
    <x v="1"/>
    <x v="0"/>
  </r>
  <r>
    <x v="24"/>
    <x v="24"/>
    <x v="24"/>
    <n v="381.22589464820197"/>
    <x v="3"/>
    <n v="2.4427395319416201"/>
    <n v="7.1185606955353196"/>
    <x v="3"/>
    <n v="94"/>
    <x v="1"/>
    <s v="incoming"/>
    <x v="1"/>
    <s v="Normal"/>
    <x v="2"/>
    <x v="2"/>
    <x v="0"/>
  </r>
  <r>
    <x v="25"/>
    <x v="25"/>
    <x v="25"/>
    <n v="1260.8300650435799"/>
    <x v="3"/>
    <n v="4.34636257256604"/>
    <n v="3.9325685073654699"/>
    <x v="7"/>
    <n v="88"/>
    <x v="1"/>
    <s v="outgoing"/>
    <x v="0"/>
    <s v="Normal"/>
    <x v="3"/>
    <x v="1"/>
    <x v="0"/>
  </r>
  <r>
    <x v="26"/>
    <x v="26"/>
    <x v="26"/>
    <n v="1352.41657535629"/>
    <x v="1"/>
    <n v="8.0291511577039198"/>
    <n v="1.6408789088971301"/>
    <x v="9"/>
    <n v="85"/>
    <x v="0"/>
    <s v="incoming"/>
    <x v="0"/>
    <s v="Normal"/>
    <x v="1"/>
    <x v="0"/>
    <x v="0"/>
  </r>
  <r>
    <x v="27"/>
    <x v="27"/>
    <x v="27"/>
    <n v="1342.5736108410399"/>
    <x v="0"/>
    <n v="6.7132741125845401"/>
    <n v="8.4465743707522094"/>
    <x v="8"/>
    <n v="17"/>
    <x v="0"/>
    <s v="outgoing"/>
    <x v="0"/>
    <s v="Normal"/>
    <x v="3"/>
    <x v="1"/>
    <x v="0"/>
  </r>
  <r>
    <x v="28"/>
    <x v="28"/>
    <x v="28"/>
    <n v="879.04749972259197"/>
    <x v="2"/>
    <n v="0.34746304512274301"/>
    <n v="9.7858686354799094"/>
    <x v="8"/>
    <n v="83"/>
    <x v="1"/>
    <s v="outgoing"/>
    <x v="0"/>
    <s v="Normal"/>
    <x v="3"/>
    <x v="1"/>
    <x v="0"/>
  </r>
  <r>
    <x v="29"/>
    <x v="29"/>
    <x v="29"/>
    <n v="1203.86200479135"/>
    <x v="3"/>
    <n v="7.6775391850311996"/>
    <n v="2.1802041121013098"/>
    <x v="9"/>
    <n v="11"/>
    <x v="0"/>
    <s v="outgoing"/>
    <x v="0"/>
    <s v="Normal"/>
    <x v="0"/>
    <x v="0"/>
    <x v="1"/>
  </r>
  <r>
    <x v="30"/>
    <x v="30"/>
    <x v="30"/>
    <n v="1219.15169238869"/>
    <x v="3"/>
    <n v="3.4103343999705"/>
    <n v="8.2878222403599793"/>
    <x v="6"/>
    <n v="94"/>
    <x v="0"/>
    <s v="incoming"/>
    <x v="0"/>
    <s v="Normal"/>
    <x v="1"/>
    <x v="0"/>
    <x v="1"/>
  </r>
  <r>
    <x v="31"/>
    <x v="31"/>
    <x v="31"/>
    <n v="1100.3926665428301"/>
    <x v="0"/>
    <n v="5.3652218530278803"/>
    <n v="5.2340564400026004"/>
    <x v="2"/>
    <n v="48"/>
    <x v="0"/>
    <s v="incoming"/>
    <x v="0"/>
    <s v="Normal"/>
    <x v="0"/>
    <x v="1"/>
    <x v="1"/>
  </r>
  <r>
    <x v="32"/>
    <x v="32"/>
    <x v="32"/>
    <n v="1388.02021170438"/>
    <x v="2"/>
    <n v="0.95336062259216303"/>
    <n v="2.9979880718236802"/>
    <x v="6"/>
    <n v="50"/>
    <x v="1"/>
    <s v="incoming"/>
    <x v="0"/>
    <s v="Normal"/>
    <x v="2"/>
    <x v="0"/>
    <x v="1"/>
  </r>
  <r>
    <x v="33"/>
    <x v="33"/>
    <x v="33"/>
    <n v="1274.60214774464"/>
    <x v="1"/>
    <n v="5.6745041060253296"/>
    <n v="1.29410852654535"/>
    <x v="9"/>
    <n v="38"/>
    <x v="0"/>
    <s v="incoming"/>
    <x v="0"/>
    <s v="Normal"/>
    <x v="3"/>
    <x v="0"/>
    <x v="1"/>
  </r>
  <r>
    <x v="34"/>
    <x v="34"/>
    <x v="34"/>
    <n v="82.7998687801486"/>
    <x v="0"/>
    <n v="10.0811263773129"/>
    <n v="1.1799149099164199"/>
    <x v="9"/>
    <n v="43"/>
    <x v="0"/>
    <s v="incoming"/>
    <x v="0"/>
    <s v="Normal"/>
    <x v="0"/>
    <x v="1"/>
    <x v="1"/>
  </r>
  <r>
    <x v="35"/>
    <x v="35"/>
    <x v="35"/>
    <n v="802.24297501489195"/>
    <x v="0"/>
    <n v="10.801319976957201"/>
    <n v="9.9164959450230992"/>
    <x v="4"/>
    <n v="52"/>
    <x v="0"/>
    <s v="outgoing"/>
    <x v="0"/>
    <s v="Normal"/>
    <x v="0"/>
    <x v="0"/>
    <x v="1"/>
  </r>
  <r>
    <x v="36"/>
    <x v="36"/>
    <x v="36"/>
    <n v="1186.6786012815901"/>
    <x v="1"/>
    <n v="5.7375413256014101"/>
    <n v="5.1838310154955902"/>
    <x v="7"/>
    <n v="55"/>
    <x v="0"/>
    <s v="incoming"/>
    <x v="1"/>
    <s v="Normal"/>
    <x v="2"/>
    <x v="2"/>
    <x v="1"/>
  </r>
  <r>
    <x v="37"/>
    <x v="37"/>
    <x v="37"/>
    <n v="144.33900567016099"/>
    <x v="1"/>
    <n v="5.6056651926616201"/>
    <n v="2.7326937898061101"/>
    <x v="9"/>
    <n v="69"/>
    <x v="1"/>
    <s v="incoming"/>
    <x v="0"/>
    <s v="Normal"/>
    <x v="2"/>
    <x v="0"/>
    <x v="1"/>
  </r>
  <r>
    <x v="38"/>
    <x v="38"/>
    <x v="38"/>
    <n v="1016.41250164827"/>
    <x v="0"/>
    <n v="8.5173092468609894"/>
    <n v="8.1620185019484506"/>
    <x v="1"/>
    <n v="75"/>
    <x v="0"/>
    <s v="incoming"/>
    <x v="0"/>
    <s v="Normal"/>
    <x v="0"/>
    <x v="1"/>
    <x v="1"/>
  </r>
  <r>
    <x v="39"/>
    <x v="39"/>
    <x v="39"/>
    <n v="848.76542217671295"/>
    <x v="1"/>
    <n v="6.6880745267463597"/>
    <n v="4.4317581474537703E-2"/>
    <x v="2"/>
    <n v="22"/>
    <x v="0"/>
    <s v="outgoing"/>
    <x v="0"/>
    <s v="Normal"/>
    <x v="2"/>
    <x v="1"/>
    <x v="1"/>
  </r>
  <r>
    <x v="40"/>
    <x v="40"/>
    <x v="40"/>
    <n v="1586.3382980507899"/>
    <x v="3"/>
    <n v="3.1302071507539302"/>
    <n v="3.0951288232226499"/>
    <x v="5"/>
    <n v="65"/>
    <x v="1"/>
    <s v="incoming"/>
    <x v="0"/>
    <s v="Normal"/>
    <x v="0"/>
    <x v="1"/>
    <x v="1"/>
  </r>
  <r>
    <x v="41"/>
    <x v="41"/>
    <x v="41"/>
    <n v="1736.68297987952"/>
    <x v="0"/>
    <n v="14.481916729552699"/>
    <n v="5.1871839916645204"/>
    <x v="3"/>
    <n v="62"/>
    <x v="0"/>
    <s v="outgoing"/>
    <x v="0"/>
    <s v="Normal"/>
    <x v="3"/>
    <x v="1"/>
    <x v="1"/>
  </r>
  <r>
    <x v="42"/>
    <x v="42"/>
    <x v="42"/>
    <n v="444.90103955163602"/>
    <x v="0"/>
    <n v="14.5639063576268"/>
    <n v="0.87009109842897603"/>
    <x v="5"/>
    <n v="97"/>
    <x v="0"/>
    <s v="outgoing"/>
    <x v="0"/>
    <s v="Normal"/>
    <x v="1"/>
    <x v="1"/>
    <x v="1"/>
  </r>
  <r>
    <x v="43"/>
    <x v="43"/>
    <x v="43"/>
    <n v="233.762817151181"/>
    <x v="3"/>
    <n v="7.7718991476090702"/>
    <n v="5.0830376185255197"/>
    <x v="6"/>
    <n v="44"/>
    <x v="1"/>
    <s v="incoming"/>
    <x v="0"/>
    <s v="Normal"/>
    <x v="2"/>
    <x v="0"/>
    <x v="1"/>
  </r>
  <r>
    <x v="44"/>
    <x v="44"/>
    <x v="44"/>
    <n v="1029.85034541865"/>
    <x v="0"/>
    <n v="6.4457119596360402"/>
    <n v="9.5745197229759604"/>
    <x v="9"/>
    <n v="59"/>
    <x v="0"/>
    <s v="outgoing"/>
    <x v="0"/>
    <s v="Normal"/>
    <x v="1"/>
    <x v="1"/>
    <x v="1"/>
  </r>
  <r>
    <x v="45"/>
    <x v="45"/>
    <x v="45"/>
    <n v="669.867353692591"/>
    <x v="3"/>
    <n v="6.4873834551617904"/>
    <n v="9.7917141684580393"/>
    <x v="3"/>
    <n v="46"/>
    <x v="1"/>
    <s v="outgoing"/>
    <x v="0"/>
    <s v="Normal"/>
    <x v="1"/>
    <x v="1"/>
    <x v="1"/>
  </r>
  <r>
    <x v="46"/>
    <x v="46"/>
    <x v="46"/>
    <n v="308.51792156899802"/>
    <x v="0"/>
    <n v="11.0612980087105"/>
    <n v="1.5262072458399101"/>
    <x v="7"/>
    <n v="5"/>
    <x v="1"/>
    <s v="outgoing"/>
    <x v="0"/>
    <s v="Normal"/>
    <x v="0"/>
    <x v="0"/>
    <x v="1"/>
  </r>
  <r>
    <x v="47"/>
    <x v="47"/>
    <x v="47"/>
    <n v="1681.26138317202"/>
    <x v="0"/>
    <n v="6.1760705405776504"/>
    <n v="8.4670184455255804"/>
    <x v="2"/>
    <n v="56"/>
    <x v="1"/>
    <s v="incoming"/>
    <x v="0"/>
    <s v="Normal"/>
    <x v="3"/>
    <x v="1"/>
    <x v="1"/>
  </r>
  <r>
    <x v="48"/>
    <x v="48"/>
    <x v="48"/>
    <n v="1228.47216944099"/>
    <x v="3"/>
    <n v="6.6588328329227897"/>
    <n v="2.4185979191620302"/>
    <x v="0"/>
    <n v="70"/>
    <x v="1"/>
    <s v="incoming"/>
    <x v="1"/>
    <s v="Normal"/>
    <x v="1"/>
    <x v="2"/>
    <x v="1"/>
  </r>
  <r>
    <x v="49"/>
    <x v="49"/>
    <x v="49"/>
    <n v="990.76439254115303"/>
    <x v="3"/>
    <n v="6.7735534483260098"/>
    <n v="3.22484316104654"/>
    <x v="0"/>
    <n v="63"/>
    <x v="0"/>
    <s v="outgoing"/>
    <x v="0"/>
    <s v="Normal"/>
    <x v="3"/>
    <x v="0"/>
    <x v="1"/>
  </r>
  <r>
    <x v="50"/>
    <x v="50"/>
    <x v="50"/>
    <n v="238.009977582803"/>
    <x v="3"/>
    <n v="3.16858172090584"/>
    <n v="3.0462751713749601"/>
    <x v="7"/>
    <n v="68"/>
    <x v="1"/>
    <s v="outgoing"/>
    <x v="0"/>
    <s v="Normal"/>
    <x v="0"/>
    <x v="0"/>
    <x v="1"/>
  </r>
  <r>
    <x v="51"/>
    <x v="51"/>
    <x v="51"/>
    <n v="1355.85110256198"/>
    <x v="2"/>
    <n v="1.1624505737760999"/>
    <n v="6.8174645822445799"/>
    <x v="0"/>
    <n v="61"/>
    <x v="0"/>
    <s v="outgoing"/>
    <x v="1"/>
    <s v="Normal"/>
    <x v="3"/>
    <x v="2"/>
    <x v="1"/>
  </r>
  <r>
    <x v="52"/>
    <x v="52"/>
    <x v="52"/>
    <n v="438.67682915730302"/>
    <x v="3"/>
    <n v="3.2059340181337301"/>
    <n v="0.92683020131560701"/>
    <x v="8"/>
    <n v="71"/>
    <x v="1"/>
    <s v="outgoing"/>
    <x v="0"/>
    <s v="Normal"/>
    <x v="2"/>
    <x v="1"/>
    <x v="1"/>
  </r>
  <r>
    <x v="53"/>
    <x v="53"/>
    <x v="53"/>
    <n v="1229.17354539344"/>
    <x v="0"/>
    <n v="10.6469407566175"/>
    <n v="8.1237818049495907"/>
    <x v="5"/>
    <n v="93"/>
    <x v="0"/>
    <s v="outgoing"/>
    <x v="0"/>
    <s v="Normal"/>
    <x v="1"/>
    <x v="1"/>
    <x v="1"/>
  </r>
  <r>
    <x v="54"/>
    <x v="54"/>
    <x v="54"/>
    <n v="17.5220782051546"/>
    <x v="2"/>
    <n v="0.251384042686912"/>
    <n v="3.51328748093648"/>
    <x v="5"/>
    <n v="93"/>
    <x v="1"/>
    <s v="incoming"/>
    <x v="1"/>
    <s v="Drop"/>
    <x v="3"/>
    <x v="2"/>
    <x v="1"/>
  </r>
  <r>
    <x v="55"/>
    <x v="55"/>
    <x v="55"/>
    <n v="325.55996000162003"/>
    <x v="1"/>
    <n v="6.8466135999291096"/>
    <n v="5.5887835061290403"/>
    <x v="9"/>
    <n v="68"/>
    <x v="0"/>
    <s v="outgoing"/>
    <x v="0"/>
    <s v="Normal"/>
    <x v="0"/>
    <x v="1"/>
    <x v="1"/>
  </r>
  <r>
    <x v="56"/>
    <x v="56"/>
    <x v="56"/>
    <n v="701.45108807428198"/>
    <x v="3"/>
    <n v="5.7192000989094902"/>
    <n v="8.5899092117676705"/>
    <x v="0"/>
    <n v="28"/>
    <x v="0"/>
    <s v="incoming"/>
    <x v="0"/>
    <s v="Normal"/>
    <x v="0"/>
    <x v="1"/>
    <x v="1"/>
  </r>
  <r>
    <x v="57"/>
    <x v="57"/>
    <x v="57"/>
    <n v="347.16857686498003"/>
    <x v="1"/>
    <n v="9.5099967866966395"/>
    <n v="1.1757566864658899"/>
    <x v="0"/>
    <n v="89"/>
    <x v="0"/>
    <s v="incoming"/>
    <x v="1"/>
    <s v="Normal"/>
    <x v="0"/>
    <x v="2"/>
    <x v="2"/>
  </r>
  <r>
    <x v="58"/>
    <x v="58"/>
    <x v="58"/>
    <n v="1776.09491983937"/>
    <x v="0"/>
    <n v="9.0300055455578399"/>
    <n v="9.5953016229223493"/>
    <x v="5"/>
    <n v="55"/>
    <x v="0"/>
    <s v="outgoing"/>
    <x v="0"/>
    <s v="Normal"/>
    <x v="2"/>
    <x v="1"/>
    <x v="2"/>
  </r>
  <r>
    <x v="59"/>
    <x v="59"/>
    <x v="59"/>
    <n v="661.57708128318097"/>
    <x v="3"/>
    <n v="5.3508085503241896"/>
    <n v="6.4055686051626397"/>
    <x v="6"/>
    <n v="13"/>
    <x v="0"/>
    <s v="outgoing"/>
    <x v="0"/>
    <s v="Normal"/>
    <x v="2"/>
    <x v="0"/>
    <x v="2"/>
  </r>
  <r>
    <x v="60"/>
    <x v="60"/>
    <x v="60"/>
    <n v="707.18055730925505"/>
    <x v="1"/>
    <n v="7.0797090152166398"/>
    <n v="4.6557297574568004"/>
    <x v="9"/>
    <n v="86"/>
    <x v="1"/>
    <s v="incoming"/>
    <x v="1"/>
    <s v="Normal"/>
    <x v="0"/>
    <x v="2"/>
    <x v="2"/>
  </r>
  <r>
    <x v="61"/>
    <x v="61"/>
    <x v="61"/>
    <n v="692.23873179435896"/>
    <x v="3"/>
    <n v="7.8705687495573304"/>
    <n v="8.6243975709029108"/>
    <x v="3"/>
    <n v="85"/>
    <x v="0"/>
    <s v="outgoing"/>
    <x v="0"/>
    <s v="Normal"/>
    <x v="1"/>
    <x v="1"/>
    <x v="2"/>
  </r>
  <r>
    <x v="62"/>
    <x v="62"/>
    <x v="62"/>
    <n v="1059.89791910896"/>
    <x v="3"/>
    <n v="4.6231260257036002"/>
    <n v="4.5314941885670397"/>
    <x v="3"/>
    <n v="75"/>
    <x v="1"/>
    <s v="incoming"/>
    <x v="1"/>
    <s v="Normal"/>
    <x v="3"/>
    <x v="2"/>
    <x v="2"/>
  </r>
  <r>
    <x v="63"/>
    <x v="63"/>
    <x v="63"/>
    <n v="502.69690332129397"/>
    <x v="1"/>
    <n v="2.1355330196813598"/>
    <n v="4.2461369114826004"/>
    <x v="3"/>
    <n v="79"/>
    <x v="1"/>
    <s v="incoming"/>
    <x v="0"/>
    <s v="Normal"/>
    <x v="3"/>
    <x v="1"/>
    <x v="2"/>
  </r>
  <r>
    <x v="64"/>
    <x v="64"/>
    <x v="64"/>
    <n v="535.99164306248997"/>
    <x v="0"/>
    <n v="7.8986501655741002"/>
    <n v="4.0278417925441898"/>
    <x v="0"/>
    <n v="35"/>
    <x v="1"/>
    <s v="incoming"/>
    <x v="0"/>
    <s v="Normal"/>
    <x v="0"/>
    <x v="1"/>
    <x v="2"/>
  </r>
  <r>
    <x v="65"/>
    <x v="65"/>
    <x v="65"/>
    <n v="685.468257260531"/>
    <x v="2"/>
    <n v="0.117904032905948"/>
    <n v="1.9804259464751499"/>
    <x v="8"/>
    <n v="55"/>
    <x v="0"/>
    <s v="incoming"/>
    <x v="0"/>
    <s v="Normal"/>
    <x v="1"/>
    <x v="1"/>
    <x v="2"/>
  </r>
  <r>
    <x v="66"/>
    <x v="66"/>
    <x v="66"/>
    <n v="1116.7430736629201"/>
    <x v="3"/>
    <n v="3.9553849523384201"/>
    <n v="8.4389620500070404"/>
    <x v="4"/>
    <n v="42"/>
    <x v="1"/>
    <s v="outgoing"/>
    <x v="0"/>
    <s v="Normal"/>
    <x v="1"/>
    <x v="1"/>
    <x v="2"/>
  </r>
  <r>
    <x v="67"/>
    <x v="67"/>
    <x v="67"/>
    <n v="1105.4184630856601"/>
    <x v="1"/>
    <n v="3.51800630436873"/>
    <n v="7.8275263525845604"/>
    <x v="5"/>
    <n v="2"/>
    <x v="0"/>
    <s v="incoming"/>
    <x v="0"/>
    <s v="Normal"/>
    <x v="0"/>
    <x v="1"/>
    <x v="2"/>
  </r>
  <r>
    <x v="68"/>
    <x v="68"/>
    <x v="68"/>
    <n v="257.13347100732398"/>
    <x v="2"/>
    <n v="4.6057070632743899"/>
    <n v="0.48514002967367298"/>
    <x v="3"/>
    <n v="54"/>
    <x v="0"/>
    <s v="incoming"/>
    <x v="1"/>
    <s v="Normal"/>
    <x v="2"/>
    <x v="2"/>
    <x v="2"/>
  </r>
  <r>
    <x v="69"/>
    <x v="69"/>
    <x v="69"/>
    <n v="1142.4170681195999"/>
    <x v="3"/>
    <n v="3.97846303847014"/>
    <n v="6.9588261137361496"/>
    <x v="2"/>
    <n v="62"/>
    <x v="1"/>
    <s v="incoming"/>
    <x v="0"/>
    <s v="Normal"/>
    <x v="1"/>
    <x v="0"/>
    <x v="2"/>
  </r>
  <r>
    <x v="70"/>
    <x v="70"/>
    <x v="70"/>
    <n v="940.72493402504995"/>
    <x v="2"/>
    <n v="0.87106488449892905"/>
    <n v="2.6374590815460001E-2"/>
    <x v="8"/>
    <n v="72"/>
    <x v="0"/>
    <s v="incoming"/>
    <x v="0"/>
    <s v="Normal"/>
    <x v="2"/>
    <x v="1"/>
    <x v="2"/>
  </r>
  <r>
    <x v="71"/>
    <x v="71"/>
    <x v="71"/>
    <n v="655.33854799581297"/>
    <x v="0"/>
    <n v="13.7355783217659"/>
    <n v="1.0461685089250401"/>
    <x v="6"/>
    <n v="78"/>
    <x v="0"/>
    <s v="outgoing"/>
    <x v="0"/>
    <s v="Normal"/>
    <x v="3"/>
    <x v="1"/>
    <x v="2"/>
  </r>
  <r>
    <x v="72"/>
    <x v="72"/>
    <x v="72"/>
    <n v="892.02207604363696"/>
    <x v="0"/>
    <n v="11.1931024249847"/>
    <n v="8.83793661794709"/>
    <x v="2"/>
    <n v="98"/>
    <x v="0"/>
    <s v="incoming"/>
    <x v="0"/>
    <s v="Normal"/>
    <x v="3"/>
    <x v="1"/>
    <x v="2"/>
  </r>
  <r>
    <x v="73"/>
    <x v="73"/>
    <x v="73"/>
    <n v="1517.5707759234799"/>
    <x v="1"/>
    <n v="7.0388392708936598E-2"/>
    <n v="7.1853337176457597"/>
    <x v="6"/>
    <n v="78"/>
    <x v="0"/>
    <s v="outgoing"/>
    <x v="0"/>
    <s v="Normal"/>
    <x v="0"/>
    <x v="0"/>
    <x v="2"/>
  </r>
  <r>
    <x v="74"/>
    <x v="74"/>
    <x v="74"/>
    <n v="557.17631184375705"/>
    <x v="1"/>
    <n v="5.4231289721551397"/>
    <n v="3.7609749419000802"/>
    <x v="1"/>
    <n v="81"/>
    <x v="0"/>
    <s v="incoming"/>
    <x v="0"/>
    <s v="Normal"/>
    <x v="3"/>
    <x v="1"/>
    <x v="2"/>
  </r>
  <r>
    <x v="75"/>
    <x v="75"/>
    <x v="75"/>
    <n v="1763.06569186516"/>
    <x v="0"/>
    <n v="10.679573945416299"/>
    <n v="6.0810708530528501"/>
    <x v="1"/>
    <n v="28"/>
    <x v="0"/>
    <s v="incoming"/>
    <x v="0"/>
    <s v="Normal"/>
    <x v="2"/>
    <x v="1"/>
    <x v="2"/>
  </r>
  <r>
    <x v="76"/>
    <x v="76"/>
    <x v="76"/>
    <n v="465.30723325788398"/>
    <x v="1"/>
    <n v="4.4341109299522099"/>
    <n v="4.6746545260612802"/>
    <x v="3"/>
    <n v="64"/>
    <x v="1"/>
    <s v="incoming"/>
    <x v="0"/>
    <s v="Normal"/>
    <x v="1"/>
    <x v="1"/>
    <x v="2"/>
  </r>
  <r>
    <x v="77"/>
    <x v="77"/>
    <x v="77"/>
    <n v="1297.6040106768701"/>
    <x v="3"/>
    <n v="7.1357528105423604"/>
    <n v="6.67371126163449"/>
    <x v="3"/>
    <n v="36"/>
    <x v="1"/>
    <s v="incoming"/>
    <x v="0"/>
    <s v="Normal"/>
    <x v="3"/>
    <x v="1"/>
    <x v="2"/>
  </r>
  <r>
    <x v="78"/>
    <x v="78"/>
    <x v="78"/>
    <n v="1164.2132402073801"/>
    <x v="1"/>
    <n v="1.7433921403402599"/>
    <n v="8.0783402988243402"/>
    <x v="2"/>
    <n v="28"/>
    <x v="1"/>
    <s v="incoming"/>
    <x v="0"/>
    <s v="Normal"/>
    <x v="1"/>
    <x v="0"/>
    <x v="2"/>
  </r>
  <r>
    <x v="79"/>
    <x v="79"/>
    <x v="79"/>
    <n v="1289.07619490241"/>
    <x v="2"/>
    <n v="4.3485787519193497"/>
    <n v="4.2881559722820697"/>
    <x v="5"/>
    <n v="3"/>
    <x v="0"/>
    <s v="outgoing"/>
    <x v="1"/>
    <s v="Normal"/>
    <x v="3"/>
    <x v="2"/>
    <x v="2"/>
  </r>
  <r>
    <x v="80"/>
    <x v="80"/>
    <x v="80"/>
    <n v="337.78536409144198"/>
    <x v="0"/>
    <n v="9.5312110710481495"/>
    <n v="3.47684780949796"/>
    <x v="0"/>
    <n v="65"/>
    <x v="1"/>
    <s v="incoming"/>
    <x v="0"/>
    <s v="Normal"/>
    <x v="0"/>
    <x v="0"/>
    <x v="2"/>
  </r>
  <r>
    <x v="81"/>
    <x v="81"/>
    <x v="81"/>
    <n v="285.40593592318203"/>
    <x v="1"/>
    <n v="0.50206215178933999"/>
    <n v="4.8079636756401296"/>
    <x v="0"/>
    <n v="74"/>
    <x v="0"/>
    <s v="outgoing"/>
    <x v="0"/>
    <s v="Normal"/>
    <x v="3"/>
    <x v="0"/>
    <x v="2"/>
  </r>
  <r>
    <x v="82"/>
    <x v="82"/>
    <x v="82"/>
    <n v="1610.6360363961201"/>
    <x v="1"/>
    <n v="9.2051877341402708"/>
    <n v="0.83333938553050702"/>
    <x v="2"/>
    <n v="24"/>
    <x v="0"/>
    <s v="outgoing"/>
    <x v="0"/>
    <s v="Normal"/>
    <x v="2"/>
    <x v="0"/>
    <x v="2"/>
  </r>
  <r>
    <x v="83"/>
    <x v="83"/>
    <x v="83"/>
    <n v="262.63550544459503"/>
    <x v="2"/>
    <n v="1.67383589739002"/>
    <n v="3.0554406600328199"/>
    <x v="2"/>
    <n v="2"/>
    <x v="0"/>
    <s v="outgoing"/>
    <x v="0"/>
    <s v="Normal"/>
    <x v="2"/>
    <x v="0"/>
    <x v="2"/>
  </r>
  <r>
    <x v="84"/>
    <x v="84"/>
    <x v="84"/>
    <n v="165.71090922690999"/>
    <x v="0"/>
    <n v="8.3267428593458508"/>
    <n v="6.5190619273040999"/>
    <x v="6"/>
    <n v="31"/>
    <x v="1"/>
    <s v="outgoing"/>
    <x v="0"/>
    <s v="Normal"/>
    <x v="0"/>
    <x v="1"/>
    <x v="2"/>
  </r>
  <r>
    <x v="85"/>
    <x v="85"/>
    <x v="85"/>
    <n v="40.0936755271143"/>
    <x v="2"/>
    <n v="4.4468686398732604"/>
    <n v="5.9844458411567301"/>
    <x v="6"/>
    <n v="89"/>
    <x v="0"/>
    <s v="outgoing"/>
    <x v="0"/>
    <s v="Drop"/>
    <x v="0"/>
    <x v="0"/>
    <x v="2"/>
  </r>
  <r>
    <x v="86"/>
    <x v="86"/>
    <x v="86"/>
    <n v="556.783053633588"/>
    <x v="1"/>
    <n v="7.1563682798736403"/>
    <n v="0.52818691352637803"/>
    <x v="9"/>
    <n v="57"/>
    <x v="1"/>
    <s v="outgoing"/>
    <x v="1"/>
    <s v="Normal"/>
    <x v="0"/>
    <x v="2"/>
    <x v="2"/>
  </r>
  <r>
    <x v="87"/>
    <x v="87"/>
    <x v="87"/>
    <n v="707.81860811688796"/>
    <x v="2"/>
    <n v="3.5890694780927399"/>
    <n v="8.5042116837455399"/>
    <x v="5"/>
    <n v="50"/>
    <x v="1"/>
    <s v="outgoing"/>
    <x v="0"/>
    <s v="Normal"/>
    <x v="3"/>
    <x v="1"/>
    <x v="2"/>
  </r>
  <r>
    <x v="88"/>
    <x v="88"/>
    <x v="88"/>
    <n v="110.15712089456299"/>
    <x v="3"/>
    <n v="2.3874126801220399"/>
    <n v="7.6109419384930099"/>
    <x v="9"/>
    <n v="78"/>
    <x v="0"/>
    <s v="outgoing"/>
    <x v="0"/>
    <s v="Normal"/>
    <x v="3"/>
    <x v="1"/>
    <x v="3"/>
  </r>
  <r>
    <x v="89"/>
    <x v="89"/>
    <x v="89"/>
    <n v="822.95459841002298"/>
    <x v="1"/>
    <n v="8.0255063651852705"/>
    <n v="2.4400147379292401"/>
    <x v="1"/>
    <n v="81"/>
    <x v="1"/>
    <s v="outgoing"/>
    <x v="1"/>
    <s v="Normal"/>
    <x v="2"/>
    <x v="2"/>
    <x v="3"/>
  </r>
  <r>
    <x v="90"/>
    <x v="90"/>
    <x v="90"/>
    <n v="854.28098779349205"/>
    <x v="1"/>
    <n v="6.6735766408862904"/>
    <n v="7.1304670049349896"/>
    <x v="0"/>
    <n v="51"/>
    <x v="0"/>
    <s v="outgoing"/>
    <x v="0"/>
    <s v="Normal"/>
    <x v="3"/>
    <x v="1"/>
    <x v="3"/>
  </r>
  <r>
    <x v="91"/>
    <x v="91"/>
    <x v="91"/>
    <n v="1193.30551909479"/>
    <x v="0"/>
    <n v="5.3334813379235904"/>
    <n v="5.6656378867806696"/>
    <x v="8"/>
    <n v="14"/>
    <x v="1"/>
    <s v="outgoing"/>
    <x v="0"/>
    <s v="Normal"/>
    <x v="2"/>
    <x v="1"/>
    <x v="3"/>
  </r>
  <r>
    <x v="92"/>
    <x v="92"/>
    <x v="92"/>
    <n v="235.83937089868701"/>
    <x v="1"/>
    <n v="5.4780682201720401"/>
    <n v="0.42904829305072201"/>
    <x v="9"/>
    <n v="7"/>
    <x v="1"/>
    <s v="outgoing"/>
    <x v="0"/>
    <s v="Normal"/>
    <x v="0"/>
    <x v="1"/>
    <x v="3"/>
  </r>
  <r>
    <x v="93"/>
    <x v="93"/>
    <x v="93"/>
    <n v="364.18341530477898"/>
    <x v="3"/>
    <n v="2.0042664690743601"/>
    <n v="5.5762142642137"/>
    <x v="2"/>
    <n v="37"/>
    <x v="1"/>
    <s v="incoming"/>
    <x v="0"/>
    <s v="Normal"/>
    <x v="1"/>
    <x v="1"/>
    <x v="3"/>
  </r>
  <r>
    <x v="94"/>
    <x v="94"/>
    <x v="94"/>
    <n v="1554.7049101002699"/>
    <x v="1"/>
    <n v="3.90158791737566"/>
    <n v="4.8632010290302699"/>
    <x v="1"/>
    <n v="40"/>
    <x v="0"/>
    <s v="incoming"/>
    <x v="0"/>
    <s v="Normal"/>
    <x v="0"/>
    <x v="0"/>
    <x v="3"/>
  </r>
  <r>
    <x v="95"/>
    <x v="95"/>
    <x v="95"/>
    <n v="724.95001482008502"/>
    <x v="3"/>
    <n v="3.1064403491213501"/>
    <n v="8.9012311318497801"/>
    <x v="2"/>
    <n v="92"/>
    <x v="0"/>
    <s v="outgoing"/>
    <x v="0"/>
    <s v="Normal"/>
    <x v="1"/>
    <x v="1"/>
    <x v="3"/>
  </r>
  <r>
    <x v="96"/>
    <x v="96"/>
    <x v="96"/>
    <n v="1136.8628702368801"/>
    <x v="0"/>
    <n v="7.1412450402960301"/>
    <n v="2.14836775999331"/>
    <x v="2"/>
    <n v="24"/>
    <x v="0"/>
    <s v="outgoing"/>
    <x v="0"/>
    <s v="Normal"/>
    <x v="0"/>
    <x v="0"/>
    <x v="3"/>
  </r>
  <r>
    <x v="97"/>
    <x v="97"/>
    <x v="97"/>
    <n v="478.26797634820701"/>
    <x v="2"/>
    <n v="4.6729351984292196"/>
    <n v="1.4251760775850399"/>
    <x v="7"/>
    <n v="86"/>
    <x v="0"/>
    <s v="incoming"/>
    <x v="1"/>
    <s v="Normal"/>
    <x v="0"/>
    <x v="2"/>
    <x v="3"/>
  </r>
  <r>
    <x v="98"/>
    <x v="98"/>
    <x v="98"/>
    <n v="1128.4759075305501"/>
    <x v="3"/>
    <n v="3.60012533080425"/>
    <n v="3.70022949382499"/>
    <x v="7"/>
    <n v="35"/>
    <x v="1"/>
    <s v="incoming"/>
    <x v="0"/>
    <s v="Normal"/>
    <x v="3"/>
    <x v="1"/>
    <x v="3"/>
  </r>
  <r>
    <x v="99"/>
    <x v="99"/>
    <x v="99"/>
    <n v="241.08877017416901"/>
    <x v="2"/>
    <n v="1.6627762037117"/>
    <n v="8.3532521342016395"/>
    <x v="9"/>
    <n v="45"/>
    <x v="1"/>
    <s v="incoming"/>
    <x v="0"/>
    <s v="Normal"/>
    <x v="0"/>
    <x v="1"/>
    <x v="3"/>
  </r>
  <r>
    <x v="100"/>
    <x v="100"/>
    <x v="100"/>
    <n v="362.100192701335"/>
    <x v="0"/>
    <n v="6.4527428650885597"/>
    <n v="5.9039768119854701"/>
    <x v="0"/>
    <n v="23"/>
    <x v="0"/>
    <s v="outgoing"/>
    <x v="0"/>
    <s v="Normal"/>
    <x v="0"/>
    <x v="0"/>
    <x v="3"/>
  </r>
  <r>
    <x v="101"/>
    <x v="101"/>
    <x v="101"/>
    <n v="1259.9100500849499"/>
    <x v="1"/>
    <n v="0.30671741366236599"/>
    <n v="3.6209390708031801"/>
    <x v="2"/>
    <n v="88"/>
    <x v="0"/>
    <s v="outgoing"/>
    <x v="1"/>
    <s v="Normal"/>
    <x v="2"/>
    <x v="2"/>
    <x v="3"/>
  </r>
  <r>
    <x v="102"/>
    <x v="102"/>
    <x v="102"/>
    <n v="608.49255360896495"/>
    <x v="2"/>
    <n v="0.27737157617477598"/>
    <n v="5.4445835677469701"/>
    <x v="8"/>
    <n v="65"/>
    <x v="0"/>
    <s v="outgoing"/>
    <x v="0"/>
    <s v="Normal"/>
    <x v="3"/>
    <x v="1"/>
    <x v="3"/>
  </r>
  <r>
    <x v="103"/>
    <x v="103"/>
    <x v="103"/>
    <n v="1639.7686683859799"/>
    <x v="2"/>
    <n v="3.1229597663466802"/>
    <n v="6.7499665686333596"/>
    <x v="1"/>
    <n v="1"/>
    <x v="0"/>
    <s v="incoming"/>
    <x v="1"/>
    <s v="Normal"/>
    <x v="3"/>
    <x v="2"/>
    <x v="3"/>
  </r>
  <r>
    <x v="104"/>
    <x v="104"/>
    <x v="104"/>
    <n v="919.43341419972"/>
    <x v="3"/>
    <n v="6.7509543293572198"/>
    <n v="8.7557138576881997"/>
    <x v="0"/>
    <n v="99"/>
    <x v="0"/>
    <s v="incoming"/>
    <x v="0"/>
    <s v="Normal"/>
    <x v="1"/>
    <x v="0"/>
    <x v="3"/>
  </r>
  <r>
    <x v="105"/>
    <x v="105"/>
    <x v="105"/>
    <n v="1759.8345699979"/>
    <x v="1"/>
    <n v="6.4825406652422801"/>
    <n v="2.9545349520959401"/>
    <x v="5"/>
    <n v="38"/>
    <x v="0"/>
    <s v="incoming"/>
    <x v="1"/>
    <s v="Normal"/>
    <x v="2"/>
    <x v="2"/>
    <x v="3"/>
  </r>
  <r>
    <x v="106"/>
    <x v="106"/>
    <x v="106"/>
    <n v="522.40173208927001"/>
    <x v="2"/>
    <n v="3.1313725599229798"/>
    <n v="0.51607180513996198"/>
    <x v="0"/>
    <n v="10"/>
    <x v="1"/>
    <s v="incoming"/>
    <x v="0"/>
    <s v="Normal"/>
    <x v="2"/>
    <x v="1"/>
    <x v="3"/>
  </r>
  <r>
    <x v="107"/>
    <x v="107"/>
    <x v="107"/>
    <n v="793.49891810614497"/>
    <x v="3"/>
    <n v="6.6875485585907803"/>
    <n v="4.5747774664234999"/>
    <x v="1"/>
    <n v="69"/>
    <x v="1"/>
    <s v="incoming"/>
    <x v="0"/>
    <s v="Normal"/>
    <x v="2"/>
    <x v="0"/>
    <x v="3"/>
  </r>
  <r>
    <x v="108"/>
    <x v="108"/>
    <x v="108"/>
    <n v="171.46277020262201"/>
    <x v="0"/>
    <n v="13.403373952246"/>
    <n v="4.3975784911869402"/>
    <x v="1"/>
    <n v="73"/>
    <x v="0"/>
    <s v="outgoing"/>
    <x v="0"/>
    <s v="Normal"/>
    <x v="0"/>
    <x v="0"/>
    <x v="3"/>
  </r>
  <r>
    <x v="109"/>
    <x v="109"/>
    <x v="109"/>
    <n v="235.98126768132099"/>
    <x v="3"/>
    <n v="3.4394130303430699"/>
    <n v="3.6451171061447298"/>
    <x v="2"/>
    <n v="66"/>
    <x v="1"/>
    <s v="outgoing"/>
    <x v="0"/>
    <s v="Normal"/>
    <x v="2"/>
    <x v="0"/>
    <x v="3"/>
  </r>
  <r>
    <x v="110"/>
    <x v="110"/>
    <x v="110"/>
    <n v="198.61771669906199"/>
    <x v="1"/>
    <n v="6.2163019290017196"/>
    <n v="3.46976888429124"/>
    <x v="5"/>
    <n v="36"/>
    <x v="1"/>
    <s v="outgoing"/>
    <x v="0"/>
    <s v="Normal"/>
    <x v="0"/>
    <x v="0"/>
    <x v="3"/>
  </r>
  <r>
    <x v="111"/>
    <x v="111"/>
    <x v="111"/>
    <n v="385.99624201008498"/>
    <x v="1"/>
    <n v="1.9393847808476601"/>
    <n v="9.3440557381279703"/>
    <x v="7"/>
    <n v="53"/>
    <x v="1"/>
    <s v="incoming"/>
    <x v="0"/>
    <s v="Normal"/>
    <x v="2"/>
    <x v="1"/>
    <x v="3"/>
  </r>
  <r>
    <x v="112"/>
    <x v="112"/>
    <x v="112"/>
    <n v="1153.80064865948"/>
    <x v="0"/>
    <n v="8.1559770657150192"/>
    <n v="9.7451044556272599"/>
    <x v="3"/>
    <n v="52"/>
    <x v="0"/>
    <s v="incoming"/>
    <x v="0"/>
    <s v="Normal"/>
    <x v="1"/>
    <x v="1"/>
    <x v="3"/>
  </r>
  <r>
    <x v="113"/>
    <x v="113"/>
    <x v="113"/>
    <n v="494.12410035607002"/>
    <x v="0"/>
    <n v="12.6719426133062"/>
    <n v="1.93576673395608"/>
    <x v="3"/>
    <n v="5"/>
    <x v="1"/>
    <s v="incoming"/>
    <x v="0"/>
    <s v="Normal"/>
    <x v="3"/>
    <x v="1"/>
    <x v="3"/>
  </r>
  <r>
    <x v="114"/>
    <x v="114"/>
    <x v="114"/>
    <n v="975.83599518381004"/>
    <x v="1"/>
    <n v="0.49500367078079899"/>
    <n v="0.80055585658134398"/>
    <x v="5"/>
    <n v="52"/>
    <x v="0"/>
    <s v="incoming"/>
    <x v="0"/>
    <s v="Normal"/>
    <x v="0"/>
    <x v="0"/>
    <x v="3"/>
  </r>
  <r>
    <x v="115"/>
    <x v="115"/>
    <x v="115"/>
    <n v="1137.4339928956499"/>
    <x v="0"/>
    <n v="9.8359785040913508"/>
    <n v="7.74237546842296"/>
    <x v="8"/>
    <n v="75"/>
    <x v="0"/>
    <s v="outgoing"/>
    <x v="0"/>
    <s v="Normal"/>
    <x v="0"/>
    <x v="0"/>
    <x v="3"/>
  </r>
  <r>
    <x v="116"/>
    <x v="116"/>
    <x v="116"/>
    <n v="689.42646955874397"/>
    <x v="2"/>
    <n v="1.14785618101535"/>
    <n v="8.7253898580526208"/>
    <x v="3"/>
    <n v="53"/>
    <x v="0"/>
    <s v="incoming"/>
    <x v="0"/>
    <s v="Normal"/>
    <x v="0"/>
    <x v="0"/>
    <x v="3"/>
  </r>
  <r>
    <x v="117"/>
    <x v="117"/>
    <x v="117"/>
    <n v="1444.9565575856"/>
    <x v="2"/>
    <n v="3.14696057330044"/>
    <n v="0.42334999410569701"/>
    <x v="1"/>
    <n v="66"/>
    <x v="1"/>
    <s v="incoming"/>
    <x v="0"/>
    <s v="Normal"/>
    <x v="2"/>
    <x v="1"/>
    <x v="3"/>
  </r>
  <r>
    <x v="118"/>
    <x v="118"/>
    <x v="118"/>
    <n v="540.39699992884698"/>
    <x v="2"/>
    <n v="1.1391905963781801"/>
    <n v="9.9787427755663494"/>
    <x v="4"/>
    <n v="13"/>
    <x v="1"/>
    <s v="incoming"/>
    <x v="1"/>
    <s v="Normal"/>
    <x v="0"/>
    <x v="2"/>
    <x v="4"/>
  </r>
  <r>
    <x v="119"/>
    <x v="119"/>
    <x v="119"/>
    <n v="157.10005535090801"/>
    <x v="0"/>
    <n v="6.7662545480700098"/>
    <n v="2.70769781691176"/>
    <x v="6"/>
    <n v="95"/>
    <x v="0"/>
    <s v="incoming"/>
    <x v="0"/>
    <s v="Normal"/>
    <x v="2"/>
    <x v="1"/>
    <x v="4"/>
  </r>
  <r>
    <x v="120"/>
    <x v="120"/>
    <x v="120"/>
    <n v="936.26621218579896"/>
    <x v="2"/>
    <n v="1.4917153705569699"/>
    <n v="7.0184214097429196"/>
    <x v="3"/>
    <n v="67"/>
    <x v="1"/>
    <s v="outgoing"/>
    <x v="0"/>
    <s v="Normal"/>
    <x v="0"/>
    <x v="1"/>
    <x v="4"/>
  </r>
  <r>
    <x v="121"/>
    <x v="121"/>
    <x v="121"/>
    <n v="1654.4496726718301"/>
    <x v="1"/>
    <n v="5.9234180678102399"/>
    <n v="8.1069067515938595"/>
    <x v="8"/>
    <n v="35"/>
    <x v="1"/>
    <s v="outgoing"/>
    <x v="1"/>
    <s v="Normal"/>
    <x v="2"/>
    <x v="2"/>
    <x v="4"/>
  </r>
  <r>
    <x v="122"/>
    <x v="122"/>
    <x v="122"/>
    <n v="360.07757341354301"/>
    <x v="0"/>
    <n v="5.6698654130431896"/>
    <n v="8.1912360349966509"/>
    <x v="4"/>
    <n v="30"/>
    <x v="0"/>
    <s v="incoming"/>
    <x v="0"/>
    <s v="Normal"/>
    <x v="2"/>
    <x v="0"/>
    <x v="4"/>
  </r>
  <r>
    <x v="123"/>
    <x v="123"/>
    <x v="123"/>
    <n v="1655.2168121045399"/>
    <x v="2"/>
    <n v="3.6334643945707001"/>
    <n v="4.7781089407743798"/>
    <x v="4"/>
    <n v="14"/>
    <x v="1"/>
    <s v="outgoing"/>
    <x v="0"/>
    <s v="Normal"/>
    <x v="2"/>
    <x v="0"/>
    <x v="4"/>
  </r>
  <r>
    <x v="124"/>
    <x v="124"/>
    <x v="124"/>
    <n v="949.12383300311797"/>
    <x v="3"/>
    <n v="7.2678361742712303"/>
    <n v="5.04592004495984"/>
    <x v="8"/>
    <n v="95"/>
    <x v="0"/>
    <s v="incoming"/>
    <x v="1"/>
    <s v="Normal"/>
    <x v="2"/>
    <x v="2"/>
    <x v="4"/>
  </r>
  <r>
    <x v="125"/>
    <x v="125"/>
    <x v="125"/>
    <n v="199.32269924511601"/>
    <x v="1"/>
    <n v="9.9556322688834396"/>
    <n v="4.3057583900363303"/>
    <x v="2"/>
    <n v="63"/>
    <x v="0"/>
    <s v="incoming"/>
    <x v="0"/>
    <s v="Normal"/>
    <x v="0"/>
    <x v="0"/>
    <x v="4"/>
  </r>
  <r>
    <x v="126"/>
    <x v="126"/>
    <x v="126"/>
    <n v="565.738736267337"/>
    <x v="3"/>
    <n v="4.9628325113149998"/>
    <n v="0.75288137813023404"/>
    <x v="5"/>
    <n v="4"/>
    <x v="0"/>
    <s v="incoming"/>
    <x v="0"/>
    <s v="Normal"/>
    <x v="1"/>
    <x v="1"/>
    <x v="4"/>
  </r>
  <r>
    <x v="127"/>
    <x v="127"/>
    <x v="127"/>
    <n v="569.64378576422996"/>
    <x v="2"/>
    <n v="1.26250057076407"/>
    <n v="1.5131721830065199"/>
    <x v="4"/>
    <n v="90"/>
    <x v="1"/>
    <s v="outgoing"/>
    <x v="1"/>
    <s v="Normal"/>
    <x v="1"/>
    <x v="2"/>
    <x v="4"/>
  </r>
  <r>
    <x v="128"/>
    <x v="128"/>
    <x v="128"/>
    <n v="1406.43320841641"/>
    <x v="2"/>
    <n v="4.3051839833060104"/>
    <n v="9.6057600505226901"/>
    <x v="4"/>
    <n v="97"/>
    <x v="0"/>
    <s v="outgoing"/>
    <x v="0"/>
    <s v="Normal"/>
    <x v="2"/>
    <x v="1"/>
    <x v="4"/>
  </r>
  <r>
    <x v="129"/>
    <x v="129"/>
    <x v="129"/>
    <n v="395.41531996371498"/>
    <x v="3"/>
    <n v="7.0659918712028604"/>
    <n v="5.0845490352284797"/>
    <x v="4"/>
    <n v="44"/>
    <x v="0"/>
    <s v="outgoing"/>
    <x v="1"/>
    <s v="Normal"/>
    <x v="1"/>
    <x v="2"/>
    <x v="4"/>
  </r>
  <r>
    <x v="130"/>
    <x v="130"/>
    <x v="130"/>
    <n v="1617.82304939153"/>
    <x v="0"/>
    <n v="6.1283116569449003"/>
    <n v="9.1500341461296202"/>
    <x v="5"/>
    <n v="6"/>
    <x v="1"/>
    <s v="incoming"/>
    <x v="0"/>
    <s v="Normal"/>
    <x v="2"/>
    <x v="0"/>
    <x v="4"/>
  </r>
  <r>
    <x v="131"/>
    <x v="131"/>
    <x v="131"/>
    <n v="1558.6560315642"/>
    <x v="3"/>
    <n v="3.0622240563468499"/>
    <n v="0.13056595401379301"/>
    <x v="8"/>
    <n v="99"/>
    <x v="1"/>
    <s v="incoming"/>
    <x v="0"/>
    <s v="Normal"/>
    <x v="0"/>
    <x v="0"/>
    <x v="4"/>
  </r>
  <r>
    <x v="132"/>
    <x v="132"/>
    <x v="132"/>
    <n v="1732.0677679575499"/>
    <x v="2"/>
    <n v="2.9652350536460599"/>
    <n v="3.1219380273698998"/>
    <x v="5"/>
    <n v="91"/>
    <x v="1"/>
    <s v="incoming"/>
    <x v="0"/>
    <s v="Normal"/>
    <x v="0"/>
    <x v="1"/>
    <x v="4"/>
  </r>
  <r>
    <x v="133"/>
    <x v="133"/>
    <x v="133"/>
    <n v="221.79669840711901"/>
    <x v="0"/>
    <n v="13.640795050447901"/>
    <n v="7.6399436490392496"/>
    <x v="7"/>
    <n v="34"/>
    <x v="1"/>
    <s v="incoming"/>
    <x v="0"/>
    <s v="Normal"/>
    <x v="3"/>
    <x v="1"/>
    <x v="4"/>
  </r>
  <r>
    <x v="134"/>
    <x v="134"/>
    <x v="134"/>
    <n v="690.51928550262096"/>
    <x v="0"/>
    <n v="11.534570193636201"/>
    <n v="9.8695459530821008"/>
    <x v="2"/>
    <n v="87"/>
    <x v="1"/>
    <s v="incoming"/>
    <x v="0"/>
    <s v="Normal"/>
    <x v="2"/>
    <x v="1"/>
    <x v="4"/>
  </r>
  <r>
    <x v="135"/>
    <x v="135"/>
    <x v="135"/>
    <n v="201.044818227094"/>
    <x v="0"/>
    <n v="13.616903146871399"/>
    <n v="7.4693460553676196"/>
    <x v="2"/>
    <n v="83"/>
    <x v="0"/>
    <s v="incoming"/>
    <x v="0"/>
    <s v="Normal"/>
    <x v="0"/>
    <x v="1"/>
    <x v="4"/>
  </r>
  <r>
    <x v="136"/>
    <x v="136"/>
    <x v="136"/>
    <n v="1715.3227827892899"/>
    <x v="0"/>
    <n v="12.404708299746201"/>
    <n v="7.81205207061618"/>
    <x v="7"/>
    <n v="81"/>
    <x v="1"/>
    <s v="incoming"/>
    <x v="0"/>
    <s v="Normal"/>
    <x v="1"/>
    <x v="1"/>
    <x v="4"/>
  </r>
  <r>
    <x v="137"/>
    <x v="137"/>
    <x v="137"/>
    <n v="1633.67795034658"/>
    <x v="1"/>
    <n v="7.9044959078565604"/>
    <n v="5.4793881420950399"/>
    <x v="5"/>
    <n v="47"/>
    <x v="0"/>
    <s v="incoming"/>
    <x v="0"/>
    <s v="Normal"/>
    <x v="2"/>
    <x v="0"/>
    <x v="4"/>
  </r>
  <r>
    <x v="138"/>
    <x v="138"/>
    <x v="138"/>
    <n v="1697.97953915419"/>
    <x v="0"/>
    <n v="13.469249782022599"/>
    <n v="8.6696059998527009"/>
    <x v="6"/>
    <n v="78"/>
    <x v="1"/>
    <s v="incoming"/>
    <x v="0"/>
    <s v="Normal"/>
    <x v="3"/>
    <x v="1"/>
    <x v="4"/>
  </r>
  <r>
    <x v="139"/>
    <x v="139"/>
    <x v="139"/>
    <n v="1435.55506213218"/>
    <x v="3"/>
    <n v="7.2484403701712399"/>
    <n v="7.1519277093553999"/>
    <x v="4"/>
    <n v="96"/>
    <x v="1"/>
    <s v="outgoing"/>
    <x v="0"/>
    <s v="Normal"/>
    <x v="0"/>
    <x v="1"/>
    <x v="4"/>
  </r>
  <r>
    <x v="140"/>
    <x v="140"/>
    <x v="140"/>
    <n v="360.218316007125"/>
    <x v="2"/>
    <n v="3.7204276673643899"/>
    <n v="3.4626862644400398"/>
    <x v="3"/>
    <n v="18"/>
    <x v="1"/>
    <s v="incoming"/>
    <x v="1"/>
    <s v="Normal"/>
    <x v="2"/>
    <x v="2"/>
    <x v="4"/>
  </r>
  <r>
    <x v="141"/>
    <x v="141"/>
    <x v="141"/>
    <n v="1792.2576855978"/>
    <x v="2"/>
    <n v="2.2040602207906201"/>
    <n v="9.3189568684420294"/>
    <x v="5"/>
    <n v="69"/>
    <x v="0"/>
    <s v="incoming"/>
    <x v="0"/>
    <s v="Normal"/>
    <x v="0"/>
    <x v="0"/>
    <x v="4"/>
  </r>
  <r>
    <x v="142"/>
    <x v="142"/>
    <x v="142"/>
    <n v="1533.5423319352301"/>
    <x v="1"/>
    <n v="7.33105558182538"/>
    <n v="8.5212783841784994"/>
    <x v="3"/>
    <n v="81"/>
    <x v="0"/>
    <s v="outgoing"/>
    <x v="0"/>
    <s v="Normal"/>
    <x v="2"/>
    <x v="0"/>
    <x v="4"/>
  </r>
  <r>
    <x v="143"/>
    <x v="143"/>
    <x v="143"/>
    <n v="165.953509951499"/>
    <x v="3"/>
    <n v="6.8862605604137599"/>
    <n v="1.3680246860760901"/>
    <x v="9"/>
    <n v="10"/>
    <x v="1"/>
    <s v="outgoing"/>
    <x v="0"/>
    <s v="Normal"/>
    <x v="0"/>
    <x v="1"/>
    <x v="4"/>
  </r>
  <r>
    <x v="144"/>
    <x v="144"/>
    <x v="144"/>
    <n v="1639.98368061019"/>
    <x v="0"/>
    <n v="7.5583973776904401"/>
    <n v="0.70195052353843002"/>
    <x v="5"/>
    <n v="82"/>
    <x v="0"/>
    <s v="outgoing"/>
    <x v="0"/>
    <s v="Normal"/>
    <x v="2"/>
    <x v="0"/>
    <x v="4"/>
  </r>
  <r>
    <x v="145"/>
    <x v="145"/>
    <x v="145"/>
    <n v="926.54124437492806"/>
    <x v="1"/>
    <n v="9.9848664256080593"/>
    <n v="0.67054808241164798"/>
    <x v="2"/>
    <n v="79"/>
    <x v="0"/>
    <s v="outgoing"/>
    <x v="0"/>
    <s v="Normal"/>
    <x v="1"/>
    <x v="0"/>
    <x v="4"/>
  </r>
  <r>
    <x v="146"/>
    <x v="146"/>
    <x v="146"/>
    <n v="400.47957782018898"/>
    <x v="2"/>
    <n v="1.62102842195629"/>
    <n v="0.214151275264929"/>
    <x v="7"/>
    <n v="62"/>
    <x v="1"/>
    <s v="incoming"/>
    <x v="1"/>
    <s v="Normal"/>
    <x v="1"/>
    <x v="2"/>
    <x v="4"/>
  </r>
  <r>
    <x v="147"/>
    <x v="147"/>
    <x v="147"/>
    <n v="1459.9553729596601"/>
    <x v="1"/>
    <n v="8.9280510381394897"/>
    <n v="5.15860333770891"/>
    <x v="7"/>
    <n v="67"/>
    <x v="0"/>
    <s v="incoming"/>
    <x v="0"/>
    <s v="Normal"/>
    <x v="1"/>
    <x v="0"/>
    <x v="4"/>
  </r>
  <r>
    <x v="148"/>
    <x v="148"/>
    <x v="148"/>
    <n v="928.627967640419"/>
    <x v="3"/>
    <n v="2.5144295404618302"/>
    <n v="7.5337711314195301"/>
    <x v="6"/>
    <n v="70"/>
    <x v="0"/>
    <s v="outgoing"/>
    <x v="0"/>
    <s v="Normal"/>
    <x v="1"/>
    <x v="1"/>
    <x v="4"/>
  </r>
  <r>
    <x v="149"/>
    <x v="149"/>
    <x v="149"/>
    <n v="1787.06797186323"/>
    <x v="3"/>
    <n v="6.6720304162924702"/>
    <n v="2.92342766024505"/>
    <x v="5"/>
    <n v="94"/>
    <x v="0"/>
    <s v="outgoing"/>
    <x v="0"/>
    <s v="Normal"/>
    <x v="3"/>
    <x v="1"/>
    <x v="5"/>
  </r>
  <r>
    <x v="150"/>
    <x v="150"/>
    <x v="150"/>
    <n v="787.14099629072803"/>
    <x v="1"/>
    <n v="6.2607348537010097"/>
    <n v="0.40412158390642999"/>
    <x v="2"/>
    <n v="50"/>
    <x v="1"/>
    <s v="incoming"/>
    <x v="0"/>
    <s v="Normal"/>
    <x v="3"/>
    <x v="0"/>
    <x v="5"/>
  </r>
  <r>
    <x v="151"/>
    <x v="151"/>
    <x v="151"/>
    <n v="1022.9738529247099"/>
    <x v="1"/>
    <n v="0.89807058839139497"/>
    <n v="7.8477774513937604"/>
    <x v="3"/>
    <n v="11"/>
    <x v="1"/>
    <s v="incoming"/>
    <x v="1"/>
    <s v="Normal"/>
    <x v="0"/>
    <x v="2"/>
    <x v="5"/>
  </r>
  <r>
    <x v="152"/>
    <x v="152"/>
    <x v="152"/>
    <n v="1534.8440263339801"/>
    <x v="1"/>
    <n v="7.3603546111583498"/>
    <n v="4.6524169185433797"/>
    <x v="1"/>
    <n v="24"/>
    <x v="0"/>
    <s v="outgoing"/>
    <x v="0"/>
    <s v="Normal"/>
    <x v="3"/>
    <x v="0"/>
    <x v="5"/>
  </r>
  <r>
    <x v="153"/>
    <x v="153"/>
    <x v="153"/>
    <n v="1499.44108318393"/>
    <x v="1"/>
    <n v="8.8218147268629696"/>
    <n v="3.9097208277766198"/>
    <x v="1"/>
    <n v="77"/>
    <x v="1"/>
    <s v="outgoing"/>
    <x v="0"/>
    <s v="Normal"/>
    <x v="0"/>
    <x v="1"/>
    <x v="5"/>
  </r>
  <r>
    <x v="154"/>
    <x v="154"/>
    <x v="154"/>
    <n v="972.09572192275004"/>
    <x v="0"/>
    <n v="13.0120908322709"/>
    <n v="3.1754326588629098"/>
    <x v="3"/>
    <n v="28"/>
    <x v="0"/>
    <s v="incoming"/>
    <x v="0"/>
    <s v="Normal"/>
    <x v="0"/>
    <x v="1"/>
    <x v="5"/>
  </r>
  <r>
    <x v="155"/>
    <x v="155"/>
    <x v="155"/>
    <n v="957.06767564947495"/>
    <x v="1"/>
    <n v="9.2094467427368105"/>
    <n v="1.11477380665829"/>
    <x v="9"/>
    <n v="28"/>
    <x v="1"/>
    <s v="outgoing"/>
    <x v="0"/>
    <s v="Normal"/>
    <x v="3"/>
    <x v="1"/>
    <x v="5"/>
  </r>
  <r>
    <x v="156"/>
    <x v="156"/>
    <x v="156"/>
    <n v="1492.9638069258499"/>
    <x v="2"/>
    <n v="2.2668898197727598"/>
    <n v="8.5965309315275995"/>
    <x v="3"/>
    <n v="81"/>
    <x v="0"/>
    <s v="incoming"/>
    <x v="1"/>
    <s v="Normal"/>
    <x v="2"/>
    <x v="2"/>
    <x v="5"/>
  </r>
  <r>
    <x v="157"/>
    <x v="157"/>
    <x v="157"/>
    <n v="1056.9081062232101"/>
    <x v="3"/>
    <n v="7.4701897808615296"/>
    <n v="8.7871664027568599"/>
    <x v="9"/>
    <n v="50"/>
    <x v="1"/>
    <s v="incoming"/>
    <x v="0"/>
    <s v="Normal"/>
    <x v="3"/>
    <x v="1"/>
    <x v="5"/>
  </r>
  <r>
    <x v="158"/>
    <x v="158"/>
    <x v="158"/>
    <n v="369.63824655503697"/>
    <x v="1"/>
    <n v="3.29339202567275"/>
    <n v="9.6730194797289499"/>
    <x v="4"/>
    <n v="30"/>
    <x v="0"/>
    <s v="outgoing"/>
    <x v="0"/>
    <s v="Normal"/>
    <x v="0"/>
    <x v="0"/>
    <x v="5"/>
  </r>
  <r>
    <x v="159"/>
    <x v="159"/>
    <x v="159"/>
    <n v="47.519581177619898"/>
    <x v="0"/>
    <n v="9.0796203572454797"/>
    <n v="0.12076836622338"/>
    <x v="8"/>
    <n v="95"/>
    <x v="1"/>
    <s v="outgoing"/>
    <x v="0"/>
    <s v="Drop"/>
    <x v="1"/>
    <x v="1"/>
    <x v="5"/>
  </r>
  <r>
    <x v="160"/>
    <x v="160"/>
    <x v="160"/>
    <n v="1738.3801276552599"/>
    <x v="2"/>
    <n v="3.7777096955651102"/>
    <n v="0.70387690373965595"/>
    <x v="6"/>
    <n v="83"/>
    <x v="1"/>
    <s v="incoming"/>
    <x v="0"/>
    <s v="Normal"/>
    <x v="3"/>
    <x v="1"/>
    <x v="5"/>
  </r>
  <r>
    <x v="161"/>
    <x v="161"/>
    <x v="161"/>
    <n v="1625.43691364442"/>
    <x v="3"/>
    <n v="3.2292901410254902"/>
    <n v="8.95091713243621"/>
    <x v="5"/>
    <n v="38"/>
    <x v="1"/>
    <s v="outgoing"/>
    <x v="0"/>
    <s v="Normal"/>
    <x v="2"/>
    <x v="1"/>
    <x v="5"/>
  </r>
  <r>
    <x v="162"/>
    <x v="162"/>
    <x v="162"/>
    <n v="559.34094025489799"/>
    <x v="0"/>
    <n v="12.504612687102499"/>
    <n v="7.2683701429858498"/>
    <x v="7"/>
    <n v="43"/>
    <x v="0"/>
    <s v="outgoing"/>
    <x v="0"/>
    <s v="Normal"/>
    <x v="3"/>
    <x v="0"/>
    <x v="5"/>
  </r>
  <r>
    <x v="163"/>
    <x v="163"/>
    <x v="163"/>
    <n v="1016.57085365952"/>
    <x v="1"/>
    <n v="5.94412110760166"/>
    <n v="4.8245013627497899"/>
    <x v="7"/>
    <n v="27"/>
    <x v="1"/>
    <s v="incoming"/>
    <x v="0"/>
    <s v="Normal"/>
    <x v="2"/>
    <x v="1"/>
    <x v="5"/>
  </r>
  <r>
    <x v="164"/>
    <x v="164"/>
    <x v="164"/>
    <n v="231.77766610391399"/>
    <x v="3"/>
    <n v="5.7790579794427401"/>
    <n v="4.5428577630580298"/>
    <x v="0"/>
    <n v="77"/>
    <x v="0"/>
    <s v="incoming"/>
    <x v="0"/>
    <s v="Normal"/>
    <x v="1"/>
    <x v="1"/>
    <x v="5"/>
  </r>
  <r>
    <x v="165"/>
    <x v="165"/>
    <x v="165"/>
    <n v="1117.03185708203"/>
    <x v="3"/>
    <n v="6.25850265105489"/>
    <n v="4.3626137018368798"/>
    <x v="6"/>
    <n v="86"/>
    <x v="0"/>
    <s v="incoming"/>
    <x v="0"/>
    <s v="Normal"/>
    <x v="3"/>
    <x v="0"/>
    <x v="5"/>
  </r>
  <r>
    <x v="166"/>
    <x v="166"/>
    <x v="166"/>
    <n v="1424.9901732620301"/>
    <x v="1"/>
    <n v="5.9622289513906299"/>
    <n v="4.0499538571216904"/>
    <x v="4"/>
    <n v="76"/>
    <x v="1"/>
    <s v="incoming"/>
    <x v="0"/>
    <s v="Normal"/>
    <x v="0"/>
    <x v="1"/>
    <x v="5"/>
  </r>
  <r>
    <x v="167"/>
    <x v="167"/>
    <x v="167"/>
    <n v="418.26739583608997"/>
    <x v="1"/>
    <n v="2.4586102180920002"/>
    <n v="7.0133278352199397"/>
    <x v="9"/>
    <n v="69"/>
    <x v="1"/>
    <s v="incoming"/>
    <x v="0"/>
    <s v="Normal"/>
    <x v="0"/>
    <x v="0"/>
    <x v="5"/>
  </r>
  <r>
    <x v="168"/>
    <x v="168"/>
    <x v="168"/>
    <n v="176.88002379684099"/>
    <x v="2"/>
    <n v="2.09867693903692"/>
    <n v="3.3264266851256701"/>
    <x v="6"/>
    <n v="2"/>
    <x v="0"/>
    <s v="incoming"/>
    <x v="0"/>
    <s v="Normal"/>
    <x v="1"/>
    <x v="1"/>
    <x v="5"/>
  </r>
  <r>
    <x v="169"/>
    <x v="169"/>
    <x v="169"/>
    <n v="1500.4580157712801"/>
    <x v="0"/>
    <n v="11.0457441196254"/>
    <n v="7.2402968879587002"/>
    <x v="6"/>
    <n v="86"/>
    <x v="1"/>
    <s v="outgoing"/>
    <x v="0"/>
    <s v="Normal"/>
    <x v="0"/>
    <x v="1"/>
    <x v="5"/>
  </r>
  <r>
    <x v="170"/>
    <x v="170"/>
    <x v="170"/>
    <n v="1585.6282343508999"/>
    <x v="1"/>
    <n v="9.9736121345200104"/>
    <n v="5.6927392138102197"/>
    <x v="1"/>
    <n v="46"/>
    <x v="1"/>
    <s v="outgoing"/>
    <x v="0"/>
    <s v="Normal"/>
    <x v="2"/>
    <x v="0"/>
    <x v="5"/>
  </r>
  <r>
    <x v="171"/>
    <x v="171"/>
    <x v="171"/>
    <n v="172.88727527080201"/>
    <x v="3"/>
    <n v="7.0737488401926498"/>
    <n v="6.02246833373108"/>
    <x v="7"/>
    <n v="86"/>
    <x v="1"/>
    <s v="outgoing"/>
    <x v="0"/>
    <s v="Normal"/>
    <x v="0"/>
    <x v="1"/>
    <x v="5"/>
  </r>
  <r>
    <x v="172"/>
    <x v="172"/>
    <x v="172"/>
    <n v="1633.92877379785"/>
    <x v="3"/>
    <n v="5.9975673121147004"/>
    <n v="8.9217050527090205"/>
    <x v="8"/>
    <n v="30"/>
    <x v="0"/>
    <s v="incoming"/>
    <x v="0"/>
    <s v="Normal"/>
    <x v="0"/>
    <x v="1"/>
    <x v="5"/>
  </r>
  <r>
    <x v="173"/>
    <x v="173"/>
    <x v="173"/>
    <n v="370.89305424204002"/>
    <x v="2"/>
    <n v="2.44615598856966"/>
    <n v="2.03706328114363"/>
    <x v="3"/>
    <n v="70"/>
    <x v="0"/>
    <s v="incoming"/>
    <x v="0"/>
    <s v="Normal"/>
    <x v="2"/>
    <x v="0"/>
    <x v="5"/>
  </r>
  <r>
    <x v="174"/>
    <x v="174"/>
    <x v="174"/>
    <n v="580.54954168056895"/>
    <x v="2"/>
    <n v="0.69265990006004896"/>
    <n v="6.2128828412684802"/>
    <x v="6"/>
    <n v="10"/>
    <x v="1"/>
    <s v="incoming"/>
    <x v="0"/>
    <s v="Normal"/>
    <x v="0"/>
    <x v="0"/>
    <x v="5"/>
  </r>
  <r>
    <x v="175"/>
    <x v="175"/>
    <x v="175"/>
    <n v="710.86256989628498"/>
    <x v="0"/>
    <n v="14.8537366839074"/>
    <n v="5.3365699968368396"/>
    <x v="4"/>
    <n v="2"/>
    <x v="0"/>
    <s v="incoming"/>
    <x v="0"/>
    <s v="Normal"/>
    <x v="1"/>
    <x v="1"/>
    <x v="5"/>
  </r>
  <r>
    <x v="176"/>
    <x v="176"/>
    <x v="176"/>
    <n v="924.96331983087202"/>
    <x v="3"/>
    <n v="3.1938401127704799"/>
    <n v="1.41459413785082"/>
    <x v="5"/>
    <n v="4"/>
    <x v="0"/>
    <s v="incoming"/>
    <x v="0"/>
    <s v="Normal"/>
    <x v="3"/>
    <x v="0"/>
    <x v="5"/>
  </r>
  <r>
    <x v="177"/>
    <x v="177"/>
    <x v="177"/>
    <n v="1044.1144212187"/>
    <x v="3"/>
    <n v="2.74880560746809"/>
    <n v="9.3825840804987592"/>
    <x v="7"/>
    <n v="68"/>
    <x v="0"/>
    <s v="outgoing"/>
    <x v="0"/>
    <s v="Normal"/>
    <x v="0"/>
    <x v="1"/>
    <x v="5"/>
  </r>
  <r>
    <x v="178"/>
    <x v="178"/>
    <x v="178"/>
    <n v="1400.62963758604"/>
    <x v="2"/>
    <n v="1.8227660419865599"/>
    <n v="8.8121671784110998"/>
    <x v="4"/>
    <n v="70"/>
    <x v="0"/>
    <s v="outgoing"/>
    <x v="1"/>
    <s v="Normal"/>
    <x v="0"/>
    <x v="2"/>
    <x v="5"/>
  </r>
  <r>
    <x v="179"/>
    <x v="179"/>
    <x v="179"/>
    <n v="58.148009626072501"/>
    <x v="2"/>
    <n v="2.3028573815494502"/>
    <n v="2.6943676563304901"/>
    <x v="7"/>
    <n v="73"/>
    <x v="1"/>
    <s v="incoming"/>
    <x v="0"/>
    <s v="Drop"/>
    <x v="3"/>
    <x v="1"/>
    <x v="6"/>
  </r>
  <r>
    <x v="180"/>
    <x v="180"/>
    <x v="180"/>
    <n v="918.44668643992202"/>
    <x v="1"/>
    <n v="9.5289159383073301"/>
    <n v="0.59341547693570795"/>
    <x v="6"/>
    <n v="61"/>
    <x v="1"/>
    <s v="incoming"/>
    <x v="1"/>
    <s v="Normal"/>
    <x v="3"/>
    <x v="2"/>
    <x v="6"/>
  </r>
  <r>
    <x v="181"/>
    <x v="181"/>
    <x v="181"/>
    <n v="1417.37212837672"/>
    <x v="0"/>
    <n v="6.4947012461701803"/>
    <n v="1.83834054393281"/>
    <x v="2"/>
    <n v="16"/>
    <x v="1"/>
    <s v="incoming"/>
    <x v="0"/>
    <s v="Normal"/>
    <x v="0"/>
    <x v="1"/>
    <x v="6"/>
  </r>
  <r>
    <x v="182"/>
    <x v="182"/>
    <x v="182"/>
    <n v="920.13214846245501"/>
    <x v="0"/>
    <n v="8.6765166077716191"/>
    <n v="9.5926176464504191"/>
    <x v="8"/>
    <n v="39"/>
    <x v="1"/>
    <s v="incoming"/>
    <x v="0"/>
    <s v="Normal"/>
    <x v="0"/>
    <x v="0"/>
    <x v="6"/>
  </r>
  <r>
    <x v="183"/>
    <x v="183"/>
    <x v="183"/>
    <n v="1081.4662713896901"/>
    <x v="1"/>
    <n v="8.7801092116453692"/>
    <n v="7.2731946976744597"/>
    <x v="5"/>
    <n v="44"/>
    <x v="0"/>
    <s v="outgoing"/>
    <x v="1"/>
    <s v="Normal"/>
    <x v="2"/>
    <x v="2"/>
    <x v="6"/>
  </r>
  <r>
    <x v="184"/>
    <x v="184"/>
    <x v="184"/>
    <n v="1716.69715194477"/>
    <x v="1"/>
    <n v="8.31966736796549"/>
    <n v="9.5165897814205902"/>
    <x v="0"/>
    <n v="45"/>
    <x v="0"/>
    <s v="outgoing"/>
    <x v="1"/>
    <s v="Normal"/>
    <x v="0"/>
    <x v="2"/>
    <x v="6"/>
  </r>
  <r>
    <x v="185"/>
    <x v="185"/>
    <x v="185"/>
    <n v="1363.2092163314401"/>
    <x v="2"/>
    <n v="4.4955200100260502"/>
    <n v="8.0129483467619593"/>
    <x v="3"/>
    <n v="15"/>
    <x v="1"/>
    <s v="outgoing"/>
    <x v="0"/>
    <s v="Normal"/>
    <x v="0"/>
    <x v="1"/>
    <x v="6"/>
  </r>
  <r>
    <x v="186"/>
    <x v="186"/>
    <x v="186"/>
    <n v="315.76866500715801"/>
    <x v="3"/>
    <n v="4.7241528267352102"/>
    <n v="5.9577131071371596"/>
    <x v="8"/>
    <n v="71"/>
    <x v="1"/>
    <s v="outgoing"/>
    <x v="0"/>
    <s v="Normal"/>
    <x v="1"/>
    <x v="1"/>
    <x v="6"/>
  </r>
  <r>
    <x v="187"/>
    <x v="187"/>
    <x v="187"/>
    <n v="77.854180391601901"/>
    <x v="0"/>
    <n v="14.2187855439728"/>
    <n v="1.02031285949688"/>
    <x v="1"/>
    <n v="66"/>
    <x v="1"/>
    <s v="incoming"/>
    <x v="0"/>
    <s v="Normal"/>
    <x v="0"/>
    <x v="1"/>
    <x v="6"/>
  </r>
  <r>
    <x v="188"/>
    <x v="188"/>
    <x v="188"/>
    <n v="933.33336209782999"/>
    <x v="0"/>
    <n v="12.060405323898999"/>
    <n v="1.2446717640549501"/>
    <x v="1"/>
    <n v="99"/>
    <x v="1"/>
    <s v="outgoing"/>
    <x v="0"/>
    <s v="Normal"/>
    <x v="0"/>
    <x v="0"/>
    <x v="6"/>
  </r>
  <r>
    <x v="189"/>
    <x v="189"/>
    <x v="189"/>
    <n v="1007.63300537895"/>
    <x v="2"/>
    <n v="3.1213007070905601"/>
    <n v="0.62584034859621496"/>
    <x v="6"/>
    <n v="99"/>
    <x v="0"/>
    <s v="incoming"/>
    <x v="0"/>
    <s v="Normal"/>
    <x v="0"/>
    <x v="0"/>
    <x v="6"/>
  </r>
  <r>
    <x v="190"/>
    <x v="190"/>
    <x v="190"/>
    <n v="1770.08627435274"/>
    <x v="3"/>
    <n v="5.2546565279592601"/>
    <n v="9.9292799690958997"/>
    <x v="6"/>
    <n v="6"/>
    <x v="1"/>
    <s v="outgoing"/>
    <x v="0"/>
    <s v="Normal"/>
    <x v="3"/>
    <x v="0"/>
    <x v="6"/>
  </r>
  <r>
    <x v="191"/>
    <x v="191"/>
    <x v="191"/>
    <n v="773.12280674696501"/>
    <x v="2"/>
    <n v="0.41627628977590297"/>
    <n v="1.39522620114308"/>
    <x v="1"/>
    <n v="48"/>
    <x v="0"/>
    <s v="incoming"/>
    <x v="0"/>
    <s v="Normal"/>
    <x v="2"/>
    <x v="1"/>
    <x v="6"/>
  </r>
  <r>
    <x v="192"/>
    <x v="192"/>
    <x v="192"/>
    <n v="1459.11271159335"/>
    <x v="3"/>
    <n v="2.3108705703408199"/>
    <n v="8.1812344726311803"/>
    <x v="1"/>
    <n v="31"/>
    <x v="0"/>
    <s v="incoming"/>
    <x v="0"/>
    <s v="Normal"/>
    <x v="1"/>
    <x v="0"/>
    <x v="6"/>
  </r>
  <r>
    <x v="193"/>
    <x v="193"/>
    <x v="193"/>
    <n v="809.42997174507195"/>
    <x v="2"/>
    <n v="3.38474972821649"/>
    <n v="9.6548073349482095"/>
    <x v="6"/>
    <n v="84"/>
    <x v="1"/>
    <s v="outgoing"/>
    <x v="1"/>
    <s v="Normal"/>
    <x v="3"/>
    <x v="2"/>
    <x v="6"/>
  </r>
  <r>
    <x v="194"/>
    <x v="194"/>
    <x v="194"/>
    <n v="1632.26557605529"/>
    <x v="1"/>
    <n v="1.3047285644589099"/>
    <n v="7.0428316748669104"/>
    <x v="2"/>
    <n v="27"/>
    <x v="1"/>
    <s v="incoming"/>
    <x v="0"/>
    <s v="Normal"/>
    <x v="3"/>
    <x v="1"/>
    <x v="6"/>
  </r>
  <r>
    <x v="195"/>
    <x v="195"/>
    <x v="195"/>
    <n v="1767.72473390086"/>
    <x v="1"/>
    <n v="0.55047564977082597"/>
    <n v="1.73926098305349"/>
    <x v="4"/>
    <n v="20"/>
    <x v="1"/>
    <s v="incoming"/>
    <x v="0"/>
    <s v="Normal"/>
    <x v="0"/>
    <x v="0"/>
    <x v="6"/>
  </r>
  <r>
    <x v="196"/>
    <x v="196"/>
    <x v="196"/>
    <n v="372.16219131156703"/>
    <x v="0"/>
    <n v="7.9413248983968998"/>
    <n v="2.1419956107314801"/>
    <x v="0"/>
    <n v="73"/>
    <x v="0"/>
    <s v="incoming"/>
    <x v="0"/>
    <s v="Normal"/>
    <x v="0"/>
    <x v="0"/>
    <x v="6"/>
  </r>
  <r>
    <x v="197"/>
    <x v="197"/>
    <x v="197"/>
    <n v="1460.3595734984499"/>
    <x v="2"/>
    <n v="4.5425515586298602"/>
    <n v="4.2406181522305104"/>
    <x v="5"/>
    <n v="37"/>
    <x v="0"/>
    <s v="outgoing"/>
    <x v="1"/>
    <s v="Normal"/>
    <x v="0"/>
    <x v="2"/>
    <x v="6"/>
  </r>
  <r>
    <x v="198"/>
    <x v="198"/>
    <x v="198"/>
    <n v="629.85417082815502"/>
    <x v="2"/>
    <n v="3.3110470394872502"/>
    <n v="1.4758488232564699"/>
    <x v="9"/>
    <n v="22"/>
    <x v="1"/>
    <s v="incoming"/>
    <x v="0"/>
    <s v="Normal"/>
    <x v="3"/>
    <x v="1"/>
    <x v="6"/>
  </r>
  <r>
    <x v="199"/>
    <x v="199"/>
    <x v="199"/>
    <n v="1557.3615617431699"/>
    <x v="3"/>
    <n v="5.6888414857693901"/>
    <n v="2.5264756589258699"/>
    <x v="9"/>
    <n v="99"/>
    <x v="1"/>
    <s v="outgoing"/>
    <x v="0"/>
    <s v="Normal"/>
    <x v="0"/>
    <x v="1"/>
    <x v="6"/>
  </r>
  <r>
    <x v="200"/>
    <x v="200"/>
    <x v="200"/>
    <n v="598.69585111426102"/>
    <x v="2"/>
    <n v="2.4788492054870099"/>
    <n v="1.57684473096502"/>
    <x v="1"/>
    <n v="84"/>
    <x v="1"/>
    <s v="incoming"/>
    <x v="0"/>
    <s v="Normal"/>
    <x v="0"/>
    <x v="0"/>
    <x v="6"/>
  </r>
  <r>
    <x v="201"/>
    <x v="201"/>
    <x v="201"/>
    <n v="1144.8317832170001"/>
    <x v="1"/>
    <n v="5.6964429993896903"/>
    <n v="5.2050830294127204"/>
    <x v="0"/>
    <n v="61"/>
    <x v="1"/>
    <s v="incoming"/>
    <x v="0"/>
    <s v="Normal"/>
    <x v="2"/>
    <x v="0"/>
    <x v="6"/>
  </r>
  <r>
    <x v="202"/>
    <x v="202"/>
    <x v="202"/>
    <n v="1344.1108596004001"/>
    <x v="3"/>
    <n v="5.3867180713673699"/>
    <n v="9.1864774166984304"/>
    <x v="7"/>
    <n v="36"/>
    <x v="1"/>
    <s v="incoming"/>
    <x v="0"/>
    <s v="Normal"/>
    <x v="2"/>
    <x v="1"/>
    <x v="6"/>
  </r>
  <r>
    <x v="203"/>
    <x v="203"/>
    <x v="203"/>
    <n v="649.81334582549596"/>
    <x v="2"/>
    <n v="4.74423342373463"/>
    <n v="8.1594000088963803"/>
    <x v="1"/>
    <n v="21"/>
    <x v="0"/>
    <s v="incoming"/>
    <x v="0"/>
    <s v="Normal"/>
    <x v="1"/>
    <x v="1"/>
    <x v="6"/>
  </r>
  <r>
    <x v="204"/>
    <x v="204"/>
    <x v="204"/>
    <n v="1581.4861594685999"/>
    <x v="0"/>
    <n v="10.506394699223501"/>
    <n v="2.6200857637769102"/>
    <x v="2"/>
    <n v="95"/>
    <x v="0"/>
    <s v="incoming"/>
    <x v="0"/>
    <s v="Normal"/>
    <x v="0"/>
    <x v="1"/>
    <x v="6"/>
  </r>
  <r>
    <x v="205"/>
    <x v="205"/>
    <x v="205"/>
    <n v="759.09233393520299"/>
    <x v="3"/>
    <n v="3.9740160408980798"/>
    <n v="8.1269297278057504"/>
    <x v="9"/>
    <n v="58"/>
    <x v="0"/>
    <s v="incoming"/>
    <x v="0"/>
    <s v="Normal"/>
    <x v="0"/>
    <x v="0"/>
    <x v="6"/>
  </r>
  <r>
    <x v="206"/>
    <x v="206"/>
    <x v="206"/>
    <n v="249.82714987017701"/>
    <x v="1"/>
    <n v="3.35499996469018"/>
    <n v="5.2924165301640302"/>
    <x v="0"/>
    <n v="85"/>
    <x v="0"/>
    <s v="outgoing"/>
    <x v="0"/>
    <s v="Normal"/>
    <x v="3"/>
    <x v="0"/>
    <x v="6"/>
  </r>
  <r>
    <x v="207"/>
    <x v="207"/>
    <x v="207"/>
    <n v="1566.8237046629099"/>
    <x v="0"/>
    <n v="10.2411564169833"/>
    <n v="3.50914628395059"/>
    <x v="2"/>
    <n v="59"/>
    <x v="0"/>
    <s v="outgoing"/>
    <x v="0"/>
    <s v="Normal"/>
    <x v="0"/>
    <x v="1"/>
    <x v="6"/>
  </r>
  <r>
    <x v="208"/>
    <x v="208"/>
    <x v="208"/>
    <n v="818.978774059937"/>
    <x v="1"/>
    <n v="6.9552636406403296"/>
    <n v="4.8224319280374504"/>
    <x v="9"/>
    <n v="17"/>
    <x v="0"/>
    <s v="incoming"/>
    <x v="0"/>
    <s v="Normal"/>
    <x v="3"/>
    <x v="1"/>
    <x v="6"/>
  </r>
  <r>
    <x v="209"/>
    <x v="209"/>
    <x v="209"/>
    <n v="1387.19022641826"/>
    <x v="0"/>
    <n v="5.5083532862890703"/>
    <n v="0.83008569963679002"/>
    <x v="7"/>
    <n v="36"/>
    <x v="1"/>
    <s v="outgoing"/>
    <x v="0"/>
    <s v="Normal"/>
    <x v="1"/>
    <x v="1"/>
    <x v="6"/>
  </r>
  <r>
    <x v="210"/>
    <x v="210"/>
    <x v="210"/>
    <n v="233.00799198094001"/>
    <x v="0"/>
    <n v="5.7521459195018503"/>
    <n v="6.4376669859190603"/>
    <x v="5"/>
    <n v="26"/>
    <x v="0"/>
    <s v="outgoing"/>
    <x v="0"/>
    <s v="Normal"/>
    <x v="2"/>
    <x v="1"/>
    <x v="7"/>
  </r>
  <r>
    <x v="211"/>
    <x v="211"/>
    <x v="211"/>
    <n v="1101.8165322477701"/>
    <x v="3"/>
    <n v="4.2681735298821604"/>
    <n v="8.2147686228596193"/>
    <x v="1"/>
    <n v="49"/>
    <x v="1"/>
    <s v="outgoing"/>
    <x v="0"/>
    <s v="Normal"/>
    <x v="0"/>
    <x v="0"/>
    <x v="7"/>
  </r>
  <r>
    <x v="212"/>
    <x v="212"/>
    <x v="212"/>
    <n v="115.745465932028"/>
    <x v="2"/>
    <n v="1.58333913249431"/>
    <n v="6.24128476953367"/>
    <x v="2"/>
    <n v="83"/>
    <x v="1"/>
    <s v="outgoing"/>
    <x v="0"/>
    <s v="Normal"/>
    <x v="2"/>
    <x v="0"/>
    <x v="7"/>
  </r>
  <r>
    <x v="213"/>
    <x v="213"/>
    <x v="213"/>
    <n v="1757.57693004211"/>
    <x v="1"/>
    <n v="8.1276879386442396"/>
    <n v="1.69813879618899"/>
    <x v="3"/>
    <n v="86"/>
    <x v="1"/>
    <s v="incoming"/>
    <x v="1"/>
    <s v="Normal"/>
    <x v="1"/>
    <x v="2"/>
    <x v="7"/>
  </r>
  <r>
    <x v="214"/>
    <x v="214"/>
    <x v="214"/>
    <n v="1258.8522419016399"/>
    <x v="1"/>
    <n v="4.6261709981492496"/>
    <n v="3.3311062084065002"/>
    <x v="8"/>
    <n v="2"/>
    <x v="1"/>
    <s v="outgoing"/>
    <x v="0"/>
    <s v="Normal"/>
    <x v="1"/>
    <x v="0"/>
    <x v="7"/>
  </r>
  <r>
    <x v="215"/>
    <x v="215"/>
    <x v="215"/>
    <n v="1208.5072211076199"/>
    <x v="1"/>
    <n v="7.9288509017195299"/>
    <n v="2.9158901789701002"/>
    <x v="0"/>
    <n v="13"/>
    <x v="1"/>
    <s v="outgoing"/>
    <x v="0"/>
    <s v="Normal"/>
    <x v="0"/>
    <x v="0"/>
    <x v="7"/>
  </r>
  <r>
    <x v="216"/>
    <x v="216"/>
    <x v="216"/>
    <n v="303.11097296520097"/>
    <x v="0"/>
    <n v="8.4895978309386706"/>
    <n v="9.4576636915569807"/>
    <x v="2"/>
    <n v="2"/>
    <x v="1"/>
    <s v="outgoing"/>
    <x v="0"/>
    <s v="Normal"/>
    <x v="2"/>
    <x v="1"/>
    <x v="7"/>
  </r>
  <r>
    <x v="217"/>
    <x v="217"/>
    <x v="217"/>
    <n v="53.938743116276903"/>
    <x v="0"/>
    <n v="6.9699774905019103"/>
    <n v="6.8149733017234002"/>
    <x v="2"/>
    <n v="26"/>
    <x v="0"/>
    <s v="outgoing"/>
    <x v="0"/>
    <s v="Drop"/>
    <x v="2"/>
    <x v="1"/>
    <x v="7"/>
  </r>
  <r>
    <x v="218"/>
    <x v="218"/>
    <x v="218"/>
    <n v="1025.1185192302401"/>
    <x v="2"/>
    <n v="2.5910868711122301"/>
    <n v="7.7633354221444204"/>
    <x v="7"/>
    <n v="52"/>
    <x v="0"/>
    <s v="incoming"/>
    <x v="1"/>
    <s v="Normal"/>
    <x v="3"/>
    <x v="2"/>
    <x v="7"/>
  </r>
  <r>
    <x v="219"/>
    <x v="219"/>
    <x v="219"/>
    <n v="55.893835315479599"/>
    <x v="1"/>
    <n v="1.7964577223074101"/>
    <n v="7.4544450102916704"/>
    <x v="8"/>
    <n v="95"/>
    <x v="1"/>
    <s v="outgoing"/>
    <x v="0"/>
    <s v="Drop"/>
    <x v="2"/>
    <x v="0"/>
    <x v="7"/>
  </r>
  <r>
    <x v="220"/>
    <x v="220"/>
    <x v="220"/>
    <n v="569.94237120957496"/>
    <x v="3"/>
    <n v="5.2893430911758497"/>
    <n v="3.7657165715824901"/>
    <x v="5"/>
    <n v="58"/>
    <x v="0"/>
    <s v="incoming"/>
    <x v="0"/>
    <s v="Normal"/>
    <x v="1"/>
    <x v="0"/>
    <x v="7"/>
  </r>
  <r>
    <x v="221"/>
    <x v="221"/>
    <x v="221"/>
    <n v="25.851171562504799"/>
    <x v="2"/>
    <n v="1.6072146392136399"/>
    <n v="0.53486485114578497"/>
    <x v="0"/>
    <n v="38"/>
    <x v="1"/>
    <s v="incoming"/>
    <x v="0"/>
    <s v="Drop"/>
    <x v="0"/>
    <x v="1"/>
    <x v="7"/>
  </r>
  <r>
    <x v="222"/>
    <x v="222"/>
    <x v="222"/>
    <n v="1090.8530328157599"/>
    <x v="2"/>
    <n v="0.35276301322711701"/>
    <n v="6.0162106035345397"/>
    <x v="0"/>
    <n v="80"/>
    <x v="1"/>
    <s v="incoming"/>
    <x v="0"/>
    <s v="Normal"/>
    <x v="0"/>
    <x v="1"/>
    <x v="7"/>
  </r>
  <r>
    <x v="223"/>
    <x v="223"/>
    <x v="223"/>
    <n v="1411.1299803313"/>
    <x v="0"/>
    <n v="6.0427706902216096"/>
    <n v="3.1495681295488298"/>
    <x v="3"/>
    <n v="34"/>
    <x v="1"/>
    <s v="outgoing"/>
    <x v="0"/>
    <s v="Normal"/>
    <x v="0"/>
    <x v="0"/>
    <x v="7"/>
  </r>
  <r>
    <x v="224"/>
    <x v="224"/>
    <x v="224"/>
    <n v="418.73120980889098"/>
    <x v="2"/>
    <n v="2.70007544215103"/>
    <n v="8.9107879705197401"/>
    <x v="9"/>
    <n v="89"/>
    <x v="0"/>
    <s v="outgoing"/>
    <x v="1"/>
    <s v="Normal"/>
    <x v="2"/>
    <x v="2"/>
    <x v="7"/>
  </r>
  <r>
    <x v="225"/>
    <x v="225"/>
    <x v="225"/>
    <n v="334.56328289003397"/>
    <x v="2"/>
    <n v="0.99201761872994298"/>
    <n v="0.24229196550510501"/>
    <x v="2"/>
    <n v="50"/>
    <x v="1"/>
    <s v="outgoing"/>
    <x v="0"/>
    <s v="Normal"/>
    <x v="0"/>
    <x v="0"/>
    <x v="7"/>
  </r>
  <r>
    <x v="226"/>
    <x v="226"/>
    <x v="226"/>
    <n v="11.520903607716701"/>
    <x v="2"/>
    <n v="0.362559994759866"/>
    <n v="6.7261744759025097"/>
    <x v="1"/>
    <n v="34"/>
    <x v="1"/>
    <s v="outgoing"/>
    <x v="0"/>
    <s v="Drop"/>
    <x v="2"/>
    <x v="0"/>
    <x v="7"/>
  </r>
  <r>
    <x v="227"/>
    <x v="227"/>
    <x v="227"/>
    <n v="1129.14503067494"/>
    <x v="0"/>
    <n v="6.0488444507407202"/>
    <n v="6.4759879184928399"/>
    <x v="4"/>
    <n v="38"/>
    <x v="0"/>
    <s v="outgoing"/>
    <x v="0"/>
    <s v="Normal"/>
    <x v="3"/>
    <x v="1"/>
    <x v="7"/>
  </r>
  <r>
    <x v="228"/>
    <x v="228"/>
    <x v="228"/>
    <n v="1272.9378664389801"/>
    <x v="1"/>
    <n v="6.71700097740466"/>
    <n v="9.6014189139814601"/>
    <x v="1"/>
    <n v="80"/>
    <x v="0"/>
    <s v="incoming"/>
    <x v="1"/>
    <s v="Normal"/>
    <x v="0"/>
    <x v="2"/>
    <x v="7"/>
  </r>
  <r>
    <x v="229"/>
    <x v="229"/>
    <x v="229"/>
    <n v="1592.3295626009501"/>
    <x v="3"/>
    <n v="6.1764134679242799"/>
    <n v="5.60820497153298"/>
    <x v="5"/>
    <n v="61"/>
    <x v="0"/>
    <s v="incoming"/>
    <x v="1"/>
    <s v="Normal"/>
    <x v="0"/>
    <x v="2"/>
    <x v="7"/>
  </r>
  <r>
    <x v="230"/>
    <x v="230"/>
    <x v="230"/>
    <n v="384.96782815083702"/>
    <x v="3"/>
    <n v="4.33629741326315"/>
    <n v="8.0201443318938104"/>
    <x v="9"/>
    <n v="70"/>
    <x v="0"/>
    <s v="incoming"/>
    <x v="0"/>
    <s v="Normal"/>
    <x v="2"/>
    <x v="0"/>
    <x v="7"/>
  </r>
  <r>
    <x v="231"/>
    <x v="231"/>
    <x v="231"/>
    <n v="889.09866430181796"/>
    <x v="1"/>
    <n v="5.0771689506086801"/>
    <n v="5.2074395143618597"/>
    <x v="8"/>
    <n v="70"/>
    <x v="0"/>
    <s v="outgoing"/>
    <x v="0"/>
    <s v="Normal"/>
    <x v="0"/>
    <x v="0"/>
    <x v="7"/>
  </r>
  <r>
    <x v="232"/>
    <x v="232"/>
    <x v="232"/>
    <n v="188.02565515284601"/>
    <x v="1"/>
    <n v="1.9501751534728999"/>
    <n v="8.6081124610691901"/>
    <x v="0"/>
    <n v="35"/>
    <x v="1"/>
    <s v="outgoing"/>
    <x v="0"/>
    <s v="Normal"/>
    <x v="1"/>
    <x v="0"/>
    <x v="7"/>
  </r>
  <r>
    <x v="233"/>
    <x v="233"/>
    <x v="233"/>
    <n v="265.11333868168799"/>
    <x v="0"/>
    <n v="9.9308660651887894"/>
    <n v="4.6556197059191904"/>
    <x v="7"/>
    <n v="19"/>
    <x v="0"/>
    <s v="incoming"/>
    <x v="0"/>
    <s v="Normal"/>
    <x v="2"/>
    <x v="1"/>
    <x v="7"/>
  </r>
  <r>
    <x v="234"/>
    <x v="234"/>
    <x v="234"/>
    <n v="1479.9147363438301"/>
    <x v="2"/>
    <n v="0.34099671397496401"/>
    <n v="8.0393066205984596"/>
    <x v="7"/>
    <n v="73"/>
    <x v="0"/>
    <s v="outgoing"/>
    <x v="0"/>
    <s v="Normal"/>
    <x v="3"/>
    <x v="1"/>
    <x v="7"/>
  </r>
  <r>
    <x v="235"/>
    <x v="235"/>
    <x v="235"/>
    <n v="1151.8213536424601"/>
    <x v="2"/>
    <n v="2.1673795070297901"/>
    <n v="9.0306131256803894"/>
    <x v="1"/>
    <n v="24"/>
    <x v="0"/>
    <s v="incoming"/>
    <x v="1"/>
    <s v="Normal"/>
    <x v="2"/>
    <x v="2"/>
    <x v="7"/>
  </r>
  <r>
    <x v="236"/>
    <x v="236"/>
    <x v="236"/>
    <n v="447.38782345465802"/>
    <x v="3"/>
    <n v="6.7419781011504902"/>
    <n v="3.9000735899332599"/>
    <x v="8"/>
    <n v="55"/>
    <x v="0"/>
    <s v="outgoing"/>
    <x v="0"/>
    <s v="Normal"/>
    <x v="1"/>
    <x v="1"/>
    <x v="7"/>
  </r>
  <r>
    <x v="237"/>
    <x v="237"/>
    <x v="237"/>
    <n v="1615.49091264307"/>
    <x v="2"/>
    <n v="1.90649756115319"/>
    <n v="1.0157239148608801"/>
    <x v="1"/>
    <n v="51"/>
    <x v="1"/>
    <s v="outgoing"/>
    <x v="0"/>
    <s v="Normal"/>
    <x v="0"/>
    <x v="0"/>
    <x v="7"/>
  </r>
  <r>
    <x v="238"/>
    <x v="238"/>
    <x v="238"/>
    <n v="1013.2835149653"/>
    <x v="2"/>
    <n v="2.6064236871988999"/>
    <n v="6.9735272844960896"/>
    <x v="1"/>
    <n v="6"/>
    <x v="0"/>
    <s v="incoming"/>
    <x v="1"/>
    <s v="Normal"/>
    <x v="0"/>
    <x v="2"/>
    <x v="7"/>
  </r>
  <r>
    <x v="239"/>
    <x v="239"/>
    <x v="239"/>
    <n v="115.85791888400399"/>
    <x v="2"/>
    <n v="2.8107474355699398"/>
    <n v="2.3728580354383602"/>
    <x v="5"/>
    <n v="6"/>
    <x v="0"/>
    <s v="outgoing"/>
    <x v="0"/>
    <s v="Normal"/>
    <x v="0"/>
    <x v="1"/>
    <x v="7"/>
  </r>
  <r>
    <x v="240"/>
    <x v="240"/>
    <x v="240"/>
    <n v="484.05119972175498"/>
    <x v="2"/>
    <n v="3.8351790228661899"/>
    <n v="2.4663347477392401"/>
    <x v="4"/>
    <n v="65"/>
    <x v="0"/>
    <s v="outgoing"/>
    <x v="0"/>
    <s v="Normal"/>
    <x v="3"/>
    <x v="1"/>
    <x v="7"/>
  </r>
  <r>
    <x v="241"/>
    <x v="241"/>
    <x v="241"/>
    <n v="1398.5302949100001"/>
    <x v="0"/>
    <n v="5.1447415240683902"/>
    <n v="2.0142194777130902"/>
    <x v="5"/>
    <n v="78"/>
    <x v="0"/>
    <s v="incoming"/>
    <x v="0"/>
    <s v="Normal"/>
    <x v="0"/>
    <x v="1"/>
    <x v="8"/>
  </r>
  <r>
    <x v="242"/>
    <x v="242"/>
    <x v="242"/>
    <n v="695.35964669111502"/>
    <x v="0"/>
    <n v="13.3285434094607"/>
    <n v="9.6142384974631803"/>
    <x v="0"/>
    <n v="53"/>
    <x v="1"/>
    <s v="incoming"/>
    <x v="0"/>
    <s v="Normal"/>
    <x v="0"/>
    <x v="1"/>
    <x v="8"/>
  </r>
  <r>
    <x v="243"/>
    <x v="243"/>
    <x v="243"/>
    <n v="978.84987698774603"/>
    <x v="0"/>
    <n v="5.5730764271497604"/>
    <n v="7.9325753138156898"/>
    <x v="0"/>
    <n v="53"/>
    <x v="0"/>
    <s v="incoming"/>
    <x v="0"/>
    <s v="Normal"/>
    <x v="3"/>
    <x v="1"/>
    <x v="8"/>
  </r>
  <r>
    <x v="244"/>
    <x v="244"/>
    <x v="244"/>
    <n v="433.25220185486597"/>
    <x v="3"/>
    <n v="2.8802211590689999"/>
    <n v="3.46409177521112"/>
    <x v="9"/>
    <n v="63"/>
    <x v="0"/>
    <s v="incoming"/>
    <x v="0"/>
    <s v="Normal"/>
    <x v="2"/>
    <x v="1"/>
    <x v="8"/>
  </r>
  <r>
    <x v="245"/>
    <x v="245"/>
    <x v="245"/>
    <n v="56.067844896201201"/>
    <x v="1"/>
    <n v="1.16781399904817"/>
    <n v="4.04917128836553"/>
    <x v="9"/>
    <n v="77"/>
    <x v="0"/>
    <s v="incoming"/>
    <x v="0"/>
    <s v="Drop"/>
    <x v="1"/>
    <x v="0"/>
    <x v="8"/>
  </r>
  <r>
    <x v="246"/>
    <x v="246"/>
    <x v="246"/>
    <n v="1018.50937545183"/>
    <x v="3"/>
    <n v="6.2224821976401303"/>
    <n v="8.6883325052074607"/>
    <x v="8"/>
    <n v="13"/>
    <x v="1"/>
    <s v="incoming"/>
    <x v="0"/>
    <s v="Normal"/>
    <x v="2"/>
    <x v="1"/>
    <x v="8"/>
  </r>
  <r>
    <x v="247"/>
    <x v="247"/>
    <x v="247"/>
    <n v="1692.6467982403699"/>
    <x v="0"/>
    <n v="7.83490097507228"/>
    <n v="5.4530677031772496"/>
    <x v="3"/>
    <n v="55"/>
    <x v="0"/>
    <s v="incoming"/>
    <x v="0"/>
    <s v="Normal"/>
    <x v="1"/>
    <x v="0"/>
    <x v="8"/>
  </r>
  <r>
    <x v="248"/>
    <x v="248"/>
    <x v="248"/>
    <n v="1063.97695648233"/>
    <x v="3"/>
    <n v="4.34842836428603"/>
    <n v="2.82886818163654"/>
    <x v="8"/>
    <n v="78"/>
    <x v="0"/>
    <s v="outgoing"/>
    <x v="0"/>
    <s v="Normal"/>
    <x v="2"/>
    <x v="1"/>
    <x v="8"/>
  </r>
  <r>
    <x v="249"/>
    <x v="249"/>
    <x v="249"/>
    <n v="1266.2516119115701"/>
    <x v="3"/>
    <n v="3.5704522578940101"/>
    <n v="2.7095037877009598"/>
    <x v="5"/>
    <n v="96"/>
    <x v="1"/>
    <s v="incoming"/>
    <x v="0"/>
    <s v="Normal"/>
    <x v="1"/>
    <x v="0"/>
    <x v="8"/>
  </r>
  <r>
    <x v="250"/>
    <x v="250"/>
    <x v="250"/>
    <n v="940.52224390657602"/>
    <x v="2"/>
    <n v="1.4570876342052099"/>
    <n v="5.8625143519134904"/>
    <x v="0"/>
    <n v="81"/>
    <x v="0"/>
    <s v="incoming"/>
    <x v="0"/>
    <s v="Normal"/>
    <x v="1"/>
    <x v="0"/>
    <x v="8"/>
  </r>
  <r>
    <x v="251"/>
    <x v="251"/>
    <x v="251"/>
    <n v="968.74998645802305"/>
    <x v="2"/>
    <n v="2.3770306471390699"/>
    <n v="4.4107535665648196"/>
    <x v="2"/>
    <n v="28"/>
    <x v="1"/>
    <s v="outgoing"/>
    <x v="0"/>
    <s v="Normal"/>
    <x v="2"/>
    <x v="0"/>
    <x v="8"/>
  </r>
  <r>
    <x v="252"/>
    <x v="252"/>
    <x v="252"/>
    <n v="931.05792122933894"/>
    <x v="3"/>
    <n v="3.1683801920778198"/>
    <n v="1.61295062771144"/>
    <x v="4"/>
    <n v="40"/>
    <x v="0"/>
    <s v="incoming"/>
    <x v="0"/>
    <s v="Normal"/>
    <x v="3"/>
    <x v="1"/>
    <x v="8"/>
  </r>
  <r>
    <x v="253"/>
    <x v="253"/>
    <x v="253"/>
    <n v="1415.0100124471001"/>
    <x v="2"/>
    <n v="2.0892660578493798"/>
    <n v="0.41052416076548898"/>
    <x v="7"/>
    <n v="70"/>
    <x v="0"/>
    <s v="incoming"/>
    <x v="0"/>
    <s v="Normal"/>
    <x v="1"/>
    <x v="0"/>
    <x v="8"/>
  </r>
  <r>
    <x v="254"/>
    <x v="254"/>
    <x v="254"/>
    <n v="1731.7737531155601"/>
    <x v="1"/>
    <n v="3.3432161440894901"/>
    <n v="9.7691366069418297"/>
    <x v="3"/>
    <n v="16"/>
    <x v="1"/>
    <s v="outgoing"/>
    <x v="0"/>
    <s v="Normal"/>
    <x v="2"/>
    <x v="0"/>
    <x v="8"/>
  </r>
  <r>
    <x v="255"/>
    <x v="255"/>
    <x v="255"/>
    <n v="903.93005481489297"/>
    <x v="0"/>
    <n v="5.5162173008536097"/>
    <n v="2.47112291648319"/>
    <x v="4"/>
    <n v="82"/>
    <x v="0"/>
    <s v="outgoing"/>
    <x v="0"/>
    <s v="Normal"/>
    <x v="1"/>
    <x v="0"/>
    <x v="8"/>
  </r>
  <r>
    <x v="256"/>
    <x v="256"/>
    <x v="256"/>
    <n v="1104.9500699079199"/>
    <x v="0"/>
    <n v="14.850276779704499"/>
    <n v="2.69325561071263"/>
    <x v="4"/>
    <n v="83"/>
    <x v="0"/>
    <s v="incoming"/>
    <x v="0"/>
    <s v="Normal"/>
    <x v="1"/>
    <x v="1"/>
    <x v="8"/>
  </r>
  <r>
    <x v="257"/>
    <x v="257"/>
    <x v="257"/>
    <n v="231.53529268828899"/>
    <x v="2"/>
    <n v="1.3453079960418"/>
    <n v="2.5840515765677199"/>
    <x v="3"/>
    <n v="57"/>
    <x v="0"/>
    <s v="outgoing"/>
    <x v="1"/>
    <s v="Normal"/>
    <x v="0"/>
    <x v="2"/>
    <x v="8"/>
  </r>
  <r>
    <x v="258"/>
    <x v="258"/>
    <x v="258"/>
    <n v="1207.2370503490799"/>
    <x v="0"/>
    <n v="5.3808807304588004"/>
    <n v="9.0015047570973898"/>
    <x v="5"/>
    <n v="58"/>
    <x v="1"/>
    <s v="incoming"/>
    <x v="0"/>
    <s v="Normal"/>
    <x v="0"/>
    <x v="1"/>
    <x v="8"/>
  </r>
  <r>
    <x v="259"/>
    <x v="259"/>
    <x v="259"/>
    <n v="61.721845499401297"/>
    <x v="1"/>
    <n v="0.76645533663083498"/>
    <n v="5.2013272883687103"/>
    <x v="4"/>
    <n v="3"/>
    <x v="1"/>
    <s v="outgoing"/>
    <x v="1"/>
    <s v="Normal"/>
    <x v="1"/>
    <x v="2"/>
    <x v="8"/>
  </r>
  <r>
    <x v="260"/>
    <x v="260"/>
    <x v="260"/>
    <n v="1450.7809747251399"/>
    <x v="0"/>
    <n v="11.3333402968186"/>
    <n v="3.62523198643723"/>
    <x v="9"/>
    <n v="70"/>
    <x v="1"/>
    <s v="outgoing"/>
    <x v="0"/>
    <s v="Normal"/>
    <x v="1"/>
    <x v="0"/>
    <x v="8"/>
  </r>
  <r>
    <x v="261"/>
    <x v="261"/>
    <x v="261"/>
    <n v="383.69425004872301"/>
    <x v="1"/>
    <n v="3.7919389432727701"/>
    <n v="7.3171346842550502"/>
    <x v="2"/>
    <n v="16"/>
    <x v="1"/>
    <s v="incoming"/>
    <x v="0"/>
    <s v="Normal"/>
    <x v="0"/>
    <x v="1"/>
    <x v="8"/>
  </r>
  <r>
    <x v="262"/>
    <x v="262"/>
    <x v="262"/>
    <n v="1506.49695154152"/>
    <x v="0"/>
    <n v="13.547747071069599"/>
    <n v="6.8904006016608701"/>
    <x v="1"/>
    <n v="8"/>
    <x v="0"/>
    <s v="incoming"/>
    <x v="0"/>
    <s v="Normal"/>
    <x v="0"/>
    <x v="0"/>
    <x v="8"/>
  </r>
  <r>
    <x v="263"/>
    <x v="263"/>
    <x v="263"/>
    <n v="939.62796023033695"/>
    <x v="3"/>
    <n v="5.6239443645395299"/>
    <n v="3.7577354593518502"/>
    <x v="9"/>
    <n v="62"/>
    <x v="1"/>
    <s v="incoming"/>
    <x v="0"/>
    <s v="Normal"/>
    <x v="3"/>
    <x v="0"/>
    <x v="8"/>
  </r>
  <r>
    <x v="264"/>
    <x v="264"/>
    <x v="264"/>
    <n v="236.28436445969501"/>
    <x v="1"/>
    <n v="5.7671028632876897"/>
    <n v="4.8723247585370801"/>
    <x v="8"/>
    <n v="69"/>
    <x v="0"/>
    <s v="outgoing"/>
    <x v="0"/>
    <s v="Normal"/>
    <x v="3"/>
    <x v="1"/>
    <x v="8"/>
  </r>
  <r>
    <x v="265"/>
    <x v="265"/>
    <x v="265"/>
    <n v="664.52862579381895"/>
    <x v="2"/>
    <n v="1.46648402785916"/>
    <n v="2.6854984978306899"/>
    <x v="7"/>
    <n v="71"/>
    <x v="0"/>
    <s v="incoming"/>
    <x v="0"/>
    <s v="Normal"/>
    <x v="0"/>
    <x v="0"/>
    <x v="8"/>
  </r>
  <r>
    <x v="266"/>
    <x v="266"/>
    <x v="266"/>
    <n v="1707.27657965307"/>
    <x v="1"/>
    <n v="6.8889808668545296"/>
    <n v="1.3095034357625499"/>
    <x v="4"/>
    <n v="77"/>
    <x v="1"/>
    <s v="incoming"/>
    <x v="0"/>
    <s v="Normal"/>
    <x v="2"/>
    <x v="1"/>
    <x v="8"/>
  </r>
  <r>
    <x v="267"/>
    <x v="267"/>
    <x v="267"/>
    <n v="233.57418532793599"/>
    <x v="2"/>
    <n v="2.8260469856234298"/>
    <n v="8.9710034108678194"/>
    <x v="4"/>
    <n v="37"/>
    <x v="1"/>
    <s v="incoming"/>
    <x v="0"/>
    <s v="Normal"/>
    <x v="3"/>
    <x v="1"/>
    <x v="8"/>
  </r>
  <r>
    <x v="268"/>
    <x v="268"/>
    <x v="268"/>
    <n v="387.29558959500599"/>
    <x v="3"/>
    <n v="4.9515892728209501"/>
    <n v="0.73583009013914502"/>
    <x v="5"/>
    <n v="80"/>
    <x v="0"/>
    <s v="incoming"/>
    <x v="0"/>
    <s v="Normal"/>
    <x v="0"/>
    <x v="0"/>
    <x v="8"/>
  </r>
  <r>
    <x v="269"/>
    <x v="269"/>
    <x v="269"/>
    <n v="323.210796665852"/>
    <x v="2"/>
    <n v="3.8869429225394798"/>
    <n v="9.3631639333431096"/>
    <x v="7"/>
    <n v="21"/>
    <x v="0"/>
    <s v="incoming"/>
    <x v="0"/>
    <s v="Normal"/>
    <x v="3"/>
    <x v="0"/>
    <x v="8"/>
  </r>
  <r>
    <x v="270"/>
    <x v="270"/>
    <x v="270"/>
    <n v="390.47139787216997"/>
    <x v="1"/>
    <n v="2.87004501954608"/>
    <n v="3.9422892539074401"/>
    <x v="6"/>
    <n v="23"/>
    <x v="1"/>
    <s v="outgoing"/>
    <x v="0"/>
    <s v="Normal"/>
    <x v="0"/>
    <x v="0"/>
    <x v="8"/>
  </r>
  <r>
    <x v="271"/>
    <x v="271"/>
    <x v="271"/>
    <n v="1241.4459180082599"/>
    <x v="2"/>
    <n v="4.7485450799264797"/>
    <n v="5.8019198700733902E-2"/>
    <x v="6"/>
    <n v="19"/>
    <x v="0"/>
    <s v="incoming"/>
    <x v="0"/>
    <s v="Normal"/>
    <x v="2"/>
    <x v="0"/>
    <x v="9"/>
  </r>
  <r>
    <x v="272"/>
    <x v="272"/>
    <x v="272"/>
    <n v="637.63795280260501"/>
    <x v="2"/>
    <n v="0.32352374504269799"/>
    <n v="3.4904168689833899"/>
    <x v="6"/>
    <n v="85"/>
    <x v="0"/>
    <s v="outgoing"/>
    <x v="1"/>
    <s v="Normal"/>
    <x v="3"/>
    <x v="2"/>
    <x v="9"/>
  </r>
  <r>
    <x v="273"/>
    <x v="273"/>
    <x v="273"/>
    <n v="557.01199535994203"/>
    <x v="2"/>
    <n v="0.48754933932227401"/>
    <n v="1.4150161879990699"/>
    <x v="1"/>
    <n v="5"/>
    <x v="0"/>
    <s v="outgoing"/>
    <x v="0"/>
    <s v="Normal"/>
    <x v="0"/>
    <x v="1"/>
    <x v="9"/>
  </r>
  <r>
    <x v="274"/>
    <x v="274"/>
    <x v="274"/>
    <n v="289.56111699885798"/>
    <x v="2"/>
    <n v="1.42390499257198"/>
    <n v="3.1126923136659301"/>
    <x v="9"/>
    <n v="22"/>
    <x v="1"/>
    <s v="incoming"/>
    <x v="1"/>
    <s v="Normal"/>
    <x v="1"/>
    <x v="2"/>
    <x v="9"/>
  </r>
  <r>
    <x v="275"/>
    <x v="275"/>
    <x v="275"/>
    <n v="1370.61466317183"/>
    <x v="3"/>
    <n v="2.7625040573846902"/>
    <n v="9.3739802531004894"/>
    <x v="9"/>
    <n v="51"/>
    <x v="0"/>
    <s v="outgoing"/>
    <x v="0"/>
    <s v="Normal"/>
    <x v="0"/>
    <x v="1"/>
    <x v="9"/>
  </r>
  <r>
    <x v="276"/>
    <x v="276"/>
    <x v="276"/>
    <n v="1156.3876713504001"/>
    <x v="0"/>
    <n v="9.5103510387868706"/>
    <n v="7.5631374685608996"/>
    <x v="7"/>
    <n v="89"/>
    <x v="1"/>
    <s v="incoming"/>
    <x v="0"/>
    <s v="Normal"/>
    <x v="0"/>
    <x v="0"/>
    <x v="9"/>
  </r>
  <r>
    <x v="277"/>
    <x v="277"/>
    <x v="277"/>
    <n v="972.75975510294597"/>
    <x v="3"/>
    <n v="4.8208466771521596"/>
    <n v="9.0223937273674295"/>
    <x v="9"/>
    <n v="45"/>
    <x v="0"/>
    <s v="outgoing"/>
    <x v="0"/>
    <s v="Normal"/>
    <x v="0"/>
    <x v="1"/>
    <x v="9"/>
  </r>
  <r>
    <x v="278"/>
    <x v="278"/>
    <x v="278"/>
    <n v="1221.2528504757699"/>
    <x v="2"/>
    <n v="1.80473256010384"/>
    <n v="6.2300034520664003"/>
    <x v="4"/>
    <n v="21"/>
    <x v="0"/>
    <s v="incoming"/>
    <x v="0"/>
    <s v="Normal"/>
    <x v="1"/>
    <x v="1"/>
    <x v="9"/>
  </r>
  <r>
    <x v="279"/>
    <x v="279"/>
    <x v="279"/>
    <n v="1295.82061781574"/>
    <x v="2"/>
    <n v="1.36098494164378"/>
    <n v="0.138415450530288"/>
    <x v="2"/>
    <n v="73"/>
    <x v="0"/>
    <s v="outgoing"/>
    <x v="1"/>
    <s v="Normal"/>
    <x v="2"/>
    <x v="2"/>
    <x v="9"/>
  </r>
  <r>
    <x v="280"/>
    <x v="280"/>
    <x v="280"/>
    <n v="629.26776996565604"/>
    <x v="0"/>
    <n v="9.7808239640529404"/>
    <n v="8.4035083305324303"/>
    <x v="3"/>
    <n v="18"/>
    <x v="0"/>
    <s v="outgoing"/>
    <x v="0"/>
    <s v="Normal"/>
    <x v="1"/>
    <x v="1"/>
    <x v="9"/>
  </r>
  <r>
    <x v="281"/>
    <x v="281"/>
    <x v="281"/>
    <n v="1553.6439729968099"/>
    <x v="3"/>
    <n v="4.4943738559601103"/>
    <n v="1.0464973282622301"/>
    <x v="4"/>
    <n v="66"/>
    <x v="1"/>
    <s v="outgoing"/>
    <x v="0"/>
    <s v="Normal"/>
    <x v="1"/>
    <x v="0"/>
    <x v="9"/>
  </r>
  <r>
    <x v="282"/>
    <x v="282"/>
    <x v="282"/>
    <n v="875.60656452066496"/>
    <x v="2"/>
    <n v="1.9515726436212399"/>
    <n v="9.7810661161006394"/>
    <x v="0"/>
    <n v="60"/>
    <x v="0"/>
    <s v="outgoing"/>
    <x v="0"/>
    <s v="Normal"/>
    <x v="0"/>
    <x v="1"/>
    <x v="9"/>
  </r>
  <r>
    <x v="283"/>
    <x v="283"/>
    <x v="283"/>
    <n v="1160.80452668203"/>
    <x v="1"/>
    <n v="8.9476182102186499"/>
    <n v="3.5029187943633802"/>
    <x v="7"/>
    <n v="9"/>
    <x v="1"/>
    <s v="outgoing"/>
    <x v="0"/>
    <s v="Normal"/>
    <x v="3"/>
    <x v="1"/>
    <x v="9"/>
  </r>
  <r>
    <x v="284"/>
    <x v="284"/>
    <x v="284"/>
    <n v="714.73238540871705"/>
    <x v="2"/>
    <n v="0.46449670677830901"/>
    <n v="0.24995436476166999"/>
    <x v="8"/>
    <n v="68"/>
    <x v="0"/>
    <s v="incoming"/>
    <x v="1"/>
    <s v="Normal"/>
    <x v="0"/>
    <x v="2"/>
    <x v="9"/>
  </r>
  <r>
    <x v="285"/>
    <x v="285"/>
    <x v="285"/>
    <n v="1236.33048604646"/>
    <x v="2"/>
    <n v="3.4825365260724199"/>
    <n v="5.50102809543053"/>
    <x v="2"/>
    <n v="31"/>
    <x v="0"/>
    <s v="incoming"/>
    <x v="0"/>
    <s v="Normal"/>
    <x v="3"/>
    <x v="1"/>
    <x v="9"/>
  </r>
  <r>
    <x v="286"/>
    <x v="286"/>
    <x v="286"/>
    <n v="329.48709696646"/>
    <x v="3"/>
    <n v="4.6103313354134299"/>
    <n v="9.5201691770538908"/>
    <x v="0"/>
    <n v="34"/>
    <x v="1"/>
    <s v="incoming"/>
    <x v="0"/>
    <s v="Normal"/>
    <x v="0"/>
    <x v="1"/>
    <x v="9"/>
  </r>
  <r>
    <x v="287"/>
    <x v="287"/>
    <x v="287"/>
    <n v="1517.6497924854"/>
    <x v="1"/>
    <n v="9.2845632555317597"/>
    <n v="1.49630836756524"/>
    <x v="4"/>
    <n v="24"/>
    <x v="1"/>
    <s v="outgoing"/>
    <x v="1"/>
    <s v="Normal"/>
    <x v="1"/>
    <x v="2"/>
    <x v="9"/>
  </r>
  <r>
    <x v="288"/>
    <x v="288"/>
    <x v="288"/>
    <n v="1584.60040807668"/>
    <x v="2"/>
    <n v="4.6620590683064602"/>
    <n v="4.3723934952322399"/>
    <x v="5"/>
    <n v="47"/>
    <x v="1"/>
    <s v="outgoing"/>
    <x v="0"/>
    <s v="Normal"/>
    <x v="0"/>
    <x v="1"/>
    <x v="9"/>
  </r>
  <r>
    <x v="289"/>
    <x v="289"/>
    <x v="289"/>
    <n v="176.76233345250901"/>
    <x v="3"/>
    <n v="4.6282057461800399"/>
    <n v="7.9231480173922701"/>
    <x v="4"/>
    <n v="35"/>
    <x v="0"/>
    <s v="outgoing"/>
    <x v="0"/>
    <s v="Normal"/>
    <x v="0"/>
    <x v="1"/>
    <x v="9"/>
  </r>
  <r>
    <x v="290"/>
    <x v="290"/>
    <x v="290"/>
    <n v="517.33040291021496"/>
    <x v="0"/>
    <n v="14.1742477793929"/>
    <n v="6.9795172964991101"/>
    <x v="8"/>
    <n v="26"/>
    <x v="0"/>
    <s v="incoming"/>
    <x v="0"/>
    <s v="Normal"/>
    <x v="3"/>
    <x v="0"/>
    <x v="9"/>
  </r>
  <r>
    <x v="291"/>
    <x v="291"/>
    <x v="291"/>
    <n v="1760.0966605249901"/>
    <x v="2"/>
    <n v="4.3602920454900396"/>
    <n v="5.8586187247305901"/>
    <x v="5"/>
    <n v="49"/>
    <x v="1"/>
    <s v="incoming"/>
    <x v="0"/>
    <s v="Normal"/>
    <x v="1"/>
    <x v="1"/>
    <x v="9"/>
  </r>
  <r>
    <x v="292"/>
    <x v="292"/>
    <x v="292"/>
    <n v="430.98043101609102"/>
    <x v="2"/>
    <n v="4.0893730655504497"/>
    <n v="0.33660745357572303"/>
    <x v="2"/>
    <n v="94"/>
    <x v="0"/>
    <s v="outgoing"/>
    <x v="0"/>
    <s v="Normal"/>
    <x v="1"/>
    <x v="1"/>
    <x v="9"/>
  </r>
  <r>
    <x v="293"/>
    <x v="293"/>
    <x v="293"/>
    <n v="71.182386435678495"/>
    <x v="0"/>
    <n v="11.3172313912328"/>
    <n v="6.7837158129612396"/>
    <x v="1"/>
    <n v="36"/>
    <x v="0"/>
    <s v="incoming"/>
    <x v="0"/>
    <s v="Normal"/>
    <x v="3"/>
    <x v="1"/>
    <x v="9"/>
  </r>
  <r>
    <x v="294"/>
    <x v="294"/>
    <x v="294"/>
    <n v="325.85706055059899"/>
    <x v="1"/>
    <n v="4.4378152563046402"/>
    <n v="2.6045987114020601"/>
    <x v="3"/>
    <n v="67"/>
    <x v="0"/>
    <s v="incoming"/>
    <x v="0"/>
    <s v="Normal"/>
    <x v="2"/>
    <x v="0"/>
    <x v="9"/>
  </r>
  <r>
    <x v="295"/>
    <x v="295"/>
    <x v="295"/>
    <n v="1113.17454000971"/>
    <x v="2"/>
    <n v="3.9682590255151"/>
    <n v="9.0008376808995898"/>
    <x v="0"/>
    <n v="67"/>
    <x v="1"/>
    <s v="incoming"/>
    <x v="0"/>
    <s v="Normal"/>
    <x v="1"/>
    <x v="1"/>
    <x v="9"/>
  </r>
  <r>
    <x v="296"/>
    <x v="296"/>
    <x v="296"/>
    <n v="738.99022254129795"/>
    <x v="3"/>
    <n v="4.3574948692974598"/>
    <n v="5.8324947256687496"/>
    <x v="8"/>
    <n v="100"/>
    <x v="0"/>
    <s v="outgoing"/>
    <x v="0"/>
    <s v="Normal"/>
    <x v="1"/>
    <x v="0"/>
    <x v="9"/>
  </r>
  <r>
    <x v="297"/>
    <x v="297"/>
    <x v="297"/>
    <n v="345.220174519404"/>
    <x v="2"/>
    <n v="4.5202537961175304"/>
    <n v="4.8875552512150602"/>
    <x v="8"/>
    <n v="58"/>
    <x v="1"/>
    <s v="incoming"/>
    <x v="0"/>
    <s v="Normal"/>
    <x v="2"/>
    <x v="1"/>
    <x v="9"/>
  </r>
  <r>
    <x v="298"/>
    <x v="298"/>
    <x v="298"/>
    <n v="1261.2721428100001"/>
    <x v="3"/>
    <n v="3.3093944170257799"/>
    <n v="7.5123396906407596"/>
    <x v="0"/>
    <n v="44"/>
    <x v="1"/>
    <s v="outgoing"/>
    <x v="1"/>
    <s v="Normal"/>
    <x v="1"/>
    <x v="2"/>
    <x v="9"/>
  </r>
  <r>
    <x v="299"/>
    <x v="299"/>
    <x v="299"/>
    <n v="1006.82207582568"/>
    <x v="1"/>
    <n v="6.4805535166606196"/>
    <n v="4.7203868769719701"/>
    <x v="9"/>
    <n v="94"/>
    <x v="0"/>
    <s v="outgoing"/>
    <x v="1"/>
    <s v="Normal"/>
    <x v="2"/>
    <x v="2"/>
    <x v="9"/>
  </r>
  <r>
    <x v="300"/>
    <x v="300"/>
    <x v="300"/>
    <n v="454.52641029559902"/>
    <x v="2"/>
    <n v="1.8943777474135499"/>
    <n v="5.8589878181071198"/>
    <x v="6"/>
    <n v="4"/>
    <x v="1"/>
    <s v="incoming"/>
    <x v="0"/>
    <s v="Normal"/>
    <x v="0"/>
    <x v="0"/>
    <x v="9"/>
  </r>
  <r>
    <x v="301"/>
    <x v="301"/>
    <x v="301"/>
    <n v="261.34675065268198"/>
    <x v="2"/>
    <n v="0.19256604067935601"/>
    <n v="0.97960428641075503"/>
    <x v="2"/>
    <n v="60"/>
    <x v="1"/>
    <s v="outgoing"/>
    <x v="0"/>
    <s v="Normal"/>
    <x v="1"/>
    <x v="1"/>
    <x v="9"/>
  </r>
  <r>
    <x v="302"/>
    <x v="302"/>
    <x v="302"/>
    <n v="994.73836369540402"/>
    <x v="2"/>
    <n v="3.6386752405970602"/>
    <n v="7.4948690433347203"/>
    <x v="5"/>
    <n v="63"/>
    <x v="1"/>
    <s v="outgoing"/>
    <x v="0"/>
    <s v="Normal"/>
    <x v="0"/>
    <x v="0"/>
    <x v="10"/>
  </r>
  <r>
    <x v="303"/>
    <x v="303"/>
    <x v="303"/>
    <n v="746.73210513708295"/>
    <x v="1"/>
    <n v="5.2781893261314003"/>
    <n v="1.2102096368308"/>
    <x v="9"/>
    <n v="68"/>
    <x v="1"/>
    <s v="incoming"/>
    <x v="0"/>
    <s v="Normal"/>
    <x v="2"/>
    <x v="1"/>
    <x v="10"/>
  </r>
  <r>
    <x v="304"/>
    <x v="304"/>
    <x v="304"/>
    <n v="1379.4501943620601"/>
    <x v="3"/>
    <n v="7.9912744385842203"/>
    <n v="9.46476125362015"/>
    <x v="6"/>
    <n v="38"/>
    <x v="1"/>
    <s v="incoming"/>
    <x v="0"/>
    <s v="Normal"/>
    <x v="1"/>
    <x v="1"/>
    <x v="10"/>
  </r>
  <r>
    <x v="305"/>
    <x v="305"/>
    <x v="305"/>
    <n v="1766.8433746041201"/>
    <x v="3"/>
    <n v="2.0986452019451298"/>
    <n v="4.5895096895166398"/>
    <x v="3"/>
    <n v="32"/>
    <x v="0"/>
    <s v="outgoing"/>
    <x v="0"/>
    <s v="Normal"/>
    <x v="0"/>
    <x v="0"/>
    <x v="10"/>
  </r>
  <r>
    <x v="306"/>
    <x v="306"/>
    <x v="306"/>
    <n v="996.73334488053104"/>
    <x v="3"/>
    <n v="2.9767337172309798"/>
    <n v="5.6301697300722502"/>
    <x v="9"/>
    <n v="47"/>
    <x v="1"/>
    <s v="outgoing"/>
    <x v="0"/>
    <s v="Normal"/>
    <x v="2"/>
    <x v="1"/>
    <x v="10"/>
  </r>
  <r>
    <x v="307"/>
    <x v="307"/>
    <x v="307"/>
    <n v="189.66683006532901"/>
    <x v="2"/>
    <n v="3.8358394053762499"/>
    <n v="5.1832886687388102"/>
    <x v="8"/>
    <n v="61"/>
    <x v="1"/>
    <s v="incoming"/>
    <x v="0"/>
    <s v="Normal"/>
    <x v="3"/>
    <x v="1"/>
    <x v="10"/>
  </r>
  <r>
    <x v="308"/>
    <x v="308"/>
    <x v="308"/>
    <n v="485.949358444062"/>
    <x v="0"/>
    <n v="8.3130693181113298"/>
    <n v="4.9091142229681797"/>
    <x v="8"/>
    <n v="94"/>
    <x v="1"/>
    <s v="outgoing"/>
    <x v="0"/>
    <s v="Normal"/>
    <x v="0"/>
    <x v="1"/>
    <x v="10"/>
  </r>
  <r>
    <x v="309"/>
    <x v="309"/>
    <x v="309"/>
    <n v="898.04115195742497"/>
    <x v="3"/>
    <n v="2.8079172583316101"/>
    <n v="7.4430213433289198"/>
    <x v="5"/>
    <n v="73"/>
    <x v="1"/>
    <s v="outgoing"/>
    <x v="0"/>
    <s v="Normal"/>
    <x v="2"/>
    <x v="1"/>
    <x v="10"/>
  </r>
  <r>
    <x v="310"/>
    <x v="310"/>
    <x v="310"/>
    <n v="48.1776182096173"/>
    <x v="0"/>
    <n v="13.909458477194899"/>
    <n v="4.7126784843343499"/>
    <x v="0"/>
    <n v="85"/>
    <x v="0"/>
    <s v="outgoing"/>
    <x v="0"/>
    <s v="Drop"/>
    <x v="0"/>
    <x v="1"/>
    <x v="10"/>
  </r>
  <r>
    <x v="311"/>
    <x v="311"/>
    <x v="311"/>
    <n v="1696.2061975946001"/>
    <x v="1"/>
    <n v="7.6481263609146897"/>
    <n v="9.9818055826145997"/>
    <x v="0"/>
    <n v="92"/>
    <x v="1"/>
    <s v="incoming"/>
    <x v="0"/>
    <s v="Normal"/>
    <x v="0"/>
    <x v="1"/>
    <x v="10"/>
  </r>
  <r>
    <x v="312"/>
    <x v="312"/>
    <x v="312"/>
    <n v="1347.8182191917599"/>
    <x v="1"/>
    <n v="7.6902552541802596"/>
    <n v="2.90661118749509"/>
    <x v="0"/>
    <n v="81"/>
    <x v="0"/>
    <s v="outgoing"/>
    <x v="1"/>
    <s v="Normal"/>
    <x v="3"/>
    <x v="2"/>
    <x v="10"/>
  </r>
  <r>
    <x v="313"/>
    <x v="313"/>
    <x v="313"/>
    <n v="844.91784055279402"/>
    <x v="1"/>
    <n v="8.8014081110412707"/>
    <n v="1.93940670820738"/>
    <x v="7"/>
    <n v="91"/>
    <x v="0"/>
    <s v="incoming"/>
    <x v="0"/>
    <s v="Normal"/>
    <x v="1"/>
    <x v="0"/>
    <x v="10"/>
  </r>
  <r>
    <x v="314"/>
    <x v="314"/>
    <x v="314"/>
    <n v="1012.00262088819"/>
    <x v="2"/>
    <n v="3.9709200681979602"/>
    <n v="2.2440390915920498"/>
    <x v="2"/>
    <n v="27"/>
    <x v="0"/>
    <s v="outgoing"/>
    <x v="1"/>
    <s v="Normal"/>
    <x v="3"/>
    <x v="2"/>
    <x v="10"/>
  </r>
  <r>
    <x v="315"/>
    <x v="315"/>
    <x v="315"/>
    <n v="704.25186495793901"/>
    <x v="1"/>
    <n v="1.70887136049452"/>
    <n v="0.34080624540886101"/>
    <x v="4"/>
    <n v="72"/>
    <x v="1"/>
    <s v="incoming"/>
    <x v="1"/>
    <s v="Normal"/>
    <x v="0"/>
    <x v="2"/>
    <x v="10"/>
  </r>
  <r>
    <x v="316"/>
    <x v="316"/>
    <x v="316"/>
    <n v="1698.23724766192"/>
    <x v="3"/>
    <n v="4.2161771786456601"/>
    <n v="9.28371245721722"/>
    <x v="1"/>
    <n v="100"/>
    <x v="1"/>
    <s v="incoming"/>
    <x v="0"/>
    <s v="Normal"/>
    <x v="0"/>
    <x v="1"/>
    <x v="10"/>
  </r>
  <r>
    <x v="317"/>
    <x v="317"/>
    <x v="317"/>
    <n v="1026.3641612782901"/>
    <x v="3"/>
    <n v="4.2775156982985996"/>
    <n v="5.7834364485691303"/>
    <x v="6"/>
    <n v="17"/>
    <x v="1"/>
    <s v="outgoing"/>
    <x v="0"/>
    <s v="Normal"/>
    <x v="1"/>
    <x v="1"/>
    <x v="10"/>
  </r>
  <r>
    <x v="318"/>
    <x v="318"/>
    <x v="318"/>
    <n v="772.02771829819596"/>
    <x v="3"/>
    <n v="3.9946693779218299"/>
    <n v="5.47768218573525"/>
    <x v="8"/>
    <n v="6"/>
    <x v="0"/>
    <s v="outgoing"/>
    <x v="0"/>
    <s v="Normal"/>
    <x v="0"/>
    <x v="1"/>
    <x v="10"/>
  </r>
  <r>
    <x v="319"/>
    <x v="319"/>
    <x v="319"/>
    <n v="138.746860610206"/>
    <x v="0"/>
    <n v="11.689346795848399"/>
    <n v="7.6984018526278799"/>
    <x v="5"/>
    <n v="38"/>
    <x v="0"/>
    <s v="outgoing"/>
    <x v="0"/>
    <s v="Normal"/>
    <x v="2"/>
    <x v="1"/>
    <x v="10"/>
  </r>
  <r>
    <x v="320"/>
    <x v="320"/>
    <x v="320"/>
    <n v="298.88450092388803"/>
    <x v="0"/>
    <n v="11.2836167105795"/>
    <n v="8.2180858388981495"/>
    <x v="5"/>
    <n v="38"/>
    <x v="0"/>
    <s v="outgoing"/>
    <x v="0"/>
    <s v="Normal"/>
    <x v="3"/>
    <x v="1"/>
    <x v="10"/>
  </r>
  <r>
    <x v="321"/>
    <x v="321"/>
    <x v="321"/>
    <n v="1005.22675612737"/>
    <x v="3"/>
    <n v="3.4406512805751501"/>
    <n v="7.1048502840705803"/>
    <x v="0"/>
    <n v="22"/>
    <x v="0"/>
    <s v="outgoing"/>
    <x v="0"/>
    <s v="Normal"/>
    <x v="2"/>
    <x v="0"/>
    <x v="10"/>
  </r>
  <r>
    <x v="322"/>
    <x v="322"/>
    <x v="322"/>
    <n v="1159.7644980597299"/>
    <x v="2"/>
    <n v="0.79845490896298399"/>
    <n v="8.1799613018742399"/>
    <x v="4"/>
    <n v="30"/>
    <x v="1"/>
    <s v="outgoing"/>
    <x v="0"/>
    <s v="Normal"/>
    <x v="0"/>
    <x v="1"/>
    <x v="10"/>
  </r>
  <r>
    <x v="323"/>
    <x v="323"/>
    <x v="323"/>
    <n v="455.09413139397498"/>
    <x v="3"/>
    <n v="7.9568667276694596"/>
    <n v="1.4138205047342201"/>
    <x v="7"/>
    <n v="49"/>
    <x v="1"/>
    <s v="outgoing"/>
    <x v="0"/>
    <s v="Normal"/>
    <x v="3"/>
    <x v="0"/>
    <x v="10"/>
  </r>
  <r>
    <x v="324"/>
    <x v="324"/>
    <x v="324"/>
    <n v="525.19930929050997"/>
    <x v="1"/>
    <n v="0.96323852640017604"/>
    <n v="7.5470498934917902"/>
    <x v="5"/>
    <n v="99"/>
    <x v="1"/>
    <s v="outgoing"/>
    <x v="1"/>
    <s v="Normal"/>
    <x v="0"/>
    <x v="2"/>
    <x v="10"/>
  </r>
  <r>
    <x v="325"/>
    <x v="325"/>
    <x v="325"/>
    <n v="183.242323400076"/>
    <x v="1"/>
    <n v="8.5950978799719309"/>
    <n v="0.187207742724287"/>
    <x v="4"/>
    <n v="87"/>
    <x v="1"/>
    <s v="incoming"/>
    <x v="0"/>
    <s v="Normal"/>
    <x v="2"/>
    <x v="0"/>
    <x v="10"/>
  </r>
  <r>
    <x v="326"/>
    <x v="326"/>
    <x v="326"/>
    <n v="568.35540277970301"/>
    <x v="2"/>
    <n v="0.163901034814493"/>
    <n v="3.4972608244553101"/>
    <x v="2"/>
    <n v="6"/>
    <x v="0"/>
    <s v="outgoing"/>
    <x v="0"/>
    <s v="Normal"/>
    <x v="3"/>
    <x v="0"/>
    <x v="10"/>
  </r>
  <r>
    <x v="327"/>
    <x v="327"/>
    <x v="327"/>
    <n v="306.52590159840099"/>
    <x v="1"/>
    <n v="2.0955547330762299"/>
    <n v="1.8862047948031899"/>
    <x v="5"/>
    <n v="53"/>
    <x v="0"/>
    <s v="incoming"/>
    <x v="0"/>
    <s v="Normal"/>
    <x v="2"/>
    <x v="0"/>
    <x v="10"/>
  </r>
  <r>
    <x v="328"/>
    <x v="328"/>
    <x v="328"/>
    <n v="550.19942289346102"/>
    <x v="1"/>
    <n v="6.7806870332277196"/>
    <n v="1.2991773647803999"/>
    <x v="9"/>
    <n v="81"/>
    <x v="1"/>
    <s v="outgoing"/>
    <x v="0"/>
    <s v="Normal"/>
    <x v="1"/>
    <x v="1"/>
    <x v="10"/>
  </r>
  <r>
    <x v="329"/>
    <x v="329"/>
    <x v="329"/>
    <n v="558.68010434341898"/>
    <x v="2"/>
    <n v="4.0327639468873198"/>
    <n v="0.194868821502374"/>
    <x v="2"/>
    <n v="32"/>
    <x v="0"/>
    <s v="outgoing"/>
    <x v="1"/>
    <s v="Normal"/>
    <x v="1"/>
    <x v="2"/>
    <x v="10"/>
  </r>
  <r>
    <x v="330"/>
    <x v="330"/>
    <x v="330"/>
    <n v="1545.62053256338"/>
    <x v="0"/>
    <n v="9.73685636734408"/>
    <n v="0.18326670991624899"/>
    <x v="7"/>
    <n v="50"/>
    <x v="0"/>
    <s v="outgoing"/>
    <x v="0"/>
    <s v="Normal"/>
    <x v="3"/>
    <x v="1"/>
    <x v="10"/>
  </r>
  <r>
    <x v="331"/>
    <x v="331"/>
    <x v="331"/>
    <n v="1047.5274540523701"/>
    <x v="0"/>
    <n v="14.699734102511799"/>
    <n v="2.3821439837286098"/>
    <x v="3"/>
    <n v="62"/>
    <x v="1"/>
    <s v="incoming"/>
    <x v="0"/>
    <s v="Normal"/>
    <x v="3"/>
    <x v="0"/>
    <x v="10"/>
  </r>
  <r>
    <x v="332"/>
    <x v="332"/>
    <x v="332"/>
    <n v="835.16126808112494"/>
    <x v="2"/>
    <n v="0.18690389800253099"/>
    <n v="5.3109818650162"/>
    <x v="4"/>
    <n v="96"/>
    <x v="1"/>
    <s v="outgoing"/>
    <x v="0"/>
    <s v="Normal"/>
    <x v="2"/>
    <x v="1"/>
    <x v="11"/>
  </r>
  <r>
    <x v="333"/>
    <x v="333"/>
    <x v="333"/>
    <n v="963.88994567933401"/>
    <x v="0"/>
    <n v="12.359976072820601"/>
    <n v="5.5584004925104997"/>
    <x v="2"/>
    <n v="28"/>
    <x v="1"/>
    <s v="outgoing"/>
    <x v="0"/>
    <s v="Normal"/>
    <x v="0"/>
    <x v="1"/>
    <x v="11"/>
  </r>
  <r>
    <x v="334"/>
    <x v="334"/>
    <x v="334"/>
    <n v="1721.23869922111"/>
    <x v="1"/>
    <n v="1.1773980976012599"/>
    <n v="8.4196529816551795"/>
    <x v="7"/>
    <n v="18"/>
    <x v="0"/>
    <s v="incoming"/>
    <x v="0"/>
    <s v="Normal"/>
    <x v="0"/>
    <x v="0"/>
    <x v="11"/>
  </r>
  <r>
    <x v="335"/>
    <x v="335"/>
    <x v="335"/>
    <n v="252.416595011856"/>
    <x v="3"/>
    <n v="6.08462960276659"/>
    <n v="9.1127867127572308"/>
    <x v="0"/>
    <n v="79"/>
    <x v="1"/>
    <s v="incoming"/>
    <x v="0"/>
    <s v="Normal"/>
    <x v="0"/>
    <x v="0"/>
    <x v="11"/>
  </r>
  <r>
    <x v="336"/>
    <x v="336"/>
    <x v="336"/>
    <n v="1447.57338989344"/>
    <x v="1"/>
    <n v="5.4060193327544104"/>
    <n v="4.3399579544838502"/>
    <x v="7"/>
    <n v="26"/>
    <x v="1"/>
    <s v="outgoing"/>
    <x v="0"/>
    <s v="Normal"/>
    <x v="3"/>
    <x v="1"/>
    <x v="11"/>
  </r>
  <r>
    <x v="337"/>
    <x v="337"/>
    <x v="337"/>
    <n v="1074.9170315579099"/>
    <x v="0"/>
    <n v="10.5014452868239"/>
    <n v="8.8609037486615101"/>
    <x v="2"/>
    <n v="67"/>
    <x v="0"/>
    <s v="incoming"/>
    <x v="0"/>
    <s v="Normal"/>
    <x v="0"/>
    <x v="0"/>
    <x v="11"/>
  </r>
  <r>
    <x v="338"/>
    <x v="338"/>
    <x v="338"/>
    <n v="620.94787139944106"/>
    <x v="0"/>
    <n v="14.9397933547056"/>
    <n v="2.8855952305185002"/>
    <x v="9"/>
    <n v="57"/>
    <x v="1"/>
    <s v="outgoing"/>
    <x v="0"/>
    <s v="Normal"/>
    <x v="2"/>
    <x v="1"/>
    <x v="11"/>
  </r>
  <r>
    <x v="339"/>
    <x v="339"/>
    <x v="339"/>
    <n v="698.00304766445299"/>
    <x v="3"/>
    <n v="5.1082294904268997"/>
    <n v="3.5398313706543201"/>
    <x v="6"/>
    <n v="98"/>
    <x v="1"/>
    <s v="outgoing"/>
    <x v="0"/>
    <s v="Normal"/>
    <x v="0"/>
    <x v="0"/>
    <x v="11"/>
  </r>
  <r>
    <x v="340"/>
    <x v="340"/>
    <x v="340"/>
    <n v="667.92519627212903"/>
    <x v="2"/>
    <n v="4.6698142047054496"/>
    <n v="8.3792690186322094"/>
    <x v="4"/>
    <n v="65"/>
    <x v="0"/>
    <s v="incoming"/>
    <x v="1"/>
    <s v="Normal"/>
    <x v="0"/>
    <x v="2"/>
    <x v="11"/>
  </r>
  <r>
    <x v="341"/>
    <x v="341"/>
    <x v="341"/>
    <n v="515.92954348134799"/>
    <x v="2"/>
    <n v="1.3835892678519099"/>
    <n v="8.8541699067523094"/>
    <x v="9"/>
    <n v="62"/>
    <x v="0"/>
    <s v="outgoing"/>
    <x v="0"/>
    <s v="Normal"/>
    <x v="0"/>
    <x v="1"/>
    <x v="11"/>
  </r>
  <r>
    <x v="342"/>
    <x v="342"/>
    <x v="342"/>
    <n v="991.15777907920801"/>
    <x v="3"/>
    <n v="2.1724752020611899"/>
    <n v="1.4874809634161901"/>
    <x v="2"/>
    <n v="54"/>
    <x v="1"/>
    <s v="incoming"/>
    <x v="0"/>
    <s v="Normal"/>
    <x v="2"/>
    <x v="1"/>
    <x v="11"/>
  </r>
  <r>
    <x v="343"/>
    <x v="343"/>
    <x v="343"/>
    <n v="357.73772766439799"/>
    <x v="2"/>
    <n v="0.766244106190476"/>
    <n v="2.6730047402385102"/>
    <x v="2"/>
    <n v="74"/>
    <x v="1"/>
    <s v="incoming"/>
    <x v="0"/>
    <s v="Normal"/>
    <x v="0"/>
    <x v="0"/>
    <x v="11"/>
  </r>
  <r>
    <x v="344"/>
    <x v="344"/>
    <x v="344"/>
    <n v="1102.8379072226201"/>
    <x v="3"/>
    <n v="4.2993576391030297"/>
    <n v="6.9513999310944099"/>
    <x v="8"/>
    <n v="75"/>
    <x v="0"/>
    <s v="incoming"/>
    <x v="0"/>
    <s v="Normal"/>
    <x v="3"/>
    <x v="1"/>
    <x v="11"/>
  </r>
  <r>
    <x v="345"/>
    <x v="345"/>
    <x v="345"/>
    <n v="1198.4165931867799"/>
    <x v="3"/>
    <n v="3.7466268126771398"/>
    <n v="9.5256543517600694"/>
    <x v="4"/>
    <n v="68"/>
    <x v="0"/>
    <s v="outgoing"/>
    <x v="0"/>
    <s v="Normal"/>
    <x v="0"/>
    <x v="1"/>
    <x v="11"/>
  </r>
  <r>
    <x v="346"/>
    <x v="346"/>
    <x v="346"/>
    <n v="429.85955726033097"/>
    <x v="0"/>
    <n v="10.829355474794699"/>
    <n v="0.35206923576467097"/>
    <x v="6"/>
    <n v="89"/>
    <x v="0"/>
    <s v="incoming"/>
    <x v="0"/>
    <s v="Normal"/>
    <x v="2"/>
    <x v="0"/>
    <x v="11"/>
  </r>
  <r>
    <x v="347"/>
    <x v="347"/>
    <x v="347"/>
    <n v="1621.47908513179"/>
    <x v="2"/>
    <n v="3.78369272956003"/>
    <n v="1.66532712401922"/>
    <x v="5"/>
    <n v="83"/>
    <x v="1"/>
    <s v="outgoing"/>
    <x v="0"/>
    <s v="Normal"/>
    <x v="1"/>
    <x v="1"/>
    <x v="11"/>
  </r>
  <r>
    <x v="348"/>
    <x v="348"/>
    <x v="348"/>
    <n v="501.96757437722198"/>
    <x v="2"/>
    <n v="4.8917721065656803"/>
    <n v="8.41692507672178"/>
    <x v="8"/>
    <n v="34"/>
    <x v="1"/>
    <s v="incoming"/>
    <x v="0"/>
    <s v="Normal"/>
    <x v="2"/>
    <x v="1"/>
    <x v="11"/>
  </r>
  <r>
    <x v="349"/>
    <x v="349"/>
    <x v="349"/>
    <n v="1068.8920554108199"/>
    <x v="2"/>
    <n v="3.61723132882915"/>
    <n v="6.1730509378796903"/>
    <x v="5"/>
    <n v="63"/>
    <x v="0"/>
    <s v="outgoing"/>
    <x v="1"/>
    <s v="Normal"/>
    <x v="2"/>
    <x v="2"/>
    <x v="11"/>
  </r>
  <r>
    <x v="350"/>
    <x v="350"/>
    <x v="350"/>
    <n v="831.22085176373298"/>
    <x v="2"/>
    <n v="3.5923447356490201"/>
    <n v="2.9849052997871799"/>
    <x v="0"/>
    <n v="5"/>
    <x v="1"/>
    <s v="outgoing"/>
    <x v="0"/>
    <s v="Normal"/>
    <x v="0"/>
    <x v="0"/>
    <x v="11"/>
  </r>
  <r>
    <x v="351"/>
    <x v="351"/>
    <x v="351"/>
    <n v="201.75625079120601"/>
    <x v="2"/>
    <n v="1.0629382701255801"/>
    <n v="9.5845775811274798"/>
    <x v="7"/>
    <n v="76"/>
    <x v="1"/>
    <s v="incoming"/>
    <x v="0"/>
    <s v="Normal"/>
    <x v="3"/>
    <x v="0"/>
    <x v="11"/>
  </r>
  <r>
    <x v="352"/>
    <x v="352"/>
    <x v="352"/>
    <n v="1480.3090134066499"/>
    <x v="0"/>
    <n v="8.5416953678106893"/>
    <n v="4.5620548922385202"/>
    <x v="3"/>
    <n v="52"/>
    <x v="0"/>
    <s v="incoming"/>
    <x v="0"/>
    <s v="Normal"/>
    <x v="0"/>
    <x v="0"/>
    <x v="11"/>
  </r>
  <r>
    <x v="353"/>
    <x v="353"/>
    <x v="353"/>
    <n v="772.41233082881195"/>
    <x v="2"/>
    <n v="4.58441327806083"/>
    <n v="6.2976566505315201"/>
    <x v="4"/>
    <n v="87"/>
    <x v="1"/>
    <s v="outgoing"/>
    <x v="0"/>
    <s v="Normal"/>
    <x v="0"/>
    <x v="1"/>
    <x v="11"/>
  </r>
  <r>
    <x v="354"/>
    <x v="354"/>
    <x v="354"/>
    <n v="1696.59635956903"/>
    <x v="2"/>
    <n v="4.7278306372356003"/>
    <n v="5.27858077268891"/>
    <x v="5"/>
    <n v="91"/>
    <x v="1"/>
    <s v="incoming"/>
    <x v="1"/>
    <s v="Normal"/>
    <x v="2"/>
    <x v="2"/>
    <x v="11"/>
  </r>
  <r>
    <x v="355"/>
    <x v="355"/>
    <x v="355"/>
    <n v="1059.4101187138999"/>
    <x v="0"/>
    <n v="6.6559432696002103"/>
    <n v="9.5276146839027103"/>
    <x v="7"/>
    <n v="29"/>
    <x v="1"/>
    <s v="outgoing"/>
    <x v="0"/>
    <s v="Normal"/>
    <x v="1"/>
    <x v="1"/>
    <x v="11"/>
  </r>
  <r>
    <x v="356"/>
    <x v="356"/>
    <x v="356"/>
    <n v="554.15003216299601"/>
    <x v="1"/>
    <n v="4.8336667993857603"/>
    <n v="7.8118732903488999"/>
    <x v="0"/>
    <n v="17"/>
    <x v="1"/>
    <s v="incoming"/>
    <x v="1"/>
    <s v="Normal"/>
    <x v="0"/>
    <x v="2"/>
    <x v="11"/>
  </r>
  <r>
    <x v="357"/>
    <x v="357"/>
    <x v="357"/>
    <n v="1474.72704713913"/>
    <x v="2"/>
    <n v="2.93377806986414"/>
    <n v="2.0595678646666999"/>
    <x v="7"/>
    <n v="54"/>
    <x v="1"/>
    <s v="incoming"/>
    <x v="1"/>
    <s v="Normal"/>
    <x v="3"/>
    <x v="2"/>
    <x v="11"/>
  </r>
  <r>
    <x v="358"/>
    <x v="358"/>
    <x v="358"/>
    <n v="324.43364212341402"/>
    <x v="1"/>
    <n v="1.94269093097868"/>
    <n v="2.60016564102119"/>
    <x v="3"/>
    <n v="10"/>
    <x v="0"/>
    <s v="outgoing"/>
    <x v="1"/>
    <s v="Normal"/>
    <x v="1"/>
    <x v="2"/>
    <x v="11"/>
  </r>
  <r>
    <x v="359"/>
    <x v="359"/>
    <x v="359"/>
    <n v="495.05347689365902"/>
    <x v="3"/>
    <n v="5.5228634996239601"/>
    <n v="9.3353781644956992"/>
    <x v="7"/>
    <n v="83"/>
    <x v="0"/>
    <s v="outgoing"/>
    <x v="0"/>
    <s v="Normal"/>
    <x v="3"/>
    <x v="1"/>
    <x v="11"/>
  </r>
  <r>
    <x v="360"/>
    <x v="360"/>
    <x v="360"/>
    <n v="749.89246237131204"/>
    <x v="2"/>
    <n v="2.0513141438908198"/>
    <n v="1.3580557072645401"/>
    <x v="3"/>
    <n v="56"/>
    <x v="0"/>
    <s v="outgoing"/>
    <x v="0"/>
    <s v="Normal"/>
    <x v="3"/>
    <x v="0"/>
    <x v="11"/>
  </r>
  <r>
    <x v="361"/>
    <x v="361"/>
    <x v="361"/>
    <n v="845.84796304607596"/>
    <x v="0"/>
    <n v="8.6734930077482293"/>
    <n v="9.5760396591500108"/>
    <x v="0"/>
    <n v="11"/>
    <x v="0"/>
    <s v="outgoing"/>
    <x v="0"/>
    <s v="Normal"/>
    <x v="1"/>
    <x v="0"/>
    <x v="11"/>
  </r>
  <r>
    <x v="362"/>
    <x v="362"/>
    <x v="362"/>
    <n v="693.72632176777699"/>
    <x v="0"/>
    <n v="6.3423971351017903"/>
    <n v="5.9882706937685404"/>
    <x v="3"/>
    <n v="33"/>
    <x v="1"/>
    <s v="outgoing"/>
    <x v="0"/>
    <s v="Normal"/>
    <x v="1"/>
    <x v="0"/>
    <x v="11"/>
  </r>
  <r>
    <x v="363"/>
    <x v="363"/>
    <x v="363"/>
    <n v="1041.90207512596"/>
    <x v="2"/>
    <n v="4.3004650701526304"/>
    <n v="1.58455348655662"/>
    <x v="6"/>
    <n v="42"/>
    <x v="0"/>
    <s v="incoming"/>
    <x v="0"/>
    <s v="Normal"/>
    <x v="2"/>
    <x v="0"/>
    <x v="0"/>
  </r>
  <r>
    <x v="364"/>
    <x v="364"/>
    <x v="364"/>
    <n v="1274.65549472674"/>
    <x v="2"/>
    <n v="4.7680666019671802"/>
    <n v="0.68650633712584896"/>
    <x v="0"/>
    <n v="25"/>
    <x v="0"/>
    <s v="incoming"/>
    <x v="1"/>
    <s v="Normal"/>
    <x v="0"/>
    <x v="2"/>
    <x v="0"/>
  </r>
  <r>
    <x v="365"/>
    <x v="365"/>
    <x v="365"/>
    <n v="871.02827333898495"/>
    <x v="2"/>
    <n v="4.2169032227588401"/>
    <n v="2.6452133397322499"/>
    <x v="0"/>
    <n v="38"/>
    <x v="1"/>
    <s v="outgoing"/>
    <x v="0"/>
    <s v="Normal"/>
    <x v="0"/>
    <x v="1"/>
    <x v="0"/>
  </r>
  <r>
    <x v="366"/>
    <x v="366"/>
    <x v="366"/>
    <n v="910.509883534457"/>
    <x v="3"/>
    <n v="4.9711388742445903"/>
    <n v="7.1111675495312193E-2"/>
    <x v="4"/>
    <n v="75"/>
    <x v="0"/>
    <s v="incoming"/>
    <x v="0"/>
    <s v="Normal"/>
    <x v="0"/>
    <x v="0"/>
    <x v="0"/>
  </r>
  <r>
    <x v="367"/>
    <x v="367"/>
    <x v="367"/>
    <n v="1487.77377458764"/>
    <x v="0"/>
    <n v="7.3864616761841404"/>
    <n v="2.4510683942384799"/>
    <x v="0"/>
    <n v="57"/>
    <x v="0"/>
    <s v="incoming"/>
    <x v="0"/>
    <s v="Normal"/>
    <x v="0"/>
    <x v="1"/>
    <x v="0"/>
  </r>
  <r>
    <x v="368"/>
    <x v="368"/>
    <x v="368"/>
    <n v="604.29298006036504"/>
    <x v="1"/>
    <n v="1.9426306689642701"/>
    <n v="7.1379868054259896"/>
    <x v="8"/>
    <n v="18"/>
    <x v="0"/>
    <s v="incoming"/>
    <x v="0"/>
    <s v="Normal"/>
    <x v="0"/>
    <x v="1"/>
    <x v="0"/>
  </r>
  <r>
    <x v="369"/>
    <x v="369"/>
    <x v="369"/>
    <n v="168.033906921659"/>
    <x v="2"/>
    <n v="4.5153013605929004"/>
    <n v="3.5655085251954"/>
    <x v="2"/>
    <n v="83"/>
    <x v="0"/>
    <s v="outgoing"/>
    <x v="0"/>
    <s v="Normal"/>
    <x v="1"/>
    <x v="0"/>
    <x v="0"/>
  </r>
  <r>
    <x v="370"/>
    <x v="370"/>
    <x v="370"/>
    <n v="1439.79209607759"/>
    <x v="2"/>
    <n v="1.9769245378887099"/>
    <n v="2.6470309163810599"/>
    <x v="8"/>
    <n v="3"/>
    <x v="1"/>
    <s v="incoming"/>
    <x v="0"/>
    <s v="Normal"/>
    <x v="1"/>
    <x v="1"/>
    <x v="0"/>
  </r>
  <r>
    <x v="371"/>
    <x v="371"/>
    <x v="371"/>
    <n v="1674.71469107605"/>
    <x v="1"/>
    <n v="5.5419405591974202"/>
    <n v="7.5170947391688099"/>
    <x v="2"/>
    <n v="46"/>
    <x v="0"/>
    <s v="outgoing"/>
    <x v="0"/>
    <s v="Normal"/>
    <x v="0"/>
    <x v="1"/>
    <x v="0"/>
  </r>
  <r>
    <x v="372"/>
    <x v="372"/>
    <x v="372"/>
    <n v="78.339648761741699"/>
    <x v="1"/>
    <n v="8.6437184551098092"/>
    <n v="7.97413955954244"/>
    <x v="3"/>
    <n v="46"/>
    <x v="1"/>
    <s v="outgoing"/>
    <x v="0"/>
    <s v="Normal"/>
    <x v="1"/>
    <x v="0"/>
    <x v="0"/>
  </r>
  <r>
    <x v="373"/>
    <x v="373"/>
    <x v="373"/>
    <n v="1055.3833654804901"/>
    <x v="0"/>
    <n v="9.7710680857656609"/>
    <n v="5.9473190725161196"/>
    <x v="5"/>
    <n v="30"/>
    <x v="1"/>
    <s v="incoming"/>
    <x v="0"/>
    <s v="Normal"/>
    <x v="0"/>
    <x v="1"/>
    <x v="0"/>
  </r>
  <r>
    <x v="374"/>
    <x v="374"/>
    <x v="374"/>
    <n v="120.452952878123"/>
    <x v="0"/>
    <n v="13.1221607758308"/>
    <n v="8.1372961802642294"/>
    <x v="9"/>
    <n v="45"/>
    <x v="0"/>
    <s v="outgoing"/>
    <x v="0"/>
    <s v="Normal"/>
    <x v="3"/>
    <x v="0"/>
    <x v="0"/>
  </r>
  <r>
    <x v="375"/>
    <x v="375"/>
    <x v="375"/>
    <n v="1763.5035311357201"/>
    <x v="2"/>
    <n v="2.8193908880220402"/>
    <n v="2.3896735221441801"/>
    <x v="0"/>
    <n v="56"/>
    <x v="0"/>
    <s v="outgoing"/>
    <x v="1"/>
    <s v="Normal"/>
    <x v="0"/>
    <x v="2"/>
    <x v="0"/>
  </r>
  <r>
    <x v="376"/>
    <x v="376"/>
    <x v="376"/>
    <n v="669.66216479501202"/>
    <x v="0"/>
    <n v="6.9865246386795903"/>
    <n v="9.1343985418727005"/>
    <x v="3"/>
    <n v="62"/>
    <x v="0"/>
    <s v="outgoing"/>
    <x v="0"/>
    <s v="Normal"/>
    <x v="0"/>
    <x v="0"/>
    <x v="0"/>
  </r>
  <r>
    <x v="377"/>
    <x v="377"/>
    <x v="377"/>
    <n v="792.24986255669501"/>
    <x v="1"/>
    <n v="7.1141394092688097"/>
    <n v="6.7094153362861899"/>
    <x v="6"/>
    <n v="9"/>
    <x v="1"/>
    <s v="incoming"/>
    <x v="1"/>
    <s v="Normal"/>
    <x v="1"/>
    <x v="2"/>
    <x v="0"/>
  </r>
  <r>
    <x v="378"/>
    <x v="378"/>
    <x v="378"/>
    <n v="554.15548990528305"/>
    <x v="3"/>
    <n v="3.0339868329130599"/>
    <n v="0.82883492797753799"/>
    <x v="5"/>
    <n v="55"/>
    <x v="1"/>
    <s v="incoming"/>
    <x v="0"/>
    <s v="Normal"/>
    <x v="3"/>
    <x v="1"/>
    <x v="0"/>
  </r>
  <r>
    <x v="379"/>
    <x v="379"/>
    <x v="379"/>
    <n v="192.924710157985"/>
    <x v="0"/>
    <n v="11.9809492813819"/>
    <n v="9.8184369294205993"/>
    <x v="4"/>
    <n v="50"/>
    <x v="0"/>
    <s v="outgoing"/>
    <x v="0"/>
    <s v="Normal"/>
    <x v="0"/>
    <x v="0"/>
    <x v="0"/>
  </r>
  <r>
    <x v="380"/>
    <x v="380"/>
    <x v="380"/>
    <n v="580.70368164433603"/>
    <x v="3"/>
    <n v="2.3673499130925499"/>
    <n v="6.4833578729781403"/>
    <x v="0"/>
    <n v="42"/>
    <x v="0"/>
    <s v="outgoing"/>
    <x v="0"/>
    <s v="Normal"/>
    <x v="0"/>
    <x v="1"/>
    <x v="0"/>
  </r>
  <r>
    <x v="381"/>
    <x v="381"/>
    <x v="381"/>
    <n v="734.83120960995996"/>
    <x v="3"/>
    <n v="2.03532017533793"/>
    <n v="2.9694619318035098"/>
    <x v="9"/>
    <n v="91"/>
    <x v="0"/>
    <s v="incoming"/>
    <x v="0"/>
    <s v="Normal"/>
    <x v="0"/>
    <x v="1"/>
    <x v="0"/>
  </r>
  <r>
    <x v="382"/>
    <x v="382"/>
    <x v="382"/>
    <n v="1684.1336549940299"/>
    <x v="2"/>
    <n v="1.6335627636672201"/>
    <n v="4.7037846147680202"/>
    <x v="9"/>
    <n v="80"/>
    <x v="0"/>
    <s v="outgoing"/>
    <x v="0"/>
    <s v="Normal"/>
    <x v="1"/>
    <x v="0"/>
    <x v="0"/>
  </r>
  <r>
    <x v="383"/>
    <x v="383"/>
    <x v="383"/>
    <n v="890.38741363455995"/>
    <x v="2"/>
    <n v="4.9903630580725098"/>
    <n v="2.0532321119623198"/>
    <x v="4"/>
    <n v="30"/>
    <x v="1"/>
    <s v="outgoing"/>
    <x v="1"/>
    <s v="Normal"/>
    <x v="3"/>
    <x v="2"/>
    <x v="0"/>
  </r>
  <r>
    <x v="384"/>
    <x v="384"/>
    <x v="384"/>
    <n v="433.12416628462103"/>
    <x v="1"/>
    <n v="2.9329347058064998"/>
    <n v="6.3938428025128999"/>
    <x v="1"/>
    <n v="76"/>
    <x v="0"/>
    <s v="incoming"/>
    <x v="0"/>
    <s v="Normal"/>
    <x v="2"/>
    <x v="1"/>
    <x v="0"/>
  </r>
  <r>
    <x v="385"/>
    <x v="385"/>
    <x v="385"/>
    <n v="30.671304631699101"/>
    <x v="3"/>
    <n v="7.7537698310075598"/>
    <n v="5.3322232161726699"/>
    <x v="1"/>
    <n v="81"/>
    <x v="0"/>
    <s v="outgoing"/>
    <x v="0"/>
    <s v="Drop"/>
    <x v="0"/>
    <x v="1"/>
    <x v="0"/>
  </r>
  <r>
    <x v="386"/>
    <x v="386"/>
    <x v="386"/>
    <n v="923.77716443486804"/>
    <x v="0"/>
    <n v="11.664580535088"/>
    <n v="8.7012918372036197"/>
    <x v="2"/>
    <n v="25"/>
    <x v="1"/>
    <s v="outgoing"/>
    <x v="0"/>
    <s v="Normal"/>
    <x v="2"/>
    <x v="1"/>
    <x v="0"/>
  </r>
  <r>
    <x v="387"/>
    <x v="387"/>
    <x v="387"/>
    <n v="156.095027890935"/>
    <x v="3"/>
    <n v="4.0515962871129796"/>
    <n v="6.5551794649316797"/>
    <x v="4"/>
    <n v="2"/>
    <x v="1"/>
    <s v="incoming"/>
    <x v="1"/>
    <s v="Normal"/>
    <x v="0"/>
    <x v="2"/>
    <x v="0"/>
  </r>
  <r>
    <x v="388"/>
    <x v="388"/>
    <x v="388"/>
    <n v="1408.02615826018"/>
    <x v="3"/>
    <n v="4.3049516685295099"/>
    <n v="7.6557422313066601"/>
    <x v="1"/>
    <n v="75"/>
    <x v="0"/>
    <s v="outgoing"/>
    <x v="0"/>
    <s v="Normal"/>
    <x v="3"/>
    <x v="0"/>
    <x v="0"/>
  </r>
  <r>
    <x v="389"/>
    <x v="389"/>
    <x v="389"/>
    <n v="826.62096865270303"/>
    <x v="0"/>
    <n v="9.6257439660920294"/>
    <n v="0.63314525803670696"/>
    <x v="3"/>
    <n v="70"/>
    <x v="0"/>
    <s v="outgoing"/>
    <x v="0"/>
    <s v="Normal"/>
    <x v="3"/>
    <x v="0"/>
    <x v="0"/>
  </r>
  <r>
    <x v="390"/>
    <x v="390"/>
    <x v="390"/>
    <n v="456.36965842149601"/>
    <x v="1"/>
    <n v="0.45424079109746501"/>
    <n v="3.2624220551834902"/>
    <x v="4"/>
    <n v="87"/>
    <x v="1"/>
    <s v="incoming"/>
    <x v="0"/>
    <s v="Normal"/>
    <x v="2"/>
    <x v="0"/>
    <x v="0"/>
  </r>
  <r>
    <x v="391"/>
    <x v="391"/>
    <x v="391"/>
    <n v="1676.51891161151"/>
    <x v="2"/>
    <n v="1.7731645972360699"/>
    <n v="4.8022305697787901"/>
    <x v="6"/>
    <n v="23"/>
    <x v="1"/>
    <s v="outgoing"/>
    <x v="0"/>
    <s v="Normal"/>
    <x v="2"/>
    <x v="0"/>
    <x v="0"/>
  </r>
  <r>
    <x v="392"/>
    <x v="392"/>
    <x v="392"/>
    <n v="1201.0855686955199"/>
    <x v="3"/>
    <n v="2.7089718765492701"/>
    <n v="5.0352575758380702"/>
    <x v="0"/>
    <n v="11"/>
    <x v="1"/>
    <s v="incoming"/>
    <x v="0"/>
    <s v="Normal"/>
    <x v="3"/>
    <x v="1"/>
    <x v="0"/>
  </r>
  <r>
    <x v="393"/>
    <x v="393"/>
    <x v="393"/>
    <n v="94.2933484418636"/>
    <x v="3"/>
    <n v="6.2241499819883996"/>
    <n v="5.1427893429473697"/>
    <x v="7"/>
    <n v="3"/>
    <x v="1"/>
    <s v="incoming"/>
    <x v="1"/>
    <s v="Normal"/>
    <x v="2"/>
    <x v="2"/>
    <x v="0"/>
  </r>
  <r>
    <x v="394"/>
    <x v="394"/>
    <x v="394"/>
    <n v="1035.7029647499901"/>
    <x v="2"/>
    <n v="1.84469149325705"/>
    <n v="5.6450636586335001"/>
    <x v="6"/>
    <n v="12"/>
    <x v="0"/>
    <s v="incoming"/>
    <x v="0"/>
    <s v="Normal"/>
    <x v="0"/>
    <x v="0"/>
    <x v="1"/>
  </r>
  <r>
    <x v="395"/>
    <x v="395"/>
    <x v="395"/>
    <n v="1612.9840519204099"/>
    <x v="1"/>
    <n v="5.9547710604853501"/>
    <n v="2.0169007329936801"/>
    <x v="6"/>
    <n v="47"/>
    <x v="0"/>
    <s v="incoming"/>
    <x v="0"/>
    <s v="Normal"/>
    <x v="3"/>
    <x v="1"/>
    <x v="1"/>
  </r>
  <r>
    <x v="396"/>
    <x v="396"/>
    <x v="396"/>
    <n v="474.89486143941701"/>
    <x v="2"/>
    <n v="4.2254874773218203E-2"/>
    <n v="5.7860497658446102"/>
    <x v="8"/>
    <n v="37"/>
    <x v="1"/>
    <s v="outgoing"/>
    <x v="1"/>
    <s v="Normal"/>
    <x v="0"/>
    <x v="2"/>
    <x v="1"/>
  </r>
  <r>
    <x v="397"/>
    <x v="397"/>
    <x v="397"/>
    <n v="65.2846511909474"/>
    <x v="3"/>
    <n v="6.99715861932716"/>
    <n v="5.40794797094083"/>
    <x v="2"/>
    <n v="97"/>
    <x v="0"/>
    <s v="incoming"/>
    <x v="0"/>
    <s v="Normal"/>
    <x v="0"/>
    <x v="1"/>
    <x v="1"/>
  </r>
  <r>
    <x v="398"/>
    <x v="398"/>
    <x v="398"/>
    <n v="1559.38283600154"/>
    <x v="2"/>
    <n v="0.66398591999187795"/>
    <n v="8.4050777418566796"/>
    <x v="7"/>
    <n v="17"/>
    <x v="0"/>
    <s v="outgoing"/>
    <x v="1"/>
    <s v="Normal"/>
    <x v="1"/>
    <x v="2"/>
    <x v="1"/>
  </r>
  <r>
    <x v="399"/>
    <x v="399"/>
    <x v="399"/>
    <n v="785.59870587829198"/>
    <x v="1"/>
    <n v="4.6282197346290301"/>
    <n v="5.4219890709017298"/>
    <x v="4"/>
    <n v="1"/>
    <x v="0"/>
    <s v="outgoing"/>
    <x v="0"/>
    <s v="Normal"/>
    <x v="1"/>
    <x v="0"/>
    <x v="1"/>
  </r>
  <r>
    <x v="400"/>
    <x v="400"/>
    <x v="400"/>
    <n v="1741.7535639370999"/>
    <x v="3"/>
    <n v="2.69992065239148"/>
    <n v="2.48398821802073"/>
    <x v="2"/>
    <n v="29"/>
    <x v="1"/>
    <s v="incoming"/>
    <x v="0"/>
    <s v="Normal"/>
    <x v="3"/>
    <x v="0"/>
    <x v="1"/>
  </r>
  <r>
    <x v="401"/>
    <x v="401"/>
    <x v="401"/>
    <n v="920.88340106539295"/>
    <x v="1"/>
    <n v="8.7056307593603002"/>
    <n v="3.6701752822115501"/>
    <x v="6"/>
    <n v="43"/>
    <x v="1"/>
    <s v="outgoing"/>
    <x v="0"/>
    <s v="Normal"/>
    <x v="0"/>
    <x v="1"/>
    <x v="1"/>
  </r>
  <r>
    <x v="402"/>
    <x v="402"/>
    <x v="402"/>
    <n v="1783.16119351252"/>
    <x v="3"/>
    <n v="7.5769941412887398"/>
    <n v="6.6024083167029097"/>
    <x v="5"/>
    <n v="69"/>
    <x v="1"/>
    <s v="incoming"/>
    <x v="0"/>
    <s v="Normal"/>
    <x v="2"/>
    <x v="0"/>
    <x v="1"/>
  </r>
  <r>
    <x v="403"/>
    <x v="403"/>
    <x v="403"/>
    <n v="463.40750620306699"/>
    <x v="0"/>
    <n v="7.2870925938821198"/>
    <n v="4.6885826950143104"/>
    <x v="6"/>
    <n v="86"/>
    <x v="1"/>
    <s v="incoming"/>
    <x v="0"/>
    <s v="Normal"/>
    <x v="0"/>
    <x v="1"/>
    <x v="1"/>
  </r>
  <r>
    <x v="404"/>
    <x v="404"/>
    <x v="404"/>
    <n v="1535.95853281276"/>
    <x v="0"/>
    <n v="13.058010844443899"/>
    <n v="9.0153136595931898"/>
    <x v="6"/>
    <n v="66"/>
    <x v="1"/>
    <s v="incoming"/>
    <x v="0"/>
    <s v="Normal"/>
    <x v="2"/>
    <x v="1"/>
    <x v="1"/>
  </r>
  <r>
    <x v="405"/>
    <x v="405"/>
    <x v="405"/>
    <n v="388.20612110539503"/>
    <x v="1"/>
    <n v="1.1396310498756499"/>
    <n v="7.4553368679395797"/>
    <x v="0"/>
    <n v="17"/>
    <x v="0"/>
    <s v="incoming"/>
    <x v="0"/>
    <s v="Normal"/>
    <x v="2"/>
    <x v="0"/>
    <x v="1"/>
  </r>
  <r>
    <x v="406"/>
    <x v="406"/>
    <x v="406"/>
    <n v="1541.91341877229"/>
    <x v="1"/>
    <n v="2.9532493961972599"/>
    <n v="9.72775737789493"/>
    <x v="1"/>
    <n v="71"/>
    <x v="0"/>
    <s v="incoming"/>
    <x v="0"/>
    <s v="Normal"/>
    <x v="2"/>
    <x v="1"/>
    <x v="1"/>
  </r>
  <r>
    <x v="407"/>
    <x v="407"/>
    <x v="407"/>
    <n v="1402.1977644931201"/>
    <x v="0"/>
    <n v="10.5488535587416"/>
    <n v="7.4502100748516904"/>
    <x v="6"/>
    <n v="34"/>
    <x v="0"/>
    <s v="outgoing"/>
    <x v="0"/>
    <s v="Normal"/>
    <x v="0"/>
    <x v="1"/>
    <x v="1"/>
  </r>
  <r>
    <x v="408"/>
    <x v="408"/>
    <x v="408"/>
    <n v="1738.53821212203"/>
    <x v="3"/>
    <n v="3.8244171616511999"/>
    <n v="1.1645331894153199"/>
    <x v="7"/>
    <n v="89"/>
    <x v="0"/>
    <s v="outgoing"/>
    <x v="0"/>
    <s v="Normal"/>
    <x v="0"/>
    <x v="1"/>
    <x v="1"/>
  </r>
  <r>
    <x v="409"/>
    <x v="409"/>
    <x v="409"/>
    <n v="435.724200253025"/>
    <x v="3"/>
    <n v="7.7607760268935797"/>
    <n v="3.3082883692765299"/>
    <x v="7"/>
    <n v="73"/>
    <x v="0"/>
    <s v="outgoing"/>
    <x v="1"/>
    <s v="Normal"/>
    <x v="3"/>
    <x v="2"/>
    <x v="1"/>
  </r>
  <r>
    <x v="410"/>
    <x v="410"/>
    <x v="410"/>
    <n v="1511.56641222445"/>
    <x v="0"/>
    <n v="10.117210013919999"/>
    <n v="1.51438158644089"/>
    <x v="1"/>
    <n v="70"/>
    <x v="1"/>
    <s v="outgoing"/>
    <x v="0"/>
    <s v="Normal"/>
    <x v="2"/>
    <x v="1"/>
    <x v="1"/>
  </r>
  <r>
    <x v="411"/>
    <x v="411"/>
    <x v="411"/>
    <n v="1396.9513028798499"/>
    <x v="3"/>
    <n v="7.7668073173908896"/>
    <n v="6.0632026463065696"/>
    <x v="7"/>
    <n v="74"/>
    <x v="0"/>
    <s v="incoming"/>
    <x v="0"/>
    <s v="Normal"/>
    <x v="0"/>
    <x v="0"/>
    <x v="1"/>
  </r>
  <r>
    <x v="412"/>
    <x v="412"/>
    <x v="412"/>
    <n v="438.22343584266798"/>
    <x v="1"/>
    <n v="3.3227245512994998"/>
    <n v="1.0977960959341699"/>
    <x v="6"/>
    <n v="60"/>
    <x v="0"/>
    <s v="incoming"/>
    <x v="0"/>
    <s v="Normal"/>
    <x v="3"/>
    <x v="0"/>
    <x v="1"/>
  </r>
  <r>
    <x v="413"/>
    <x v="413"/>
    <x v="413"/>
    <n v="1677.35900724676"/>
    <x v="0"/>
    <n v="9.6406253189347808"/>
    <n v="6.4269553399874599"/>
    <x v="0"/>
    <n v="62"/>
    <x v="1"/>
    <s v="incoming"/>
    <x v="0"/>
    <s v="Normal"/>
    <x v="0"/>
    <x v="1"/>
    <x v="1"/>
  </r>
  <r>
    <x v="414"/>
    <x v="414"/>
    <x v="414"/>
    <n v="670.26123435285899"/>
    <x v="0"/>
    <n v="12.3050709237699"/>
    <n v="9.2574461099650591"/>
    <x v="3"/>
    <n v="69"/>
    <x v="0"/>
    <s v="outgoing"/>
    <x v="0"/>
    <s v="Normal"/>
    <x v="0"/>
    <x v="0"/>
    <x v="1"/>
  </r>
  <r>
    <x v="415"/>
    <x v="415"/>
    <x v="415"/>
    <n v="742.53611913812404"/>
    <x v="3"/>
    <n v="6.0495813791948096"/>
    <n v="4.8409124740102296"/>
    <x v="9"/>
    <n v="7"/>
    <x v="0"/>
    <s v="outgoing"/>
    <x v="0"/>
    <s v="Normal"/>
    <x v="2"/>
    <x v="1"/>
    <x v="1"/>
  </r>
  <r>
    <x v="416"/>
    <x v="416"/>
    <x v="416"/>
    <n v="1050.17876749064"/>
    <x v="2"/>
    <n v="0.51699795489741796"/>
    <n v="3.0617486172839601"/>
    <x v="4"/>
    <n v="53"/>
    <x v="0"/>
    <s v="outgoing"/>
    <x v="0"/>
    <s v="Normal"/>
    <x v="3"/>
    <x v="1"/>
    <x v="1"/>
  </r>
  <r>
    <x v="417"/>
    <x v="417"/>
    <x v="417"/>
    <n v="250.379665262966"/>
    <x v="2"/>
    <n v="3.6710882068017199"/>
    <n v="0.99060806204904495"/>
    <x v="6"/>
    <n v="64"/>
    <x v="1"/>
    <s v="outgoing"/>
    <x v="1"/>
    <s v="Normal"/>
    <x v="3"/>
    <x v="2"/>
    <x v="1"/>
  </r>
  <r>
    <x v="418"/>
    <x v="418"/>
    <x v="418"/>
    <n v="517.66211014542102"/>
    <x v="2"/>
    <n v="0.127614289227517"/>
    <n v="3.4343231205029801"/>
    <x v="7"/>
    <n v="78"/>
    <x v="0"/>
    <s v="outgoing"/>
    <x v="0"/>
    <s v="Normal"/>
    <x v="0"/>
    <x v="1"/>
    <x v="1"/>
  </r>
  <r>
    <x v="419"/>
    <x v="419"/>
    <x v="419"/>
    <n v="366.94975945240299"/>
    <x v="3"/>
    <n v="5.9266484868052496"/>
    <n v="4.5770060080507404"/>
    <x v="8"/>
    <n v="47"/>
    <x v="0"/>
    <s v="incoming"/>
    <x v="0"/>
    <s v="Normal"/>
    <x v="0"/>
    <x v="0"/>
    <x v="1"/>
  </r>
  <r>
    <x v="420"/>
    <x v="420"/>
    <x v="420"/>
    <n v="139.673289434395"/>
    <x v="1"/>
    <n v="7.4603001932556303"/>
    <n v="6.6392471309417198"/>
    <x v="7"/>
    <n v="90"/>
    <x v="1"/>
    <s v="incoming"/>
    <x v="0"/>
    <s v="Normal"/>
    <x v="0"/>
    <x v="1"/>
    <x v="1"/>
  </r>
  <r>
    <x v="421"/>
    <x v="421"/>
    <x v="421"/>
    <n v="1499.09040356531"/>
    <x v="2"/>
    <n v="3.6312661727207902"/>
    <n v="6.8798637932164004"/>
    <x v="9"/>
    <n v="57"/>
    <x v="1"/>
    <s v="outgoing"/>
    <x v="1"/>
    <s v="Normal"/>
    <x v="0"/>
    <x v="2"/>
    <x v="1"/>
  </r>
  <r>
    <x v="422"/>
    <x v="422"/>
    <x v="422"/>
    <n v="1330.7328253128501"/>
    <x v="3"/>
    <n v="4.2727655557842299"/>
    <n v="6.1324063554237203"/>
    <x v="8"/>
    <n v="52"/>
    <x v="1"/>
    <s v="incoming"/>
    <x v="0"/>
    <s v="Normal"/>
    <x v="0"/>
    <x v="1"/>
    <x v="2"/>
  </r>
  <r>
    <x v="423"/>
    <x v="423"/>
    <x v="423"/>
    <n v="858.51562139612395"/>
    <x v="0"/>
    <n v="9.1638076867117704"/>
    <n v="1.4646178254951401"/>
    <x v="5"/>
    <n v="39"/>
    <x v="1"/>
    <s v="outgoing"/>
    <x v="0"/>
    <s v="Normal"/>
    <x v="1"/>
    <x v="0"/>
    <x v="2"/>
  </r>
  <r>
    <x v="424"/>
    <x v="424"/>
    <x v="424"/>
    <n v="1265.5263361310599"/>
    <x v="0"/>
    <n v="8.0115760467077806"/>
    <n v="0.32529260137196198"/>
    <x v="3"/>
    <n v="11"/>
    <x v="1"/>
    <s v="incoming"/>
    <x v="0"/>
    <s v="Normal"/>
    <x v="0"/>
    <x v="1"/>
    <x v="2"/>
  </r>
  <r>
    <x v="425"/>
    <x v="425"/>
    <x v="425"/>
    <n v="1783.4587094393301"/>
    <x v="1"/>
    <n v="2.9122847888057399"/>
    <n v="8.1751053531538407"/>
    <x v="0"/>
    <n v="34"/>
    <x v="0"/>
    <s v="outgoing"/>
    <x v="0"/>
    <s v="Normal"/>
    <x v="0"/>
    <x v="1"/>
    <x v="2"/>
  </r>
  <r>
    <x v="426"/>
    <x v="426"/>
    <x v="426"/>
    <n v="1715.7469137355699"/>
    <x v="2"/>
    <n v="2.8329543403696902"/>
    <n v="6.0611452202537697"/>
    <x v="6"/>
    <n v="38"/>
    <x v="0"/>
    <s v="outgoing"/>
    <x v="0"/>
    <s v="Normal"/>
    <x v="2"/>
    <x v="1"/>
    <x v="2"/>
  </r>
  <r>
    <x v="427"/>
    <x v="427"/>
    <x v="427"/>
    <n v="1018.36421186632"/>
    <x v="3"/>
    <n v="2.0466214210014502"/>
    <n v="8.6571989886117002"/>
    <x v="5"/>
    <n v="36"/>
    <x v="1"/>
    <s v="incoming"/>
    <x v="0"/>
    <s v="Normal"/>
    <x v="0"/>
    <x v="0"/>
    <x v="2"/>
  </r>
  <r>
    <x v="428"/>
    <x v="428"/>
    <x v="428"/>
    <n v="39.376341820752202"/>
    <x v="2"/>
    <n v="4.2342964493985802"/>
    <n v="4.5913161296371099"/>
    <x v="3"/>
    <n v="74"/>
    <x v="1"/>
    <s v="outgoing"/>
    <x v="0"/>
    <s v="Drop"/>
    <x v="1"/>
    <x v="1"/>
    <x v="2"/>
  </r>
  <r>
    <x v="429"/>
    <x v="429"/>
    <x v="429"/>
    <n v="1780.41136871956"/>
    <x v="2"/>
    <n v="2.21374761620116"/>
    <n v="1.06588081239511"/>
    <x v="8"/>
    <n v="28"/>
    <x v="1"/>
    <s v="incoming"/>
    <x v="0"/>
    <s v="Normal"/>
    <x v="0"/>
    <x v="1"/>
    <x v="2"/>
  </r>
  <r>
    <x v="430"/>
    <x v="430"/>
    <x v="430"/>
    <n v="28.5983565205727"/>
    <x v="1"/>
    <n v="1.6911158656493801"/>
    <n v="5.7562363955605704"/>
    <x v="2"/>
    <n v="55"/>
    <x v="1"/>
    <s v="outgoing"/>
    <x v="0"/>
    <s v="Drop"/>
    <x v="0"/>
    <x v="0"/>
    <x v="2"/>
  </r>
  <r>
    <x v="431"/>
    <x v="431"/>
    <x v="431"/>
    <n v="434.136574506572"/>
    <x v="1"/>
    <n v="8.2623909663905604"/>
    <n v="0.36414361725872502"/>
    <x v="7"/>
    <n v="87"/>
    <x v="1"/>
    <s v="outgoing"/>
    <x v="0"/>
    <s v="Normal"/>
    <x v="0"/>
    <x v="0"/>
    <x v="2"/>
  </r>
  <r>
    <x v="432"/>
    <x v="432"/>
    <x v="432"/>
    <n v="1596.9750703631601"/>
    <x v="0"/>
    <n v="5.5637009604241898"/>
    <n v="9.0776199855803892"/>
    <x v="8"/>
    <n v="93"/>
    <x v="0"/>
    <s v="incoming"/>
    <x v="0"/>
    <s v="Normal"/>
    <x v="2"/>
    <x v="1"/>
    <x v="2"/>
  </r>
  <r>
    <x v="433"/>
    <x v="433"/>
    <x v="433"/>
    <n v="975.18430830524403"/>
    <x v="0"/>
    <n v="12.9323392408131"/>
    <n v="0.78677281474378402"/>
    <x v="3"/>
    <n v="34"/>
    <x v="0"/>
    <s v="outgoing"/>
    <x v="0"/>
    <s v="Normal"/>
    <x v="3"/>
    <x v="1"/>
    <x v="2"/>
  </r>
  <r>
    <x v="434"/>
    <x v="434"/>
    <x v="434"/>
    <n v="113.13300025219201"/>
    <x v="3"/>
    <n v="3.8620185817848198"/>
    <n v="4.3052628283763701"/>
    <x v="2"/>
    <n v="21"/>
    <x v="1"/>
    <s v="incoming"/>
    <x v="0"/>
    <s v="Normal"/>
    <x v="2"/>
    <x v="1"/>
    <x v="2"/>
  </r>
  <r>
    <x v="435"/>
    <x v="435"/>
    <x v="435"/>
    <n v="66.527680828993496"/>
    <x v="0"/>
    <n v="9.4918939206272803"/>
    <n v="7.5816007114919204"/>
    <x v="6"/>
    <n v="31"/>
    <x v="0"/>
    <s v="incoming"/>
    <x v="0"/>
    <s v="Normal"/>
    <x v="0"/>
    <x v="1"/>
    <x v="2"/>
  </r>
  <r>
    <x v="436"/>
    <x v="436"/>
    <x v="436"/>
    <n v="95.458195986090004"/>
    <x v="1"/>
    <n v="9.8608997061271406"/>
    <n v="0.84745511990136901"/>
    <x v="7"/>
    <n v="30"/>
    <x v="1"/>
    <s v="incoming"/>
    <x v="0"/>
    <s v="Normal"/>
    <x v="0"/>
    <x v="1"/>
    <x v="2"/>
  </r>
  <r>
    <x v="437"/>
    <x v="437"/>
    <x v="437"/>
    <n v="213.493450530519"/>
    <x v="3"/>
    <n v="4.9040798515663004"/>
    <n v="2.8427831138255799"/>
    <x v="0"/>
    <n v="82"/>
    <x v="1"/>
    <s v="incoming"/>
    <x v="0"/>
    <s v="Normal"/>
    <x v="2"/>
    <x v="0"/>
    <x v="2"/>
  </r>
  <r>
    <x v="438"/>
    <x v="438"/>
    <x v="438"/>
    <n v="1790.05236051921"/>
    <x v="0"/>
    <n v="6.8169009225070001"/>
    <n v="0.88995270887056099"/>
    <x v="4"/>
    <n v="50"/>
    <x v="1"/>
    <s v="outgoing"/>
    <x v="0"/>
    <s v="Normal"/>
    <x v="0"/>
    <x v="0"/>
    <x v="2"/>
  </r>
  <r>
    <x v="439"/>
    <x v="439"/>
    <x v="439"/>
    <n v="767.87784271646399"/>
    <x v="0"/>
    <n v="10.491068367607401"/>
    <n v="1.87467568797131"/>
    <x v="5"/>
    <n v="66"/>
    <x v="0"/>
    <s v="outgoing"/>
    <x v="0"/>
    <s v="Normal"/>
    <x v="0"/>
    <x v="0"/>
    <x v="2"/>
  </r>
  <r>
    <x v="440"/>
    <x v="440"/>
    <x v="440"/>
    <n v="165.87339420511699"/>
    <x v="2"/>
    <n v="4.1299998366590298"/>
    <n v="8.4081613356122897"/>
    <x v="3"/>
    <n v="43"/>
    <x v="1"/>
    <s v="outgoing"/>
    <x v="0"/>
    <s v="Normal"/>
    <x v="2"/>
    <x v="1"/>
    <x v="2"/>
  </r>
  <r>
    <x v="441"/>
    <x v="441"/>
    <x v="441"/>
    <n v="1099.30173973812"/>
    <x v="2"/>
    <n v="4.0339297538470396"/>
    <n v="1.31725178031679"/>
    <x v="5"/>
    <n v="93"/>
    <x v="1"/>
    <s v="outgoing"/>
    <x v="0"/>
    <s v="Normal"/>
    <x v="1"/>
    <x v="1"/>
    <x v="2"/>
  </r>
  <r>
    <x v="442"/>
    <x v="442"/>
    <x v="442"/>
    <n v="1339.0966755801401"/>
    <x v="0"/>
    <n v="12.465769323042601"/>
    <n v="6.4652812037164402"/>
    <x v="2"/>
    <n v="80"/>
    <x v="0"/>
    <s v="incoming"/>
    <x v="0"/>
    <s v="Normal"/>
    <x v="1"/>
    <x v="1"/>
    <x v="2"/>
  </r>
  <r>
    <x v="443"/>
    <x v="443"/>
    <x v="443"/>
    <n v="1136.7696651246799"/>
    <x v="1"/>
    <n v="7.5691165687100197"/>
    <n v="0.90979154526608996"/>
    <x v="0"/>
    <n v="63"/>
    <x v="1"/>
    <s v="outgoing"/>
    <x v="1"/>
    <s v="Normal"/>
    <x v="0"/>
    <x v="2"/>
    <x v="2"/>
  </r>
  <r>
    <x v="444"/>
    <x v="444"/>
    <x v="444"/>
    <n v="408.69187162270498"/>
    <x v="2"/>
    <n v="4.7581471860346696"/>
    <n v="7.3935293450611201"/>
    <x v="1"/>
    <n v="29"/>
    <x v="0"/>
    <s v="outgoing"/>
    <x v="0"/>
    <s v="Normal"/>
    <x v="0"/>
    <x v="1"/>
    <x v="2"/>
  </r>
  <r>
    <x v="445"/>
    <x v="445"/>
    <x v="445"/>
    <n v="539.09816532043601"/>
    <x v="0"/>
    <n v="8.5110597822435103"/>
    <n v="1.6061970915802599"/>
    <x v="5"/>
    <n v="63"/>
    <x v="0"/>
    <s v="incoming"/>
    <x v="0"/>
    <s v="Normal"/>
    <x v="0"/>
    <x v="0"/>
    <x v="2"/>
  </r>
  <r>
    <x v="446"/>
    <x v="446"/>
    <x v="446"/>
    <n v="105.296553313822"/>
    <x v="0"/>
    <n v="11.577305066578701"/>
    <n v="0.88746574542995105"/>
    <x v="9"/>
    <n v="19"/>
    <x v="1"/>
    <s v="incoming"/>
    <x v="0"/>
    <s v="Normal"/>
    <x v="0"/>
    <x v="1"/>
    <x v="2"/>
  </r>
  <r>
    <x v="447"/>
    <x v="447"/>
    <x v="447"/>
    <n v="687.73699584270798"/>
    <x v="0"/>
    <n v="5.54093664757439"/>
    <n v="6.0799663800691999"/>
    <x v="8"/>
    <n v="88"/>
    <x v="0"/>
    <s v="outgoing"/>
    <x v="0"/>
    <s v="Normal"/>
    <x v="0"/>
    <x v="0"/>
    <x v="2"/>
  </r>
  <r>
    <x v="448"/>
    <x v="448"/>
    <x v="448"/>
    <n v="1111.95601079425"/>
    <x v="2"/>
    <n v="4.9497039086055201"/>
    <n v="5.39320242963504"/>
    <x v="2"/>
    <n v="30"/>
    <x v="0"/>
    <s v="outgoing"/>
    <x v="1"/>
    <s v="Normal"/>
    <x v="0"/>
    <x v="2"/>
    <x v="2"/>
  </r>
  <r>
    <x v="449"/>
    <x v="449"/>
    <x v="449"/>
    <n v="1745.8727558990099"/>
    <x v="0"/>
    <n v="12.5950248550593"/>
    <n v="5.0911488095881898"/>
    <x v="6"/>
    <n v="12"/>
    <x v="1"/>
    <s v="incoming"/>
    <x v="0"/>
    <s v="Normal"/>
    <x v="2"/>
    <x v="1"/>
    <x v="2"/>
  </r>
  <r>
    <x v="450"/>
    <x v="450"/>
    <x v="450"/>
    <n v="1433.18022547399"/>
    <x v="3"/>
    <n v="7.3254392503466299"/>
    <n v="3.37420436006503"/>
    <x v="4"/>
    <n v="15"/>
    <x v="1"/>
    <s v="incoming"/>
    <x v="0"/>
    <s v="Normal"/>
    <x v="1"/>
    <x v="1"/>
    <x v="2"/>
  </r>
  <r>
    <x v="451"/>
    <x v="451"/>
    <x v="451"/>
    <n v="281.99468545942"/>
    <x v="3"/>
    <n v="4.7215158124585201"/>
    <n v="6.8776146143285999"/>
    <x v="8"/>
    <n v="19"/>
    <x v="1"/>
    <s v="incoming"/>
    <x v="0"/>
    <s v="Normal"/>
    <x v="3"/>
    <x v="1"/>
    <x v="2"/>
  </r>
  <r>
    <x v="452"/>
    <x v="452"/>
    <x v="452"/>
    <n v="700.77609373033704"/>
    <x v="2"/>
    <n v="1.8506672622685401"/>
    <n v="2.8903166929022799"/>
    <x v="2"/>
    <n v="66"/>
    <x v="1"/>
    <s v="outgoing"/>
    <x v="0"/>
    <s v="Normal"/>
    <x v="0"/>
    <x v="1"/>
    <x v="2"/>
  </r>
  <r>
    <x v="453"/>
    <x v="453"/>
    <x v="453"/>
    <n v="141.674940677423"/>
    <x v="1"/>
    <n v="4.1901242411722697"/>
    <n v="8.6979213100113402"/>
    <x v="6"/>
    <n v="85"/>
    <x v="0"/>
    <s v="incoming"/>
    <x v="0"/>
    <s v="Normal"/>
    <x v="0"/>
    <x v="0"/>
    <x v="3"/>
  </r>
  <r>
    <x v="454"/>
    <x v="454"/>
    <x v="454"/>
    <n v="1283.49097375931"/>
    <x v="1"/>
    <n v="0.32807715683903099"/>
    <n v="7.5142460250628202"/>
    <x v="6"/>
    <n v="100"/>
    <x v="1"/>
    <s v="incoming"/>
    <x v="0"/>
    <s v="Normal"/>
    <x v="2"/>
    <x v="1"/>
    <x v="3"/>
  </r>
  <r>
    <x v="455"/>
    <x v="455"/>
    <x v="455"/>
    <n v="1179.0443606879301"/>
    <x v="1"/>
    <n v="4.5082097063636297"/>
    <n v="5.5581569306706404"/>
    <x v="5"/>
    <n v="30"/>
    <x v="1"/>
    <s v="incoming"/>
    <x v="0"/>
    <s v="Normal"/>
    <x v="2"/>
    <x v="0"/>
    <x v="3"/>
  </r>
  <r>
    <x v="456"/>
    <x v="456"/>
    <x v="456"/>
    <n v="906.14321131232805"/>
    <x v="1"/>
    <n v="2.1730469284188398"/>
    <n v="2.6320663210598698"/>
    <x v="3"/>
    <n v="3"/>
    <x v="0"/>
    <s v="incoming"/>
    <x v="1"/>
    <s v="Normal"/>
    <x v="2"/>
    <x v="2"/>
    <x v="3"/>
  </r>
  <r>
    <x v="457"/>
    <x v="457"/>
    <x v="457"/>
    <n v="327.55118328389699"/>
    <x v="3"/>
    <n v="4.0059204811590003"/>
    <n v="8.1017457454756503"/>
    <x v="7"/>
    <n v="27"/>
    <x v="0"/>
    <s v="outgoing"/>
    <x v="0"/>
    <s v="Normal"/>
    <x v="3"/>
    <x v="0"/>
    <x v="3"/>
  </r>
  <r>
    <x v="458"/>
    <x v="458"/>
    <x v="458"/>
    <n v="1503.6364587232699"/>
    <x v="2"/>
    <n v="2.6521986985802601"/>
    <n v="7.7193861020423702"/>
    <x v="0"/>
    <n v="31"/>
    <x v="1"/>
    <s v="outgoing"/>
    <x v="0"/>
    <s v="Normal"/>
    <x v="0"/>
    <x v="1"/>
    <x v="3"/>
  </r>
  <r>
    <x v="459"/>
    <x v="459"/>
    <x v="459"/>
    <n v="1761.5840608443"/>
    <x v="2"/>
    <n v="2.0714280484932899"/>
    <n v="2.4924349009114"/>
    <x v="9"/>
    <n v="47"/>
    <x v="0"/>
    <s v="incoming"/>
    <x v="0"/>
    <s v="Normal"/>
    <x v="0"/>
    <x v="1"/>
    <x v="3"/>
  </r>
  <r>
    <x v="460"/>
    <x v="460"/>
    <x v="460"/>
    <n v="355.30155051296299"/>
    <x v="2"/>
    <n v="3.37845037543106"/>
    <n v="9.2683622654028994"/>
    <x v="1"/>
    <n v="20"/>
    <x v="1"/>
    <s v="outgoing"/>
    <x v="0"/>
    <s v="Normal"/>
    <x v="0"/>
    <x v="1"/>
    <x v="3"/>
  </r>
  <r>
    <x v="461"/>
    <x v="461"/>
    <x v="461"/>
    <n v="145.28036656481299"/>
    <x v="2"/>
    <n v="4.7302003175630203"/>
    <n v="7.5445202985439899"/>
    <x v="7"/>
    <n v="91"/>
    <x v="1"/>
    <s v="incoming"/>
    <x v="1"/>
    <s v="Normal"/>
    <x v="1"/>
    <x v="2"/>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2B173A-CE32-624F-A119-3455F4ED4074}" name="PivotTable17"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72:C289" firstHeaderRow="1" firstDataRow="1" firstDataCol="0"/>
  <pivotFields count="18">
    <pivotField numFmtId="22"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0C5AD4-917A-3A4E-A88B-A590C8394827}" name="PivotTable16"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63:B268" firstHeaderRow="1" firstDataRow="1" firstDataCol="1" rowPageCount="1" colPageCount="1"/>
  <pivotFields count="18">
    <pivotField numFmtId="22"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dataField="1" showAll="0"/>
    <pivotField showAll="0"/>
    <pivotField showAll="0"/>
    <pivotField axis="axisRow" showAll="0">
      <items count="5">
        <item x="1"/>
        <item x="2"/>
        <item x="3"/>
        <item x="0"/>
        <item t="default"/>
      </items>
    </pivotField>
    <pivotField showAll="0"/>
    <pivotField showAll="0"/>
    <pivotField showAll="0"/>
    <pivotField showAll="0"/>
    <pivotField showAll="0"/>
    <pivotField showAll="0"/>
    <pivotField showAll="0"/>
    <pivotField showAll="0"/>
    <pivotField showAll="0"/>
    <pivotField showAll="0"/>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5">
    <i>
      <x/>
    </i>
    <i>
      <x v="1"/>
    </i>
    <i>
      <x v="2"/>
    </i>
    <i>
      <x v="3"/>
    </i>
    <i t="grand">
      <x/>
    </i>
  </rowItems>
  <colItems count="1">
    <i/>
  </colItems>
  <pageFields count="1">
    <pageField fld="15" hier="-1"/>
  </pageFields>
  <dataFields count="1">
    <dataField name="Average of Signal Strength (dBm)" fld="1" subtotal="average" baseField="0" baseItem="0" numFmtId="2"/>
  </dataFields>
  <formats count="1">
    <format dxfId="4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CB634A-AA8D-8743-B48C-5817E791D3A3}" name="PivotTable15"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4:A257" firstHeaderRow="1" firstDataRow="1" firstDataCol="1"/>
  <pivotFields count="18">
    <pivotField numFmtId="22"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5"/>
  </rowFields>
  <rowItems count="13">
    <i>
      <x/>
    </i>
    <i>
      <x v="1"/>
    </i>
    <i>
      <x v="2"/>
    </i>
    <i>
      <x v="3"/>
    </i>
    <i>
      <x v="4"/>
    </i>
    <i>
      <x v="5"/>
    </i>
    <i>
      <x v="6"/>
    </i>
    <i>
      <x v="7"/>
    </i>
    <i>
      <x v="8"/>
    </i>
    <i>
      <x v="9"/>
    </i>
    <i>
      <x v="10"/>
    </i>
    <i>
      <x v="11"/>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645A4C-D0A0-7D46-872F-01DAF3B2CD20}" name="PivotTable14"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230:B234" firstHeaderRow="1" firstDataRow="1" firstDataCol="1" rowPageCount="1" colPageCount="1"/>
  <pivotFields count="18">
    <pivotField numFmtId="22"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4">
        <item x="1"/>
        <item x="2"/>
        <item x="0"/>
        <item t="default"/>
      </items>
    </pivotField>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4"/>
  </rowFields>
  <rowItems count="4">
    <i>
      <x/>
    </i>
    <i>
      <x v="1"/>
    </i>
    <i>
      <x v="2"/>
    </i>
    <i t="grand">
      <x/>
    </i>
  </rowItems>
  <colItems count="1">
    <i/>
  </colItems>
  <pageFields count="1">
    <pageField fld="15" hier="-1"/>
  </pageFields>
  <dataFields count="1">
    <dataField name="Count of User ID" fld="8" subtotal="count"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383AF97-9A4E-4047-8386-BA4631AE5B29}" name="PivotTable13"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1:D221" firstHeaderRow="0" firstDataRow="1" firstDataCol="1"/>
  <pivotFields count="16">
    <pivotField numFmtId="22" showAll="0"/>
    <pivotField dataField="1" showAll="0"/>
    <pivotField dataField="1" showAll="0"/>
    <pivotField showAll="0"/>
    <pivotField showAll="0"/>
    <pivotField showAll="0"/>
    <pivotField showAll="0"/>
    <pivotField showAll="0"/>
    <pivotField axis="axisRow" showAll="0">
      <items count="100">
        <item x="66"/>
        <item x="50"/>
        <item x="56"/>
        <item x="75"/>
        <item x="2"/>
        <item x="77"/>
        <item x="8"/>
        <item x="4"/>
        <item x="95"/>
        <item x="68"/>
        <item x="24"/>
        <item x="98"/>
        <item x="46"/>
        <item x="61"/>
        <item x="87"/>
        <item x="7"/>
        <item x="13"/>
        <item x="81"/>
        <item x="17"/>
        <item x="89"/>
        <item x="90"/>
        <item x="1"/>
        <item x="19"/>
        <item x="57"/>
        <item x="0"/>
        <item x="92"/>
        <item x="84"/>
        <item x="44"/>
        <item x="11"/>
        <item x="74"/>
        <item x="58"/>
        <item x="97"/>
        <item x="3"/>
        <item x="78"/>
        <item x="49"/>
        <item x="55"/>
        <item x="62"/>
        <item x="26"/>
        <item x="86"/>
        <item x="63"/>
        <item x="5"/>
        <item x="27"/>
        <item x="34"/>
        <item x="65"/>
        <item x="36"/>
        <item x="79"/>
        <item x="25"/>
        <item x="93"/>
        <item x="15"/>
        <item x="60"/>
        <item x="28"/>
        <item x="71"/>
        <item x="10"/>
        <item x="29"/>
        <item x="37"/>
        <item x="59"/>
        <item x="91"/>
        <item x="35"/>
        <item x="94"/>
        <item x="41"/>
        <item x="9"/>
        <item x="39"/>
        <item x="54"/>
        <item x="32"/>
        <item x="70"/>
        <item x="73"/>
        <item x="40"/>
        <item x="30"/>
        <item x="38"/>
        <item x="42"/>
        <item x="51"/>
        <item x="69"/>
        <item x="6"/>
        <item x="31"/>
        <item x="85"/>
        <item x="83"/>
        <item x="52"/>
        <item x="48"/>
        <item x="14"/>
        <item x="53"/>
        <item x="82"/>
        <item x="23"/>
        <item x="88"/>
        <item x="22"/>
        <item x="47"/>
        <item x="12"/>
        <item x="21"/>
        <item x="45"/>
        <item x="76"/>
        <item x="16"/>
        <item x="64"/>
        <item x="43"/>
        <item x="20"/>
        <item x="72"/>
        <item x="80"/>
        <item x="33"/>
        <item x="18"/>
        <item x="67"/>
        <item x="96"/>
        <item t="default"/>
      </items>
    </pivotField>
    <pivotField showAll="0"/>
    <pivotField showAll="0"/>
    <pivotField showAll="0"/>
    <pivotField dataField="1" showAll="0"/>
    <pivotField showAll="0"/>
    <pivotField showAll="0">
      <items count="4">
        <item x="1"/>
        <item x="2"/>
        <item x="0"/>
        <item t="default"/>
      </items>
    </pivotField>
    <pivotField showAll="0"/>
  </pivotFields>
  <rowFields count="1">
    <field x="8"/>
  </rowFields>
  <rowItems count="1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t="grand">
      <x/>
    </i>
  </rowItems>
  <colFields count="1">
    <field x="-2"/>
  </colFields>
  <colItems count="3">
    <i>
      <x/>
    </i>
    <i i="1">
      <x v="1"/>
    </i>
    <i i="2">
      <x v="2"/>
    </i>
  </colItems>
  <dataFields count="3">
    <dataField name="Average of SNR" fld="2" subtotal="average" baseField="0" baseItem="0"/>
    <dataField name="Average of Signal Strength (dBm)" fld="1" subtotal="average" baseField="0" baseItem="0"/>
    <dataField name="Count of Call drop analysis" fld="12" subtotal="count" baseField="0" baseItem="0"/>
  </dataFields>
  <conditionalFormats count="3">
    <conditionalFormat priority="3">
      <pivotAreas count="1">
        <pivotArea type="data" collapsedLevelsAreSubtotals="1" fieldPosition="0">
          <references count="2">
            <reference field="4294967294" count="2" selected="0">
              <x v="0"/>
              <x v="1"/>
            </reference>
            <reference field="8" count="9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pivotAreas>
    </conditionalFormat>
    <conditionalFormat priority="2">
      <pivotAreas count="1">
        <pivotArea type="data" collapsedLevelsAreSubtotals="1" fieldPosition="0">
          <references count="2">
            <reference field="4294967294" count="2" selected="0">
              <x v="0"/>
              <x v="1"/>
            </reference>
            <reference field="8" count="9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pivotAreas>
    </conditionalFormat>
    <conditionalFormat priority="1">
      <pivotAreas count="1">
        <pivotArea type="data" collapsedLevelsAreSubtotals="1" fieldPosition="0">
          <references count="2">
            <reference field="4294967294" count="1" selected="0">
              <x v="0"/>
            </reference>
            <reference field="8" count="99">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5DCE02-776A-384B-B563-08AFA897BEB9}" name="PivotTable1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06:C111" firstHeaderRow="0" firstDataRow="1" firstDataCol="1" rowPageCount="1" colPageCount="1"/>
  <pivotFields count="18">
    <pivotField numFmtId="22"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 axis="axisRow" showAll="0">
      <items count="5">
        <item x="0"/>
        <item x="2"/>
        <item x="3"/>
        <item x="1"/>
        <item t="default"/>
      </items>
    </pivotField>
    <pivotField showAll="0"/>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3"/>
  </rowFields>
  <rowItems count="5">
    <i>
      <x/>
    </i>
    <i>
      <x v="1"/>
    </i>
    <i>
      <x v="2"/>
    </i>
    <i>
      <x v="3"/>
    </i>
    <i t="grand">
      <x/>
    </i>
  </rowItems>
  <colFields count="1">
    <field x="-2"/>
  </colFields>
  <colItems count="2">
    <i>
      <x/>
    </i>
    <i i="1">
      <x v="1"/>
    </i>
  </colItems>
  <pageFields count="1">
    <pageField fld="15" hier="-1"/>
  </pageFields>
  <dataFields count="2">
    <dataField name="Average of SNR" fld="2" subtotal="average" baseField="0" baseItem="0"/>
    <dataField name="Average of Signal Strength (dBm)" fld="1" subtotal="average" baseField="0" baseItem="0"/>
  </dataFields>
  <formats count="1">
    <format dxfId="49">
      <pivotArea collapsedLevelsAreSubtotals="1" fieldPosition="0">
        <references count="1">
          <reference field="13" count="0"/>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6E1AA3D-8D7A-8D43-8CC5-9235A23232A1}" name="PivotTable11"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1:F83" firstHeaderRow="1" firstDataRow="2" firstDataCol="1" rowPageCount="1" colPageCount="1"/>
  <pivotFields count="18">
    <pivotField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dataField="1" showAll="0"/>
    <pivotField showAll="0"/>
    <pivotField axis="axisCol" showAll="0">
      <items count="5">
        <item x="1"/>
        <item x="2"/>
        <item x="3"/>
        <item x="0"/>
        <item t="default"/>
      </items>
    </pivotField>
    <pivotField showAll="0"/>
    <pivotField showAll="0"/>
    <pivotField axis="axisRow" showAll="0">
      <items count="11">
        <item x="4"/>
        <item x="2"/>
        <item x="1"/>
        <item x="8"/>
        <item x="0"/>
        <item x="3"/>
        <item x="5"/>
        <item x="6"/>
        <item x="7"/>
        <item x="9"/>
        <item t="default"/>
      </items>
    </pivotField>
    <pivotField showAll="0"/>
    <pivotField showAll="0"/>
    <pivotField showAll="0"/>
    <pivotField showAll="0"/>
    <pivotField showAll="0"/>
    <pivotField showAll="0"/>
    <pivotField showAll="0"/>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11">
    <i>
      <x/>
    </i>
    <i>
      <x v="1"/>
    </i>
    <i>
      <x v="2"/>
    </i>
    <i>
      <x v="3"/>
    </i>
    <i>
      <x v="4"/>
    </i>
    <i>
      <x v="5"/>
    </i>
    <i>
      <x v="6"/>
    </i>
    <i>
      <x v="7"/>
    </i>
    <i>
      <x v="8"/>
    </i>
    <i>
      <x v="9"/>
    </i>
    <i t="grand">
      <x/>
    </i>
  </rowItems>
  <colFields count="1">
    <field x="4"/>
  </colFields>
  <colItems count="5">
    <i>
      <x/>
    </i>
    <i>
      <x v="1"/>
    </i>
    <i>
      <x v="2"/>
    </i>
    <i>
      <x v="3"/>
    </i>
    <i t="grand">
      <x/>
    </i>
  </colItems>
  <pageFields count="1">
    <pageField fld="15" hier="-1"/>
  </pageFields>
  <dataFields count="1">
    <dataField name="Average of SNR" fld="2" subtotal="average" baseField="0" baseItem="0"/>
  </dataFields>
  <formats count="1">
    <format dxfId="50">
      <pivotArea collapsedLevelsAreSubtotals="1" fieldPosition="0">
        <references count="2">
          <reference field="4" count="0" selected="0"/>
          <reference field="7" count="0"/>
        </references>
      </pivotArea>
    </format>
  </formats>
  <conditionalFormats count="1">
    <conditionalFormat priority="6">
      <pivotAreas count="1">
        <pivotArea type="data" collapsedLevelsAreSubtotals="1" fieldPosition="0">
          <references count="3">
            <reference field="4294967294" count="1" selected="0">
              <x v="0"/>
            </reference>
            <reference field="4" count="4" selected="0">
              <x v="0"/>
              <x v="1"/>
              <x v="2"/>
              <x v="3"/>
            </reference>
            <reference field="7" count="10">
              <x v="0"/>
              <x v="1"/>
              <x v="2"/>
              <x v="3"/>
              <x v="4"/>
              <x v="5"/>
              <x v="6"/>
              <x v="7"/>
              <x v="8"/>
              <x v="9"/>
            </reference>
          </references>
        </pivotArea>
      </pivotAreas>
    </conditionalFormat>
  </conditionalFormats>
  <chartFormats count="8">
    <chartFormat chart="0" format="4" series="1">
      <pivotArea type="data" outline="0" fieldPosition="0">
        <references count="1">
          <reference field="4" count="1" selected="0">
            <x v="0"/>
          </reference>
        </references>
      </pivotArea>
    </chartFormat>
    <chartFormat chart="0" format="5" series="1">
      <pivotArea type="data" outline="0" fieldPosition="0">
        <references count="1">
          <reference field="4" count="1" selected="0">
            <x v="1"/>
          </reference>
        </references>
      </pivotArea>
    </chartFormat>
    <chartFormat chart="0" format="6" series="1">
      <pivotArea type="data" outline="0" fieldPosition="0">
        <references count="1">
          <reference field="4" count="1" selected="0">
            <x v="2"/>
          </reference>
        </references>
      </pivotArea>
    </chartFormat>
    <chartFormat chart="0" format="7" series="1">
      <pivotArea type="data" outline="0" fieldPosition="0">
        <references count="1">
          <reference field="4" count="1" selected="0">
            <x v="3"/>
          </reference>
        </references>
      </pivotArea>
    </chartFormat>
    <chartFormat chart="3" format="12" series="1">
      <pivotArea type="data" outline="0" fieldPosition="0">
        <references count="2">
          <reference field="4294967294" count="1" selected="0">
            <x v="0"/>
          </reference>
          <reference field="4" count="1" selected="0">
            <x v="0"/>
          </reference>
        </references>
      </pivotArea>
    </chartFormat>
    <chartFormat chart="3" format="13" series="1">
      <pivotArea type="data" outline="0" fieldPosition="0">
        <references count="2">
          <reference field="4294967294" count="1" selected="0">
            <x v="0"/>
          </reference>
          <reference field="4" count="1" selected="0">
            <x v="1"/>
          </reference>
        </references>
      </pivotArea>
    </chartFormat>
    <chartFormat chart="3" format="14" series="1">
      <pivotArea type="data" outline="0" fieldPosition="0">
        <references count="2">
          <reference field="4294967294" count="1" selected="0">
            <x v="0"/>
          </reference>
          <reference field="4" count="1" selected="0">
            <x v="2"/>
          </reference>
        </references>
      </pivotArea>
    </chartFormat>
    <chartFormat chart="3" format="15"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5271B8-DAC9-C24F-BF1D-E8A763E7CBA0}" name="PivotTable6"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4" firstHeaderRow="1" firstDataRow="1" firstDataCol="1" rowPageCount="1" colPageCount="1"/>
  <pivotFields count="18">
    <pivotField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dataField="1" showAll="0"/>
    <pivotField showAll="0"/>
    <pivotField showAll="0"/>
    <pivotField showAll="0"/>
    <pivotField showAll="0"/>
    <pivotField showAll="0"/>
    <pivotField axis="axisRow" showAll="0">
      <items count="11">
        <item x="4"/>
        <item x="2"/>
        <item x="1"/>
        <item x="8"/>
        <item x="0"/>
        <item x="3"/>
        <item x="5"/>
        <item x="6"/>
        <item x="7"/>
        <item x="9"/>
        <item t="default"/>
      </items>
    </pivotField>
    <pivotField showAll="0"/>
    <pivotField showAll="0"/>
    <pivotField showAll="0"/>
    <pivotField showAll="0"/>
    <pivotField showAll="0"/>
    <pivotField showAll="0"/>
    <pivotField showAll="0"/>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11">
    <i>
      <x/>
    </i>
    <i>
      <x v="1"/>
    </i>
    <i>
      <x v="2"/>
    </i>
    <i>
      <x v="3"/>
    </i>
    <i>
      <x v="4"/>
    </i>
    <i>
      <x v="5"/>
    </i>
    <i>
      <x v="6"/>
    </i>
    <i>
      <x v="7"/>
    </i>
    <i>
      <x v="8"/>
    </i>
    <i>
      <x v="9"/>
    </i>
    <i t="grand">
      <x/>
    </i>
  </rowItems>
  <colItems count="1">
    <i/>
  </colItems>
  <pageFields count="1">
    <pageField fld="15" hier="-1"/>
  </pageFields>
  <dataFields count="1">
    <dataField name="Average of Signal Strength (dBm)" fld="1" subtotal="average" baseField="0" baseItem="0" numFmtId="2"/>
  </dataFields>
  <formats count="1">
    <format dxfId="4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6551238-597E-E84C-8625-28AD47E85C54}" name="PivotTable9"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52:C63" firstHeaderRow="0" firstDataRow="1" firstDataCol="1" rowPageCount="1" colPageCount="1"/>
  <pivotFields count="18">
    <pivotField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dataField="1" showAll="0"/>
    <pivotField axis="axisRow" showAll="0">
      <items count="11">
        <item x="4"/>
        <item x="2"/>
        <item x="1"/>
        <item x="8"/>
        <item x="0"/>
        <item x="3"/>
        <item x="5"/>
        <item x="6"/>
        <item x="7"/>
        <item x="9"/>
        <item t="default"/>
      </items>
    </pivotField>
    <pivotField dataField="1" showAll="0"/>
    <pivotField showAll="0"/>
    <pivotField showAll="0"/>
    <pivotField showAll="0"/>
    <pivotField showAll="0"/>
    <pivotField showAll="0"/>
    <pivotField showAll="0"/>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7"/>
  </rowFields>
  <rowItems count="11">
    <i>
      <x/>
    </i>
    <i>
      <x v="1"/>
    </i>
    <i>
      <x v="2"/>
    </i>
    <i>
      <x v="3"/>
    </i>
    <i>
      <x v="4"/>
    </i>
    <i>
      <x v="5"/>
    </i>
    <i>
      <x v="6"/>
    </i>
    <i>
      <x v="7"/>
    </i>
    <i>
      <x v="8"/>
    </i>
    <i>
      <x v="9"/>
    </i>
    <i t="grand">
      <x/>
    </i>
  </rowItems>
  <colFields count="1">
    <field x="-2"/>
  </colFields>
  <colItems count="2">
    <i>
      <x/>
    </i>
    <i i="1">
      <x v="1"/>
    </i>
  </colItems>
  <pageFields count="1">
    <pageField fld="15" hier="-1"/>
  </pageFields>
  <dataFields count="2">
    <dataField name="Average of Distance to Tower (km)" fld="6" subtotal="average" baseField="0" baseItem="0" numFmtId="2"/>
    <dataField name="Count of User ID" fld="8" subtotal="count" baseField="0" baseItem="0"/>
  </dataFields>
  <formats count="1">
    <format dxfId="51">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5" format="4"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7040D4A-B7B4-A749-AFD9-7850084400B6}" name="PivotTable8"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B39" firstHeaderRow="1" firstDataRow="1" firstDataCol="1" rowPageCount="1" colPageCount="1"/>
  <pivotFields count="18">
    <pivotField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showAll="0"/>
    <pivotField showAll="0"/>
    <pivotField dataField="1" showAll="0"/>
    <pivotField axis="axisRow" showAll="0">
      <items count="3">
        <item x="0"/>
        <item x="1"/>
        <item t="default"/>
      </items>
    </pivotField>
    <pivotField showAll="0"/>
    <pivotField showAll="0"/>
    <pivotField showAll="0"/>
    <pivotField showAll="0"/>
    <pivotField showAll="0"/>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3">
    <i>
      <x/>
    </i>
    <i>
      <x v="1"/>
    </i>
    <i t="grand">
      <x/>
    </i>
  </rowItems>
  <colItems count="1">
    <i/>
  </colItems>
  <pageFields count="1">
    <pageField fld="15" hier="-1"/>
  </pageFields>
  <dataFields count="1">
    <dataField name="Count of User ID"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357FADC-F36D-4841-A660-13FAEC9741B9}" name="PivotTable7"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1:B24" firstHeaderRow="1" firstDataRow="1" firstDataCol="1" rowPageCount="1" colPageCount="1"/>
  <pivotFields count="18">
    <pivotField showAll="0">
      <items count="463">
        <item x="363"/>
        <item x="364"/>
        <item x="365"/>
        <item x="0"/>
        <item x="366"/>
        <item x="1"/>
        <item x="367"/>
        <item x="2"/>
        <item x="368"/>
        <item x="3"/>
        <item x="4"/>
        <item x="369"/>
        <item x="5"/>
        <item x="370"/>
        <item x="371"/>
        <item x="6"/>
        <item x="7"/>
        <item x="372"/>
        <item x="8"/>
        <item x="373"/>
        <item x="374"/>
        <item x="9"/>
        <item x="375"/>
        <item x="10"/>
        <item x="376"/>
        <item x="11"/>
        <item x="12"/>
        <item x="377"/>
        <item x="378"/>
        <item x="13"/>
        <item x="14"/>
        <item x="379"/>
        <item x="380"/>
        <item x="15"/>
        <item x="381"/>
        <item x="16"/>
        <item x="17"/>
        <item x="382"/>
        <item x="383"/>
        <item x="18"/>
        <item x="19"/>
        <item x="384"/>
        <item x="385"/>
        <item x="20"/>
        <item x="21"/>
        <item x="386"/>
        <item x="387"/>
        <item x="22"/>
        <item x="388"/>
        <item x="23"/>
        <item x="389"/>
        <item x="24"/>
        <item x="25"/>
        <item x="390"/>
        <item x="391"/>
        <item x="26"/>
        <item x="392"/>
        <item x="27"/>
        <item x="28"/>
        <item x="393"/>
        <item x="29"/>
        <item x="394"/>
        <item x="395"/>
        <item x="30"/>
        <item x="396"/>
        <item x="31"/>
        <item x="397"/>
        <item x="32"/>
        <item x="33"/>
        <item x="398"/>
        <item x="34"/>
        <item x="399"/>
        <item x="400"/>
        <item x="35"/>
        <item x="401"/>
        <item x="36"/>
        <item x="402"/>
        <item x="37"/>
        <item x="38"/>
        <item x="403"/>
        <item x="404"/>
        <item x="39"/>
        <item x="40"/>
        <item x="405"/>
        <item x="41"/>
        <item x="406"/>
        <item x="407"/>
        <item x="42"/>
        <item x="408"/>
        <item x="43"/>
        <item x="409"/>
        <item x="44"/>
        <item x="410"/>
        <item x="45"/>
        <item x="46"/>
        <item x="411"/>
        <item x="412"/>
        <item x="47"/>
        <item x="413"/>
        <item x="48"/>
        <item x="49"/>
        <item x="414"/>
        <item x="50"/>
        <item x="415"/>
        <item x="51"/>
        <item x="416"/>
        <item x="417"/>
        <item x="52"/>
        <item x="418"/>
        <item x="53"/>
        <item x="54"/>
        <item x="419"/>
        <item x="420"/>
        <item x="55"/>
        <item x="56"/>
        <item x="421"/>
        <item x="422"/>
        <item x="57"/>
        <item x="58"/>
        <item x="423"/>
        <item x="424"/>
        <item x="59"/>
        <item x="425"/>
        <item x="60"/>
        <item x="426"/>
        <item x="61"/>
        <item x="62"/>
        <item x="427"/>
        <item x="63"/>
        <item x="428"/>
        <item x="429"/>
        <item x="64"/>
        <item x="430"/>
        <item x="65"/>
        <item x="431"/>
        <item x="66"/>
        <item x="67"/>
        <item x="432"/>
        <item x="433"/>
        <item x="68"/>
        <item x="434"/>
        <item x="69"/>
        <item x="435"/>
        <item x="70"/>
        <item x="71"/>
        <item x="436"/>
        <item x="72"/>
        <item x="437"/>
        <item x="73"/>
        <item x="438"/>
        <item x="74"/>
        <item x="439"/>
        <item x="440"/>
        <item x="75"/>
        <item x="76"/>
        <item x="441"/>
        <item x="77"/>
        <item x="442"/>
        <item x="443"/>
        <item x="78"/>
        <item x="79"/>
        <item x="444"/>
        <item x="80"/>
        <item x="445"/>
        <item x="81"/>
        <item x="446"/>
        <item x="447"/>
        <item x="82"/>
        <item x="448"/>
        <item x="83"/>
        <item x="84"/>
        <item x="449"/>
        <item x="85"/>
        <item x="450"/>
        <item x="451"/>
        <item x="86"/>
        <item x="87"/>
        <item x="452"/>
        <item x="88"/>
        <item x="453"/>
        <item x="89"/>
        <item x="454"/>
        <item x="90"/>
        <item x="455"/>
        <item x="91"/>
        <item x="456"/>
        <item x="457"/>
        <item x="92"/>
        <item x="458"/>
        <item x="93"/>
        <item x="94"/>
        <item x="459"/>
        <item x="460"/>
        <item x="95"/>
        <item x="96"/>
        <item x="461"/>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t="default"/>
      </items>
    </pivotField>
    <pivotField showAll="0"/>
    <pivotField showAll="0"/>
    <pivotField showAll="0"/>
    <pivotField showAll="0"/>
    <pivotField showAll="0"/>
    <pivotField showAll="0"/>
    <pivotField showAll="0"/>
    <pivotField dataField="1" showAll="0"/>
    <pivotField showAll="0"/>
    <pivotField showAll="0"/>
    <pivotField axis="axisRow" showAll="0">
      <items count="3">
        <item x="1"/>
        <item x="0"/>
        <item t="default"/>
      </items>
    </pivotField>
    <pivotField showAll="0"/>
    <pivotField showAll="0"/>
    <pivotField showAll="0"/>
    <pivotField axis="axisPage" showAll="0">
      <items count="13">
        <item x="0"/>
        <item x="1"/>
        <item x="2"/>
        <item x="3"/>
        <item x="4"/>
        <item x="5"/>
        <item x="6"/>
        <item x="7"/>
        <item x="8"/>
        <item x="9"/>
        <item x="10"/>
        <item x="11"/>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3">
    <i>
      <x/>
    </i>
    <i>
      <x v="1"/>
    </i>
    <i t="grand">
      <x/>
    </i>
  </rowItems>
  <colItems count="1">
    <i/>
  </colItems>
  <pageFields count="1">
    <pageField fld="15" hier="-1"/>
  </pageFields>
  <dataFields count="1">
    <dataField name="Count of User ID" fld="8"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86059EF-9FF7-014F-9584-4FEB5C113124}" sourceName="Month">
  <pivotTables>
    <pivotTable tabId="3" name="PivotTable15"/>
    <pivotTable tabId="3" name="PivotTable11"/>
    <pivotTable tabId="3" name="PivotTable12"/>
    <pivotTable tabId="3" name="PivotTable14"/>
    <pivotTable tabId="3" name="PivotTable6"/>
    <pivotTable tabId="3" name="PivotTable7"/>
    <pivotTable tabId="3" name="PivotTable8"/>
    <pivotTable tabId="3" name="PivotTable9"/>
    <pivotTable tabId="3" name="PivotTable16"/>
  </pivotTables>
  <data>
    <tabular pivotCacheId="1600432384">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F28D348A-B314-4D49-A2EB-13FDE11AFC27}" cache="Slicer_Month" caption="Month"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576416B8-2C1F-E84E-8EDA-476FBC38149A}" cache="Slicer_Month" caption="Month" style="SlicerStyleOther1"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D3260-7D1A-6342-8598-04178BDE32D5}">
  <dimension ref="A1:S463"/>
  <sheetViews>
    <sheetView topLeftCell="E1" zoomScale="101" workbookViewId="0">
      <selection activeCell="L1" sqref="L1:O2"/>
    </sheetView>
  </sheetViews>
  <sheetFormatPr baseColWidth="10" defaultRowHeight="16" x14ac:dyDescent="0.2"/>
  <cols>
    <col min="1" max="1" width="18" bestFit="1" customWidth="1"/>
    <col min="2" max="2" width="18.6640625" bestFit="1" customWidth="1"/>
    <col min="3" max="3" width="12.1640625" bestFit="1" customWidth="1"/>
    <col min="4" max="4" width="14.5" bestFit="1" customWidth="1"/>
    <col min="5" max="5" width="11.33203125" bestFit="1" customWidth="1"/>
    <col min="6" max="6" width="12.1640625" bestFit="1" customWidth="1"/>
    <col min="7" max="7" width="19.83203125" bestFit="1" customWidth="1"/>
    <col min="8" max="8" width="8.1640625" bestFit="1" customWidth="1"/>
    <col min="9" max="9" width="7" bestFit="1" customWidth="1"/>
    <col min="10" max="10" width="8.5" bestFit="1" customWidth="1"/>
    <col min="11" max="11" width="16.5" bestFit="1" customWidth="1"/>
    <col min="12" max="12" width="24.5" bestFit="1" customWidth="1"/>
    <col min="13" max="13" width="32.83203125" bestFit="1" customWidth="1"/>
    <col min="14" max="17" width="32.83203125" customWidth="1"/>
    <col min="18" max="18" width="24.33203125" customWidth="1"/>
  </cols>
  <sheetData>
    <row r="1" spans="1:19" x14ac:dyDescent="0.2">
      <c r="A1" t="s">
        <v>0</v>
      </c>
      <c r="B1" t="s">
        <v>1</v>
      </c>
      <c r="C1" t="s">
        <v>2</v>
      </c>
      <c r="D1" t="s">
        <v>3</v>
      </c>
      <c r="E1" t="s">
        <v>4</v>
      </c>
      <c r="F1" t="s">
        <v>5</v>
      </c>
      <c r="G1" t="s">
        <v>6</v>
      </c>
      <c r="H1" t="s">
        <v>7</v>
      </c>
      <c r="I1" t="s">
        <v>8</v>
      </c>
      <c r="J1" t="s">
        <v>9</v>
      </c>
      <c r="K1" t="s">
        <v>10</v>
      </c>
      <c r="L1" t="s">
        <v>19</v>
      </c>
      <c r="M1" t="s">
        <v>20</v>
      </c>
      <c r="N1" t="s">
        <v>36</v>
      </c>
      <c r="O1" t="s">
        <v>43</v>
      </c>
      <c r="P1" t="s">
        <v>51</v>
      </c>
    </row>
    <row r="2" spans="1:19" x14ac:dyDescent="0.2">
      <c r="A2" s="1">
        <v>44564.740428240744</v>
      </c>
      <c r="B2">
        <v>-84.119763102008093</v>
      </c>
      <c r="C2">
        <v>25.940081825379099</v>
      </c>
      <c r="D2">
        <v>1713.8005496373601</v>
      </c>
      <c r="E2" t="s">
        <v>11</v>
      </c>
      <c r="F2">
        <v>14.6904376315739</v>
      </c>
      <c r="G2">
        <v>2.2431763646784799</v>
      </c>
      <c r="H2">
        <v>5</v>
      </c>
      <c r="I2">
        <v>25</v>
      </c>
      <c r="J2" t="s">
        <v>12</v>
      </c>
      <c r="K2" t="s">
        <v>13</v>
      </c>
      <c r="L2" t="str">
        <f>IF(B2&gt;=-50,"Strong",IF(B2 &gt;= -70,"Medium","Weak"))</f>
        <v>Weak</v>
      </c>
      <c r="M2" t="str">
        <f>IF(D2&lt;60,"Drop","Normal")</f>
        <v>Normal</v>
      </c>
      <c r="N2" t="str">
        <f>IF(HOUR(A2)&lt;12,"Morning",IF(HOUR(A2)&lt;18,"Afternoon",IF(HOUR(A2)&lt;21,"Evening","Night")))</f>
        <v>Afternoon</v>
      </c>
      <c r="O2" t="str">
        <f>IF(B2&gt;=-70,"Good",IF(B2&gt;=-85,"Medium","Bad"))</f>
        <v>Medium</v>
      </c>
      <c r="P2" t="str">
        <f>TEXT(A2,"mmmm")</f>
        <v>January</v>
      </c>
    </row>
    <row r="3" spans="1:19" x14ac:dyDescent="0.2">
      <c r="A3" s="1">
        <v>44565.728831018518</v>
      </c>
      <c r="B3">
        <v>-87.806130827691305</v>
      </c>
      <c r="C3">
        <v>15.937353981909499</v>
      </c>
      <c r="D3">
        <v>345.37184827531598</v>
      </c>
      <c r="E3" t="s">
        <v>14</v>
      </c>
      <c r="F3">
        <v>6.2136981139148801</v>
      </c>
      <c r="G3">
        <v>5.0025664998508299</v>
      </c>
      <c r="H3">
        <v>3</v>
      </c>
      <c r="I3">
        <v>22</v>
      </c>
      <c r="J3" t="s">
        <v>15</v>
      </c>
      <c r="K3" t="s">
        <v>13</v>
      </c>
      <c r="L3" t="str">
        <f t="shared" ref="L3:L66" si="0">IF(B3&gt;=-50,"Strong",IF(B3 &gt;= -70,"Medium","Weak"))</f>
        <v>Weak</v>
      </c>
      <c r="M3" t="str">
        <f t="shared" ref="M3:M66" si="1">IF(D3&lt;60,"Drop","Normal")</f>
        <v>Normal</v>
      </c>
      <c r="N3" t="str">
        <f t="shared" ref="N3:N66" si="2">IF(HOUR(A3)&lt;12,"Morning",IF(HOUR(A3)&lt;18,"Afternoon",IF(HOUR(A3)&lt;21,"Evening","Night")))</f>
        <v>Afternoon</v>
      </c>
      <c r="O3" t="str">
        <f t="shared" ref="O3:O66" si="3">IF(B3&gt;=-70,"Good",IF(B3&gt;=-85,"Medium","Bad"))</f>
        <v>Bad</v>
      </c>
      <c r="P3" t="str">
        <f t="shared" ref="P3:P66" si="4">TEXT(A3,"mmmm")</f>
        <v>January</v>
      </c>
    </row>
    <row r="4" spans="1:19" x14ac:dyDescent="0.2">
      <c r="A4" s="1">
        <v>44566.71806712963</v>
      </c>
      <c r="B4">
        <v>-116.575175596495</v>
      </c>
      <c r="C4">
        <v>14.7093842796525</v>
      </c>
      <c r="D4">
        <v>259.28504348173999</v>
      </c>
      <c r="E4" t="s">
        <v>16</v>
      </c>
      <c r="F4">
        <v>4.4944149655434602</v>
      </c>
      <c r="G4">
        <v>8.7059735322043306</v>
      </c>
      <c r="H4">
        <v>2</v>
      </c>
      <c r="I4">
        <v>5</v>
      </c>
      <c r="J4" t="s">
        <v>15</v>
      </c>
      <c r="K4" t="s">
        <v>13</v>
      </c>
      <c r="L4" t="str">
        <f t="shared" si="0"/>
        <v>Weak</v>
      </c>
      <c r="M4" t="str">
        <f t="shared" si="1"/>
        <v>Normal</v>
      </c>
      <c r="N4" t="str">
        <f t="shared" si="2"/>
        <v>Afternoon</v>
      </c>
      <c r="O4" t="str">
        <f t="shared" si="3"/>
        <v>Bad</v>
      </c>
      <c r="P4" t="str">
        <f t="shared" si="4"/>
        <v>January</v>
      </c>
      <c r="R4" t="s">
        <v>21</v>
      </c>
    </row>
    <row r="5" spans="1:19" x14ac:dyDescent="0.2">
      <c r="A5" s="1">
        <v>44567.668391203704</v>
      </c>
      <c r="B5">
        <v>-82.961182903388007</v>
      </c>
      <c r="C5">
        <v>21.727165092903</v>
      </c>
      <c r="D5">
        <v>357.97400442584899</v>
      </c>
      <c r="E5" t="s">
        <v>14</v>
      </c>
      <c r="F5">
        <v>7.61995747300384</v>
      </c>
      <c r="G5">
        <v>7.4270245501411702</v>
      </c>
      <c r="H5">
        <v>5</v>
      </c>
      <c r="I5">
        <v>33</v>
      </c>
      <c r="J5" t="s">
        <v>12</v>
      </c>
      <c r="K5" t="s">
        <v>17</v>
      </c>
      <c r="L5" t="str">
        <f t="shared" si="0"/>
        <v>Weak</v>
      </c>
      <c r="M5" t="str">
        <f t="shared" si="1"/>
        <v>Normal</v>
      </c>
      <c r="N5" t="str">
        <f t="shared" si="2"/>
        <v>Afternoon</v>
      </c>
      <c r="O5" t="str">
        <f t="shared" si="3"/>
        <v>Medium</v>
      </c>
      <c r="P5" t="str">
        <f t="shared" si="4"/>
        <v>January</v>
      </c>
      <c r="R5">
        <f>AVERAGE(B2:B463)</f>
        <v>-85.000500671214482</v>
      </c>
    </row>
    <row r="6" spans="1:19" x14ac:dyDescent="0.2">
      <c r="A6" s="1">
        <v>44568.93005787037</v>
      </c>
      <c r="B6">
        <v>-85.012574109426197</v>
      </c>
      <c r="C6">
        <v>26.058158432953601</v>
      </c>
      <c r="D6">
        <v>398.00671584668697</v>
      </c>
      <c r="E6" t="s">
        <v>11</v>
      </c>
      <c r="F6">
        <v>10.6551588270581</v>
      </c>
      <c r="G6">
        <v>0.61207051140331303</v>
      </c>
      <c r="H6">
        <v>5</v>
      </c>
      <c r="I6">
        <v>8</v>
      </c>
      <c r="J6" t="s">
        <v>15</v>
      </c>
      <c r="K6" t="s">
        <v>17</v>
      </c>
      <c r="L6" t="str">
        <f t="shared" si="0"/>
        <v>Weak</v>
      </c>
      <c r="M6" t="str">
        <f t="shared" si="1"/>
        <v>Normal</v>
      </c>
      <c r="N6" t="str">
        <f t="shared" si="2"/>
        <v>Night</v>
      </c>
      <c r="O6" t="str">
        <f t="shared" si="3"/>
        <v>Bad</v>
      </c>
      <c r="P6" t="str">
        <f t="shared" si="4"/>
        <v>January</v>
      </c>
    </row>
    <row r="7" spans="1:19" x14ac:dyDescent="0.2">
      <c r="A7" s="1">
        <v>44569.938680555555</v>
      </c>
      <c r="B7">
        <v>-98.618691644283501</v>
      </c>
      <c r="C7">
        <v>20.606737743653699</v>
      </c>
      <c r="D7">
        <v>1795.1751372477599</v>
      </c>
      <c r="E7" t="s">
        <v>11</v>
      </c>
      <c r="F7">
        <v>5.6222017802995596</v>
      </c>
      <c r="G7">
        <v>4.70256110231443</v>
      </c>
      <c r="H7">
        <v>6</v>
      </c>
      <c r="I7">
        <v>42</v>
      </c>
      <c r="J7" t="s">
        <v>12</v>
      </c>
      <c r="K7" t="s">
        <v>17</v>
      </c>
      <c r="L7" t="str">
        <f t="shared" si="0"/>
        <v>Weak</v>
      </c>
      <c r="M7" t="str">
        <f t="shared" si="1"/>
        <v>Normal</v>
      </c>
      <c r="N7" t="str">
        <f t="shared" si="2"/>
        <v>Night</v>
      </c>
      <c r="O7" t="str">
        <f t="shared" si="3"/>
        <v>Bad</v>
      </c>
      <c r="P7" t="str">
        <f t="shared" si="4"/>
        <v>January</v>
      </c>
      <c r="R7" t="s">
        <v>22</v>
      </c>
    </row>
    <row r="8" spans="1:19" x14ac:dyDescent="0.2">
      <c r="A8" s="1">
        <v>44570.860891203702</v>
      </c>
      <c r="B8">
        <v>-74.139398619688706</v>
      </c>
      <c r="C8">
        <v>15.533143797284399</v>
      </c>
      <c r="D8">
        <v>230.32024737271101</v>
      </c>
      <c r="E8" t="s">
        <v>18</v>
      </c>
      <c r="F8">
        <v>7.6362303505615499</v>
      </c>
      <c r="G8">
        <v>1.66729321639479</v>
      </c>
      <c r="H8">
        <v>1</v>
      </c>
      <c r="I8">
        <v>74</v>
      </c>
      <c r="J8" t="s">
        <v>15</v>
      </c>
      <c r="K8" t="s">
        <v>17</v>
      </c>
      <c r="L8" t="str">
        <f t="shared" si="0"/>
        <v>Weak</v>
      </c>
      <c r="M8" t="str">
        <f t="shared" si="1"/>
        <v>Normal</v>
      </c>
      <c r="N8" t="str">
        <f t="shared" si="2"/>
        <v>Evening</v>
      </c>
      <c r="O8" t="str">
        <f t="shared" si="3"/>
        <v>Medium</v>
      </c>
      <c r="P8" t="str">
        <f t="shared" si="4"/>
        <v>January</v>
      </c>
      <c r="R8" t="s">
        <v>23</v>
      </c>
      <c r="S8">
        <f>AVERAGEIFS(B2:B463,E2:E463,"home")</f>
        <v>-79.654124058418844</v>
      </c>
    </row>
    <row r="9" spans="1:19" x14ac:dyDescent="0.2">
      <c r="A9" s="1">
        <v>44571.919050925928</v>
      </c>
      <c r="B9">
        <v>-50.235330964038397</v>
      </c>
      <c r="C9">
        <v>23.898982806262701</v>
      </c>
      <c r="D9">
        <v>462.11256841159502</v>
      </c>
      <c r="E9" t="s">
        <v>16</v>
      </c>
      <c r="F9">
        <v>0.44102867514516902</v>
      </c>
      <c r="G9">
        <v>1.1657788478490201</v>
      </c>
      <c r="H9">
        <v>7</v>
      </c>
      <c r="I9">
        <v>16</v>
      </c>
      <c r="J9" t="s">
        <v>12</v>
      </c>
      <c r="K9" t="s">
        <v>13</v>
      </c>
      <c r="L9" t="str">
        <f t="shared" si="0"/>
        <v>Medium</v>
      </c>
      <c r="M9" t="str">
        <f t="shared" si="1"/>
        <v>Normal</v>
      </c>
      <c r="N9" t="str">
        <f t="shared" si="2"/>
        <v>Night</v>
      </c>
      <c r="O9" t="str">
        <f t="shared" si="3"/>
        <v>Good</v>
      </c>
      <c r="P9" t="str">
        <f t="shared" si="4"/>
        <v>January</v>
      </c>
      <c r="R9" t="s">
        <v>24</v>
      </c>
      <c r="S9">
        <f>AVERAGEIFS(B2:B463,E2:E463,"open")</f>
        <v>-84.034711907502015</v>
      </c>
    </row>
    <row r="10" spans="1:19" x14ac:dyDescent="0.2">
      <c r="A10" s="1">
        <v>44572.427511574075</v>
      </c>
      <c r="B10">
        <v>-70.1030733993355</v>
      </c>
      <c r="C10">
        <v>20.070369820516799</v>
      </c>
      <c r="D10">
        <v>1697.4233652739799</v>
      </c>
      <c r="E10" t="s">
        <v>18</v>
      </c>
      <c r="F10">
        <v>5.29849838342348</v>
      </c>
      <c r="G10">
        <v>7.6781262448115903</v>
      </c>
      <c r="H10">
        <v>8</v>
      </c>
      <c r="I10">
        <v>7</v>
      </c>
      <c r="J10" t="s">
        <v>15</v>
      </c>
      <c r="K10" t="s">
        <v>17</v>
      </c>
      <c r="L10" t="str">
        <f t="shared" si="0"/>
        <v>Weak</v>
      </c>
      <c r="M10" t="str">
        <f t="shared" si="1"/>
        <v>Normal</v>
      </c>
      <c r="N10" t="str">
        <f t="shared" si="2"/>
        <v>Morning</v>
      </c>
      <c r="O10" t="str">
        <f t="shared" si="3"/>
        <v>Medium</v>
      </c>
      <c r="P10" t="str">
        <f t="shared" si="4"/>
        <v>January</v>
      </c>
      <c r="R10" t="s">
        <v>25</v>
      </c>
      <c r="S10">
        <f>AVERAGEIFS(B2:B463,E2:E463,"suburban")</f>
        <v>-85.803725525956949</v>
      </c>
    </row>
    <row r="11" spans="1:19" x14ac:dyDescent="0.2">
      <c r="A11" s="1">
        <v>44573.563530092593</v>
      </c>
      <c r="B11">
        <v>-97.600563685678793</v>
      </c>
      <c r="C11">
        <v>23.437814260372299</v>
      </c>
      <c r="D11">
        <v>1311.06652638329</v>
      </c>
      <c r="E11" t="s">
        <v>14</v>
      </c>
      <c r="F11">
        <v>1.2358944054824199</v>
      </c>
      <c r="G11">
        <v>4.9720487953707604</v>
      </c>
      <c r="H11">
        <v>8</v>
      </c>
      <c r="I11">
        <v>74</v>
      </c>
      <c r="J11" t="s">
        <v>12</v>
      </c>
      <c r="K11" t="s">
        <v>13</v>
      </c>
      <c r="L11" t="str">
        <f t="shared" si="0"/>
        <v>Weak</v>
      </c>
      <c r="M11" t="str">
        <f t="shared" si="1"/>
        <v>Normal</v>
      </c>
      <c r="N11" t="str">
        <f t="shared" si="2"/>
        <v>Afternoon</v>
      </c>
      <c r="O11" t="str">
        <f t="shared" si="3"/>
        <v>Bad</v>
      </c>
      <c r="P11" t="str">
        <f t="shared" si="4"/>
        <v>January</v>
      </c>
      <c r="R11" t="s">
        <v>11</v>
      </c>
      <c r="S11">
        <f>AVERAGEIFS(B2:B463,E2:E463,"urban")</f>
        <v>-90.603063135926959</v>
      </c>
    </row>
    <row r="12" spans="1:19" x14ac:dyDescent="0.2">
      <c r="A12" s="1">
        <v>44574.63894675926</v>
      </c>
      <c r="B12">
        <v>-99.651735788351999</v>
      </c>
      <c r="C12">
        <v>14.2440707065702</v>
      </c>
      <c r="D12">
        <v>857.84596297745395</v>
      </c>
      <c r="E12" t="s">
        <v>16</v>
      </c>
      <c r="F12">
        <v>0.757706452627534</v>
      </c>
      <c r="G12">
        <v>9.15753085130582</v>
      </c>
      <c r="H12">
        <v>9</v>
      </c>
      <c r="I12">
        <v>62</v>
      </c>
      <c r="J12" t="s">
        <v>15</v>
      </c>
      <c r="K12" t="s">
        <v>13</v>
      </c>
      <c r="L12" t="str">
        <f t="shared" si="0"/>
        <v>Weak</v>
      </c>
      <c r="M12" t="str">
        <f t="shared" si="1"/>
        <v>Normal</v>
      </c>
      <c r="N12" t="str">
        <f t="shared" si="2"/>
        <v>Afternoon</v>
      </c>
      <c r="O12" t="str">
        <f t="shared" si="3"/>
        <v>Bad</v>
      </c>
      <c r="P12" t="str">
        <f t="shared" si="4"/>
        <v>January</v>
      </c>
    </row>
    <row r="13" spans="1:19" x14ac:dyDescent="0.2">
      <c r="A13" s="1">
        <v>44575.798831018517</v>
      </c>
      <c r="B13">
        <v>-78.585962191361304</v>
      </c>
      <c r="C13">
        <v>17.391786266451199</v>
      </c>
      <c r="D13">
        <v>683.85262101636499</v>
      </c>
      <c r="E13" t="s">
        <v>18</v>
      </c>
      <c r="F13">
        <v>5.5869201121765499</v>
      </c>
      <c r="G13">
        <v>7.8695926282484097</v>
      </c>
      <c r="H13">
        <v>3</v>
      </c>
      <c r="I13">
        <v>54</v>
      </c>
      <c r="J13" t="s">
        <v>15</v>
      </c>
      <c r="K13" t="s">
        <v>13</v>
      </c>
      <c r="L13" t="str">
        <f t="shared" si="0"/>
        <v>Weak</v>
      </c>
      <c r="M13" t="str">
        <f t="shared" si="1"/>
        <v>Normal</v>
      </c>
      <c r="N13" t="str">
        <f t="shared" si="2"/>
        <v>Evening</v>
      </c>
      <c r="O13" t="str">
        <f t="shared" si="3"/>
        <v>Medium</v>
      </c>
      <c r="P13" t="str">
        <f t="shared" si="4"/>
        <v>January</v>
      </c>
      <c r="R13" t="s">
        <v>34</v>
      </c>
    </row>
    <row r="14" spans="1:19" x14ac:dyDescent="0.2">
      <c r="A14" s="1">
        <v>44576.386493055557</v>
      </c>
      <c r="B14">
        <v>-105.474205403532</v>
      </c>
      <c r="C14">
        <v>24.770495713434698</v>
      </c>
      <c r="D14">
        <v>1767.79812495087</v>
      </c>
      <c r="E14" t="s">
        <v>11</v>
      </c>
      <c r="F14">
        <v>7.5153459263088704</v>
      </c>
      <c r="G14">
        <v>5.6941897976390603</v>
      </c>
      <c r="H14">
        <v>8</v>
      </c>
      <c r="I14">
        <v>29</v>
      </c>
      <c r="J14" t="s">
        <v>15</v>
      </c>
      <c r="K14" t="s">
        <v>13</v>
      </c>
      <c r="L14" t="str">
        <f t="shared" si="0"/>
        <v>Weak</v>
      </c>
      <c r="M14" t="str">
        <f t="shared" si="1"/>
        <v>Normal</v>
      </c>
      <c r="N14" t="str">
        <f t="shared" si="2"/>
        <v>Morning</v>
      </c>
      <c r="O14" t="str">
        <f t="shared" si="3"/>
        <v>Bad</v>
      </c>
      <c r="P14" t="str">
        <f t="shared" si="4"/>
        <v>January</v>
      </c>
      <c r="R14">
        <f>AVERAGE(C2:C463)</f>
        <v>19.830277474328479</v>
      </c>
    </row>
    <row r="15" spans="1:19" x14ac:dyDescent="0.2">
      <c r="A15" s="1">
        <v>44577.986342592594</v>
      </c>
      <c r="B15">
        <v>-77.203486680888702</v>
      </c>
      <c r="C15">
        <v>23.3178640442447</v>
      </c>
      <c r="D15">
        <v>1623.7836866160301</v>
      </c>
      <c r="E15" t="s">
        <v>11</v>
      </c>
      <c r="F15">
        <v>5.9432384436761998</v>
      </c>
      <c r="G15">
        <v>7.3286556567920504</v>
      </c>
      <c r="H15">
        <v>8</v>
      </c>
      <c r="I15">
        <v>87</v>
      </c>
      <c r="J15" t="s">
        <v>12</v>
      </c>
      <c r="K15" t="s">
        <v>13</v>
      </c>
      <c r="L15" t="str">
        <f t="shared" si="0"/>
        <v>Weak</v>
      </c>
      <c r="M15" t="str">
        <f t="shared" si="1"/>
        <v>Normal</v>
      </c>
      <c r="N15" t="str">
        <f t="shared" si="2"/>
        <v>Night</v>
      </c>
      <c r="O15" t="str">
        <f t="shared" si="3"/>
        <v>Medium</v>
      </c>
      <c r="P15" t="str">
        <f t="shared" si="4"/>
        <v>January</v>
      </c>
    </row>
    <row r="16" spans="1:19" x14ac:dyDescent="0.2">
      <c r="A16" s="1">
        <v>44578.535370370373</v>
      </c>
      <c r="B16">
        <v>-87.953911510710398</v>
      </c>
      <c r="C16">
        <v>11.221927435054299</v>
      </c>
      <c r="D16">
        <v>20.745315157921699</v>
      </c>
      <c r="E16" t="s">
        <v>14</v>
      </c>
      <c r="F16">
        <v>3.7768505541019399</v>
      </c>
      <c r="G16">
        <v>8.1556943992729707</v>
      </c>
      <c r="H16">
        <v>4</v>
      </c>
      <c r="I16">
        <v>17</v>
      </c>
      <c r="J16" t="s">
        <v>15</v>
      </c>
      <c r="K16" t="s">
        <v>17</v>
      </c>
      <c r="L16" t="str">
        <f t="shared" si="0"/>
        <v>Weak</v>
      </c>
      <c r="M16" t="str">
        <f t="shared" si="1"/>
        <v>Drop</v>
      </c>
      <c r="N16" t="str">
        <f t="shared" si="2"/>
        <v>Afternoon</v>
      </c>
      <c r="O16" t="str">
        <f t="shared" si="3"/>
        <v>Bad</v>
      </c>
      <c r="P16" t="str">
        <f t="shared" si="4"/>
        <v>January</v>
      </c>
      <c r="R16" t="s">
        <v>41</v>
      </c>
    </row>
    <row r="17" spans="1:18" x14ac:dyDescent="0.2">
      <c r="A17" s="1">
        <v>44579.705451388887</v>
      </c>
      <c r="B17">
        <v>-82.298764779765406</v>
      </c>
      <c r="C17">
        <v>19.018329207683401</v>
      </c>
      <c r="D17">
        <v>1682.71431249121</v>
      </c>
      <c r="E17" t="s">
        <v>14</v>
      </c>
      <c r="F17">
        <v>1.4305819074770501</v>
      </c>
      <c r="G17">
        <v>6.0510868156456201</v>
      </c>
      <c r="H17">
        <v>6</v>
      </c>
      <c r="I17">
        <v>80</v>
      </c>
      <c r="J17" t="s">
        <v>12</v>
      </c>
      <c r="K17" t="s">
        <v>17</v>
      </c>
      <c r="L17" t="str">
        <f t="shared" si="0"/>
        <v>Weak</v>
      </c>
      <c r="M17" t="str">
        <f t="shared" si="1"/>
        <v>Normal</v>
      </c>
      <c r="N17" t="str">
        <f t="shared" si="2"/>
        <v>Afternoon</v>
      </c>
      <c r="O17" t="str">
        <f t="shared" si="3"/>
        <v>Medium</v>
      </c>
      <c r="P17" t="str">
        <f t="shared" si="4"/>
        <v>January</v>
      </c>
      <c r="R17">
        <f>AVERAGE(D2:D463)</f>
        <v>894.24986576582</v>
      </c>
    </row>
    <row r="18" spans="1:18" x14ac:dyDescent="0.2">
      <c r="A18" s="1">
        <v>44580.923622685186</v>
      </c>
      <c r="B18">
        <v>-105.543497796024</v>
      </c>
      <c r="C18">
        <v>15.6159048219904</v>
      </c>
      <c r="D18">
        <v>1225.4348518996801</v>
      </c>
      <c r="E18" t="s">
        <v>16</v>
      </c>
      <c r="F18">
        <v>0.82705457194919896</v>
      </c>
      <c r="G18">
        <v>3.0694058895348499</v>
      </c>
      <c r="H18">
        <v>5</v>
      </c>
      <c r="I18">
        <v>50</v>
      </c>
      <c r="J18" t="s">
        <v>15</v>
      </c>
      <c r="K18" t="s">
        <v>17</v>
      </c>
      <c r="L18" t="str">
        <f t="shared" si="0"/>
        <v>Weak</v>
      </c>
      <c r="M18" t="str">
        <f t="shared" si="1"/>
        <v>Normal</v>
      </c>
      <c r="N18" t="str">
        <f t="shared" si="2"/>
        <v>Night</v>
      </c>
      <c r="O18" t="str">
        <f t="shared" si="3"/>
        <v>Bad</v>
      </c>
      <c r="P18" t="str">
        <f t="shared" si="4"/>
        <v>January</v>
      </c>
    </row>
    <row r="19" spans="1:18" x14ac:dyDescent="0.2">
      <c r="A19" s="1">
        <v>44581.673182870371</v>
      </c>
      <c r="B19">
        <v>-65.741318493240797</v>
      </c>
      <c r="C19">
        <v>17.951671804222801</v>
      </c>
      <c r="D19">
        <v>1468.4355584012601</v>
      </c>
      <c r="E19" t="s">
        <v>18</v>
      </c>
      <c r="F19">
        <v>6.1820440991521997</v>
      </c>
      <c r="G19">
        <v>8.1784004003298296</v>
      </c>
      <c r="H19">
        <v>3</v>
      </c>
      <c r="I19">
        <v>91</v>
      </c>
      <c r="J19" t="s">
        <v>12</v>
      </c>
      <c r="K19" t="s">
        <v>13</v>
      </c>
      <c r="L19" t="str">
        <f t="shared" si="0"/>
        <v>Medium</v>
      </c>
      <c r="M19" t="str">
        <f t="shared" si="1"/>
        <v>Normal</v>
      </c>
      <c r="N19" t="str">
        <f t="shared" si="2"/>
        <v>Afternoon</v>
      </c>
      <c r="O19" t="str">
        <f t="shared" si="3"/>
        <v>Good</v>
      </c>
      <c r="P19" t="str">
        <f t="shared" si="4"/>
        <v>January</v>
      </c>
      <c r="R19" t="s">
        <v>48</v>
      </c>
    </row>
    <row r="20" spans="1:18" x14ac:dyDescent="0.2">
      <c r="A20" s="1">
        <v>44582.432222222225</v>
      </c>
      <c r="B20">
        <v>-93.135571358703103</v>
      </c>
      <c r="C20">
        <v>19.605711473081598</v>
      </c>
      <c r="D20">
        <v>195.65780928967899</v>
      </c>
      <c r="E20" t="s">
        <v>18</v>
      </c>
      <c r="F20">
        <v>5.7644491127252602</v>
      </c>
      <c r="G20">
        <v>2.8839084641108399</v>
      </c>
      <c r="H20">
        <v>2</v>
      </c>
      <c r="I20">
        <v>33</v>
      </c>
      <c r="J20" t="s">
        <v>12</v>
      </c>
      <c r="K20" t="s">
        <v>13</v>
      </c>
      <c r="L20" t="str">
        <f t="shared" si="0"/>
        <v>Weak</v>
      </c>
      <c r="M20" t="str">
        <f t="shared" si="1"/>
        <v>Normal</v>
      </c>
      <c r="N20" t="str">
        <f t="shared" si="2"/>
        <v>Morning</v>
      </c>
      <c r="O20" t="str">
        <f t="shared" si="3"/>
        <v>Bad</v>
      </c>
      <c r="P20" t="str">
        <f t="shared" si="4"/>
        <v>January</v>
      </c>
      <c r="R20">
        <f>SUM(D2:D463)</f>
        <v>413143.43798380886</v>
      </c>
    </row>
    <row r="21" spans="1:18" x14ac:dyDescent="0.2">
      <c r="A21" s="1">
        <v>44583.560740740744</v>
      </c>
      <c r="B21">
        <v>-77.069920515129496</v>
      </c>
      <c r="C21">
        <v>24.830161118784499</v>
      </c>
      <c r="D21">
        <v>1724.0370136014501</v>
      </c>
      <c r="E21" t="s">
        <v>16</v>
      </c>
      <c r="F21">
        <v>2.5196512620879301</v>
      </c>
      <c r="G21">
        <v>6.0149144221724598</v>
      </c>
      <c r="H21">
        <v>2</v>
      </c>
      <c r="I21">
        <v>29</v>
      </c>
      <c r="J21" t="s">
        <v>12</v>
      </c>
      <c r="K21" t="s">
        <v>13</v>
      </c>
      <c r="L21" t="str">
        <f t="shared" si="0"/>
        <v>Weak</v>
      </c>
      <c r="M21" t="str">
        <f t="shared" si="1"/>
        <v>Normal</v>
      </c>
      <c r="N21" t="str">
        <f t="shared" si="2"/>
        <v>Afternoon</v>
      </c>
      <c r="O21" t="str">
        <f t="shared" si="3"/>
        <v>Medium</v>
      </c>
      <c r="P21" t="str">
        <f t="shared" si="4"/>
        <v>January</v>
      </c>
    </row>
    <row r="22" spans="1:18" x14ac:dyDescent="0.2">
      <c r="A22" s="1">
        <v>44584.885324074072</v>
      </c>
      <c r="B22">
        <v>-79.615003543572996</v>
      </c>
      <c r="C22">
        <v>12.2102726045732</v>
      </c>
      <c r="D22">
        <v>1362.30000689552</v>
      </c>
      <c r="E22" t="s">
        <v>16</v>
      </c>
      <c r="F22">
        <v>3.78758676988955</v>
      </c>
      <c r="G22">
        <v>0.48259831349161098</v>
      </c>
      <c r="H22">
        <v>6</v>
      </c>
      <c r="I22">
        <v>7</v>
      </c>
      <c r="J22" t="s">
        <v>12</v>
      </c>
      <c r="K22" t="s">
        <v>13</v>
      </c>
      <c r="L22" t="str">
        <f t="shared" si="0"/>
        <v>Weak</v>
      </c>
      <c r="M22" t="str">
        <f t="shared" si="1"/>
        <v>Normal</v>
      </c>
      <c r="N22" t="str">
        <f t="shared" si="2"/>
        <v>Night</v>
      </c>
      <c r="O22" t="str">
        <f t="shared" si="3"/>
        <v>Medium</v>
      </c>
      <c r="P22" t="str">
        <f t="shared" si="4"/>
        <v>January</v>
      </c>
      <c r="R22" t="s">
        <v>50</v>
      </c>
    </row>
    <row r="23" spans="1:18" x14ac:dyDescent="0.2">
      <c r="A23" s="1">
        <v>44585.588275462964</v>
      </c>
      <c r="B23">
        <v>-103.437033340852</v>
      </c>
      <c r="C23">
        <v>20.886237533864801</v>
      </c>
      <c r="D23">
        <v>1710.1123971801201</v>
      </c>
      <c r="E23" t="s">
        <v>11</v>
      </c>
      <c r="F23">
        <v>7.0761211292902599</v>
      </c>
      <c r="G23">
        <v>9.7946103060158691</v>
      </c>
      <c r="H23">
        <v>6</v>
      </c>
      <c r="I23">
        <v>19</v>
      </c>
      <c r="J23" t="s">
        <v>15</v>
      </c>
      <c r="K23" t="s">
        <v>13</v>
      </c>
      <c r="L23" t="str">
        <f t="shared" si="0"/>
        <v>Weak</v>
      </c>
      <c r="M23" t="str">
        <f t="shared" si="1"/>
        <v>Normal</v>
      </c>
      <c r="N23" t="str">
        <f t="shared" si="2"/>
        <v>Afternoon</v>
      </c>
      <c r="O23" t="str">
        <f t="shared" si="3"/>
        <v>Bad</v>
      </c>
      <c r="P23" t="str">
        <f t="shared" si="4"/>
        <v>January</v>
      </c>
      <c r="R23" cm="1">
        <f t="array" ref="R23">_xlfn.UNIQUE(COUNT(I2:I463))</f>
        <v>462</v>
      </c>
    </row>
    <row r="24" spans="1:18" x14ac:dyDescent="0.2">
      <c r="A24" s="1">
        <v>44586.987245370372</v>
      </c>
      <c r="B24">
        <v>-98.467308095347704</v>
      </c>
      <c r="C24">
        <v>12.6099479822958</v>
      </c>
      <c r="D24">
        <v>1522.6504249233201</v>
      </c>
      <c r="E24" t="s">
        <v>14</v>
      </c>
      <c r="F24">
        <v>9.6231165017572007</v>
      </c>
      <c r="G24">
        <v>5.2114856362328901</v>
      </c>
      <c r="H24">
        <v>7</v>
      </c>
      <c r="I24">
        <v>98</v>
      </c>
      <c r="J24" t="s">
        <v>12</v>
      </c>
      <c r="K24" t="s">
        <v>13</v>
      </c>
      <c r="L24" t="str">
        <f t="shared" si="0"/>
        <v>Weak</v>
      </c>
      <c r="M24" t="str">
        <f t="shared" si="1"/>
        <v>Normal</v>
      </c>
      <c r="N24" t="str">
        <f t="shared" si="2"/>
        <v>Night</v>
      </c>
      <c r="O24" t="str">
        <f t="shared" si="3"/>
        <v>Bad</v>
      </c>
      <c r="P24" t="str">
        <f t="shared" si="4"/>
        <v>January</v>
      </c>
    </row>
    <row r="25" spans="1:18" x14ac:dyDescent="0.2">
      <c r="A25" s="1">
        <v>44587.518726851849</v>
      </c>
      <c r="B25">
        <v>-90.875820115685798</v>
      </c>
      <c r="C25">
        <v>20.0462599540528</v>
      </c>
      <c r="D25">
        <v>1212.13039725763</v>
      </c>
      <c r="E25" t="s">
        <v>16</v>
      </c>
      <c r="F25">
        <v>2.6159593615678398</v>
      </c>
      <c r="G25">
        <v>8.0529382771891704</v>
      </c>
      <c r="H25">
        <v>7</v>
      </c>
      <c r="I25">
        <v>23</v>
      </c>
      <c r="J25" t="s">
        <v>15</v>
      </c>
      <c r="K25" t="s">
        <v>17</v>
      </c>
      <c r="L25" t="str">
        <f t="shared" si="0"/>
        <v>Weak</v>
      </c>
      <c r="M25" t="str">
        <f t="shared" si="1"/>
        <v>Normal</v>
      </c>
      <c r="N25" t="str">
        <f t="shared" si="2"/>
        <v>Afternoon</v>
      </c>
      <c r="O25" t="str">
        <f t="shared" si="3"/>
        <v>Bad</v>
      </c>
      <c r="P25" t="str">
        <f t="shared" si="4"/>
        <v>January</v>
      </c>
    </row>
    <row r="26" spans="1:18" x14ac:dyDescent="0.2">
      <c r="A26" s="1">
        <v>44588.751550925925</v>
      </c>
      <c r="B26">
        <v>-69.989981477924005</v>
      </c>
      <c r="C26">
        <v>25.9904075454801</v>
      </c>
      <c r="D26">
        <v>381.22589464820197</v>
      </c>
      <c r="E26" t="s">
        <v>18</v>
      </c>
      <c r="F26">
        <v>2.4427395319416201</v>
      </c>
      <c r="G26">
        <v>7.1185606955353196</v>
      </c>
      <c r="H26">
        <v>6</v>
      </c>
      <c r="I26">
        <v>94</v>
      </c>
      <c r="J26" t="s">
        <v>15</v>
      </c>
      <c r="K26" t="s">
        <v>13</v>
      </c>
      <c r="L26" t="str">
        <f t="shared" si="0"/>
        <v>Medium</v>
      </c>
      <c r="M26" t="str">
        <f t="shared" si="1"/>
        <v>Normal</v>
      </c>
      <c r="N26" t="str">
        <f t="shared" si="2"/>
        <v>Evening</v>
      </c>
      <c r="O26" t="str">
        <f t="shared" si="3"/>
        <v>Good</v>
      </c>
      <c r="P26" t="str">
        <f t="shared" si="4"/>
        <v>January</v>
      </c>
    </row>
    <row r="27" spans="1:18" x14ac:dyDescent="0.2">
      <c r="A27" s="1">
        <v>44589.408622685187</v>
      </c>
      <c r="B27">
        <v>-104.26052950164301</v>
      </c>
      <c r="C27">
        <v>26.207665314169201</v>
      </c>
      <c r="D27">
        <v>1260.8300650435799</v>
      </c>
      <c r="E27" t="s">
        <v>18</v>
      </c>
      <c r="F27">
        <v>4.34636257256604</v>
      </c>
      <c r="G27">
        <v>3.9325685073654699</v>
      </c>
      <c r="H27">
        <v>9</v>
      </c>
      <c r="I27">
        <v>88</v>
      </c>
      <c r="J27" t="s">
        <v>15</v>
      </c>
      <c r="K27" t="s">
        <v>17</v>
      </c>
      <c r="L27" t="str">
        <f t="shared" si="0"/>
        <v>Weak</v>
      </c>
      <c r="M27" t="str">
        <f t="shared" si="1"/>
        <v>Normal</v>
      </c>
      <c r="N27" t="str">
        <f t="shared" si="2"/>
        <v>Morning</v>
      </c>
      <c r="O27" t="str">
        <f t="shared" si="3"/>
        <v>Bad</v>
      </c>
      <c r="P27" t="str">
        <f t="shared" si="4"/>
        <v>January</v>
      </c>
    </row>
    <row r="28" spans="1:18" x14ac:dyDescent="0.2">
      <c r="A28" s="1">
        <v>44590.879479166666</v>
      </c>
      <c r="B28">
        <v>-75.856058044801799</v>
      </c>
      <c r="C28">
        <v>16.635219372857001</v>
      </c>
      <c r="D28">
        <v>1352.41657535629</v>
      </c>
      <c r="E28" t="s">
        <v>14</v>
      </c>
      <c r="F28">
        <v>8.0291511577039198</v>
      </c>
      <c r="G28">
        <v>1.6408789088971301</v>
      </c>
      <c r="H28">
        <v>10</v>
      </c>
      <c r="I28">
        <v>85</v>
      </c>
      <c r="J28" t="s">
        <v>12</v>
      </c>
      <c r="K28" t="s">
        <v>13</v>
      </c>
      <c r="L28" t="str">
        <f t="shared" si="0"/>
        <v>Weak</v>
      </c>
      <c r="M28" t="str">
        <f t="shared" si="1"/>
        <v>Normal</v>
      </c>
      <c r="N28" t="str">
        <f t="shared" si="2"/>
        <v>Night</v>
      </c>
      <c r="O28" t="str">
        <f t="shared" si="3"/>
        <v>Medium</v>
      </c>
      <c r="P28" t="str">
        <f t="shared" si="4"/>
        <v>January</v>
      </c>
    </row>
    <row r="29" spans="1:18" x14ac:dyDescent="0.2">
      <c r="A29" s="1">
        <v>44591.428923611114</v>
      </c>
      <c r="B29">
        <v>-107.055642103382</v>
      </c>
      <c r="C29">
        <v>29.212495576490699</v>
      </c>
      <c r="D29">
        <v>1342.5736108410399</v>
      </c>
      <c r="E29" t="s">
        <v>11</v>
      </c>
      <c r="F29">
        <v>6.7132741125845401</v>
      </c>
      <c r="G29">
        <v>8.4465743707522094</v>
      </c>
      <c r="H29">
        <v>4</v>
      </c>
      <c r="I29">
        <v>17</v>
      </c>
      <c r="J29" t="s">
        <v>12</v>
      </c>
      <c r="K29" t="s">
        <v>17</v>
      </c>
      <c r="L29" t="str">
        <f t="shared" si="0"/>
        <v>Weak</v>
      </c>
      <c r="M29" t="str">
        <f t="shared" si="1"/>
        <v>Normal</v>
      </c>
      <c r="N29" t="str">
        <f t="shared" si="2"/>
        <v>Morning</v>
      </c>
      <c r="O29" t="str">
        <f t="shared" si="3"/>
        <v>Bad</v>
      </c>
      <c r="P29" t="str">
        <f t="shared" si="4"/>
        <v>January</v>
      </c>
    </row>
    <row r="30" spans="1:18" x14ac:dyDescent="0.2">
      <c r="A30" s="1">
        <v>44592.407430555555</v>
      </c>
      <c r="B30">
        <v>-118.243982100463</v>
      </c>
      <c r="C30">
        <v>28.492086878050799</v>
      </c>
      <c r="D30">
        <v>879.04749972259197</v>
      </c>
      <c r="E30" t="s">
        <v>16</v>
      </c>
      <c r="F30">
        <v>0.34746304512274301</v>
      </c>
      <c r="G30">
        <v>9.7858686354799094</v>
      </c>
      <c r="H30">
        <v>4</v>
      </c>
      <c r="I30">
        <v>83</v>
      </c>
      <c r="J30" t="s">
        <v>15</v>
      </c>
      <c r="K30" t="s">
        <v>17</v>
      </c>
      <c r="L30" t="str">
        <f t="shared" si="0"/>
        <v>Weak</v>
      </c>
      <c r="M30" t="str">
        <f t="shared" si="1"/>
        <v>Normal</v>
      </c>
      <c r="N30" t="str">
        <f t="shared" si="2"/>
        <v>Morning</v>
      </c>
      <c r="O30" t="str">
        <f t="shared" si="3"/>
        <v>Bad</v>
      </c>
      <c r="P30" t="str">
        <f t="shared" si="4"/>
        <v>January</v>
      </c>
    </row>
    <row r="31" spans="1:18" x14ac:dyDescent="0.2">
      <c r="A31" s="1">
        <v>44593.621712962966</v>
      </c>
      <c r="B31">
        <v>-72.442702041296997</v>
      </c>
      <c r="C31">
        <v>13.058615219522601</v>
      </c>
      <c r="D31">
        <v>1203.86200479135</v>
      </c>
      <c r="E31" t="s">
        <v>18</v>
      </c>
      <c r="F31">
        <v>7.6775391850311996</v>
      </c>
      <c r="G31">
        <v>2.1802041121013098</v>
      </c>
      <c r="H31">
        <v>10</v>
      </c>
      <c r="I31">
        <v>11</v>
      </c>
      <c r="J31" t="s">
        <v>12</v>
      </c>
      <c r="K31" t="s">
        <v>17</v>
      </c>
      <c r="L31" t="str">
        <f t="shared" si="0"/>
        <v>Weak</v>
      </c>
      <c r="M31" t="str">
        <f t="shared" si="1"/>
        <v>Normal</v>
      </c>
      <c r="N31" t="str">
        <f t="shared" si="2"/>
        <v>Afternoon</v>
      </c>
      <c r="O31" t="str">
        <f t="shared" si="3"/>
        <v>Medium</v>
      </c>
      <c r="P31" t="str">
        <f t="shared" si="4"/>
        <v>February</v>
      </c>
    </row>
    <row r="32" spans="1:18" x14ac:dyDescent="0.2">
      <c r="A32" s="1">
        <v>44594.875439814816</v>
      </c>
      <c r="B32">
        <v>-75.037625898447402</v>
      </c>
      <c r="C32">
        <v>29.515160243709001</v>
      </c>
      <c r="D32">
        <v>1219.15169238869</v>
      </c>
      <c r="E32" t="s">
        <v>18</v>
      </c>
      <c r="F32">
        <v>3.4103343999705</v>
      </c>
      <c r="G32">
        <v>8.2878222403599793</v>
      </c>
      <c r="H32">
        <v>8</v>
      </c>
      <c r="I32">
        <v>94</v>
      </c>
      <c r="J32" t="s">
        <v>12</v>
      </c>
      <c r="K32" t="s">
        <v>13</v>
      </c>
      <c r="L32" t="str">
        <f t="shared" si="0"/>
        <v>Weak</v>
      </c>
      <c r="M32" t="str">
        <f t="shared" si="1"/>
        <v>Normal</v>
      </c>
      <c r="N32" t="str">
        <f t="shared" si="2"/>
        <v>Night</v>
      </c>
      <c r="O32" t="str">
        <f t="shared" si="3"/>
        <v>Medium</v>
      </c>
      <c r="P32" t="str">
        <f t="shared" si="4"/>
        <v>February</v>
      </c>
    </row>
    <row r="33" spans="1:16" x14ac:dyDescent="0.2">
      <c r="A33" s="1">
        <v>44595.743668981479</v>
      </c>
      <c r="B33">
        <v>-101.145320910237</v>
      </c>
      <c r="C33">
        <v>14.028889143503401</v>
      </c>
      <c r="D33">
        <v>1100.3926665428301</v>
      </c>
      <c r="E33" t="s">
        <v>11</v>
      </c>
      <c r="F33">
        <v>5.3652218530278803</v>
      </c>
      <c r="G33">
        <v>5.2340564400026004</v>
      </c>
      <c r="H33">
        <v>2</v>
      </c>
      <c r="I33">
        <v>48</v>
      </c>
      <c r="J33" t="s">
        <v>12</v>
      </c>
      <c r="K33" t="s">
        <v>13</v>
      </c>
      <c r="L33" t="str">
        <f t="shared" si="0"/>
        <v>Weak</v>
      </c>
      <c r="M33" t="str">
        <f t="shared" si="1"/>
        <v>Normal</v>
      </c>
      <c r="N33" t="str">
        <f t="shared" si="2"/>
        <v>Afternoon</v>
      </c>
      <c r="O33" t="str">
        <f t="shared" si="3"/>
        <v>Bad</v>
      </c>
      <c r="P33" t="str">
        <f t="shared" si="4"/>
        <v>February</v>
      </c>
    </row>
    <row r="34" spans="1:16" x14ac:dyDescent="0.2">
      <c r="A34" s="1">
        <v>44596.847013888888</v>
      </c>
      <c r="B34">
        <v>-82.249617910647601</v>
      </c>
      <c r="C34">
        <v>22.244022449726099</v>
      </c>
      <c r="D34">
        <v>1388.02021170438</v>
      </c>
      <c r="E34" t="s">
        <v>16</v>
      </c>
      <c r="F34">
        <v>0.95336062259216303</v>
      </c>
      <c r="G34">
        <v>2.9979880718236802</v>
      </c>
      <c r="H34">
        <v>8</v>
      </c>
      <c r="I34">
        <v>50</v>
      </c>
      <c r="J34" t="s">
        <v>15</v>
      </c>
      <c r="K34" t="s">
        <v>13</v>
      </c>
      <c r="L34" t="str">
        <f t="shared" si="0"/>
        <v>Weak</v>
      </c>
      <c r="M34" t="str">
        <f t="shared" si="1"/>
        <v>Normal</v>
      </c>
      <c r="N34" t="str">
        <f t="shared" si="2"/>
        <v>Evening</v>
      </c>
      <c r="O34" t="str">
        <f t="shared" si="3"/>
        <v>Medium</v>
      </c>
      <c r="P34" t="str">
        <f t="shared" si="4"/>
        <v>February</v>
      </c>
    </row>
    <row r="35" spans="1:16" x14ac:dyDescent="0.2">
      <c r="A35" s="1">
        <v>44597.492986111109</v>
      </c>
      <c r="B35">
        <v>-74.3576280884364</v>
      </c>
      <c r="C35">
        <v>17.115283248785001</v>
      </c>
      <c r="D35">
        <v>1274.60214774464</v>
      </c>
      <c r="E35" t="s">
        <v>14</v>
      </c>
      <c r="F35">
        <v>5.6745041060253296</v>
      </c>
      <c r="G35">
        <v>1.29410852654535</v>
      </c>
      <c r="H35">
        <v>10</v>
      </c>
      <c r="I35">
        <v>38</v>
      </c>
      <c r="J35" t="s">
        <v>12</v>
      </c>
      <c r="K35" t="s">
        <v>13</v>
      </c>
      <c r="L35" t="str">
        <f t="shared" si="0"/>
        <v>Weak</v>
      </c>
      <c r="M35" t="str">
        <f t="shared" si="1"/>
        <v>Normal</v>
      </c>
      <c r="N35" t="str">
        <f t="shared" si="2"/>
        <v>Morning</v>
      </c>
      <c r="O35" t="str">
        <f t="shared" si="3"/>
        <v>Medium</v>
      </c>
      <c r="P35" t="str">
        <f t="shared" si="4"/>
        <v>February</v>
      </c>
    </row>
    <row r="36" spans="1:16" x14ac:dyDescent="0.2">
      <c r="A36" s="1">
        <v>44598.553912037038</v>
      </c>
      <c r="B36">
        <v>-101.52635007015699</v>
      </c>
      <c r="C36">
        <v>16.1967572796501</v>
      </c>
      <c r="D36">
        <v>82.7998687801486</v>
      </c>
      <c r="E36" t="s">
        <v>11</v>
      </c>
      <c r="F36">
        <v>10.0811263773129</v>
      </c>
      <c r="G36">
        <v>1.1799149099164199</v>
      </c>
      <c r="H36">
        <v>10</v>
      </c>
      <c r="I36">
        <v>43</v>
      </c>
      <c r="J36" t="s">
        <v>12</v>
      </c>
      <c r="K36" t="s">
        <v>13</v>
      </c>
      <c r="L36" t="str">
        <f t="shared" si="0"/>
        <v>Weak</v>
      </c>
      <c r="M36" t="str">
        <f t="shared" si="1"/>
        <v>Normal</v>
      </c>
      <c r="N36" t="str">
        <f t="shared" si="2"/>
        <v>Afternoon</v>
      </c>
      <c r="O36" t="str">
        <f t="shared" si="3"/>
        <v>Bad</v>
      </c>
      <c r="P36" t="str">
        <f t="shared" si="4"/>
        <v>February</v>
      </c>
    </row>
    <row r="37" spans="1:16" x14ac:dyDescent="0.2">
      <c r="A37" s="1">
        <v>44599.588090277779</v>
      </c>
      <c r="B37">
        <v>-77.371503936817405</v>
      </c>
      <c r="C37">
        <v>19.3317251799375</v>
      </c>
      <c r="D37">
        <v>802.24297501489195</v>
      </c>
      <c r="E37" t="s">
        <v>11</v>
      </c>
      <c r="F37">
        <v>10.801319976957201</v>
      </c>
      <c r="G37">
        <v>9.9164959450230992</v>
      </c>
      <c r="H37">
        <v>1</v>
      </c>
      <c r="I37">
        <v>52</v>
      </c>
      <c r="J37" t="s">
        <v>12</v>
      </c>
      <c r="K37" t="s">
        <v>17</v>
      </c>
      <c r="L37" t="str">
        <f t="shared" si="0"/>
        <v>Weak</v>
      </c>
      <c r="M37" t="str">
        <f t="shared" si="1"/>
        <v>Normal</v>
      </c>
      <c r="N37" t="str">
        <f t="shared" si="2"/>
        <v>Afternoon</v>
      </c>
      <c r="O37" t="str">
        <f t="shared" si="3"/>
        <v>Medium</v>
      </c>
      <c r="P37" t="str">
        <f t="shared" si="4"/>
        <v>February</v>
      </c>
    </row>
    <row r="38" spans="1:16" x14ac:dyDescent="0.2">
      <c r="A38" s="1">
        <v>44600.763414351852</v>
      </c>
      <c r="B38">
        <v>-61.198388282269597</v>
      </c>
      <c r="C38">
        <v>22.807500635432898</v>
      </c>
      <c r="D38">
        <v>1186.6786012815901</v>
      </c>
      <c r="E38" t="s">
        <v>14</v>
      </c>
      <c r="F38">
        <v>5.7375413256014101</v>
      </c>
      <c r="G38">
        <v>5.1838310154955902</v>
      </c>
      <c r="H38">
        <v>9</v>
      </c>
      <c r="I38">
        <v>55</v>
      </c>
      <c r="J38" t="s">
        <v>12</v>
      </c>
      <c r="K38" t="s">
        <v>13</v>
      </c>
      <c r="L38" t="str">
        <f t="shared" si="0"/>
        <v>Medium</v>
      </c>
      <c r="M38" t="str">
        <f t="shared" si="1"/>
        <v>Normal</v>
      </c>
      <c r="N38" t="str">
        <f t="shared" si="2"/>
        <v>Evening</v>
      </c>
      <c r="O38" t="str">
        <f t="shared" si="3"/>
        <v>Good</v>
      </c>
      <c r="P38" t="str">
        <f t="shared" si="4"/>
        <v>February</v>
      </c>
    </row>
    <row r="39" spans="1:16" x14ac:dyDescent="0.2">
      <c r="A39" s="1">
        <v>44601.777546296296</v>
      </c>
      <c r="B39">
        <v>-73.692772484632201</v>
      </c>
      <c r="C39">
        <v>27.6361340485354</v>
      </c>
      <c r="D39">
        <v>144.33900567016099</v>
      </c>
      <c r="E39" t="s">
        <v>14</v>
      </c>
      <c r="F39">
        <v>5.6056651926616201</v>
      </c>
      <c r="G39">
        <v>2.7326937898061101</v>
      </c>
      <c r="H39">
        <v>10</v>
      </c>
      <c r="I39">
        <v>69</v>
      </c>
      <c r="J39" t="s">
        <v>15</v>
      </c>
      <c r="K39" t="s">
        <v>13</v>
      </c>
      <c r="L39" t="str">
        <f t="shared" si="0"/>
        <v>Weak</v>
      </c>
      <c r="M39" t="str">
        <f t="shared" si="1"/>
        <v>Normal</v>
      </c>
      <c r="N39" t="str">
        <f t="shared" si="2"/>
        <v>Evening</v>
      </c>
      <c r="O39" t="str">
        <f t="shared" si="3"/>
        <v>Medium</v>
      </c>
      <c r="P39" t="str">
        <f t="shared" si="4"/>
        <v>February</v>
      </c>
    </row>
    <row r="40" spans="1:16" x14ac:dyDescent="0.2">
      <c r="A40" s="1">
        <v>44602.525138888886</v>
      </c>
      <c r="B40">
        <v>-101.16083838561801</v>
      </c>
      <c r="C40">
        <v>25.369369451296201</v>
      </c>
      <c r="D40">
        <v>1016.41250164827</v>
      </c>
      <c r="E40" t="s">
        <v>11</v>
      </c>
      <c r="F40">
        <v>8.5173092468609894</v>
      </c>
      <c r="G40">
        <v>8.1620185019484506</v>
      </c>
      <c r="H40">
        <v>3</v>
      </c>
      <c r="I40">
        <v>75</v>
      </c>
      <c r="J40" t="s">
        <v>12</v>
      </c>
      <c r="K40" t="s">
        <v>13</v>
      </c>
      <c r="L40" t="str">
        <f t="shared" si="0"/>
        <v>Weak</v>
      </c>
      <c r="M40" t="str">
        <f t="shared" si="1"/>
        <v>Normal</v>
      </c>
      <c r="N40" t="str">
        <f t="shared" si="2"/>
        <v>Afternoon</v>
      </c>
      <c r="O40" t="str">
        <f t="shared" si="3"/>
        <v>Bad</v>
      </c>
      <c r="P40" t="str">
        <f t="shared" si="4"/>
        <v>February</v>
      </c>
    </row>
    <row r="41" spans="1:16" x14ac:dyDescent="0.2">
      <c r="A41" s="1">
        <v>44603.840925925928</v>
      </c>
      <c r="B41">
        <v>-88.904163999693594</v>
      </c>
      <c r="C41">
        <v>21.722730997248998</v>
      </c>
      <c r="D41">
        <v>848.76542217671295</v>
      </c>
      <c r="E41" t="s">
        <v>14</v>
      </c>
      <c r="F41">
        <v>6.6880745267463597</v>
      </c>
      <c r="G41">
        <v>4.4317581474537703E-2</v>
      </c>
      <c r="H41">
        <v>2</v>
      </c>
      <c r="I41">
        <v>22</v>
      </c>
      <c r="J41" t="s">
        <v>12</v>
      </c>
      <c r="K41" t="s">
        <v>17</v>
      </c>
      <c r="L41" t="str">
        <f t="shared" si="0"/>
        <v>Weak</v>
      </c>
      <c r="M41" t="str">
        <f t="shared" si="1"/>
        <v>Normal</v>
      </c>
      <c r="N41" t="str">
        <f t="shared" si="2"/>
        <v>Evening</v>
      </c>
      <c r="O41" t="str">
        <f t="shared" si="3"/>
        <v>Bad</v>
      </c>
      <c r="P41" t="str">
        <f t="shared" si="4"/>
        <v>February</v>
      </c>
    </row>
    <row r="42" spans="1:16" x14ac:dyDescent="0.2">
      <c r="A42" s="1">
        <v>44604.70685185185</v>
      </c>
      <c r="B42">
        <v>-91.099208555624102</v>
      </c>
      <c r="C42">
        <v>22.1709769933701</v>
      </c>
      <c r="D42">
        <v>1586.3382980507899</v>
      </c>
      <c r="E42" t="s">
        <v>18</v>
      </c>
      <c r="F42">
        <v>3.1302071507539302</v>
      </c>
      <c r="G42">
        <v>3.0951288232226499</v>
      </c>
      <c r="H42">
        <v>7</v>
      </c>
      <c r="I42">
        <v>65</v>
      </c>
      <c r="J42" t="s">
        <v>15</v>
      </c>
      <c r="K42" t="s">
        <v>13</v>
      </c>
      <c r="L42" t="str">
        <f t="shared" si="0"/>
        <v>Weak</v>
      </c>
      <c r="M42" t="str">
        <f t="shared" si="1"/>
        <v>Normal</v>
      </c>
      <c r="N42" t="str">
        <f t="shared" si="2"/>
        <v>Afternoon</v>
      </c>
      <c r="O42" t="str">
        <f t="shared" si="3"/>
        <v>Bad</v>
      </c>
      <c r="P42" t="str">
        <f t="shared" si="4"/>
        <v>February</v>
      </c>
    </row>
    <row r="43" spans="1:16" x14ac:dyDescent="0.2">
      <c r="A43" s="1">
        <v>44605.42150462963</v>
      </c>
      <c r="B43">
        <v>-95.380488844043597</v>
      </c>
      <c r="C43">
        <v>28.456054902588399</v>
      </c>
      <c r="D43">
        <v>1736.68297987952</v>
      </c>
      <c r="E43" t="s">
        <v>11</v>
      </c>
      <c r="F43">
        <v>14.481916729552699</v>
      </c>
      <c r="G43">
        <v>5.1871839916645204</v>
      </c>
      <c r="H43">
        <v>6</v>
      </c>
      <c r="I43">
        <v>62</v>
      </c>
      <c r="J43" t="s">
        <v>12</v>
      </c>
      <c r="K43" t="s">
        <v>17</v>
      </c>
      <c r="L43" t="str">
        <f t="shared" si="0"/>
        <v>Weak</v>
      </c>
      <c r="M43" t="str">
        <f t="shared" si="1"/>
        <v>Normal</v>
      </c>
      <c r="N43" t="str">
        <f t="shared" si="2"/>
        <v>Morning</v>
      </c>
      <c r="O43" t="str">
        <f t="shared" si="3"/>
        <v>Bad</v>
      </c>
      <c r="P43" t="str">
        <f t="shared" si="4"/>
        <v>February</v>
      </c>
    </row>
    <row r="44" spans="1:16" x14ac:dyDescent="0.2">
      <c r="A44" s="1">
        <v>44606.894780092596</v>
      </c>
      <c r="B44">
        <v>-100.46909253434499</v>
      </c>
      <c r="C44">
        <v>10.683836611039</v>
      </c>
      <c r="D44">
        <v>444.90103955163602</v>
      </c>
      <c r="E44" t="s">
        <v>11</v>
      </c>
      <c r="F44">
        <v>14.5639063576268</v>
      </c>
      <c r="G44">
        <v>0.87009109842897603</v>
      </c>
      <c r="H44">
        <v>7</v>
      </c>
      <c r="I44">
        <v>97</v>
      </c>
      <c r="J44" t="s">
        <v>12</v>
      </c>
      <c r="K44" t="s">
        <v>17</v>
      </c>
      <c r="L44" t="str">
        <f t="shared" si="0"/>
        <v>Weak</v>
      </c>
      <c r="M44" t="str">
        <f t="shared" si="1"/>
        <v>Normal</v>
      </c>
      <c r="N44" t="str">
        <f t="shared" si="2"/>
        <v>Night</v>
      </c>
      <c r="O44" t="str">
        <f t="shared" si="3"/>
        <v>Bad</v>
      </c>
      <c r="P44" t="str">
        <f t="shared" si="4"/>
        <v>February</v>
      </c>
    </row>
    <row r="45" spans="1:16" x14ac:dyDescent="0.2">
      <c r="A45" s="1">
        <v>44607.811631944445</v>
      </c>
      <c r="B45">
        <v>-81.371239217319101</v>
      </c>
      <c r="C45">
        <v>16.8480059580865</v>
      </c>
      <c r="D45">
        <v>233.762817151181</v>
      </c>
      <c r="E45" t="s">
        <v>18</v>
      </c>
      <c r="F45">
        <v>7.7718991476090702</v>
      </c>
      <c r="G45">
        <v>5.0830376185255197</v>
      </c>
      <c r="H45">
        <v>8</v>
      </c>
      <c r="I45">
        <v>44</v>
      </c>
      <c r="J45" t="s">
        <v>15</v>
      </c>
      <c r="K45" t="s">
        <v>13</v>
      </c>
      <c r="L45" t="str">
        <f t="shared" si="0"/>
        <v>Weak</v>
      </c>
      <c r="M45" t="str">
        <f t="shared" si="1"/>
        <v>Normal</v>
      </c>
      <c r="N45" t="str">
        <f t="shared" si="2"/>
        <v>Evening</v>
      </c>
      <c r="O45" t="str">
        <f t="shared" si="3"/>
        <v>Medium</v>
      </c>
      <c r="P45" t="str">
        <f t="shared" si="4"/>
        <v>February</v>
      </c>
    </row>
    <row r="46" spans="1:16" x14ac:dyDescent="0.2">
      <c r="A46" s="1">
        <v>44608.908043981479</v>
      </c>
      <c r="B46">
        <v>-88.393745084362706</v>
      </c>
      <c r="C46">
        <v>29.3257676475524</v>
      </c>
      <c r="D46">
        <v>1029.85034541865</v>
      </c>
      <c r="E46" t="s">
        <v>11</v>
      </c>
      <c r="F46">
        <v>6.4457119596360402</v>
      </c>
      <c r="G46">
        <v>9.5745197229759604</v>
      </c>
      <c r="H46">
        <v>10</v>
      </c>
      <c r="I46">
        <v>59</v>
      </c>
      <c r="J46" t="s">
        <v>12</v>
      </c>
      <c r="K46" t="s">
        <v>17</v>
      </c>
      <c r="L46" t="str">
        <f t="shared" si="0"/>
        <v>Weak</v>
      </c>
      <c r="M46" t="str">
        <f t="shared" si="1"/>
        <v>Normal</v>
      </c>
      <c r="N46" t="str">
        <f t="shared" si="2"/>
        <v>Night</v>
      </c>
      <c r="O46" t="str">
        <f t="shared" si="3"/>
        <v>Bad</v>
      </c>
      <c r="P46" t="str">
        <f t="shared" si="4"/>
        <v>February</v>
      </c>
    </row>
    <row r="47" spans="1:16" x14ac:dyDescent="0.2">
      <c r="A47" s="1">
        <v>44609.976446759261</v>
      </c>
      <c r="B47">
        <v>-86.024470065884799</v>
      </c>
      <c r="C47">
        <v>13.7216840225132</v>
      </c>
      <c r="D47">
        <v>669.867353692591</v>
      </c>
      <c r="E47" t="s">
        <v>18</v>
      </c>
      <c r="F47">
        <v>6.4873834551617904</v>
      </c>
      <c r="G47">
        <v>9.7917141684580393</v>
      </c>
      <c r="H47">
        <v>6</v>
      </c>
      <c r="I47">
        <v>46</v>
      </c>
      <c r="J47" t="s">
        <v>15</v>
      </c>
      <c r="K47" t="s">
        <v>17</v>
      </c>
      <c r="L47" t="str">
        <f t="shared" si="0"/>
        <v>Weak</v>
      </c>
      <c r="M47" t="str">
        <f t="shared" si="1"/>
        <v>Normal</v>
      </c>
      <c r="N47" t="str">
        <f t="shared" si="2"/>
        <v>Night</v>
      </c>
      <c r="O47" t="str">
        <f t="shared" si="3"/>
        <v>Bad</v>
      </c>
      <c r="P47" t="str">
        <f t="shared" si="4"/>
        <v>February</v>
      </c>
    </row>
    <row r="48" spans="1:16" x14ac:dyDescent="0.2">
      <c r="A48" s="1">
        <v>44610.58394675926</v>
      </c>
      <c r="B48">
        <v>-78.150988875500602</v>
      </c>
      <c r="C48">
        <v>19.621374639206799</v>
      </c>
      <c r="D48">
        <v>308.51792156899802</v>
      </c>
      <c r="E48" t="s">
        <v>11</v>
      </c>
      <c r="F48">
        <v>11.0612980087105</v>
      </c>
      <c r="G48">
        <v>1.5262072458399101</v>
      </c>
      <c r="H48">
        <v>9</v>
      </c>
      <c r="I48">
        <v>5</v>
      </c>
      <c r="J48" t="s">
        <v>15</v>
      </c>
      <c r="K48" t="s">
        <v>17</v>
      </c>
      <c r="L48" t="str">
        <f t="shared" si="0"/>
        <v>Weak</v>
      </c>
      <c r="M48" t="str">
        <f t="shared" si="1"/>
        <v>Normal</v>
      </c>
      <c r="N48" t="str">
        <f t="shared" si="2"/>
        <v>Afternoon</v>
      </c>
      <c r="O48" t="str">
        <f t="shared" si="3"/>
        <v>Medium</v>
      </c>
      <c r="P48" t="str">
        <f t="shared" si="4"/>
        <v>February</v>
      </c>
    </row>
    <row r="49" spans="1:16" x14ac:dyDescent="0.2">
      <c r="A49" s="1">
        <v>44611.467013888891</v>
      </c>
      <c r="B49">
        <v>-85.229985930823702</v>
      </c>
      <c r="C49">
        <v>18.632744157591102</v>
      </c>
      <c r="D49">
        <v>1681.26138317202</v>
      </c>
      <c r="E49" t="s">
        <v>11</v>
      </c>
      <c r="F49">
        <v>6.1760705405776504</v>
      </c>
      <c r="G49">
        <v>8.4670184455255804</v>
      </c>
      <c r="H49">
        <v>2</v>
      </c>
      <c r="I49">
        <v>56</v>
      </c>
      <c r="J49" t="s">
        <v>15</v>
      </c>
      <c r="K49" t="s">
        <v>13</v>
      </c>
      <c r="L49" t="str">
        <f t="shared" si="0"/>
        <v>Weak</v>
      </c>
      <c r="M49" t="str">
        <f t="shared" si="1"/>
        <v>Normal</v>
      </c>
      <c r="N49" t="str">
        <f t="shared" si="2"/>
        <v>Morning</v>
      </c>
      <c r="O49" t="str">
        <f t="shared" si="3"/>
        <v>Bad</v>
      </c>
      <c r="P49" t="str">
        <f t="shared" si="4"/>
        <v>February</v>
      </c>
    </row>
    <row r="50" spans="1:16" x14ac:dyDescent="0.2">
      <c r="A50" s="1">
        <v>44612.914525462962</v>
      </c>
      <c r="B50">
        <v>-66.343286306392699</v>
      </c>
      <c r="C50">
        <v>18.749503698603299</v>
      </c>
      <c r="D50">
        <v>1228.47216944099</v>
      </c>
      <c r="E50" t="s">
        <v>18</v>
      </c>
      <c r="F50">
        <v>6.6588328329227897</v>
      </c>
      <c r="G50">
        <v>2.4185979191620302</v>
      </c>
      <c r="H50">
        <v>5</v>
      </c>
      <c r="I50">
        <v>70</v>
      </c>
      <c r="J50" t="s">
        <v>15</v>
      </c>
      <c r="K50" t="s">
        <v>13</v>
      </c>
      <c r="L50" t="str">
        <f t="shared" si="0"/>
        <v>Medium</v>
      </c>
      <c r="M50" t="str">
        <f t="shared" si="1"/>
        <v>Normal</v>
      </c>
      <c r="N50" t="str">
        <f t="shared" si="2"/>
        <v>Night</v>
      </c>
      <c r="O50" t="str">
        <f t="shared" si="3"/>
        <v>Good</v>
      </c>
      <c r="P50" t="str">
        <f t="shared" si="4"/>
        <v>February</v>
      </c>
    </row>
    <row r="51" spans="1:16" x14ac:dyDescent="0.2">
      <c r="A51" s="1">
        <v>44613.498356481483</v>
      </c>
      <c r="B51">
        <v>-76.102174189444</v>
      </c>
      <c r="C51">
        <v>16.753993657736501</v>
      </c>
      <c r="D51">
        <v>990.76439254115303</v>
      </c>
      <c r="E51" t="s">
        <v>18</v>
      </c>
      <c r="F51">
        <v>6.7735534483260098</v>
      </c>
      <c r="G51">
        <v>3.22484316104654</v>
      </c>
      <c r="H51">
        <v>5</v>
      </c>
      <c r="I51">
        <v>63</v>
      </c>
      <c r="J51" t="s">
        <v>12</v>
      </c>
      <c r="K51" t="s">
        <v>17</v>
      </c>
      <c r="L51" t="str">
        <f t="shared" si="0"/>
        <v>Weak</v>
      </c>
      <c r="M51" t="str">
        <f t="shared" si="1"/>
        <v>Normal</v>
      </c>
      <c r="N51" t="str">
        <f t="shared" si="2"/>
        <v>Morning</v>
      </c>
      <c r="O51" t="str">
        <f t="shared" si="3"/>
        <v>Medium</v>
      </c>
      <c r="P51" t="str">
        <f t="shared" si="4"/>
        <v>February</v>
      </c>
    </row>
    <row r="52" spans="1:16" x14ac:dyDescent="0.2">
      <c r="A52" s="1">
        <v>44614.572025462963</v>
      </c>
      <c r="B52">
        <v>-78.311075016663807</v>
      </c>
      <c r="C52">
        <v>11.646870826394</v>
      </c>
      <c r="D52">
        <v>238.009977582803</v>
      </c>
      <c r="E52" t="s">
        <v>18</v>
      </c>
      <c r="F52">
        <v>3.16858172090584</v>
      </c>
      <c r="G52">
        <v>3.0462751713749601</v>
      </c>
      <c r="H52">
        <v>9</v>
      </c>
      <c r="I52">
        <v>68</v>
      </c>
      <c r="J52" t="s">
        <v>15</v>
      </c>
      <c r="K52" t="s">
        <v>17</v>
      </c>
      <c r="L52" t="str">
        <f t="shared" si="0"/>
        <v>Weak</v>
      </c>
      <c r="M52" t="str">
        <f t="shared" si="1"/>
        <v>Normal</v>
      </c>
      <c r="N52" t="str">
        <f t="shared" si="2"/>
        <v>Afternoon</v>
      </c>
      <c r="O52" t="str">
        <f t="shared" si="3"/>
        <v>Medium</v>
      </c>
      <c r="P52" t="str">
        <f t="shared" si="4"/>
        <v>February</v>
      </c>
    </row>
    <row r="53" spans="1:16" x14ac:dyDescent="0.2">
      <c r="A53" s="1">
        <v>44615.423356481479</v>
      </c>
      <c r="B53">
        <v>-61.205566531499201</v>
      </c>
      <c r="C53">
        <v>11.973081499727501</v>
      </c>
      <c r="D53">
        <v>1355.85110256198</v>
      </c>
      <c r="E53" t="s">
        <v>16</v>
      </c>
      <c r="F53">
        <v>1.1624505737760999</v>
      </c>
      <c r="G53">
        <v>6.8174645822445799</v>
      </c>
      <c r="H53">
        <v>5</v>
      </c>
      <c r="I53">
        <v>61</v>
      </c>
      <c r="J53" t="s">
        <v>12</v>
      </c>
      <c r="K53" t="s">
        <v>17</v>
      </c>
      <c r="L53" t="str">
        <f t="shared" si="0"/>
        <v>Medium</v>
      </c>
      <c r="M53" t="str">
        <f t="shared" si="1"/>
        <v>Normal</v>
      </c>
      <c r="N53" t="str">
        <f t="shared" si="2"/>
        <v>Morning</v>
      </c>
      <c r="O53" t="str">
        <f t="shared" si="3"/>
        <v>Good</v>
      </c>
      <c r="P53" t="str">
        <f t="shared" si="4"/>
        <v>February</v>
      </c>
    </row>
    <row r="54" spans="1:16" x14ac:dyDescent="0.2">
      <c r="A54" s="1">
        <v>44616.800335648149</v>
      </c>
      <c r="B54">
        <v>-98.424558821113294</v>
      </c>
      <c r="C54">
        <v>24.771415599612599</v>
      </c>
      <c r="D54">
        <v>438.67682915730302</v>
      </c>
      <c r="E54" t="s">
        <v>18</v>
      </c>
      <c r="F54">
        <v>3.2059340181337301</v>
      </c>
      <c r="G54">
        <v>0.92683020131560701</v>
      </c>
      <c r="H54">
        <v>4</v>
      </c>
      <c r="I54">
        <v>71</v>
      </c>
      <c r="J54" t="s">
        <v>15</v>
      </c>
      <c r="K54" t="s">
        <v>17</v>
      </c>
      <c r="L54" t="str">
        <f t="shared" si="0"/>
        <v>Weak</v>
      </c>
      <c r="M54" t="str">
        <f t="shared" si="1"/>
        <v>Normal</v>
      </c>
      <c r="N54" t="str">
        <f t="shared" si="2"/>
        <v>Evening</v>
      </c>
      <c r="O54" t="str">
        <f t="shared" si="3"/>
        <v>Bad</v>
      </c>
      <c r="P54" t="str">
        <f t="shared" si="4"/>
        <v>February</v>
      </c>
    </row>
    <row r="55" spans="1:16" x14ac:dyDescent="0.2">
      <c r="A55" s="1">
        <v>44617.952627314815</v>
      </c>
      <c r="B55">
        <v>-102.32830312723701</v>
      </c>
      <c r="C55">
        <v>27.268350270112801</v>
      </c>
      <c r="D55">
        <v>1229.17354539344</v>
      </c>
      <c r="E55" t="s">
        <v>11</v>
      </c>
      <c r="F55">
        <v>10.6469407566175</v>
      </c>
      <c r="G55">
        <v>8.1237818049495907</v>
      </c>
      <c r="H55">
        <v>7</v>
      </c>
      <c r="I55">
        <v>93</v>
      </c>
      <c r="J55" t="s">
        <v>12</v>
      </c>
      <c r="K55" t="s">
        <v>17</v>
      </c>
      <c r="L55" t="str">
        <f t="shared" si="0"/>
        <v>Weak</v>
      </c>
      <c r="M55" t="str">
        <f t="shared" si="1"/>
        <v>Normal</v>
      </c>
      <c r="N55" t="str">
        <f t="shared" si="2"/>
        <v>Night</v>
      </c>
      <c r="O55" t="str">
        <f t="shared" si="3"/>
        <v>Bad</v>
      </c>
      <c r="P55" t="str">
        <f t="shared" si="4"/>
        <v>February</v>
      </c>
    </row>
    <row r="56" spans="1:16" x14ac:dyDescent="0.2">
      <c r="A56" s="1">
        <v>44618.435925925929</v>
      </c>
      <c r="B56">
        <v>-59.474517865928</v>
      </c>
      <c r="C56">
        <v>21.862114589011</v>
      </c>
      <c r="D56">
        <v>17.5220782051546</v>
      </c>
      <c r="E56" t="s">
        <v>16</v>
      </c>
      <c r="F56">
        <v>0.251384042686912</v>
      </c>
      <c r="G56">
        <v>3.51328748093648</v>
      </c>
      <c r="H56">
        <v>7</v>
      </c>
      <c r="I56">
        <v>93</v>
      </c>
      <c r="J56" t="s">
        <v>15</v>
      </c>
      <c r="K56" t="s">
        <v>13</v>
      </c>
      <c r="L56" t="str">
        <f t="shared" si="0"/>
        <v>Medium</v>
      </c>
      <c r="M56" t="str">
        <f t="shared" si="1"/>
        <v>Drop</v>
      </c>
      <c r="N56" t="str">
        <f t="shared" si="2"/>
        <v>Morning</v>
      </c>
      <c r="O56" t="str">
        <f t="shared" si="3"/>
        <v>Good</v>
      </c>
      <c r="P56" t="str">
        <f t="shared" si="4"/>
        <v>February</v>
      </c>
    </row>
    <row r="57" spans="1:16" x14ac:dyDescent="0.2">
      <c r="A57" s="1">
        <v>44619.608865740738</v>
      </c>
      <c r="B57">
        <v>-98.849205120906007</v>
      </c>
      <c r="C57">
        <v>29.009157101545899</v>
      </c>
      <c r="D57">
        <v>325.55996000162003</v>
      </c>
      <c r="E57" t="s">
        <v>14</v>
      </c>
      <c r="F57">
        <v>6.8466135999291096</v>
      </c>
      <c r="G57">
        <v>5.5887835061290403</v>
      </c>
      <c r="H57">
        <v>10</v>
      </c>
      <c r="I57">
        <v>68</v>
      </c>
      <c r="J57" t="s">
        <v>12</v>
      </c>
      <c r="K57" t="s">
        <v>17</v>
      </c>
      <c r="L57" t="str">
        <f t="shared" si="0"/>
        <v>Weak</v>
      </c>
      <c r="M57" t="str">
        <f t="shared" si="1"/>
        <v>Normal</v>
      </c>
      <c r="N57" t="str">
        <f t="shared" si="2"/>
        <v>Afternoon</v>
      </c>
      <c r="O57" t="str">
        <f t="shared" si="3"/>
        <v>Bad</v>
      </c>
      <c r="P57" t="str">
        <f t="shared" si="4"/>
        <v>February</v>
      </c>
    </row>
    <row r="58" spans="1:16" x14ac:dyDescent="0.2">
      <c r="A58" s="1">
        <v>44620.614930555559</v>
      </c>
      <c r="B58">
        <v>-104.77613166997</v>
      </c>
      <c r="C58">
        <v>25.8191957662725</v>
      </c>
      <c r="D58">
        <v>701.45108807428198</v>
      </c>
      <c r="E58" t="s">
        <v>18</v>
      </c>
      <c r="F58">
        <v>5.7192000989094902</v>
      </c>
      <c r="G58">
        <v>8.5899092117676705</v>
      </c>
      <c r="H58">
        <v>5</v>
      </c>
      <c r="I58">
        <v>28</v>
      </c>
      <c r="J58" t="s">
        <v>12</v>
      </c>
      <c r="K58" t="s">
        <v>13</v>
      </c>
      <c r="L58" t="str">
        <f t="shared" si="0"/>
        <v>Weak</v>
      </c>
      <c r="M58" t="str">
        <f t="shared" si="1"/>
        <v>Normal</v>
      </c>
      <c r="N58" t="str">
        <f t="shared" si="2"/>
        <v>Afternoon</v>
      </c>
      <c r="O58" t="str">
        <f t="shared" si="3"/>
        <v>Bad</v>
      </c>
      <c r="P58" t="str">
        <f t="shared" si="4"/>
        <v>February</v>
      </c>
    </row>
    <row r="59" spans="1:16" x14ac:dyDescent="0.2">
      <c r="A59" s="1">
        <v>44621.688842592594</v>
      </c>
      <c r="B59">
        <v>-60.806165620495499</v>
      </c>
      <c r="C59">
        <v>10.9153248431361</v>
      </c>
      <c r="D59">
        <v>347.16857686498003</v>
      </c>
      <c r="E59" t="s">
        <v>14</v>
      </c>
      <c r="F59">
        <v>9.5099967866966395</v>
      </c>
      <c r="G59">
        <v>1.1757566864658899</v>
      </c>
      <c r="H59">
        <v>5</v>
      </c>
      <c r="I59">
        <v>89</v>
      </c>
      <c r="J59" t="s">
        <v>12</v>
      </c>
      <c r="K59" t="s">
        <v>13</v>
      </c>
      <c r="L59" t="str">
        <f t="shared" si="0"/>
        <v>Medium</v>
      </c>
      <c r="M59" t="str">
        <f t="shared" si="1"/>
        <v>Normal</v>
      </c>
      <c r="N59" t="str">
        <f t="shared" si="2"/>
        <v>Afternoon</v>
      </c>
      <c r="O59" t="str">
        <f t="shared" si="3"/>
        <v>Good</v>
      </c>
      <c r="P59" t="str">
        <f t="shared" si="4"/>
        <v>March</v>
      </c>
    </row>
    <row r="60" spans="1:16" x14ac:dyDescent="0.2">
      <c r="A60" s="1">
        <v>44622.752615740741</v>
      </c>
      <c r="B60">
        <v>-88.722158616289306</v>
      </c>
      <c r="C60">
        <v>17.9538745025102</v>
      </c>
      <c r="D60">
        <v>1776.09491983937</v>
      </c>
      <c r="E60" t="s">
        <v>11</v>
      </c>
      <c r="F60">
        <v>9.0300055455578399</v>
      </c>
      <c r="G60">
        <v>9.5953016229223493</v>
      </c>
      <c r="H60">
        <v>7</v>
      </c>
      <c r="I60">
        <v>55</v>
      </c>
      <c r="J60" t="s">
        <v>12</v>
      </c>
      <c r="K60" t="s">
        <v>17</v>
      </c>
      <c r="L60" t="str">
        <f t="shared" si="0"/>
        <v>Weak</v>
      </c>
      <c r="M60" t="str">
        <f t="shared" si="1"/>
        <v>Normal</v>
      </c>
      <c r="N60" t="str">
        <f t="shared" si="2"/>
        <v>Evening</v>
      </c>
      <c r="O60" t="str">
        <f t="shared" si="3"/>
        <v>Bad</v>
      </c>
      <c r="P60" t="str">
        <f t="shared" si="4"/>
        <v>March</v>
      </c>
    </row>
    <row r="61" spans="1:16" x14ac:dyDescent="0.2">
      <c r="A61" s="1">
        <v>44623.807800925926</v>
      </c>
      <c r="B61">
        <v>-83.727231668493204</v>
      </c>
      <c r="C61">
        <v>21.078569980065001</v>
      </c>
      <c r="D61">
        <v>661.57708128318097</v>
      </c>
      <c r="E61" t="s">
        <v>18</v>
      </c>
      <c r="F61">
        <v>5.3508085503241896</v>
      </c>
      <c r="G61">
        <v>6.4055686051626397</v>
      </c>
      <c r="H61">
        <v>8</v>
      </c>
      <c r="I61">
        <v>13</v>
      </c>
      <c r="J61" t="s">
        <v>12</v>
      </c>
      <c r="K61" t="s">
        <v>17</v>
      </c>
      <c r="L61" t="str">
        <f t="shared" si="0"/>
        <v>Weak</v>
      </c>
      <c r="M61" t="str">
        <f t="shared" si="1"/>
        <v>Normal</v>
      </c>
      <c r="N61" t="str">
        <f t="shared" si="2"/>
        <v>Evening</v>
      </c>
      <c r="O61" t="str">
        <f t="shared" si="3"/>
        <v>Medium</v>
      </c>
      <c r="P61" t="str">
        <f t="shared" si="4"/>
        <v>March</v>
      </c>
    </row>
    <row r="62" spans="1:16" x14ac:dyDescent="0.2">
      <c r="A62" s="1">
        <v>44624.663078703707</v>
      </c>
      <c r="B62">
        <v>-62.020504198666501</v>
      </c>
      <c r="C62">
        <v>10.823249706403301</v>
      </c>
      <c r="D62">
        <v>707.18055730925505</v>
      </c>
      <c r="E62" t="s">
        <v>14</v>
      </c>
      <c r="F62">
        <v>7.0797090152166398</v>
      </c>
      <c r="G62">
        <v>4.6557297574568004</v>
      </c>
      <c r="H62">
        <v>10</v>
      </c>
      <c r="I62">
        <v>86</v>
      </c>
      <c r="J62" t="s">
        <v>15</v>
      </c>
      <c r="K62" t="s">
        <v>13</v>
      </c>
      <c r="L62" t="str">
        <f t="shared" si="0"/>
        <v>Medium</v>
      </c>
      <c r="M62" t="str">
        <f t="shared" si="1"/>
        <v>Normal</v>
      </c>
      <c r="N62" t="str">
        <f t="shared" si="2"/>
        <v>Afternoon</v>
      </c>
      <c r="O62" t="str">
        <f t="shared" si="3"/>
        <v>Good</v>
      </c>
      <c r="P62" t="str">
        <f t="shared" si="4"/>
        <v>March</v>
      </c>
    </row>
    <row r="63" spans="1:16" x14ac:dyDescent="0.2">
      <c r="A63" s="1">
        <v>44625.906006944446</v>
      </c>
      <c r="B63">
        <v>-88.879303431101704</v>
      </c>
      <c r="C63">
        <v>17.581208931985099</v>
      </c>
      <c r="D63">
        <v>692.23873179435896</v>
      </c>
      <c r="E63" t="s">
        <v>18</v>
      </c>
      <c r="F63">
        <v>7.8705687495573304</v>
      </c>
      <c r="G63">
        <v>8.6243975709029108</v>
      </c>
      <c r="H63">
        <v>6</v>
      </c>
      <c r="I63">
        <v>85</v>
      </c>
      <c r="J63" t="s">
        <v>12</v>
      </c>
      <c r="K63" t="s">
        <v>17</v>
      </c>
      <c r="L63" t="str">
        <f t="shared" si="0"/>
        <v>Weak</v>
      </c>
      <c r="M63" t="str">
        <f t="shared" si="1"/>
        <v>Normal</v>
      </c>
      <c r="N63" t="str">
        <f t="shared" si="2"/>
        <v>Night</v>
      </c>
      <c r="O63" t="str">
        <f t="shared" si="3"/>
        <v>Bad</v>
      </c>
      <c r="P63" t="str">
        <f t="shared" si="4"/>
        <v>March</v>
      </c>
    </row>
    <row r="64" spans="1:16" x14ac:dyDescent="0.2">
      <c r="A64" s="1">
        <v>44626.485381944447</v>
      </c>
      <c r="B64">
        <v>-69.038675078788003</v>
      </c>
      <c r="C64">
        <v>16.586848378051201</v>
      </c>
      <c r="D64">
        <v>1059.89791910896</v>
      </c>
      <c r="E64" t="s">
        <v>18</v>
      </c>
      <c r="F64">
        <v>4.6231260257036002</v>
      </c>
      <c r="G64">
        <v>4.5314941885670397</v>
      </c>
      <c r="H64">
        <v>6</v>
      </c>
      <c r="I64">
        <v>75</v>
      </c>
      <c r="J64" t="s">
        <v>15</v>
      </c>
      <c r="K64" t="s">
        <v>13</v>
      </c>
      <c r="L64" t="str">
        <f t="shared" si="0"/>
        <v>Medium</v>
      </c>
      <c r="M64" t="str">
        <f t="shared" si="1"/>
        <v>Normal</v>
      </c>
      <c r="N64" t="str">
        <f t="shared" si="2"/>
        <v>Morning</v>
      </c>
      <c r="O64" t="str">
        <f t="shared" si="3"/>
        <v>Good</v>
      </c>
      <c r="P64" t="str">
        <f t="shared" si="4"/>
        <v>March</v>
      </c>
    </row>
    <row r="65" spans="1:16" x14ac:dyDescent="0.2">
      <c r="A65" s="1">
        <v>44627.439236111109</v>
      </c>
      <c r="B65">
        <v>-92.964027415951406</v>
      </c>
      <c r="C65">
        <v>20.327047269259801</v>
      </c>
      <c r="D65">
        <v>502.69690332129397</v>
      </c>
      <c r="E65" t="s">
        <v>14</v>
      </c>
      <c r="F65">
        <v>2.1355330196813598</v>
      </c>
      <c r="G65">
        <v>4.2461369114826004</v>
      </c>
      <c r="H65">
        <v>6</v>
      </c>
      <c r="I65">
        <v>79</v>
      </c>
      <c r="J65" t="s">
        <v>15</v>
      </c>
      <c r="K65" t="s">
        <v>13</v>
      </c>
      <c r="L65" t="str">
        <f t="shared" si="0"/>
        <v>Weak</v>
      </c>
      <c r="M65" t="str">
        <f t="shared" si="1"/>
        <v>Normal</v>
      </c>
      <c r="N65" t="str">
        <f t="shared" si="2"/>
        <v>Morning</v>
      </c>
      <c r="O65" t="str">
        <f t="shared" si="3"/>
        <v>Bad</v>
      </c>
      <c r="P65" t="str">
        <f t="shared" si="4"/>
        <v>March</v>
      </c>
    </row>
    <row r="66" spans="1:16" x14ac:dyDescent="0.2">
      <c r="A66" s="1">
        <v>44628.606435185182</v>
      </c>
      <c r="B66">
        <v>-100.57761893232799</v>
      </c>
      <c r="C66">
        <v>19.547174090574298</v>
      </c>
      <c r="D66">
        <v>535.99164306248997</v>
      </c>
      <c r="E66" t="s">
        <v>11</v>
      </c>
      <c r="F66">
        <v>7.8986501655741002</v>
      </c>
      <c r="G66">
        <v>4.0278417925441898</v>
      </c>
      <c r="H66">
        <v>5</v>
      </c>
      <c r="I66">
        <v>35</v>
      </c>
      <c r="J66" t="s">
        <v>15</v>
      </c>
      <c r="K66" t="s">
        <v>13</v>
      </c>
      <c r="L66" t="str">
        <f t="shared" si="0"/>
        <v>Weak</v>
      </c>
      <c r="M66" t="str">
        <f t="shared" si="1"/>
        <v>Normal</v>
      </c>
      <c r="N66" t="str">
        <f t="shared" si="2"/>
        <v>Afternoon</v>
      </c>
      <c r="O66" t="str">
        <f t="shared" si="3"/>
        <v>Bad</v>
      </c>
      <c r="P66" t="str">
        <f t="shared" si="4"/>
        <v>March</v>
      </c>
    </row>
    <row r="67" spans="1:16" x14ac:dyDescent="0.2">
      <c r="A67" s="1">
        <v>44629.890520833331</v>
      </c>
      <c r="B67">
        <v>-99.297041673326902</v>
      </c>
      <c r="C67">
        <v>14.378146839543801</v>
      </c>
      <c r="D67">
        <v>685.468257260531</v>
      </c>
      <c r="E67" t="s">
        <v>16</v>
      </c>
      <c r="F67">
        <v>0.117904032905948</v>
      </c>
      <c r="G67">
        <v>1.9804259464751499</v>
      </c>
      <c r="H67">
        <v>4</v>
      </c>
      <c r="I67">
        <v>55</v>
      </c>
      <c r="J67" t="s">
        <v>12</v>
      </c>
      <c r="K67" t="s">
        <v>13</v>
      </c>
      <c r="L67" t="str">
        <f t="shared" ref="L67:L130" si="5">IF(B67&gt;=-50,"Strong",IF(B67 &gt;= -70,"Medium","Weak"))</f>
        <v>Weak</v>
      </c>
      <c r="M67" t="str">
        <f t="shared" ref="M67:M130" si="6">IF(D67&lt;60,"Drop","Normal")</f>
        <v>Normal</v>
      </c>
      <c r="N67" t="str">
        <f t="shared" ref="N67:N130" si="7">IF(HOUR(A67)&lt;12,"Morning",IF(HOUR(A67)&lt;18,"Afternoon",IF(HOUR(A67)&lt;21,"Evening","Night")))</f>
        <v>Night</v>
      </c>
      <c r="O67" t="str">
        <f t="shared" ref="O67:O130" si="8">IF(B67&gt;=-70,"Good",IF(B67&gt;=-85,"Medium","Bad"))</f>
        <v>Bad</v>
      </c>
      <c r="P67" t="str">
        <f t="shared" ref="P67:P130" si="9">TEXT(A67,"mmmm")</f>
        <v>March</v>
      </c>
    </row>
    <row r="68" spans="1:16" x14ac:dyDescent="0.2">
      <c r="A68" s="1">
        <v>44630.97016203704</v>
      </c>
      <c r="B68">
        <v>-97.260725992243906</v>
      </c>
      <c r="C68">
        <v>11.688332196953599</v>
      </c>
      <c r="D68">
        <v>1116.7430736629201</v>
      </c>
      <c r="E68" t="s">
        <v>18</v>
      </c>
      <c r="F68">
        <v>3.9553849523384201</v>
      </c>
      <c r="G68">
        <v>8.4389620500070404</v>
      </c>
      <c r="H68">
        <v>1</v>
      </c>
      <c r="I68">
        <v>42</v>
      </c>
      <c r="J68" t="s">
        <v>15</v>
      </c>
      <c r="K68" t="s">
        <v>17</v>
      </c>
      <c r="L68" t="str">
        <f t="shared" si="5"/>
        <v>Weak</v>
      </c>
      <c r="M68" t="str">
        <f t="shared" si="6"/>
        <v>Normal</v>
      </c>
      <c r="N68" t="str">
        <f t="shared" si="7"/>
        <v>Night</v>
      </c>
      <c r="O68" t="str">
        <f t="shared" si="8"/>
        <v>Bad</v>
      </c>
      <c r="P68" t="str">
        <f t="shared" si="9"/>
        <v>March</v>
      </c>
    </row>
    <row r="69" spans="1:16" x14ac:dyDescent="0.2">
      <c r="A69" s="1">
        <v>44631.64303240741</v>
      </c>
      <c r="B69">
        <v>-93.001808677434497</v>
      </c>
      <c r="C69">
        <v>22.0127234999633</v>
      </c>
      <c r="D69">
        <v>1105.4184630856601</v>
      </c>
      <c r="E69" t="s">
        <v>14</v>
      </c>
      <c r="F69">
        <v>3.51800630436873</v>
      </c>
      <c r="G69">
        <v>7.8275263525845604</v>
      </c>
      <c r="H69">
        <v>7</v>
      </c>
      <c r="I69">
        <v>2</v>
      </c>
      <c r="J69" t="s">
        <v>12</v>
      </c>
      <c r="K69" t="s">
        <v>13</v>
      </c>
      <c r="L69" t="str">
        <f t="shared" si="5"/>
        <v>Weak</v>
      </c>
      <c r="M69" t="str">
        <f t="shared" si="6"/>
        <v>Normal</v>
      </c>
      <c r="N69" t="str">
        <f t="shared" si="7"/>
        <v>Afternoon</v>
      </c>
      <c r="O69" t="str">
        <f t="shared" si="8"/>
        <v>Bad</v>
      </c>
      <c r="P69" t="str">
        <f t="shared" si="9"/>
        <v>March</v>
      </c>
    </row>
    <row r="70" spans="1:16" x14ac:dyDescent="0.2">
      <c r="A70" s="1">
        <v>44632.804097222222</v>
      </c>
      <c r="B70">
        <v>-69.387736018650799</v>
      </c>
      <c r="C70">
        <v>23.001914056781199</v>
      </c>
      <c r="D70">
        <v>257.13347100732398</v>
      </c>
      <c r="E70" t="s">
        <v>16</v>
      </c>
      <c r="F70">
        <v>4.6057070632743899</v>
      </c>
      <c r="G70">
        <v>0.48514002967367298</v>
      </c>
      <c r="H70">
        <v>6</v>
      </c>
      <c r="I70">
        <v>54</v>
      </c>
      <c r="J70" t="s">
        <v>12</v>
      </c>
      <c r="K70" t="s">
        <v>13</v>
      </c>
      <c r="L70" t="str">
        <f t="shared" si="5"/>
        <v>Medium</v>
      </c>
      <c r="M70" t="str">
        <f t="shared" si="6"/>
        <v>Normal</v>
      </c>
      <c r="N70" t="str">
        <f t="shared" si="7"/>
        <v>Evening</v>
      </c>
      <c r="O70" t="str">
        <f t="shared" si="8"/>
        <v>Good</v>
      </c>
      <c r="P70" t="str">
        <f t="shared" si="9"/>
        <v>March</v>
      </c>
    </row>
    <row r="71" spans="1:16" x14ac:dyDescent="0.2">
      <c r="A71" s="1">
        <v>44633.919641203705</v>
      </c>
      <c r="B71">
        <v>-82.622762029967205</v>
      </c>
      <c r="C71">
        <v>19.866866226307401</v>
      </c>
      <c r="D71">
        <v>1142.4170681195999</v>
      </c>
      <c r="E71" t="s">
        <v>18</v>
      </c>
      <c r="F71">
        <v>3.97846303847014</v>
      </c>
      <c r="G71">
        <v>6.9588261137361496</v>
      </c>
      <c r="H71">
        <v>2</v>
      </c>
      <c r="I71">
        <v>62</v>
      </c>
      <c r="J71" t="s">
        <v>15</v>
      </c>
      <c r="K71" t="s">
        <v>13</v>
      </c>
      <c r="L71" t="str">
        <f t="shared" si="5"/>
        <v>Weak</v>
      </c>
      <c r="M71" t="str">
        <f t="shared" si="6"/>
        <v>Normal</v>
      </c>
      <c r="N71" t="str">
        <f t="shared" si="7"/>
        <v>Night</v>
      </c>
      <c r="O71" t="str">
        <f t="shared" si="8"/>
        <v>Medium</v>
      </c>
      <c r="P71" t="str">
        <f t="shared" si="9"/>
        <v>March</v>
      </c>
    </row>
    <row r="72" spans="1:16" x14ac:dyDescent="0.2">
      <c r="A72" s="1">
        <v>44634.780277777776</v>
      </c>
      <c r="B72">
        <v>-91.539538792768695</v>
      </c>
      <c r="C72">
        <v>23.828536979876699</v>
      </c>
      <c r="D72">
        <v>940.72493402504995</v>
      </c>
      <c r="E72" t="s">
        <v>16</v>
      </c>
      <c r="F72">
        <v>0.87106488449892905</v>
      </c>
      <c r="G72">
        <v>2.6374590815460001E-2</v>
      </c>
      <c r="H72">
        <v>4</v>
      </c>
      <c r="I72">
        <v>72</v>
      </c>
      <c r="J72" t="s">
        <v>12</v>
      </c>
      <c r="K72" t="s">
        <v>13</v>
      </c>
      <c r="L72" t="str">
        <f t="shared" si="5"/>
        <v>Weak</v>
      </c>
      <c r="M72" t="str">
        <f t="shared" si="6"/>
        <v>Normal</v>
      </c>
      <c r="N72" t="str">
        <f t="shared" si="7"/>
        <v>Evening</v>
      </c>
      <c r="O72" t="str">
        <f t="shared" si="8"/>
        <v>Bad</v>
      </c>
      <c r="P72" t="str">
        <f t="shared" si="9"/>
        <v>March</v>
      </c>
    </row>
    <row r="73" spans="1:16" x14ac:dyDescent="0.2">
      <c r="A73" s="1">
        <v>44635.46429398148</v>
      </c>
      <c r="B73">
        <v>-88.640953946518593</v>
      </c>
      <c r="C73">
        <v>17.013463617151402</v>
      </c>
      <c r="D73">
        <v>655.33854799581297</v>
      </c>
      <c r="E73" t="s">
        <v>11</v>
      </c>
      <c r="F73">
        <v>13.7355783217659</v>
      </c>
      <c r="G73">
        <v>1.0461685089250401</v>
      </c>
      <c r="H73">
        <v>8</v>
      </c>
      <c r="I73">
        <v>78</v>
      </c>
      <c r="J73" t="s">
        <v>12</v>
      </c>
      <c r="K73" t="s">
        <v>17</v>
      </c>
      <c r="L73" t="str">
        <f t="shared" si="5"/>
        <v>Weak</v>
      </c>
      <c r="M73" t="str">
        <f t="shared" si="6"/>
        <v>Normal</v>
      </c>
      <c r="N73" t="str">
        <f t="shared" si="7"/>
        <v>Morning</v>
      </c>
      <c r="O73" t="str">
        <f t="shared" si="8"/>
        <v>Bad</v>
      </c>
      <c r="P73" t="str">
        <f t="shared" si="9"/>
        <v>March</v>
      </c>
    </row>
    <row r="74" spans="1:16" x14ac:dyDescent="0.2">
      <c r="A74" s="1">
        <v>44636.442986111113</v>
      </c>
      <c r="B74">
        <v>-92.457498681069794</v>
      </c>
      <c r="C74">
        <v>12.6712261495835</v>
      </c>
      <c r="D74">
        <v>892.02207604363696</v>
      </c>
      <c r="E74" t="s">
        <v>11</v>
      </c>
      <c r="F74">
        <v>11.1931024249847</v>
      </c>
      <c r="G74">
        <v>8.83793661794709</v>
      </c>
      <c r="H74">
        <v>2</v>
      </c>
      <c r="I74">
        <v>98</v>
      </c>
      <c r="J74" t="s">
        <v>12</v>
      </c>
      <c r="K74" t="s">
        <v>13</v>
      </c>
      <c r="L74" t="str">
        <f t="shared" si="5"/>
        <v>Weak</v>
      </c>
      <c r="M74" t="str">
        <f t="shared" si="6"/>
        <v>Normal</v>
      </c>
      <c r="N74" t="str">
        <f t="shared" si="7"/>
        <v>Morning</v>
      </c>
      <c r="O74" t="str">
        <f t="shared" si="8"/>
        <v>Bad</v>
      </c>
      <c r="P74" t="str">
        <f t="shared" si="9"/>
        <v>March</v>
      </c>
    </row>
    <row r="75" spans="1:16" x14ac:dyDescent="0.2">
      <c r="A75" s="1">
        <v>44637.589259259257</v>
      </c>
      <c r="B75">
        <v>-71.929835013830598</v>
      </c>
      <c r="C75">
        <v>21.466823084059602</v>
      </c>
      <c r="D75">
        <v>1517.5707759234799</v>
      </c>
      <c r="E75" t="s">
        <v>14</v>
      </c>
      <c r="F75">
        <v>7.0388392708936598E-2</v>
      </c>
      <c r="G75">
        <v>7.1853337176457597</v>
      </c>
      <c r="H75">
        <v>8</v>
      </c>
      <c r="I75">
        <v>78</v>
      </c>
      <c r="J75" t="s">
        <v>12</v>
      </c>
      <c r="K75" t="s">
        <v>17</v>
      </c>
      <c r="L75" t="str">
        <f t="shared" si="5"/>
        <v>Weak</v>
      </c>
      <c r="M75" t="str">
        <f t="shared" si="6"/>
        <v>Normal</v>
      </c>
      <c r="N75" t="str">
        <f t="shared" si="7"/>
        <v>Afternoon</v>
      </c>
      <c r="O75" t="str">
        <f t="shared" si="8"/>
        <v>Medium</v>
      </c>
      <c r="P75" t="str">
        <f t="shared" si="9"/>
        <v>March</v>
      </c>
    </row>
    <row r="76" spans="1:16" x14ac:dyDescent="0.2">
      <c r="A76" s="1">
        <v>44638.412627314814</v>
      </c>
      <c r="B76">
        <v>-86.539831732868095</v>
      </c>
      <c r="C76">
        <v>17.692693360231701</v>
      </c>
      <c r="D76">
        <v>557.17631184375705</v>
      </c>
      <c r="E76" t="s">
        <v>14</v>
      </c>
      <c r="F76">
        <v>5.4231289721551397</v>
      </c>
      <c r="G76">
        <v>3.7609749419000802</v>
      </c>
      <c r="H76">
        <v>3</v>
      </c>
      <c r="I76">
        <v>81</v>
      </c>
      <c r="J76" t="s">
        <v>12</v>
      </c>
      <c r="K76" t="s">
        <v>13</v>
      </c>
      <c r="L76" t="str">
        <f t="shared" si="5"/>
        <v>Weak</v>
      </c>
      <c r="M76" t="str">
        <f t="shared" si="6"/>
        <v>Normal</v>
      </c>
      <c r="N76" t="str">
        <f t="shared" si="7"/>
        <v>Morning</v>
      </c>
      <c r="O76" t="str">
        <f t="shared" si="8"/>
        <v>Bad</v>
      </c>
      <c r="P76" t="str">
        <f t="shared" si="9"/>
        <v>March</v>
      </c>
    </row>
    <row r="77" spans="1:16" x14ac:dyDescent="0.2">
      <c r="A77" s="1">
        <v>44639.870104166665</v>
      </c>
      <c r="B77">
        <v>-107.757300211494</v>
      </c>
      <c r="C77">
        <v>21.380414043647299</v>
      </c>
      <c r="D77">
        <v>1763.06569186516</v>
      </c>
      <c r="E77" t="s">
        <v>11</v>
      </c>
      <c r="F77">
        <v>10.679573945416299</v>
      </c>
      <c r="G77">
        <v>6.0810708530528501</v>
      </c>
      <c r="H77">
        <v>3</v>
      </c>
      <c r="I77">
        <v>28</v>
      </c>
      <c r="J77" t="s">
        <v>12</v>
      </c>
      <c r="K77" t="s">
        <v>13</v>
      </c>
      <c r="L77" t="str">
        <f t="shared" si="5"/>
        <v>Weak</v>
      </c>
      <c r="M77" t="str">
        <f t="shared" si="6"/>
        <v>Normal</v>
      </c>
      <c r="N77" t="str">
        <f t="shared" si="7"/>
        <v>Evening</v>
      </c>
      <c r="O77" t="str">
        <f t="shared" si="8"/>
        <v>Bad</v>
      </c>
      <c r="P77" t="str">
        <f t="shared" si="9"/>
        <v>March</v>
      </c>
    </row>
    <row r="78" spans="1:16" x14ac:dyDescent="0.2">
      <c r="A78" s="1">
        <v>44640.907893518517</v>
      </c>
      <c r="B78">
        <v>-97.619228448861193</v>
      </c>
      <c r="C78">
        <v>19.192166262772901</v>
      </c>
      <c r="D78">
        <v>465.30723325788398</v>
      </c>
      <c r="E78" t="s">
        <v>14</v>
      </c>
      <c r="F78">
        <v>4.4341109299522099</v>
      </c>
      <c r="G78">
        <v>4.6746545260612802</v>
      </c>
      <c r="H78">
        <v>6</v>
      </c>
      <c r="I78">
        <v>64</v>
      </c>
      <c r="J78" t="s">
        <v>15</v>
      </c>
      <c r="K78" t="s">
        <v>13</v>
      </c>
      <c r="L78" t="str">
        <f t="shared" si="5"/>
        <v>Weak</v>
      </c>
      <c r="M78" t="str">
        <f t="shared" si="6"/>
        <v>Normal</v>
      </c>
      <c r="N78" t="str">
        <f t="shared" si="7"/>
        <v>Night</v>
      </c>
      <c r="O78" t="str">
        <f t="shared" si="8"/>
        <v>Bad</v>
      </c>
      <c r="P78" t="str">
        <f t="shared" si="9"/>
        <v>March</v>
      </c>
    </row>
    <row r="79" spans="1:16" x14ac:dyDescent="0.2">
      <c r="A79" s="1">
        <v>44641.490960648145</v>
      </c>
      <c r="B79">
        <v>-104.138485486658</v>
      </c>
      <c r="C79">
        <v>21.4042825795519</v>
      </c>
      <c r="D79">
        <v>1297.6040106768701</v>
      </c>
      <c r="E79" t="s">
        <v>18</v>
      </c>
      <c r="F79">
        <v>7.1357528105423604</v>
      </c>
      <c r="G79">
        <v>6.67371126163449</v>
      </c>
      <c r="H79">
        <v>6</v>
      </c>
      <c r="I79">
        <v>36</v>
      </c>
      <c r="J79" t="s">
        <v>15</v>
      </c>
      <c r="K79" t="s">
        <v>13</v>
      </c>
      <c r="L79" t="str">
        <f t="shared" si="5"/>
        <v>Weak</v>
      </c>
      <c r="M79" t="str">
        <f t="shared" si="6"/>
        <v>Normal</v>
      </c>
      <c r="N79" t="str">
        <f t="shared" si="7"/>
        <v>Morning</v>
      </c>
      <c r="O79" t="str">
        <f t="shared" si="8"/>
        <v>Bad</v>
      </c>
      <c r="P79" t="str">
        <f t="shared" si="9"/>
        <v>March</v>
      </c>
    </row>
    <row r="80" spans="1:16" x14ac:dyDescent="0.2">
      <c r="A80" s="1">
        <v>44642.961284722223</v>
      </c>
      <c r="B80">
        <v>-81.374547392828305</v>
      </c>
      <c r="C80">
        <v>19.584328384380299</v>
      </c>
      <c r="D80">
        <v>1164.2132402073801</v>
      </c>
      <c r="E80" t="s">
        <v>14</v>
      </c>
      <c r="F80">
        <v>1.7433921403402599</v>
      </c>
      <c r="G80">
        <v>8.0783402988243402</v>
      </c>
      <c r="H80">
        <v>2</v>
      </c>
      <c r="I80">
        <v>28</v>
      </c>
      <c r="J80" t="s">
        <v>15</v>
      </c>
      <c r="K80" t="s">
        <v>13</v>
      </c>
      <c r="L80" t="str">
        <f t="shared" si="5"/>
        <v>Weak</v>
      </c>
      <c r="M80" t="str">
        <f t="shared" si="6"/>
        <v>Normal</v>
      </c>
      <c r="N80" t="str">
        <f t="shared" si="7"/>
        <v>Night</v>
      </c>
      <c r="O80" t="str">
        <f t="shared" si="8"/>
        <v>Medium</v>
      </c>
      <c r="P80" t="str">
        <f t="shared" si="9"/>
        <v>March</v>
      </c>
    </row>
    <row r="81" spans="1:16" x14ac:dyDescent="0.2">
      <c r="A81" s="1">
        <v>44643.390277777777</v>
      </c>
      <c r="B81">
        <v>-65.733584286847901</v>
      </c>
      <c r="C81">
        <v>22.826935875764899</v>
      </c>
      <c r="D81">
        <v>1289.07619490241</v>
      </c>
      <c r="E81" t="s">
        <v>16</v>
      </c>
      <c r="F81">
        <v>4.3485787519193497</v>
      </c>
      <c r="G81">
        <v>4.2881559722820697</v>
      </c>
      <c r="H81">
        <v>7</v>
      </c>
      <c r="I81">
        <v>3</v>
      </c>
      <c r="J81" t="s">
        <v>12</v>
      </c>
      <c r="K81" t="s">
        <v>17</v>
      </c>
      <c r="L81" t="str">
        <f t="shared" si="5"/>
        <v>Medium</v>
      </c>
      <c r="M81" t="str">
        <f t="shared" si="6"/>
        <v>Normal</v>
      </c>
      <c r="N81" t="str">
        <f t="shared" si="7"/>
        <v>Morning</v>
      </c>
      <c r="O81" t="str">
        <f t="shared" si="8"/>
        <v>Good</v>
      </c>
      <c r="P81" t="str">
        <f t="shared" si="9"/>
        <v>March</v>
      </c>
    </row>
    <row r="82" spans="1:16" x14ac:dyDescent="0.2">
      <c r="A82" s="1">
        <v>44644.673668981479</v>
      </c>
      <c r="B82">
        <v>-81.339853904121995</v>
      </c>
      <c r="C82">
        <v>24.592112642173198</v>
      </c>
      <c r="D82">
        <v>337.78536409144198</v>
      </c>
      <c r="E82" t="s">
        <v>11</v>
      </c>
      <c r="F82">
        <v>9.5312110710481495</v>
      </c>
      <c r="G82">
        <v>3.47684780949796</v>
      </c>
      <c r="H82">
        <v>5</v>
      </c>
      <c r="I82">
        <v>65</v>
      </c>
      <c r="J82" t="s">
        <v>15</v>
      </c>
      <c r="K82" t="s">
        <v>13</v>
      </c>
      <c r="L82" t="str">
        <f t="shared" si="5"/>
        <v>Weak</v>
      </c>
      <c r="M82" t="str">
        <f t="shared" si="6"/>
        <v>Normal</v>
      </c>
      <c r="N82" t="str">
        <f t="shared" si="7"/>
        <v>Afternoon</v>
      </c>
      <c r="O82" t="str">
        <f t="shared" si="8"/>
        <v>Medium</v>
      </c>
      <c r="P82" t="str">
        <f t="shared" si="9"/>
        <v>March</v>
      </c>
    </row>
    <row r="83" spans="1:16" x14ac:dyDescent="0.2">
      <c r="A83" s="1">
        <v>44645.43273148148</v>
      </c>
      <c r="B83">
        <v>-82.6314361335358</v>
      </c>
      <c r="C83">
        <v>22.514611271366199</v>
      </c>
      <c r="D83">
        <v>285.40593592318203</v>
      </c>
      <c r="E83" t="s">
        <v>14</v>
      </c>
      <c r="F83">
        <v>0.50206215178933999</v>
      </c>
      <c r="G83">
        <v>4.8079636756401296</v>
      </c>
      <c r="H83">
        <v>5</v>
      </c>
      <c r="I83">
        <v>74</v>
      </c>
      <c r="J83" t="s">
        <v>12</v>
      </c>
      <c r="K83" t="s">
        <v>17</v>
      </c>
      <c r="L83" t="str">
        <f t="shared" si="5"/>
        <v>Weak</v>
      </c>
      <c r="M83" t="str">
        <f t="shared" si="6"/>
        <v>Normal</v>
      </c>
      <c r="N83" t="str">
        <f t="shared" si="7"/>
        <v>Morning</v>
      </c>
      <c r="O83" t="str">
        <f t="shared" si="8"/>
        <v>Medium</v>
      </c>
      <c r="P83" t="str">
        <f t="shared" si="9"/>
        <v>March</v>
      </c>
    </row>
    <row r="84" spans="1:16" x14ac:dyDescent="0.2">
      <c r="A84" s="1">
        <v>44646.823495370372</v>
      </c>
      <c r="B84">
        <v>-74.792180402227601</v>
      </c>
      <c r="C84">
        <v>21.8200139683244</v>
      </c>
      <c r="D84">
        <v>1610.6360363961201</v>
      </c>
      <c r="E84" t="s">
        <v>14</v>
      </c>
      <c r="F84">
        <v>9.2051877341402708</v>
      </c>
      <c r="G84">
        <v>0.83333938553050702</v>
      </c>
      <c r="H84">
        <v>2</v>
      </c>
      <c r="I84">
        <v>24</v>
      </c>
      <c r="J84" t="s">
        <v>12</v>
      </c>
      <c r="K84" t="s">
        <v>17</v>
      </c>
      <c r="L84" t="str">
        <f t="shared" si="5"/>
        <v>Weak</v>
      </c>
      <c r="M84" t="str">
        <f t="shared" si="6"/>
        <v>Normal</v>
      </c>
      <c r="N84" t="str">
        <f t="shared" si="7"/>
        <v>Evening</v>
      </c>
      <c r="O84" t="str">
        <f t="shared" si="8"/>
        <v>Medium</v>
      </c>
      <c r="P84" t="str">
        <f t="shared" si="9"/>
        <v>March</v>
      </c>
    </row>
    <row r="85" spans="1:16" x14ac:dyDescent="0.2">
      <c r="A85" s="1">
        <v>44647.759143518517</v>
      </c>
      <c r="B85">
        <v>-82.601217722390203</v>
      </c>
      <c r="C85">
        <v>11.8513449547309</v>
      </c>
      <c r="D85">
        <v>262.63550544459503</v>
      </c>
      <c r="E85" t="s">
        <v>16</v>
      </c>
      <c r="F85">
        <v>1.67383589739002</v>
      </c>
      <c r="G85">
        <v>3.0554406600328199</v>
      </c>
      <c r="H85">
        <v>2</v>
      </c>
      <c r="I85">
        <v>2</v>
      </c>
      <c r="J85" t="s">
        <v>12</v>
      </c>
      <c r="K85" t="s">
        <v>17</v>
      </c>
      <c r="L85" t="str">
        <f t="shared" si="5"/>
        <v>Weak</v>
      </c>
      <c r="M85" t="str">
        <f t="shared" si="6"/>
        <v>Normal</v>
      </c>
      <c r="N85" t="str">
        <f t="shared" si="7"/>
        <v>Evening</v>
      </c>
      <c r="O85" t="str">
        <f t="shared" si="8"/>
        <v>Medium</v>
      </c>
      <c r="P85" t="str">
        <f t="shared" si="9"/>
        <v>March</v>
      </c>
    </row>
    <row r="86" spans="1:16" x14ac:dyDescent="0.2">
      <c r="A86" s="1">
        <v>44648.565717592595</v>
      </c>
      <c r="B86">
        <v>-93.133901221280297</v>
      </c>
      <c r="C86">
        <v>15.9499003177758</v>
      </c>
      <c r="D86">
        <v>165.71090922690999</v>
      </c>
      <c r="E86" t="s">
        <v>11</v>
      </c>
      <c r="F86">
        <v>8.3267428593458508</v>
      </c>
      <c r="G86">
        <v>6.5190619273040999</v>
      </c>
      <c r="H86">
        <v>8</v>
      </c>
      <c r="I86">
        <v>31</v>
      </c>
      <c r="J86" t="s">
        <v>15</v>
      </c>
      <c r="K86" t="s">
        <v>17</v>
      </c>
      <c r="L86" t="str">
        <f t="shared" si="5"/>
        <v>Weak</v>
      </c>
      <c r="M86" t="str">
        <f t="shared" si="6"/>
        <v>Normal</v>
      </c>
      <c r="N86" t="str">
        <f t="shared" si="7"/>
        <v>Afternoon</v>
      </c>
      <c r="O86" t="str">
        <f t="shared" si="8"/>
        <v>Bad</v>
      </c>
      <c r="P86" t="str">
        <f t="shared" si="9"/>
        <v>March</v>
      </c>
    </row>
    <row r="87" spans="1:16" x14ac:dyDescent="0.2">
      <c r="A87" s="1">
        <v>44649.693009259259</v>
      </c>
      <c r="B87">
        <v>-76.373473338392699</v>
      </c>
      <c r="C87">
        <v>21.777187520198201</v>
      </c>
      <c r="D87">
        <v>40.0936755271143</v>
      </c>
      <c r="E87" t="s">
        <v>16</v>
      </c>
      <c r="F87">
        <v>4.4468686398732604</v>
      </c>
      <c r="G87">
        <v>5.9844458411567301</v>
      </c>
      <c r="H87">
        <v>8</v>
      </c>
      <c r="I87">
        <v>89</v>
      </c>
      <c r="J87" t="s">
        <v>12</v>
      </c>
      <c r="K87" t="s">
        <v>17</v>
      </c>
      <c r="L87" t="str">
        <f t="shared" si="5"/>
        <v>Weak</v>
      </c>
      <c r="M87" t="str">
        <f t="shared" si="6"/>
        <v>Drop</v>
      </c>
      <c r="N87" t="str">
        <f t="shared" si="7"/>
        <v>Afternoon</v>
      </c>
      <c r="O87" t="str">
        <f t="shared" si="8"/>
        <v>Medium</v>
      </c>
      <c r="P87" t="str">
        <f t="shared" si="9"/>
        <v>March</v>
      </c>
    </row>
    <row r="88" spans="1:16" x14ac:dyDescent="0.2">
      <c r="A88" s="1">
        <v>44650.530462962961</v>
      </c>
      <c r="B88">
        <v>-61.225317298416101</v>
      </c>
      <c r="C88">
        <v>20.902030826299399</v>
      </c>
      <c r="D88">
        <v>556.783053633588</v>
      </c>
      <c r="E88" t="s">
        <v>14</v>
      </c>
      <c r="F88">
        <v>7.1563682798736403</v>
      </c>
      <c r="G88">
        <v>0.52818691352637803</v>
      </c>
      <c r="H88">
        <v>10</v>
      </c>
      <c r="I88">
        <v>57</v>
      </c>
      <c r="J88" t="s">
        <v>15</v>
      </c>
      <c r="K88" t="s">
        <v>17</v>
      </c>
      <c r="L88" t="str">
        <f t="shared" si="5"/>
        <v>Medium</v>
      </c>
      <c r="M88" t="str">
        <f t="shared" si="6"/>
        <v>Normal</v>
      </c>
      <c r="N88" t="str">
        <f t="shared" si="7"/>
        <v>Afternoon</v>
      </c>
      <c r="O88" t="str">
        <f t="shared" si="8"/>
        <v>Good</v>
      </c>
      <c r="P88" t="str">
        <f t="shared" si="9"/>
        <v>March</v>
      </c>
    </row>
    <row r="89" spans="1:16" x14ac:dyDescent="0.2">
      <c r="A89" s="1">
        <v>44651.498668981483</v>
      </c>
      <c r="B89">
        <v>-99.341625622622601</v>
      </c>
      <c r="C89">
        <v>14.182132549729801</v>
      </c>
      <c r="D89">
        <v>707.81860811688796</v>
      </c>
      <c r="E89" t="s">
        <v>16</v>
      </c>
      <c r="F89">
        <v>3.5890694780927399</v>
      </c>
      <c r="G89">
        <v>8.5042116837455399</v>
      </c>
      <c r="H89">
        <v>7</v>
      </c>
      <c r="I89">
        <v>50</v>
      </c>
      <c r="J89" t="s">
        <v>15</v>
      </c>
      <c r="K89" t="s">
        <v>17</v>
      </c>
      <c r="L89" t="str">
        <f t="shared" si="5"/>
        <v>Weak</v>
      </c>
      <c r="M89" t="str">
        <f t="shared" si="6"/>
        <v>Normal</v>
      </c>
      <c r="N89" t="str">
        <f t="shared" si="7"/>
        <v>Morning</v>
      </c>
      <c r="O89" t="str">
        <f t="shared" si="8"/>
        <v>Bad</v>
      </c>
      <c r="P89" t="str">
        <f t="shared" si="9"/>
        <v>March</v>
      </c>
    </row>
    <row r="90" spans="1:16" x14ac:dyDescent="0.2">
      <c r="A90" s="1">
        <v>44652.398078703707</v>
      </c>
      <c r="B90">
        <v>-101.815438569899</v>
      </c>
      <c r="C90">
        <v>12.3317850945228</v>
      </c>
      <c r="D90">
        <v>110.15712089456299</v>
      </c>
      <c r="E90" t="s">
        <v>18</v>
      </c>
      <c r="F90">
        <v>2.3874126801220399</v>
      </c>
      <c r="G90">
        <v>7.6109419384930099</v>
      </c>
      <c r="H90">
        <v>10</v>
      </c>
      <c r="I90">
        <v>78</v>
      </c>
      <c r="J90" t="s">
        <v>12</v>
      </c>
      <c r="K90" t="s">
        <v>17</v>
      </c>
      <c r="L90" t="str">
        <f t="shared" si="5"/>
        <v>Weak</v>
      </c>
      <c r="M90" t="str">
        <f t="shared" si="6"/>
        <v>Normal</v>
      </c>
      <c r="N90" t="str">
        <f t="shared" si="7"/>
        <v>Morning</v>
      </c>
      <c r="O90" t="str">
        <f t="shared" si="8"/>
        <v>Bad</v>
      </c>
      <c r="P90" t="str">
        <f t="shared" si="9"/>
        <v>April</v>
      </c>
    </row>
    <row r="91" spans="1:16" x14ac:dyDescent="0.2">
      <c r="A91" s="1">
        <v>44653.794293981482</v>
      </c>
      <c r="B91">
        <v>-60.573040098274198</v>
      </c>
      <c r="C91">
        <v>21.741169351598899</v>
      </c>
      <c r="D91">
        <v>822.95459841002298</v>
      </c>
      <c r="E91" t="s">
        <v>14</v>
      </c>
      <c r="F91">
        <v>8.0255063651852705</v>
      </c>
      <c r="G91">
        <v>2.4400147379292401</v>
      </c>
      <c r="H91">
        <v>3</v>
      </c>
      <c r="I91">
        <v>81</v>
      </c>
      <c r="J91" t="s">
        <v>15</v>
      </c>
      <c r="K91" t="s">
        <v>17</v>
      </c>
      <c r="L91" t="str">
        <f t="shared" si="5"/>
        <v>Medium</v>
      </c>
      <c r="M91" t="str">
        <f t="shared" si="6"/>
        <v>Normal</v>
      </c>
      <c r="N91" t="str">
        <f t="shared" si="7"/>
        <v>Evening</v>
      </c>
      <c r="O91" t="str">
        <f t="shared" si="8"/>
        <v>Good</v>
      </c>
      <c r="P91" t="str">
        <f t="shared" si="9"/>
        <v>April</v>
      </c>
    </row>
    <row r="92" spans="1:16" x14ac:dyDescent="0.2">
      <c r="A92" s="1">
        <v>44654.45103009259</v>
      </c>
      <c r="B92">
        <v>-89.368982412175697</v>
      </c>
      <c r="C92">
        <v>25.999935507300101</v>
      </c>
      <c r="D92">
        <v>854.28098779349205</v>
      </c>
      <c r="E92" t="s">
        <v>14</v>
      </c>
      <c r="F92">
        <v>6.6735766408862904</v>
      </c>
      <c r="G92">
        <v>7.1304670049349896</v>
      </c>
      <c r="H92">
        <v>5</v>
      </c>
      <c r="I92">
        <v>51</v>
      </c>
      <c r="J92" t="s">
        <v>12</v>
      </c>
      <c r="K92" t="s">
        <v>17</v>
      </c>
      <c r="L92" t="str">
        <f t="shared" si="5"/>
        <v>Weak</v>
      </c>
      <c r="M92" t="str">
        <f t="shared" si="6"/>
        <v>Normal</v>
      </c>
      <c r="N92" t="str">
        <f t="shared" si="7"/>
        <v>Morning</v>
      </c>
      <c r="O92" t="str">
        <f t="shared" si="8"/>
        <v>Bad</v>
      </c>
      <c r="P92" t="str">
        <f t="shared" si="9"/>
        <v>April</v>
      </c>
    </row>
    <row r="93" spans="1:16" x14ac:dyDescent="0.2">
      <c r="A93" s="1">
        <v>44655.782638888886</v>
      </c>
      <c r="B93">
        <v>-101.738417210905</v>
      </c>
      <c r="C93">
        <v>29.413417967439599</v>
      </c>
      <c r="D93">
        <v>1193.30551909479</v>
      </c>
      <c r="E93" t="s">
        <v>11</v>
      </c>
      <c r="F93">
        <v>5.3334813379235904</v>
      </c>
      <c r="G93">
        <v>5.6656378867806696</v>
      </c>
      <c r="H93">
        <v>4</v>
      </c>
      <c r="I93">
        <v>14</v>
      </c>
      <c r="J93" t="s">
        <v>15</v>
      </c>
      <c r="K93" t="s">
        <v>17</v>
      </c>
      <c r="L93" t="str">
        <f t="shared" si="5"/>
        <v>Weak</v>
      </c>
      <c r="M93" t="str">
        <f t="shared" si="6"/>
        <v>Normal</v>
      </c>
      <c r="N93" t="str">
        <f t="shared" si="7"/>
        <v>Evening</v>
      </c>
      <c r="O93" t="str">
        <f t="shared" si="8"/>
        <v>Bad</v>
      </c>
      <c r="P93" t="str">
        <f t="shared" si="9"/>
        <v>April</v>
      </c>
    </row>
    <row r="94" spans="1:16" x14ac:dyDescent="0.2">
      <c r="A94" s="1">
        <v>44656.624837962961</v>
      </c>
      <c r="B94">
        <v>-98.877490543153698</v>
      </c>
      <c r="C94">
        <v>28.212142285440599</v>
      </c>
      <c r="D94">
        <v>235.83937089868701</v>
      </c>
      <c r="E94" t="s">
        <v>14</v>
      </c>
      <c r="F94">
        <v>5.4780682201720401</v>
      </c>
      <c r="G94">
        <v>0.42904829305072201</v>
      </c>
      <c r="H94">
        <v>10</v>
      </c>
      <c r="I94">
        <v>7</v>
      </c>
      <c r="J94" t="s">
        <v>15</v>
      </c>
      <c r="K94" t="s">
        <v>17</v>
      </c>
      <c r="L94" t="str">
        <f t="shared" si="5"/>
        <v>Weak</v>
      </c>
      <c r="M94" t="str">
        <f t="shared" si="6"/>
        <v>Normal</v>
      </c>
      <c r="N94" t="str">
        <f t="shared" si="7"/>
        <v>Afternoon</v>
      </c>
      <c r="O94" t="str">
        <f t="shared" si="8"/>
        <v>Bad</v>
      </c>
      <c r="P94" t="str">
        <f t="shared" si="9"/>
        <v>April</v>
      </c>
    </row>
    <row r="95" spans="1:16" x14ac:dyDescent="0.2">
      <c r="A95" s="1">
        <v>44657.936203703706</v>
      </c>
      <c r="B95">
        <v>-101.658053673113</v>
      </c>
      <c r="C95">
        <v>25.8256321161657</v>
      </c>
      <c r="D95">
        <v>364.18341530477898</v>
      </c>
      <c r="E95" t="s">
        <v>18</v>
      </c>
      <c r="F95">
        <v>2.0042664690743601</v>
      </c>
      <c r="G95">
        <v>5.5762142642137</v>
      </c>
      <c r="H95">
        <v>2</v>
      </c>
      <c r="I95">
        <v>37</v>
      </c>
      <c r="J95" t="s">
        <v>15</v>
      </c>
      <c r="K95" t="s">
        <v>13</v>
      </c>
      <c r="L95" t="str">
        <f t="shared" si="5"/>
        <v>Weak</v>
      </c>
      <c r="M95" t="str">
        <f t="shared" si="6"/>
        <v>Normal</v>
      </c>
      <c r="N95" t="str">
        <f t="shared" si="7"/>
        <v>Night</v>
      </c>
      <c r="O95" t="str">
        <f t="shared" si="8"/>
        <v>Bad</v>
      </c>
      <c r="P95" t="str">
        <f t="shared" si="9"/>
        <v>April</v>
      </c>
    </row>
    <row r="96" spans="1:16" x14ac:dyDescent="0.2">
      <c r="A96" s="1">
        <v>44658.659687500003</v>
      </c>
      <c r="B96">
        <v>-73.275166199307094</v>
      </c>
      <c r="C96">
        <v>25.700853318683301</v>
      </c>
      <c r="D96">
        <v>1554.7049101002699</v>
      </c>
      <c r="E96" t="s">
        <v>14</v>
      </c>
      <c r="F96">
        <v>3.90158791737566</v>
      </c>
      <c r="G96">
        <v>4.8632010290302699</v>
      </c>
      <c r="H96">
        <v>3</v>
      </c>
      <c r="I96">
        <v>40</v>
      </c>
      <c r="J96" t="s">
        <v>12</v>
      </c>
      <c r="K96" t="s">
        <v>13</v>
      </c>
      <c r="L96" t="str">
        <f t="shared" si="5"/>
        <v>Weak</v>
      </c>
      <c r="M96" t="str">
        <f t="shared" si="6"/>
        <v>Normal</v>
      </c>
      <c r="N96" t="str">
        <f t="shared" si="7"/>
        <v>Afternoon</v>
      </c>
      <c r="O96" t="str">
        <f t="shared" si="8"/>
        <v>Medium</v>
      </c>
      <c r="P96" t="str">
        <f t="shared" si="9"/>
        <v>April</v>
      </c>
    </row>
    <row r="97" spans="1:16" x14ac:dyDescent="0.2">
      <c r="A97" s="1">
        <v>44659.934247685182</v>
      </c>
      <c r="B97">
        <v>-96.827836501310003</v>
      </c>
      <c r="C97">
        <v>26.600636448305298</v>
      </c>
      <c r="D97">
        <v>724.95001482008502</v>
      </c>
      <c r="E97" t="s">
        <v>18</v>
      </c>
      <c r="F97">
        <v>3.1064403491213501</v>
      </c>
      <c r="G97">
        <v>8.9012311318497801</v>
      </c>
      <c r="H97">
        <v>2</v>
      </c>
      <c r="I97">
        <v>92</v>
      </c>
      <c r="J97" t="s">
        <v>12</v>
      </c>
      <c r="K97" t="s">
        <v>17</v>
      </c>
      <c r="L97" t="str">
        <f t="shared" si="5"/>
        <v>Weak</v>
      </c>
      <c r="M97" t="str">
        <f t="shared" si="6"/>
        <v>Normal</v>
      </c>
      <c r="N97" t="str">
        <f t="shared" si="7"/>
        <v>Night</v>
      </c>
      <c r="O97" t="str">
        <f t="shared" si="8"/>
        <v>Bad</v>
      </c>
      <c r="P97" t="str">
        <f t="shared" si="9"/>
        <v>April</v>
      </c>
    </row>
    <row r="98" spans="1:16" x14ac:dyDescent="0.2">
      <c r="A98" s="1">
        <v>44660.610300925924</v>
      </c>
      <c r="B98">
        <v>-77.528820264604505</v>
      </c>
      <c r="C98">
        <v>24.400241673822201</v>
      </c>
      <c r="D98">
        <v>1136.8628702368801</v>
      </c>
      <c r="E98" t="s">
        <v>11</v>
      </c>
      <c r="F98">
        <v>7.1412450402960301</v>
      </c>
      <c r="G98">
        <v>2.14836775999331</v>
      </c>
      <c r="H98">
        <v>2</v>
      </c>
      <c r="I98">
        <v>24</v>
      </c>
      <c r="J98" t="s">
        <v>12</v>
      </c>
      <c r="K98" t="s">
        <v>17</v>
      </c>
      <c r="L98" t="str">
        <f t="shared" si="5"/>
        <v>Weak</v>
      </c>
      <c r="M98" t="str">
        <f t="shared" si="6"/>
        <v>Normal</v>
      </c>
      <c r="N98" t="str">
        <f t="shared" si="7"/>
        <v>Afternoon</v>
      </c>
      <c r="O98" t="str">
        <f t="shared" si="8"/>
        <v>Medium</v>
      </c>
      <c r="P98" t="str">
        <f t="shared" si="9"/>
        <v>April</v>
      </c>
    </row>
    <row r="99" spans="1:16" x14ac:dyDescent="0.2">
      <c r="A99" s="1">
        <v>44661.596689814818</v>
      </c>
      <c r="B99">
        <v>-60.736138259707097</v>
      </c>
      <c r="C99">
        <v>14.3214495842775</v>
      </c>
      <c r="D99">
        <v>478.26797634820701</v>
      </c>
      <c r="E99" t="s">
        <v>16</v>
      </c>
      <c r="F99">
        <v>4.6729351984292196</v>
      </c>
      <c r="G99">
        <v>1.4251760775850399</v>
      </c>
      <c r="H99">
        <v>9</v>
      </c>
      <c r="I99">
        <v>86</v>
      </c>
      <c r="J99" t="s">
        <v>12</v>
      </c>
      <c r="K99" t="s">
        <v>13</v>
      </c>
      <c r="L99" t="str">
        <f t="shared" si="5"/>
        <v>Medium</v>
      </c>
      <c r="M99" t="str">
        <f t="shared" si="6"/>
        <v>Normal</v>
      </c>
      <c r="N99" t="str">
        <f t="shared" si="7"/>
        <v>Afternoon</v>
      </c>
      <c r="O99" t="str">
        <f t="shared" si="8"/>
        <v>Good</v>
      </c>
      <c r="P99" t="str">
        <f t="shared" si="9"/>
        <v>April</v>
      </c>
    </row>
    <row r="100" spans="1:16" x14ac:dyDescent="0.2">
      <c r="A100" s="1">
        <v>44662.436574074076</v>
      </c>
      <c r="B100">
        <v>-98.043378471965298</v>
      </c>
      <c r="C100">
        <v>19.391700203705799</v>
      </c>
      <c r="D100">
        <v>1128.4759075305501</v>
      </c>
      <c r="E100" t="s">
        <v>18</v>
      </c>
      <c r="F100">
        <v>3.60012533080425</v>
      </c>
      <c r="G100">
        <v>3.70022949382499</v>
      </c>
      <c r="H100">
        <v>9</v>
      </c>
      <c r="I100">
        <v>35</v>
      </c>
      <c r="J100" t="s">
        <v>15</v>
      </c>
      <c r="K100" t="s">
        <v>13</v>
      </c>
      <c r="L100" t="str">
        <f t="shared" si="5"/>
        <v>Weak</v>
      </c>
      <c r="M100" t="str">
        <f t="shared" si="6"/>
        <v>Normal</v>
      </c>
      <c r="N100" t="str">
        <f t="shared" si="7"/>
        <v>Morning</v>
      </c>
      <c r="O100" t="str">
        <f t="shared" si="8"/>
        <v>Bad</v>
      </c>
      <c r="P100" t="str">
        <f t="shared" si="9"/>
        <v>April</v>
      </c>
    </row>
    <row r="101" spans="1:16" x14ac:dyDescent="0.2">
      <c r="A101" s="1">
        <v>44663.502268518518</v>
      </c>
      <c r="B101">
        <v>-95.645111493815094</v>
      </c>
      <c r="C101">
        <v>13.4468848708542</v>
      </c>
      <c r="D101">
        <v>241.08877017416901</v>
      </c>
      <c r="E101" t="s">
        <v>16</v>
      </c>
      <c r="F101">
        <v>1.6627762037117</v>
      </c>
      <c r="G101">
        <v>8.3532521342016395</v>
      </c>
      <c r="H101">
        <v>10</v>
      </c>
      <c r="I101">
        <v>45</v>
      </c>
      <c r="J101" t="s">
        <v>15</v>
      </c>
      <c r="K101" t="s">
        <v>13</v>
      </c>
      <c r="L101" t="str">
        <f t="shared" si="5"/>
        <v>Weak</v>
      </c>
      <c r="M101" t="str">
        <f t="shared" si="6"/>
        <v>Normal</v>
      </c>
      <c r="N101" t="str">
        <f t="shared" si="7"/>
        <v>Afternoon</v>
      </c>
      <c r="O101" t="str">
        <f t="shared" si="8"/>
        <v>Bad</v>
      </c>
      <c r="P101" t="str">
        <f t="shared" si="9"/>
        <v>April</v>
      </c>
    </row>
    <row r="102" spans="1:16" x14ac:dyDescent="0.2">
      <c r="A102" s="1">
        <v>44664.727662037039</v>
      </c>
      <c r="B102">
        <v>-84.296509842371506</v>
      </c>
      <c r="C102">
        <v>27.074460751633399</v>
      </c>
      <c r="D102">
        <v>362.100192701335</v>
      </c>
      <c r="E102" t="s">
        <v>11</v>
      </c>
      <c r="F102">
        <v>6.4527428650885597</v>
      </c>
      <c r="G102">
        <v>5.9039768119854701</v>
      </c>
      <c r="H102">
        <v>5</v>
      </c>
      <c r="I102">
        <v>23</v>
      </c>
      <c r="J102" t="s">
        <v>12</v>
      </c>
      <c r="K102" t="s">
        <v>17</v>
      </c>
      <c r="L102" t="str">
        <f t="shared" si="5"/>
        <v>Weak</v>
      </c>
      <c r="M102" t="str">
        <f t="shared" si="6"/>
        <v>Normal</v>
      </c>
      <c r="N102" t="str">
        <f t="shared" si="7"/>
        <v>Afternoon</v>
      </c>
      <c r="O102" t="str">
        <f t="shared" si="8"/>
        <v>Medium</v>
      </c>
      <c r="P102" t="str">
        <f t="shared" si="9"/>
        <v>April</v>
      </c>
    </row>
    <row r="103" spans="1:16" x14ac:dyDescent="0.2">
      <c r="A103" s="1">
        <v>44665.836469907408</v>
      </c>
      <c r="B103">
        <v>-64.033804785355599</v>
      </c>
      <c r="C103">
        <v>22.906430857467502</v>
      </c>
      <c r="D103">
        <v>1259.9100500849499</v>
      </c>
      <c r="E103" t="s">
        <v>14</v>
      </c>
      <c r="F103">
        <v>0.30671741366236599</v>
      </c>
      <c r="G103">
        <v>3.6209390708031801</v>
      </c>
      <c r="H103">
        <v>2</v>
      </c>
      <c r="I103">
        <v>88</v>
      </c>
      <c r="J103" t="s">
        <v>12</v>
      </c>
      <c r="K103" t="s">
        <v>17</v>
      </c>
      <c r="L103" t="str">
        <f t="shared" si="5"/>
        <v>Medium</v>
      </c>
      <c r="M103" t="str">
        <f t="shared" si="6"/>
        <v>Normal</v>
      </c>
      <c r="N103" t="str">
        <f t="shared" si="7"/>
        <v>Evening</v>
      </c>
      <c r="O103" t="str">
        <f t="shared" si="8"/>
        <v>Good</v>
      </c>
      <c r="P103" t="str">
        <f t="shared" si="9"/>
        <v>April</v>
      </c>
    </row>
    <row r="104" spans="1:16" x14ac:dyDescent="0.2">
      <c r="A104" s="1">
        <v>44666.387152777781</v>
      </c>
      <c r="B104">
        <v>-98.740206282791902</v>
      </c>
      <c r="C104">
        <v>14.7003793457376</v>
      </c>
      <c r="D104">
        <v>608.49255360896495</v>
      </c>
      <c r="E104" t="s">
        <v>16</v>
      </c>
      <c r="F104">
        <v>0.27737157617477598</v>
      </c>
      <c r="G104">
        <v>5.4445835677469701</v>
      </c>
      <c r="H104">
        <v>4</v>
      </c>
      <c r="I104">
        <v>65</v>
      </c>
      <c r="J104" t="s">
        <v>12</v>
      </c>
      <c r="K104" t="s">
        <v>17</v>
      </c>
      <c r="L104" t="str">
        <f t="shared" si="5"/>
        <v>Weak</v>
      </c>
      <c r="M104" t="str">
        <f t="shared" si="6"/>
        <v>Normal</v>
      </c>
      <c r="N104" t="str">
        <f t="shared" si="7"/>
        <v>Morning</v>
      </c>
      <c r="O104" t="str">
        <f t="shared" si="8"/>
        <v>Bad</v>
      </c>
      <c r="P104" t="str">
        <f t="shared" si="9"/>
        <v>April</v>
      </c>
    </row>
    <row r="105" spans="1:16" x14ac:dyDescent="0.2">
      <c r="A105" s="1">
        <v>44667.417291666665</v>
      </c>
      <c r="B105">
        <v>-57.991548168585197</v>
      </c>
      <c r="C105">
        <v>13.9748999288484</v>
      </c>
      <c r="D105">
        <v>1639.7686683859799</v>
      </c>
      <c r="E105" t="s">
        <v>16</v>
      </c>
      <c r="F105">
        <v>3.1229597663466802</v>
      </c>
      <c r="G105">
        <v>6.7499665686333596</v>
      </c>
      <c r="H105">
        <v>3</v>
      </c>
      <c r="I105">
        <v>1</v>
      </c>
      <c r="J105" t="s">
        <v>12</v>
      </c>
      <c r="K105" t="s">
        <v>13</v>
      </c>
      <c r="L105" t="str">
        <f t="shared" si="5"/>
        <v>Medium</v>
      </c>
      <c r="M105" t="str">
        <f t="shared" si="6"/>
        <v>Normal</v>
      </c>
      <c r="N105" t="str">
        <f t="shared" si="7"/>
        <v>Morning</v>
      </c>
      <c r="O105" t="str">
        <f t="shared" si="8"/>
        <v>Good</v>
      </c>
      <c r="P105" t="str">
        <f t="shared" si="9"/>
        <v>April</v>
      </c>
    </row>
    <row r="106" spans="1:16" x14ac:dyDescent="0.2">
      <c r="A106" s="1">
        <v>44668.966574074075</v>
      </c>
      <c r="B106">
        <v>-76.736592855279696</v>
      </c>
      <c r="C106">
        <v>23.144619862292799</v>
      </c>
      <c r="D106">
        <v>919.43341419972</v>
      </c>
      <c r="E106" t="s">
        <v>18</v>
      </c>
      <c r="F106">
        <v>6.7509543293572198</v>
      </c>
      <c r="G106">
        <v>8.7557138576881997</v>
      </c>
      <c r="H106">
        <v>5</v>
      </c>
      <c r="I106">
        <v>99</v>
      </c>
      <c r="J106" t="s">
        <v>12</v>
      </c>
      <c r="K106" t="s">
        <v>13</v>
      </c>
      <c r="L106" t="str">
        <f t="shared" si="5"/>
        <v>Weak</v>
      </c>
      <c r="M106" t="str">
        <f t="shared" si="6"/>
        <v>Normal</v>
      </c>
      <c r="N106" t="str">
        <f t="shared" si="7"/>
        <v>Night</v>
      </c>
      <c r="O106" t="str">
        <f t="shared" si="8"/>
        <v>Medium</v>
      </c>
      <c r="P106" t="str">
        <f t="shared" si="9"/>
        <v>April</v>
      </c>
    </row>
    <row r="107" spans="1:16" x14ac:dyDescent="0.2">
      <c r="A107" s="1">
        <v>44669.835543981484</v>
      </c>
      <c r="B107">
        <v>-69.652376647191005</v>
      </c>
      <c r="C107">
        <v>27.3477074254304</v>
      </c>
      <c r="D107">
        <v>1759.8345699979</v>
      </c>
      <c r="E107" t="s">
        <v>14</v>
      </c>
      <c r="F107">
        <v>6.4825406652422801</v>
      </c>
      <c r="G107">
        <v>2.9545349520959401</v>
      </c>
      <c r="H107">
        <v>7</v>
      </c>
      <c r="I107">
        <v>38</v>
      </c>
      <c r="J107" t="s">
        <v>12</v>
      </c>
      <c r="K107" t="s">
        <v>13</v>
      </c>
      <c r="L107" t="str">
        <f t="shared" si="5"/>
        <v>Medium</v>
      </c>
      <c r="M107" t="str">
        <f t="shared" si="6"/>
        <v>Normal</v>
      </c>
      <c r="N107" t="str">
        <f t="shared" si="7"/>
        <v>Evening</v>
      </c>
      <c r="O107" t="str">
        <f t="shared" si="8"/>
        <v>Good</v>
      </c>
      <c r="P107" t="str">
        <f t="shared" si="9"/>
        <v>April</v>
      </c>
    </row>
    <row r="108" spans="1:16" x14ac:dyDescent="0.2">
      <c r="A108" s="1">
        <v>44670.818981481483</v>
      </c>
      <c r="B108">
        <v>-111.569018822751</v>
      </c>
      <c r="C108">
        <v>16.556455225124299</v>
      </c>
      <c r="D108">
        <v>522.40173208927001</v>
      </c>
      <c r="E108" t="s">
        <v>16</v>
      </c>
      <c r="F108">
        <v>3.1313725599229798</v>
      </c>
      <c r="G108">
        <v>0.51607180513996198</v>
      </c>
      <c r="H108">
        <v>5</v>
      </c>
      <c r="I108">
        <v>10</v>
      </c>
      <c r="J108" t="s">
        <v>15</v>
      </c>
      <c r="K108" t="s">
        <v>13</v>
      </c>
      <c r="L108" t="str">
        <f t="shared" si="5"/>
        <v>Weak</v>
      </c>
      <c r="M108" t="str">
        <f t="shared" si="6"/>
        <v>Normal</v>
      </c>
      <c r="N108" t="str">
        <f t="shared" si="7"/>
        <v>Evening</v>
      </c>
      <c r="O108" t="str">
        <f t="shared" si="8"/>
        <v>Bad</v>
      </c>
      <c r="P108" t="str">
        <f t="shared" si="9"/>
        <v>April</v>
      </c>
    </row>
    <row r="109" spans="1:16" x14ac:dyDescent="0.2">
      <c r="A109" s="1">
        <v>44671.767696759256</v>
      </c>
      <c r="B109">
        <v>-79.680165957077406</v>
      </c>
      <c r="C109">
        <v>28.091547752407799</v>
      </c>
      <c r="D109">
        <v>793.49891810614497</v>
      </c>
      <c r="E109" t="s">
        <v>18</v>
      </c>
      <c r="F109">
        <v>6.6875485585907803</v>
      </c>
      <c r="G109">
        <v>4.5747774664234999</v>
      </c>
      <c r="H109">
        <v>3</v>
      </c>
      <c r="I109">
        <v>69</v>
      </c>
      <c r="J109" t="s">
        <v>15</v>
      </c>
      <c r="K109" t="s">
        <v>13</v>
      </c>
      <c r="L109" t="str">
        <f t="shared" si="5"/>
        <v>Weak</v>
      </c>
      <c r="M109" t="str">
        <f t="shared" si="6"/>
        <v>Normal</v>
      </c>
      <c r="N109" t="str">
        <f t="shared" si="7"/>
        <v>Evening</v>
      </c>
      <c r="O109" t="str">
        <f t="shared" si="8"/>
        <v>Medium</v>
      </c>
      <c r="P109" t="str">
        <f t="shared" si="9"/>
        <v>April</v>
      </c>
    </row>
    <row r="110" spans="1:16" x14ac:dyDescent="0.2">
      <c r="A110" s="1">
        <v>44672.645555555559</v>
      </c>
      <c r="B110">
        <v>-81.448844884042302</v>
      </c>
      <c r="C110">
        <v>12.673076746555401</v>
      </c>
      <c r="D110">
        <v>171.46277020262201</v>
      </c>
      <c r="E110" t="s">
        <v>11</v>
      </c>
      <c r="F110">
        <v>13.403373952246</v>
      </c>
      <c r="G110">
        <v>4.3975784911869402</v>
      </c>
      <c r="H110">
        <v>3</v>
      </c>
      <c r="I110">
        <v>73</v>
      </c>
      <c r="J110" t="s">
        <v>12</v>
      </c>
      <c r="K110" t="s">
        <v>17</v>
      </c>
      <c r="L110" t="str">
        <f t="shared" si="5"/>
        <v>Weak</v>
      </c>
      <c r="M110" t="str">
        <f t="shared" si="6"/>
        <v>Normal</v>
      </c>
      <c r="N110" t="str">
        <f t="shared" si="7"/>
        <v>Afternoon</v>
      </c>
      <c r="O110" t="str">
        <f t="shared" si="8"/>
        <v>Medium</v>
      </c>
      <c r="P110" t="str">
        <f t="shared" si="9"/>
        <v>April</v>
      </c>
    </row>
    <row r="111" spans="1:16" x14ac:dyDescent="0.2">
      <c r="A111" s="1">
        <v>44673.816504629627</v>
      </c>
      <c r="B111">
        <v>-79.995892162925998</v>
      </c>
      <c r="C111">
        <v>13.475090687620099</v>
      </c>
      <c r="D111">
        <v>235.98126768132099</v>
      </c>
      <c r="E111" t="s">
        <v>18</v>
      </c>
      <c r="F111">
        <v>3.4394130303430699</v>
      </c>
      <c r="G111">
        <v>3.6451171061447298</v>
      </c>
      <c r="H111">
        <v>2</v>
      </c>
      <c r="I111">
        <v>66</v>
      </c>
      <c r="J111" t="s">
        <v>15</v>
      </c>
      <c r="K111" t="s">
        <v>17</v>
      </c>
      <c r="L111" t="str">
        <f t="shared" si="5"/>
        <v>Weak</v>
      </c>
      <c r="M111" t="str">
        <f t="shared" si="6"/>
        <v>Normal</v>
      </c>
      <c r="N111" t="str">
        <f t="shared" si="7"/>
        <v>Evening</v>
      </c>
      <c r="O111" t="str">
        <f t="shared" si="8"/>
        <v>Medium</v>
      </c>
      <c r="P111" t="str">
        <f t="shared" si="9"/>
        <v>April</v>
      </c>
    </row>
    <row r="112" spans="1:16" x14ac:dyDescent="0.2">
      <c r="A112" s="1">
        <v>44674.731215277781</v>
      </c>
      <c r="B112">
        <v>-78.783383384190003</v>
      </c>
      <c r="C112">
        <v>11.650995348661199</v>
      </c>
      <c r="D112">
        <v>198.61771669906199</v>
      </c>
      <c r="E112" t="s">
        <v>14</v>
      </c>
      <c r="F112">
        <v>6.2163019290017196</v>
      </c>
      <c r="G112">
        <v>3.46976888429124</v>
      </c>
      <c r="H112">
        <v>7</v>
      </c>
      <c r="I112">
        <v>36</v>
      </c>
      <c r="J112" t="s">
        <v>15</v>
      </c>
      <c r="K112" t="s">
        <v>17</v>
      </c>
      <c r="L112" t="str">
        <f t="shared" si="5"/>
        <v>Weak</v>
      </c>
      <c r="M112" t="str">
        <f t="shared" si="6"/>
        <v>Normal</v>
      </c>
      <c r="N112" t="str">
        <f t="shared" si="7"/>
        <v>Afternoon</v>
      </c>
      <c r="O112" t="str">
        <f t="shared" si="8"/>
        <v>Medium</v>
      </c>
      <c r="P112" t="str">
        <f t="shared" si="9"/>
        <v>April</v>
      </c>
    </row>
    <row r="113" spans="1:16" x14ac:dyDescent="0.2">
      <c r="A113" s="1">
        <v>44675.780532407407</v>
      </c>
      <c r="B113">
        <v>-97.395479053449606</v>
      </c>
      <c r="C113">
        <v>16.912029042450801</v>
      </c>
      <c r="D113">
        <v>385.99624201008498</v>
      </c>
      <c r="E113" t="s">
        <v>14</v>
      </c>
      <c r="F113">
        <v>1.9393847808476601</v>
      </c>
      <c r="G113">
        <v>9.3440557381279703</v>
      </c>
      <c r="H113">
        <v>9</v>
      </c>
      <c r="I113">
        <v>53</v>
      </c>
      <c r="J113" t="s">
        <v>15</v>
      </c>
      <c r="K113" t="s">
        <v>13</v>
      </c>
      <c r="L113" t="str">
        <f t="shared" si="5"/>
        <v>Weak</v>
      </c>
      <c r="M113" t="str">
        <f t="shared" si="6"/>
        <v>Normal</v>
      </c>
      <c r="N113" t="str">
        <f t="shared" si="7"/>
        <v>Evening</v>
      </c>
      <c r="O113" t="str">
        <f t="shared" si="8"/>
        <v>Bad</v>
      </c>
      <c r="P113" t="str">
        <f t="shared" si="9"/>
        <v>April</v>
      </c>
    </row>
    <row r="114" spans="1:16" x14ac:dyDescent="0.2">
      <c r="A114" s="1">
        <v>44676.937326388892</v>
      </c>
      <c r="B114">
        <v>-105.76223420263101</v>
      </c>
      <c r="C114">
        <v>15.0218581498953</v>
      </c>
      <c r="D114">
        <v>1153.80064865948</v>
      </c>
      <c r="E114" t="s">
        <v>11</v>
      </c>
      <c r="F114">
        <v>8.1559770657150192</v>
      </c>
      <c r="G114">
        <v>9.7451044556272599</v>
      </c>
      <c r="H114">
        <v>6</v>
      </c>
      <c r="I114">
        <v>52</v>
      </c>
      <c r="J114" t="s">
        <v>12</v>
      </c>
      <c r="K114" t="s">
        <v>13</v>
      </c>
      <c r="L114" t="str">
        <f t="shared" si="5"/>
        <v>Weak</v>
      </c>
      <c r="M114" t="str">
        <f t="shared" si="6"/>
        <v>Normal</v>
      </c>
      <c r="N114" t="str">
        <f t="shared" si="7"/>
        <v>Night</v>
      </c>
      <c r="O114" t="str">
        <f t="shared" si="8"/>
        <v>Bad</v>
      </c>
      <c r="P114" t="str">
        <f t="shared" si="9"/>
        <v>April</v>
      </c>
    </row>
    <row r="115" spans="1:16" x14ac:dyDescent="0.2">
      <c r="A115" s="1">
        <v>44677.413472222222</v>
      </c>
      <c r="B115">
        <v>-90.742821735791694</v>
      </c>
      <c r="C115">
        <v>23.342807580989898</v>
      </c>
      <c r="D115">
        <v>494.12410035607002</v>
      </c>
      <c r="E115" t="s">
        <v>11</v>
      </c>
      <c r="F115">
        <v>12.6719426133062</v>
      </c>
      <c r="G115">
        <v>1.93576673395608</v>
      </c>
      <c r="H115">
        <v>6</v>
      </c>
      <c r="I115">
        <v>5</v>
      </c>
      <c r="J115" t="s">
        <v>15</v>
      </c>
      <c r="K115" t="s">
        <v>13</v>
      </c>
      <c r="L115" t="str">
        <f t="shared" si="5"/>
        <v>Weak</v>
      </c>
      <c r="M115" t="str">
        <f t="shared" si="6"/>
        <v>Normal</v>
      </c>
      <c r="N115" t="str">
        <f t="shared" si="7"/>
        <v>Morning</v>
      </c>
      <c r="O115" t="str">
        <f t="shared" si="8"/>
        <v>Bad</v>
      </c>
      <c r="P115" t="str">
        <f t="shared" si="9"/>
        <v>April</v>
      </c>
    </row>
    <row r="116" spans="1:16" x14ac:dyDescent="0.2">
      <c r="A116" s="1">
        <v>44678.745428240742</v>
      </c>
      <c r="B116">
        <v>-76.069528640702401</v>
      </c>
      <c r="C116">
        <v>23.1676276354249</v>
      </c>
      <c r="D116">
        <v>975.83599518381004</v>
      </c>
      <c r="E116" t="s">
        <v>14</v>
      </c>
      <c r="F116">
        <v>0.49500367078079899</v>
      </c>
      <c r="G116">
        <v>0.80055585658134398</v>
      </c>
      <c r="H116">
        <v>7</v>
      </c>
      <c r="I116">
        <v>52</v>
      </c>
      <c r="J116" t="s">
        <v>12</v>
      </c>
      <c r="K116" t="s">
        <v>13</v>
      </c>
      <c r="L116" t="str">
        <f t="shared" si="5"/>
        <v>Weak</v>
      </c>
      <c r="M116" t="str">
        <f t="shared" si="6"/>
        <v>Normal</v>
      </c>
      <c r="N116" t="str">
        <f t="shared" si="7"/>
        <v>Afternoon</v>
      </c>
      <c r="O116" t="str">
        <f t="shared" si="8"/>
        <v>Medium</v>
      </c>
      <c r="P116" t="str">
        <f t="shared" si="9"/>
        <v>April</v>
      </c>
    </row>
    <row r="117" spans="1:16" x14ac:dyDescent="0.2">
      <c r="A117" s="1">
        <v>44679.70579861111</v>
      </c>
      <c r="B117">
        <v>-72.656677085497506</v>
      </c>
      <c r="C117">
        <v>29.963213447743598</v>
      </c>
      <c r="D117">
        <v>1137.4339928956499</v>
      </c>
      <c r="E117" t="s">
        <v>11</v>
      </c>
      <c r="F117">
        <v>9.8359785040913508</v>
      </c>
      <c r="G117">
        <v>7.74237546842296</v>
      </c>
      <c r="H117">
        <v>4</v>
      </c>
      <c r="I117">
        <v>75</v>
      </c>
      <c r="J117" t="s">
        <v>12</v>
      </c>
      <c r="K117" t="s">
        <v>17</v>
      </c>
      <c r="L117" t="str">
        <f t="shared" si="5"/>
        <v>Weak</v>
      </c>
      <c r="M117" t="str">
        <f t="shared" si="6"/>
        <v>Normal</v>
      </c>
      <c r="N117" t="str">
        <f t="shared" si="7"/>
        <v>Afternoon</v>
      </c>
      <c r="O117" t="str">
        <f t="shared" si="8"/>
        <v>Medium</v>
      </c>
      <c r="P117" t="str">
        <f t="shared" si="9"/>
        <v>April</v>
      </c>
    </row>
    <row r="118" spans="1:16" x14ac:dyDescent="0.2">
      <c r="A118" s="1">
        <v>44680.644965277781</v>
      </c>
      <c r="B118">
        <v>-84.230276290375301</v>
      </c>
      <c r="C118">
        <v>16.969642457053201</v>
      </c>
      <c r="D118">
        <v>689.42646955874397</v>
      </c>
      <c r="E118" t="s">
        <v>16</v>
      </c>
      <c r="F118">
        <v>1.14785618101535</v>
      </c>
      <c r="G118">
        <v>8.7253898580526208</v>
      </c>
      <c r="H118">
        <v>6</v>
      </c>
      <c r="I118">
        <v>53</v>
      </c>
      <c r="J118" t="s">
        <v>12</v>
      </c>
      <c r="K118" t="s">
        <v>13</v>
      </c>
      <c r="L118" t="str">
        <f t="shared" si="5"/>
        <v>Weak</v>
      </c>
      <c r="M118" t="str">
        <f t="shared" si="6"/>
        <v>Normal</v>
      </c>
      <c r="N118" t="str">
        <f t="shared" si="7"/>
        <v>Afternoon</v>
      </c>
      <c r="O118" t="str">
        <f t="shared" si="8"/>
        <v>Medium</v>
      </c>
      <c r="P118" t="str">
        <f t="shared" si="9"/>
        <v>April</v>
      </c>
    </row>
    <row r="119" spans="1:16" x14ac:dyDescent="0.2">
      <c r="A119" s="1">
        <v>44681.823055555556</v>
      </c>
      <c r="B119">
        <v>-86.953923540828995</v>
      </c>
      <c r="C119">
        <v>18.931128769281202</v>
      </c>
      <c r="D119">
        <v>1444.9565575856</v>
      </c>
      <c r="E119" t="s">
        <v>16</v>
      </c>
      <c r="F119">
        <v>3.14696057330044</v>
      </c>
      <c r="G119">
        <v>0.42334999410569701</v>
      </c>
      <c r="H119">
        <v>3</v>
      </c>
      <c r="I119">
        <v>66</v>
      </c>
      <c r="J119" t="s">
        <v>15</v>
      </c>
      <c r="K119" t="s">
        <v>13</v>
      </c>
      <c r="L119" t="str">
        <f t="shared" si="5"/>
        <v>Weak</v>
      </c>
      <c r="M119" t="str">
        <f t="shared" si="6"/>
        <v>Normal</v>
      </c>
      <c r="N119" t="str">
        <f t="shared" si="7"/>
        <v>Evening</v>
      </c>
      <c r="O119" t="str">
        <f t="shared" si="8"/>
        <v>Bad</v>
      </c>
      <c r="P119" t="str">
        <f t="shared" si="9"/>
        <v>April</v>
      </c>
    </row>
    <row r="120" spans="1:16" x14ac:dyDescent="0.2">
      <c r="A120" s="1">
        <v>44682.689189814817</v>
      </c>
      <c r="B120">
        <v>-60.8124416975743</v>
      </c>
      <c r="C120">
        <v>21.237175426777</v>
      </c>
      <c r="D120">
        <v>540.39699992884698</v>
      </c>
      <c r="E120" t="s">
        <v>16</v>
      </c>
      <c r="F120">
        <v>1.1391905963781801</v>
      </c>
      <c r="G120">
        <v>9.9787427755663494</v>
      </c>
      <c r="H120">
        <v>1</v>
      </c>
      <c r="I120">
        <v>13</v>
      </c>
      <c r="J120" t="s">
        <v>15</v>
      </c>
      <c r="K120" t="s">
        <v>13</v>
      </c>
      <c r="L120" t="str">
        <f t="shared" si="5"/>
        <v>Medium</v>
      </c>
      <c r="M120" t="str">
        <f t="shared" si="6"/>
        <v>Normal</v>
      </c>
      <c r="N120" t="str">
        <f t="shared" si="7"/>
        <v>Afternoon</v>
      </c>
      <c r="O120" t="str">
        <f t="shared" si="8"/>
        <v>Good</v>
      </c>
      <c r="P120" t="str">
        <f t="shared" si="9"/>
        <v>May</v>
      </c>
    </row>
    <row r="121" spans="1:16" x14ac:dyDescent="0.2">
      <c r="A121" s="1">
        <v>44683.854178240741</v>
      </c>
      <c r="B121">
        <v>-88.382045576767595</v>
      </c>
      <c r="C121">
        <v>13.386952773387501</v>
      </c>
      <c r="D121">
        <v>157.10005535090801</v>
      </c>
      <c r="E121" t="s">
        <v>11</v>
      </c>
      <c r="F121">
        <v>6.7662545480700098</v>
      </c>
      <c r="G121">
        <v>2.70769781691176</v>
      </c>
      <c r="H121">
        <v>8</v>
      </c>
      <c r="I121">
        <v>95</v>
      </c>
      <c r="J121" t="s">
        <v>12</v>
      </c>
      <c r="K121" t="s">
        <v>13</v>
      </c>
      <c r="L121" t="str">
        <f t="shared" si="5"/>
        <v>Weak</v>
      </c>
      <c r="M121" t="str">
        <f t="shared" si="6"/>
        <v>Normal</v>
      </c>
      <c r="N121" t="str">
        <f t="shared" si="7"/>
        <v>Evening</v>
      </c>
      <c r="O121" t="str">
        <f t="shared" si="8"/>
        <v>Bad</v>
      </c>
      <c r="P121" t="str">
        <f t="shared" si="9"/>
        <v>May</v>
      </c>
    </row>
    <row r="122" spans="1:16" x14ac:dyDescent="0.2">
      <c r="A122" s="1">
        <v>44684.702118055553</v>
      </c>
      <c r="B122">
        <v>-97.711579681297295</v>
      </c>
      <c r="C122">
        <v>16.964323771336101</v>
      </c>
      <c r="D122">
        <v>936.26621218579896</v>
      </c>
      <c r="E122" t="s">
        <v>16</v>
      </c>
      <c r="F122">
        <v>1.4917153705569699</v>
      </c>
      <c r="G122">
        <v>7.0184214097429196</v>
      </c>
      <c r="H122">
        <v>6</v>
      </c>
      <c r="I122">
        <v>67</v>
      </c>
      <c r="J122" t="s">
        <v>15</v>
      </c>
      <c r="K122" t="s">
        <v>17</v>
      </c>
      <c r="L122" t="str">
        <f t="shared" si="5"/>
        <v>Weak</v>
      </c>
      <c r="M122" t="str">
        <f t="shared" si="6"/>
        <v>Normal</v>
      </c>
      <c r="N122" t="str">
        <f t="shared" si="7"/>
        <v>Afternoon</v>
      </c>
      <c r="O122" t="str">
        <f t="shared" si="8"/>
        <v>Bad</v>
      </c>
      <c r="P122" t="str">
        <f t="shared" si="9"/>
        <v>May</v>
      </c>
    </row>
    <row r="123" spans="1:16" x14ac:dyDescent="0.2">
      <c r="A123" s="1">
        <v>44685.752002314817</v>
      </c>
      <c r="B123">
        <v>-68.161981296612197</v>
      </c>
      <c r="C123">
        <v>11.6552135735734</v>
      </c>
      <c r="D123">
        <v>1654.4496726718301</v>
      </c>
      <c r="E123" t="s">
        <v>14</v>
      </c>
      <c r="F123">
        <v>5.9234180678102399</v>
      </c>
      <c r="G123">
        <v>8.1069067515938595</v>
      </c>
      <c r="H123">
        <v>4</v>
      </c>
      <c r="I123">
        <v>35</v>
      </c>
      <c r="J123" t="s">
        <v>15</v>
      </c>
      <c r="K123" t="s">
        <v>17</v>
      </c>
      <c r="L123" t="str">
        <f t="shared" si="5"/>
        <v>Medium</v>
      </c>
      <c r="M123" t="str">
        <f t="shared" si="6"/>
        <v>Normal</v>
      </c>
      <c r="N123" t="str">
        <f t="shared" si="7"/>
        <v>Evening</v>
      </c>
      <c r="O123" t="str">
        <f t="shared" si="8"/>
        <v>Good</v>
      </c>
      <c r="P123" t="str">
        <f t="shared" si="9"/>
        <v>May</v>
      </c>
    </row>
    <row r="124" spans="1:16" x14ac:dyDescent="0.2">
      <c r="A124" s="1">
        <v>44686.810196759259</v>
      </c>
      <c r="B124">
        <v>-70.473326287539507</v>
      </c>
      <c r="C124">
        <v>27.131908655879201</v>
      </c>
      <c r="D124">
        <v>360.07757341354301</v>
      </c>
      <c r="E124" t="s">
        <v>11</v>
      </c>
      <c r="F124">
        <v>5.6698654130431896</v>
      </c>
      <c r="G124">
        <v>8.1912360349966509</v>
      </c>
      <c r="H124">
        <v>1</v>
      </c>
      <c r="I124">
        <v>30</v>
      </c>
      <c r="J124" t="s">
        <v>12</v>
      </c>
      <c r="K124" t="s">
        <v>13</v>
      </c>
      <c r="L124" t="str">
        <f t="shared" si="5"/>
        <v>Weak</v>
      </c>
      <c r="M124" t="str">
        <f t="shared" si="6"/>
        <v>Normal</v>
      </c>
      <c r="N124" t="str">
        <f t="shared" si="7"/>
        <v>Evening</v>
      </c>
      <c r="O124" t="str">
        <f t="shared" si="8"/>
        <v>Medium</v>
      </c>
      <c r="P124" t="str">
        <f t="shared" si="9"/>
        <v>May</v>
      </c>
    </row>
    <row r="125" spans="1:16" x14ac:dyDescent="0.2">
      <c r="A125" s="1">
        <v>44687.781134259261</v>
      </c>
      <c r="B125">
        <v>-81.202069853965</v>
      </c>
      <c r="C125">
        <v>26.7012868947815</v>
      </c>
      <c r="D125">
        <v>1655.2168121045399</v>
      </c>
      <c r="E125" t="s">
        <v>16</v>
      </c>
      <c r="F125">
        <v>3.6334643945707001</v>
      </c>
      <c r="G125">
        <v>4.7781089407743798</v>
      </c>
      <c r="H125">
        <v>1</v>
      </c>
      <c r="I125">
        <v>14</v>
      </c>
      <c r="J125" t="s">
        <v>15</v>
      </c>
      <c r="K125" t="s">
        <v>17</v>
      </c>
      <c r="L125" t="str">
        <f t="shared" si="5"/>
        <v>Weak</v>
      </c>
      <c r="M125" t="str">
        <f t="shared" si="6"/>
        <v>Normal</v>
      </c>
      <c r="N125" t="str">
        <f t="shared" si="7"/>
        <v>Evening</v>
      </c>
      <c r="O125" t="str">
        <f t="shared" si="8"/>
        <v>Medium</v>
      </c>
      <c r="P125" t="str">
        <f t="shared" si="9"/>
        <v>May</v>
      </c>
    </row>
    <row r="126" spans="1:16" x14ac:dyDescent="0.2">
      <c r="A126" s="1">
        <v>44688.857071759259</v>
      </c>
      <c r="B126">
        <v>-66.710577269143698</v>
      </c>
      <c r="C126">
        <v>28.4120573989665</v>
      </c>
      <c r="D126">
        <v>949.12383300311797</v>
      </c>
      <c r="E126" t="s">
        <v>18</v>
      </c>
      <c r="F126">
        <v>7.2678361742712303</v>
      </c>
      <c r="G126">
        <v>5.04592004495984</v>
      </c>
      <c r="H126">
        <v>4</v>
      </c>
      <c r="I126">
        <v>95</v>
      </c>
      <c r="J126" t="s">
        <v>12</v>
      </c>
      <c r="K126" t="s">
        <v>13</v>
      </c>
      <c r="L126" t="str">
        <f t="shared" si="5"/>
        <v>Medium</v>
      </c>
      <c r="M126" t="str">
        <f t="shared" si="6"/>
        <v>Normal</v>
      </c>
      <c r="N126" t="str">
        <f t="shared" si="7"/>
        <v>Evening</v>
      </c>
      <c r="O126" t="str">
        <f t="shared" si="8"/>
        <v>Good</v>
      </c>
      <c r="P126" t="str">
        <f t="shared" si="9"/>
        <v>May</v>
      </c>
    </row>
    <row r="127" spans="1:16" x14ac:dyDescent="0.2">
      <c r="A127" s="1">
        <v>44689.58184027778</v>
      </c>
      <c r="B127">
        <v>-75.537733296496697</v>
      </c>
      <c r="C127">
        <v>27.7328653967812</v>
      </c>
      <c r="D127">
        <v>199.32269924511601</v>
      </c>
      <c r="E127" t="s">
        <v>14</v>
      </c>
      <c r="F127">
        <v>9.9556322688834396</v>
      </c>
      <c r="G127">
        <v>4.3057583900363303</v>
      </c>
      <c r="H127">
        <v>2</v>
      </c>
      <c r="I127">
        <v>63</v>
      </c>
      <c r="J127" t="s">
        <v>12</v>
      </c>
      <c r="K127" t="s">
        <v>13</v>
      </c>
      <c r="L127" t="str">
        <f t="shared" si="5"/>
        <v>Weak</v>
      </c>
      <c r="M127" t="str">
        <f t="shared" si="6"/>
        <v>Normal</v>
      </c>
      <c r="N127" t="str">
        <f t="shared" si="7"/>
        <v>Afternoon</v>
      </c>
      <c r="O127" t="str">
        <f t="shared" si="8"/>
        <v>Medium</v>
      </c>
      <c r="P127" t="str">
        <f t="shared" si="9"/>
        <v>May</v>
      </c>
    </row>
    <row r="128" spans="1:16" x14ac:dyDescent="0.2">
      <c r="A128" s="1">
        <v>44690.924189814818</v>
      </c>
      <c r="B128">
        <v>-93.659222096430398</v>
      </c>
      <c r="C128">
        <v>18.320766843069801</v>
      </c>
      <c r="D128">
        <v>565.738736267337</v>
      </c>
      <c r="E128" t="s">
        <v>18</v>
      </c>
      <c r="F128">
        <v>4.9628325113149998</v>
      </c>
      <c r="G128">
        <v>0.75288137813023404</v>
      </c>
      <c r="H128">
        <v>7</v>
      </c>
      <c r="I128">
        <v>4</v>
      </c>
      <c r="J128" t="s">
        <v>12</v>
      </c>
      <c r="K128" t="s">
        <v>13</v>
      </c>
      <c r="L128" t="str">
        <f t="shared" si="5"/>
        <v>Weak</v>
      </c>
      <c r="M128" t="str">
        <f t="shared" si="6"/>
        <v>Normal</v>
      </c>
      <c r="N128" t="str">
        <f t="shared" si="7"/>
        <v>Night</v>
      </c>
      <c r="O128" t="str">
        <f t="shared" si="8"/>
        <v>Bad</v>
      </c>
      <c r="P128" t="str">
        <f t="shared" si="9"/>
        <v>May</v>
      </c>
    </row>
    <row r="129" spans="1:16" x14ac:dyDescent="0.2">
      <c r="A129" s="1">
        <v>44691.943738425929</v>
      </c>
      <c r="B129">
        <v>-66.377561965787805</v>
      </c>
      <c r="C129">
        <v>11.7343070296865</v>
      </c>
      <c r="D129">
        <v>569.64378576422996</v>
      </c>
      <c r="E129" t="s">
        <v>16</v>
      </c>
      <c r="F129">
        <v>1.26250057076407</v>
      </c>
      <c r="G129">
        <v>1.5131721830065199</v>
      </c>
      <c r="H129">
        <v>1</v>
      </c>
      <c r="I129">
        <v>90</v>
      </c>
      <c r="J129" t="s">
        <v>15</v>
      </c>
      <c r="K129" t="s">
        <v>17</v>
      </c>
      <c r="L129" t="str">
        <f t="shared" si="5"/>
        <v>Medium</v>
      </c>
      <c r="M129" t="str">
        <f t="shared" si="6"/>
        <v>Normal</v>
      </c>
      <c r="N129" t="str">
        <f t="shared" si="7"/>
        <v>Night</v>
      </c>
      <c r="O129" t="str">
        <f t="shared" si="8"/>
        <v>Good</v>
      </c>
      <c r="P129" t="str">
        <f t="shared" si="9"/>
        <v>May</v>
      </c>
    </row>
    <row r="130" spans="1:16" x14ac:dyDescent="0.2">
      <c r="A130" s="1">
        <v>44692.819745370369</v>
      </c>
      <c r="B130">
        <v>-115.25904426107</v>
      </c>
      <c r="C130">
        <v>18.884963590506899</v>
      </c>
      <c r="D130">
        <v>1406.43320841641</v>
      </c>
      <c r="E130" t="s">
        <v>16</v>
      </c>
      <c r="F130">
        <v>4.3051839833060104</v>
      </c>
      <c r="G130">
        <v>9.6057600505226901</v>
      </c>
      <c r="H130">
        <v>1</v>
      </c>
      <c r="I130">
        <v>97</v>
      </c>
      <c r="J130" t="s">
        <v>12</v>
      </c>
      <c r="K130" t="s">
        <v>17</v>
      </c>
      <c r="L130" t="str">
        <f t="shared" si="5"/>
        <v>Weak</v>
      </c>
      <c r="M130" t="str">
        <f t="shared" si="6"/>
        <v>Normal</v>
      </c>
      <c r="N130" t="str">
        <f t="shared" si="7"/>
        <v>Evening</v>
      </c>
      <c r="O130" t="str">
        <f t="shared" si="8"/>
        <v>Bad</v>
      </c>
      <c r="P130" t="str">
        <f t="shared" si="9"/>
        <v>May</v>
      </c>
    </row>
    <row r="131" spans="1:16" x14ac:dyDescent="0.2">
      <c r="A131" s="1">
        <v>44693.958541666667</v>
      </c>
      <c r="B131">
        <v>-69.465501665308693</v>
      </c>
      <c r="C131">
        <v>12.330209795605001</v>
      </c>
      <c r="D131">
        <v>395.41531996371498</v>
      </c>
      <c r="E131" t="s">
        <v>18</v>
      </c>
      <c r="F131">
        <v>7.0659918712028604</v>
      </c>
      <c r="G131">
        <v>5.0845490352284797</v>
      </c>
      <c r="H131">
        <v>1</v>
      </c>
      <c r="I131">
        <v>44</v>
      </c>
      <c r="J131" t="s">
        <v>12</v>
      </c>
      <c r="K131" t="s">
        <v>17</v>
      </c>
      <c r="L131" t="str">
        <f t="shared" ref="L131:L194" si="10">IF(B131&gt;=-50,"Strong",IF(B131 &gt;= -70,"Medium","Weak"))</f>
        <v>Medium</v>
      </c>
      <c r="M131" t="str">
        <f t="shared" ref="M131:M194" si="11">IF(D131&lt;60,"Drop","Normal")</f>
        <v>Normal</v>
      </c>
      <c r="N131" t="str">
        <f t="shared" ref="N131:N194" si="12">IF(HOUR(A131)&lt;12,"Morning",IF(HOUR(A131)&lt;18,"Afternoon",IF(HOUR(A131)&lt;21,"Evening","Night")))</f>
        <v>Night</v>
      </c>
      <c r="O131" t="str">
        <f t="shared" ref="O131:O194" si="13">IF(B131&gt;=-70,"Good",IF(B131&gt;=-85,"Medium","Bad"))</f>
        <v>Good</v>
      </c>
      <c r="P131" t="str">
        <f t="shared" ref="P131:P194" si="14">TEXT(A131,"mmmm")</f>
        <v>May</v>
      </c>
    </row>
    <row r="132" spans="1:16" x14ac:dyDescent="0.2">
      <c r="A132" s="1">
        <v>44694.803148148145</v>
      </c>
      <c r="B132">
        <v>-75.015584867560506</v>
      </c>
      <c r="C132">
        <v>12.713415489822699</v>
      </c>
      <c r="D132">
        <v>1617.82304939153</v>
      </c>
      <c r="E132" t="s">
        <v>11</v>
      </c>
      <c r="F132">
        <v>6.1283116569449003</v>
      </c>
      <c r="G132">
        <v>9.1500341461296202</v>
      </c>
      <c r="H132">
        <v>7</v>
      </c>
      <c r="I132">
        <v>6</v>
      </c>
      <c r="J132" t="s">
        <v>15</v>
      </c>
      <c r="K132" t="s">
        <v>13</v>
      </c>
      <c r="L132" t="str">
        <f t="shared" si="10"/>
        <v>Weak</v>
      </c>
      <c r="M132" t="str">
        <f t="shared" si="11"/>
        <v>Normal</v>
      </c>
      <c r="N132" t="str">
        <f t="shared" si="12"/>
        <v>Evening</v>
      </c>
      <c r="O132" t="str">
        <f t="shared" si="13"/>
        <v>Medium</v>
      </c>
      <c r="P132" t="str">
        <f t="shared" si="14"/>
        <v>May</v>
      </c>
    </row>
    <row r="133" spans="1:16" x14ac:dyDescent="0.2">
      <c r="A133" s="1">
        <v>44695.595775462964</v>
      </c>
      <c r="B133">
        <v>-76.881604351289198</v>
      </c>
      <c r="C133">
        <v>28.306054053979999</v>
      </c>
      <c r="D133">
        <v>1558.6560315642</v>
      </c>
      <c r="E133" t="s">
        <v>18</v>
      </c>
      <c r="F133">
        <v>3.0622240563468499</v>
      </c>
      <c r="G133">
        <v>0.13056595401379301</v>
      </c>
      <c r="H133">
        <v>4</v>
      </c>
      <c r="I133">
        <v>99</v>
      </c>
      <c r="J133" t="s">
        <v>15</v>
      </c>
      <c r="K133" t="s">
        <v>13</v>
      </c>
      <c r="L133" t="str">
        <f t="shared" si="10"/>
        <v>Weak</v>
      </c>
      <c r="M133" t="str">
        <f t="shared" si="11"/>
        <v>Normal</v>
      </c>
      <c r="N133" t="str">
        <f t="shared" si="12"/>
        <v>Afternoon</v>
      </c>
      <c r="O133" t="str">
        <f t="shared" si="13"/>
        <v>Medium</v>
      </c>
      <c r="P133" t="str">
        <f t="shared" si="14"/>
        <v>May</v>
      </c>
    </row>
    <row r="134" spans="1:16" x14ac:dyDescent="0.2">
      <c r="A134" s="1">
        <v>44696.697465277779</v>
      </c>
      <c r="B134">
        <v>-97.974458870865007</v>
      </c>
      <c r="C134">
        <v>27.082821881350899</v>
      </c>
      <c r="D134">
        <v>1732.0677679575499</v>
      </c>
      <c r="E134" t="s">
        <v>16</v>
      </c>
      <c r="F134">
        <v>2.9652350536460599</v>
      </c>
      <c r="G134">
        <v>3.1219380273698998</v>
      </c>
      <c r="H134">
        <v>7</v>
      </c>
      <c r="I134">
        <v>91</v>
      </c>
      <c r="J134" t="s">
        <v>15</v>
      </c>
      <c r="K134" t="s">
        <v>13</v>
      </c>
      <c r="L134" t="str">
        <f t="shared" si="10"/>
        <v>Weak</v>
      </c>
      <c r="M134" t="str">
        <f t="shared" si="11"/>
        <v>Normal</v>
      </c>
      <c r="N134" t="str">
        <f t="shared" si="12"/>
        <v>Afternoon</v>
      </c>
      <c r="O134" t="str">
        <f t="shared" si="13"/>
        <v>Bad</v>
      </c>
      <c r="P134" t="str">
        <f t="shared" si="14"/>
        <v>May</v>
      </c>
    </row>
    <row r="135" spans="1:16" x14ac:dyDescent="0.2">
      <c r="A135" s="1">
        <v>44697.442662037036</v>
      </c>
      <c r="B135">
        <v>-97.187740186363797</v>
      </c>
      <c r="C135">
        <v>18.971054730891598</v>
      </c>
      <c r="D135">
        <v>221.79669840711901</v>
      </c>
      <c r="E135" t="s">
        <v>11</v>
      </c>
      <c r="F135">
        <v>13.640795050447901</v>
      </c>
      <c r="G135">
        <v>7.6399436490392496</v>
      </c>
      <c r="H135">
        <v>9</v>
      </c>
      <c r="I135">
        <v>34</v>
      </c>
      <c r="J135" t="s">
        <v>15</v>
      </c>
      <c r="K135" t="s">
        <v>13</v>
      </c>
      <c r="L135" t="str">
        <f t="shared" si="10"/>
        <v>Weak</v>
      </c>
      <c r="M135" t="str">
        <f t="shared" si="11"/>
        <v>Normal</v>
      </c>
      <c r="N135" t="str">
        <f t="shared" si="12"/>
        <v>Morning</v>
      </c>
      <c r="O135" t="str">
        <f t="shared" si="13"/>
        <v>Bad</v>
      </c>
      <c r="P135" t="str">
        <f t="shared" si="14"/>
        <v>May</v>
      </c>
    </row>
    <row r="136" spans="1:16" x14ac:dyDescent="0.2">
      <c r="A136" s="1">
        <v>44698.864872685182</v>
      </c>
      <c r="B136">
        <v>-98.806246107094097</v>
      </c>
      <c r="C136">
        <v>11.0890711331219</v>
      </c>
      <c r="D136">
        <v>690.51928550262096</v>
      </c>
      <c r="E136" t="s">
        <v>11</v>
      </c>
      <c r="F136">
        <v>11.534570193636201</v>
      </c>
      <c r="G136">
        <v>9.8695459530821008</v>
      </c>
      <c r="H136">
        <v>2</v>
      </c>
      <c r="I136">
        <v>87</v>
      </c>
      <c r="J136" t="s">
        <v>15</v>
      </c>
      <c r="K136" t="s">
        <v>13</v>
      </c>
      <c r="L136" t="str">
        <f t="shared" si="10"/>
        <v>Weak</v>
      </c>
      <c r="M136" t="str">
        <f t="shared" si="11"/>
        <v>Normal</v>
      </c>
      <c r="N136" t="str">
        <f t="shared" si="12"/>
        <v>Evening</v>
      </c>
      <c r="O136" t="str">
        <f t="shared" si="13"/>
        <v>Bad</v>
      </c>
      <c r="P136" t="str">
        <f t="shared" si="14"/>
        <v>May</v>
      </c>
    </row>
    <row r="137" spans="1:16" x14ac:dyDescent="0.2">
      <c r="A137" s="1">
        <v>44699.706678240742</v>
      </c>
      <c r="B137">
        <v>-108.954401303818</v>
      </c>
      <c r="C137">
        <v>22.0618473104341</v>
      </c>
      <c r="D137">
        <v>201.044818227094</v>
      </c>
      <c r="E137" t="s">
        <v>11</v>
      </c>
      <c r="F137">
        <v>13.616903146871399</v>
      </c>
      <c r="G137">
        <v>7.4693460553676196</v>
      </c>
      <c r="H137">
        <v>2</v>
      </c>
      <c r="I137">
        <v>83</v>
      </c>
      <c r="J137" t="s">
        <v>12</v>
      </c>
      <c r="K137" t="s">
        <v>13</v>
      </c>
      <c r="L137" t="str">
        <f t="shared" si="10"/>
        <v>Weak</v>
      </c>
      <c r="M137" t="str">
        <f t="shared" si="11"/>
        <v>Normal</v>
      </c>
      <c r="N137" t="str">
        <f t="shared" si="12"/>
        <v>Afternoon</v>
      </c>
      <c r="O137" t="str">
        <f t="shared" si="13"/>
        <v>Bad</v>
      </c>
      <c r="P137" t="str">
        <f t="shared" si="14"/>
        <v>May</v>
      </c>
    </row>
    <row r="138" spans="1:16" x14ac:dyDescent="0.2">
      <c r="A138" s="1">
        <v>44700.974317129629</v>
      </c>
      <c r="B138">
        <v>-87.2517038488715</v>
      </c>
      <c r="C138">
        <v>20.675113187186401</v>
      </c>
      <c r="D138">
        <v>1715.3227827892899</v>
      </c>
      <c r="E138" t="s">
        <v>11</v>
      </c>
      <c r="F138">
        <v>12.404708299746201</v>
      </c>
      <c r="G138">
        <v>7.81205207061618</v>
      </c>
      <c r="H138">
        <v>9</v>
      </c>
      <c r="I138">
        <v>81</v>
      </c>
      <c r="J138" t="s">
        <v>15</v>
      </c>
      <c r="K138" t="s">
        <v>13</v>
      </c>
      <c r="L138" t="str">
        <f t="shared" si="10"/>
        <v>Weak</v>
      </c>
      <c r="M138" t="str">
        <f t="shared" si="11"/>
        <v>Normal</v>
      </c>
      <c r="N138" t="str">
        <f t="shared" si="12"/>
        <v>Night</v>
      </c>
      <c r="O138" t="str">
        <f t="shared" si="13"/>
        <v>Bad</v>
      </c>
      <c r="P138" t="str">
        <f t="shared" si="14"/>
        <v>May</v>
      </c>
    </row>
    <row r="139" spans="1:16" x14ac:dyDescent="0.2">
      <c r="A139" s="1">
        <v>44701.825416666667</v>
      </c>
      <c r="B139">
        <v>-81.527329237291298</v>
      </c>
      <c r="C139">
        <v>27.250128336335401</v>
      </c>
      <c r="D139">
        <v>1633.67795034658</v>
      </c>
      <c r="E139" t="s">
        <v>14</v>
      </c>
      <c r="F139">
        <v>7.9044959078565604</v>
      </c>
      <c r="G139">
        <v>5.4793881420950399</v>
      </c>
      <c r="H139">
        <v>7</v>
      </c>
      <c r="I139">
        <v>47</v>
      </c>
      <c r="J139" t="s">
        <v>12</v>
      </c>
      <c r="K139" t="s">
        <v>13</v>
      </c>
      <c r="L139" t="str">
        <f t="shared" si="10"/>
        <v>Weak</v>
      </c>
      <c r="M139" t="str">
        <f t="shared" si="11"/>
        <v>Normal</v>
      </c>
      <c r="N139" t="str">
        <f t="shared" si="12"/>
        <v>Evening</v>
      </c>
      <c r="O139" t="str">
        <f t="shared" si="13"/>
        <v>Medium</v>
      </c>
      <c r="P139" t="str">
        <f t="shared" si="14"/>
        <v>May</v>
      </c>
    </row>
    <row r="140" spans="1:16" x14ac:dyDescent="0.2">
      <c r="A140" s="1">
        <v>44702.38548611111</v>
      </c>
      <c r="B140">
        <v>-90.179147899157599</v>
      </c>
      <c r="C140">
        <v>13.574310246886901</v>
      </c>
      <c r="D140">
        <v>1697.97953915419</v>
      </c>
      <c r="E140" t="s">
        <v>11</v>
      </c>
      <c r="F140">
        <v>13.469249782022599</v>
      </c>
      <c r="G140">
        <v>8.6696059998527009</v>
      </c>
      <c r="H140">
        <v>8</v>
      </c>
      <c r="I140">
        <v>78</v>
      </c>
      <c r="J140" t="s">
        <v>15</v>
      </c>
      <c r="K140" t="s">
        <v>13</v>
      </c>
      <c r="L140" t="str">
        <f t="shared" si="10"/>
        <v>Weak</v>
      </c>
      <c r="M140" t="str">
        <f t="shared" si="11"/>
        <v>Normal</v>
      </c>
      <c r="N140" t="str">
        <f t="shared" si="12"/>
        <v>Morning</v>
      </c>
      <c r="O140" t="str">
        <f t="shared" si="13"/>
        <v>Bad</v>
      </c>
      <c r="P140" t="str">
        <f t="shared" si="14"/>
        <v>May</v>
      </c>
    </row>
    <row r="141" spans="1:16" x14ac:dyDescent="0.2">
      <c r="A141" s="1">
        <v>44703.654456018521</v>
      </c>
      <c r="B141">
        <v>-100.455825772024</v>
      </c>
      <c r="C141">
        <v>13.8999587984848</v>
      </c>
      <c r="D141">
        <v>1435.55506213218</v>
      </c>
      <c r="E141" t="s">
        <v>18</v>
      </c>
      <c r="F141">
        <v>7.2484403701712399</v>
      </c>
      <c r="G141">
        <v>7.1519277093553999</v>
      </c>
      <c r="H141">
        <v>1</v>
      </c>
      <c r="I141">
        <v>96</v>
      </c>
      <c r="J141" t="s">
        <v>15</v>
      </c>
      <c r="K141" t="s">
        <v>17</v>
      </c>
      <c r="L141" t="str">
        <f t="shared" si="10"/>
        <v>Weak</v>
      </c>
      <c r="M141" t="str">
        <f t="shared" si="11"/>
        <v>Normal</v>
      </c>
      <c r="N141" t="str">
        <f t="shared" si="12"/>
        <v>Afternoon</v>
      </c>
      <c r="O141" t="str">
        <f t="shared" si="13"/>
        <v>Bad</v>
      </c>
      <c r="P141" t="str">
        <f t="shared" si="14"/>
        <v>May</v>
      </c>
    </row>
    <row r="142" spans="1:16" x14ac:dyDescent="0.2">
      <c r="A142" s="1">
        <v>44704.846030092594</v>
      </c>
      <c r="B142">
        <v>-50.933754301928502</v>
      </c>
      <c r="C142">
        <v>22.777548351822201</v>
      </c>
      <c r="D142">
        <v>360.218316007125</v>
      </c>
      <c r="E142" t="s">
        <v>16</v>
      </c>
      <c r="F142">
        <v>3.7204276673643899</v>
      </c>
      <c r="G142">
        <v>3.4626862644400398</v>
      </c>
      <c r="H142">
        <v>6</v>
      </c>
      <c r="I142">
        <v>18</v>
      </c>
      <c r="J142" t="s">
        <v>15</v>
      </c>
      <c r="K142" t="s">
        <v>13</v>
      </c>
      <c r="L142" t="str">
        <f t="shared" si="10"/>
        <v>Medium</v>
      </c>
      <c r="M142" t="str">
        <f t="shared" si="11"/>
        <v>Normal</v>
      </c>
      <c r="N142" t="str">
        <f t="shared" si="12"/>
        <v>Evening</v>
      </c>
      <c r="O142" t="str">
        <f t="shared" si="13"/>
        <v>Good</v>
      </c>
      <c r="P142" t="str">
        <f t="shared" si="14"/>
        <v>May</v>
      </c>
    </row>
    <row r="143" spans="1:16" x14ac:dyDescent="0.2">
      <c r="A143" s="1">
        <v>44705.568020833336</v>
      </c>
      <c r="B143">
        <v>-74.341203790799895</v>
      </c>
      <c r="C143">
        <v>15.1655638706308</v>
      </c>
      <c r="D143">
        <v>1792.2576855978</v>
      </c>
      <c r="E143" t="s">
        <v>16</v>
      </c>
      <c r="F143">
        <v>2.2040602207906201</v>
      </c>
      <c r="G143">
        <v>9.3189568684420294</v>
      </c>
      <c r="H143">
        <v>7</v>
      </c>
      <c r="I143">
        <v>69</v>
      </c>
      <c r="J143" t="s">
        <v>12</v>
      </c>
      <c r="K143" t="s">
        <v>13</v>
      </c>
      <c r="L143" t="str">
        <f t="shared" si="10"/>
        <v>Weak</v>
      </c>
      <c r="M143" t="str">
        <f t="shared" si="11"/>
        <v>Normal</v>
      </c>
      <c r="N143" t="str">
        <f t="shared" si="12"/>
        <v>Afternoon</v>
      </c>
      <c r="O143" t="str">
        <f t="shared" si="13"/>
        <v>Medium</v>
      </c>
      <c r="P143" t="str">
        <f t="shared" si="14"/>
        <v>May</v>
      </c>
    </row>
    <row r="144" spans="1:16" x14ac:dyDescent="0.2">
      <c r="A144" s="1">
        <v>44706.782604166663</v>
      </c>
      <c r="B144">
        <v>-74.130390173592701</v>
      </c>
      <c r="C144">
        <v>21.032955712772399</v>
      </c>
      <c r="D144">
        <v>1533.5423319352301</v>
      </c>
      <c r="E144" t="s">
        <v>14</v>
      </c>
      <c r="F144">
        <v>7.33105558182538</v>
      </c>
      <c r="G144">
        <v>8.5212783841784994</v>
      </c>
      <c r="H144">
        <v>6</v>
      </c>
      <c r="I144">
        <v>81</v>
      </c>
      <c r="J144" t="s">
        <v>12</v>
      </c>
      <c r="K144" t="s">
        <v>17</v>
      </c>
      <c r="L144" t="str">
        <f t="shared" si="10"/>
        <v>Weak</v>
      </c>
      <c r="M144" t="str">
        <f t="shared" si="11"/>
        <v>Normal</v>
      </c>
      <c r="N144" t="str">
        <f t="shared" si="12"/>
        <v>Evening</v>
      </c>
      <c r="O144" t="str">
        <f t="shared" si="13"/>
        <v>Medium</v>
      </c>
      <c r="P144" t="str">
        <f t="shared" si="14"/>
        <v>May</v>
      </c>
    </row>
    <row r="145" spans="1:16" x14ac:dyDescent="0.2">
      <c r="A145" s="1">
        <v>44707.736215277779</v>
      </c>
      <c r="B145">
        <v>-90.049546954967397</v>
      </c>
      <c r="C145">
        <v>21.830699136788802</v>
      </c>
      <c r="D145">
        <v>165.953509951499</v>
      </c>
      <c r="E145" t="s">
        <v>18</v>
      </c>
      <c r="F145">
        <v>6.8862605604137599</v>
      </c>
      <c r="G145">
        <v>1.3680246860760901</v>
      </c>
      <c r="H145">
        <v>10</v>
      </c>
      <c r="I145">
        <v>10</v>
      </c>
      <c r="J145" t="s">
        <v>15</v>
      </c>
      <c r="K145" t="s">
        <v>17</v>
      </c>
      <c r="L145" t="str">
        <f t="shared" si="10"/>
        <v>Weak</v>
      </c>
      <c r="M145" t="str">
        <f t="shared" si="11"/>
        <v>Normal</v>
      </c>
      <c r="N145" t="str">
        <f t="shared" si="12"/>
        <v>Afternoon</v>
      </c>
      <c r="O145" t="str">
        <f t="shared" si="13"/>
        <v>Bad</v>
      </c>
      <c r="P145" t="str">
        <f t="shared" si="14"/>
        <v>May</v>
      </c>
    </row>
    <row r="146" spans="1:16" x14ac:dyDescent="0.2">
      <c r="A146" s="1">
        <v>44708.795162037037</v>
      </c>
      <c r="B146">
        <v>-75.506463903533501</v>
      </c>
      <c r="C146">
        <v>28.200970177895201</v>
      </c>
      <c r="D146">
        <v>1639.98368061019</v>
      </c>
      <c r="E146" t="s">
        <v>11</v>
      </c>
      <c r="F146">
        <v>7.5583973776904401</v>
      </c>
      <c r="G146">
        <v>0.70195052353843002</v>
      </c>
      <c r="H146">
        <v>7</v>
      </c>
      <c r="I146">
        <v>82</v>
      </c>
      <c r="J146" t="s">
        <v>12</v>
      </c>
      <c r="K146" t="s">
        <v>17</v>
      </c>
      <c r="L146" t="str">
        <f t="shared" si="10"/>
        <v>Weak</v>
      </c>
      <c r="M146" t="str">
        <f t="shared" si="11"/>
        <v>Normal</v>
      </c>
      <c r="N146" t="str">
        <f t="shared" si="12"/>
        <v>Evening</v>
      </c>
      <c r="O146" t="str">
        <f t="shared" si="13"/>
        <v>Medium</v>
      </c>
      <c r="P146" t="str">
        <f t="shared" si="14"/>
        <v>May</v>
      </c>
    </row>
    <row r="147" spans="1:16" x14ac:dyDescent="0.2">
      <c r="A147" s="1">
        <v>44709.888298611113</v>
      </c>
      <c r="B147">
        <v>-83.562631775238998</v>
      </c>
      <c r="C147">
        <v>26.342585138559699</v>
      </c>
      <c r="D147">
        <v>926.54124437492806</v>
      </c>
      <c r="E147" t="s">
        <v>14</v>
      </c>
      <c r="F147">
        <v>9.9848664256080593</v>
      </c>
      <c r="G147">
        <v>0.67054808241164798</v>
      </c>
      <c r="H147">
        <v>2</v>
      </c>
      <c r="I147">
        <v>79</v>
      </c>
      <c r="J147" t="s">
        <v>12</v>
      </c>
      <c r="K147" t="s">
        <v>17</v>
      </c>
      <c r="L147" t="str">
        <f t="shared" si="10"/>
        <v>Weak</v>
      </c>
      <c r="M147" t="str">
        <f t="shared" si="11"/>
        <v>Normal</v>
      </c>
      <c r="N147" t="str">
        <f t="shared" si="12"/>
        <v>Night</v>
      </c>
      <c r="O147" t="str">
        <f t="shared" si="13"/>
        <v>Medium</v>
      </c>
      <c r="P147" t="str">
        <f t="shared" si="14"/>
        <v>May</v>
      </c>
    </row>
    <row r="148" spans="1:16" x14ac:dyDescent="0.2">
      <c r="A148" s="1">
        <v>44710.96434027778</v>
      </c>
      <c r="B148">
        <v>-64.828292776385098</v>
      </c>
      <c r="C148">
        <v>11.6758147208345</v>
      </c>
      <c r="D148">
        <v>400.47957782018898</v>
      </c>
      <c r="E148" t="s">
        <v>16</v>
      </c>
      <c r="F148">
        <v>1.62102842195629</v>
      </c>
      <c r="G148">
        <v>0.214151275264929</v>
      </c>
      <c r="H148">
        <v>9</v>
      </c>
      <c r="I148">
        <v>62</v>
      </c>
      <c r="J148" t="s">
        <v>15</v>
      </c>
      <c r="K148" t="s">
        <v>13</v>
      </c>
      <c r="L148" t="str">
        <f t="shared" si="10"/>
        <v>Medium</v>
      </c>
      <c r="M148" t="str">
        <f t="shared" si="11"/>
        <v>Normal</v>
      </c>
      <c r="N148" t="str">
        <f t="shared" si="12"/>
        <v>Night</v>
      </c>
      <c r="O148" t="str">
        <f t="shared" si="13"/>
        <v>Good</v>
      </c>
      <c r="P148" t="str">
        <f t="shared" si="14"/>
        <v>May</v>
      </c>
    </row>
    <row r="149" spans="1:16" x14ac:dyDescent="0.2">
      <c r="A149" s="1">
        <v>44711.965324074074</v>
      </c>
      <c r="B149">
        <v>-73.038052357094102</v>
      </c>
      <c r="C149">
        <v>21.007353143298001</v>
      </c>
      <c r="D149">
        <v>1459.9553729596601</v>
      </c>
      <c r="E149" t="s">
        <v>14</v>
      </c>
      <c r="F149">
        <v>8.9280510381394897</v>
      </c>
      <c r="G149">
        <v>5.15860333770891</v>
      </c>
      <c r="H149">
        <v>9</v>
      </c>
      <c r="I149">
        <v>67</v>
      </c>
      <c r="J149" t="s">
        <v>12</v>
      </c>
      <c r="K149" t="s">
        <v>13</v>
      </c>
      <c r="L149" t="str">
        <f t="shared" si="10"/>
        <v>Weak</v>
      </c>
      <c r="M149" t="str">
        <f t="shared" si="11"/>
        <v>Normal</v>
      </c>
      <c r="N149" t="str">
        <f t="shared" si="12"/>
        <v>Night</v>
      </c>
      <c r="O149" t="str">
        <f t="shared" si="13"/>
        <v>Medium</v>
      </c>
      <c r="P149" t="str">
        <f t="shared" si="14"/>
        <v>May</v>
      </c>
    </row>
    <row r="150" spans="1:16" x14ac:dyDescent="0.2">
      <c r="A150" s="1">
        <v>44712.982476851852</v>
      </c>
      <c r="B150">
        <v>-90.113317298889896</v>
      </c>
      <c r="C150">
        <v>21.241479857825301</v>
      </c>
      <c r="D150">
        <v>928.627967640419</v>
      </c>
      <c r="E150" t="s">
        <v>18</v>
      </c>
      <c r="F150">
        <v>2.5144295404618302</v>
      </c>
      <c r="G150">
        <v>7.5337711314195301</v>
      </c>
      <c r="H150">
        <v>8</v>
      </c>
      <c r="I150">
        <v>70</v>
      </c>
      <c r="J150" t="s">
        <v>12</v>
      </c>
      <c r="K150" t="s">
        <v>17</v>
      </c>
      <c r="L150" t="str">
        <f t="shared" si="10"/>
        <v>Weak</v>
      </c>
      <c r="M150" t="str">
        <f t="shared" si="11"/>
        <v>Normal</v>
      </c>
      <c r="N150" t="str">
        <f t="shared" si="12"/>
        <v>Night</v>
      </c>
      <c r="O150" t="str">
        <f t="shared" si="13"/>
        <v>Bad</v>
      </c>
      <c r="P150" t="str">
        <f t="shared" si="14"/>
        <v>May</v>
      </c>
    </row>
    <row r="151" spans="1:16" x14ac:dyDescent="0.2">
      <c r="A151" s="1">
        <v>44713.452314814815</v>
      </c>
      <c r="B151">
        <v>-91.622688656485394</v>
      </c>
      <c r="C151">
        <v>15.3171384523831</v>
      </c>
      <c r="D151">
        <v>1787.06797186323</v>
      </c>
      <c r="E151" t="s">
        <v>18</v>
      </c>
      <c r="F151">
        <v>6.6720304162924702</v>
      </c>
      <c r="G151">
        <v>2.92342766024505</v>
      </c>
      <c r="H151">
        <v>7</v>
      </c>
      <c r="I151">
        <v>94</v>
      </c>
      <c r="J151" t="s">
        <v>12</v>
      </c>
      <c r="K151" t="s">
        <v>17</v>
      </c>
      <c r="L151" t="str">
        <f t="shared" si="10"/>
        <v>Weak</v>
      </c>
      <c r="M151" t="str">
        <f t="shared" si="11"/>
        <v>Normal</v>
      </c>
      <c r="N151" t="str">
        <f t="shared" si="12"/>
        <v>Morning</v>
      </c>
      <c r="O151" t="str">
        <f t="shared" si="13"/>
        <v>Bad</v>
      </c>
      <c r="P151" t="str">
        <f t="shared" si="14"/>
        <v>June</v>
      </c>
    </row>
    <row r="152" spans="1:16" x14ac:dyDescent="0.2">
      <c r="A152" s="1">
        <v>44714.416967592595</v>
      </c>
      <c r="B152">
        <v>-74.5024590817073</v>
      </c>
      <c r="C152">
        <v>26.8731087110346</v>
      </c>
      <c r="D152">
        <v>787.14099629072803</v>
      </c>
      <c r="E152" t="s">
        <v>14</v>
      </c>
      <c r="F152">
        <v>6.2607348537010097</v>
      </c>
      <c r="G152">
        <v>0.40412158390642999</v>
      </c>
      <c r="H152">
        <v>2</v>
      </c>
      <c r="I152">
        <v>50</v>
      </c>
      <c r="J152" t="s">
        <v>15</v>
      </c>
      <c r="K152" t="s">
        <v>13</v>
      </c>
      <c r="L152" t="str">
        <f t="shared" si="10"/>
        <v>Weak</v>
      </c>
      <c r="M152" t="str">
        <f t="shared" si="11"/>
        <v>Normal</v>
      </c>
      <c r="N152" t="str">
        <f t="shared" si="12"/>
        <v>Morning</v>
      </c>
      <c r="O152" t="str">
        <f t="shared" si="13"/>
        <v>Medium</v>
      </c>
      <c r="P152" t="str">
        <f t="shared" si="14"/>
        <v>June</v>
      </c>
    </row>
    <row r="153" spans="1:16" x14ac:dyDescent="0.2">
      <c r="A153" s="1">
        <v>44715.590173611112</v>
      </c>
      <c r="B153">
        <v>-63.697188821906401</v>
      </c>
      <c r="C153">
        <v>13.3624029183649</v>
      </c>
      <c r="D153">
        <v>1022.9738529247099</v>
      </c>
      <c r="E153" t="s">
        <v>14</v>
      </c>
      <c r="F153">
        <v>0.89807058839139497</v>
      </c>
      <c r="G153">
        <v>7.8477774513937604</v>
      </c>
      <c r="H153">
        <v>6</v>
      </c>
      <c r="I153">
        <v>11</v>
      </c>
      <c r="J153" t="s">
        <v>15</v>
      </c>
      <c r="K153" t="s">
        <v>13</v>
      </c>
      <c r="L153" t="str">
        <f t="shared" si="10"/>
        <v>Medium</v>
      </c>
      <c r="M153" t="str">
        <f t="shared" si="11"/>
        <v>Normal</v>
      </c>
      <c r="N153" t="str">
        <f t="shared" si="12"/>
        <v>Afternoon</v>
      </c>
      <c r="O153" t="str">
        <f t="shared" si="13"/>
        <v>Good</v>
      </c>
      <c r="P153" t="str">
        <f t="shared" si="14"/>
        <v>June</v>
      </c>
    </row>
    <row r="154" spans="1:16" x14ac:dyDescent="0.2">
      <c r="A154" s="1">
        <v>44716.457511574074</v>
      </c>
      <c r="B154">
        <v>-70.771797696996998</v>
      </c>
      <c r="C154">
        <v>12.693206038280801</v>
      </c>
      <c r="D154">
        <v>1534.8440263339801</v>
      </c>
      <c r="E154" t="s">
        <v>14</v>
      </c>
      <c r="F154">
        <v>7.3603546111583498</v>
      </c>
      <c r="G154">
        <v>4.6524169185433797</v>
      </c>
      <c r="H154">
        <v>3</v>
      </c>
      <c r="I154">
        <v>24</v>
      </c>
      <c r="J154" t="s">
        <v>12</v>
      </c>
      <c r="K154" t="s">
        <v>17</v>
      </c>
      <c r="L154" t="str">
        <f t="shared" si="10"/>
        <v>Weak</v>
      </c>
      <c r="M154" t="str">
        <f t="shared" si="11"/>
        <v>Normal</v>
      </c>
      <c r="N154" t="str">
        <f t="shared" si="12"/>
        <v>Morning</v>
      </c>
      <c r="O154" t="str">
        <f t="shared" si="13"/>
        <v>Medium</v>
      </c>
      <c r="P154" t="str">
        <f t="shared" si="14"/>
        <v>June</v>
      </c>
    </row>
    <row r="155" spans="1:16" x14ac:dyDescent="0.2">
      <c r="A155" s="1">
        <v>44717.586574074077</v>
      </c>
      <c r="B155">
        <v>-86.185889514544002</v>
      </c>
      <c r="C155">
        <v>17.3721939710667</v>
      </c>
      <c r="D155">
        <v>1499.44108318393</v>
      </c>
      <c r="E155" t="s">
        <v>14</v>
      </c>
      <c r="F155">
        <v>8.8218147268629696</v>
      </c>
      <c r="G155">
        <v>3.9097208277766198</v>
      </c>
      <c r="H155">
        <v>3</v>
      </c>
      <c r="I155">
        <v>77</v>
      </c>
      <c r="J155" t="s">
        <v>15</v>
      </c>
      <c r="K155" t="s">
        <v>17</v>
      </c>
      <c r="L155" t="str">
        <f t="shared" si="10"/>
        <v>Weak</v>
      </c>
      <c r="M155" t="str">
        <f t="shared" si="11"/>
        <v>Normal</v>
      </c>
      <c r="N155" t="str">
        <f t="shared" si="12"/>
        <v>Afternoon</v>
      </c>
      <c r="O155" t="str">
        <f t="shared" si="13"/>
        <v>Bad</v>
      </c>
      <c r="P155" t="str">
        <f t="shared" si="14"/>
        <v>June</v>
      </c>
    </row>
    <row r="156" spans="1:16" x14ac:dyDescent="0.2">
      <c r="A156" s="1">
        <v>44718.676377314812</v>
      </c>
      <c r="B156">
        <v>-89.734381959335195</v>
      </c>
      <c r="C156">
        <v>10.9814865761465</v>
      </c>
      <c r="D156">
        <v>972.09572192275004</v>
      </c>
      <c r="E156" t="s">
        <v>11</v>
      </c>
      <c r="F156">
        <v>13.0120908322709</v>
      </c>
      <c r="G156">
        <v>3.1754326588629098</v>
      </c>
      <c r="H156">
        <v>6</v>
      </c>
      <c r="I156">
        <v>28</v>
      </c>
      <c r="J156" t="s">
        <v>12</v>
      </c>
      <c r="K156" t="s">
        <v>13</v>
      </c>
      <c r="L156" t="str">
        <f t="shared" si="10"/>
        <v>Weak</v>
      </c>
      <c r="M156" t="str">
        <f t="shared" si="11"/>
        <v>Normal</v>
      </c>
      <c r="N156" t="str">
        <f t="shared" si="12"/>
        <v>Afternoon</v>
      </c>
      <c r="O156" t="str">
        <f t="shared" si="13"/>
        <v>Bad</v>
      </c>
      <c r="P156" t="str">
        <f t="shared" si="14"/>
        <v>June</v>
      </c>
    </row>
    <row r="157" spans="1:16" x14ac:dyDescent="0.2">
      <c r="A157" s="1">
        <v>44719.470034722224</v>
      </c>
      <c r="B157">
        <v>-85.265388113688402</v>
      </c>
      <c r="C157">
        <v>23.132468889493101</v>
      </c>
      <c r="D157">
        <v>957.06767564947495</v>
      </c>
      <c r="E157" t="s">
        <v>14</v>
      </c>
      <c r="F157">
        <v>9.2094467427368105</v>
      </c>
      <c r="G157">
        <v>1.11477380665829</v>
      </c>
      <c r="H157">
        <v>10</v>
      </c>
      <c r="I157">
        <v>28</v>
      </c>
      <c r="J157" t="s">
        <v>15</v>
      </c>
      <c r="K157" t="s">
        <v>17</v>
      </c>
      <c r="L157" t="str">
        <f t="shared" si="10"/>
        <v>Weak</v>
      </c>
      <c r="M157" t="str">
        <f t="shared" si="11"/>
        <v>Normal</v>
      </c>
      <c r="N157" t="str">
        <f t="shared" si="12"/>
        <v>Morning</v>
      </c>
      <c r="O157" t="str">
        <f t="shared" si="13"/>
        <v>Bad</v>
      </c>
      <c r="P157" t="str">
        <f t="shared" si="14"/>
        <v>June</v>
      </c>
    </row>
    <row r="158" spans="1:16" x14ac:dyDescent="0.2">
      <c r="A158" s="1">
        <v>44720.789004629631</v>
      </c>
      <c r="B158">
        <v>-64.864666941549402</v>
      </c>
      <c r="C158">
        <v>21.878372919461398</v>
      </c>
      <c r="D158">
        <v>1492.9638069258499</v>
      </c>
      <c r="E158" t="s">
        <v>16</v>
      </c>
      <c r="F158">
        <v>2.2668898197727598</v>
      </c>
      <c r="G158">
        <v>8.5965309315275995</v>
      </c>
      <c r="H158">
        <v>6</v>
      </c>
      <c r="I158">
        <v>81</v>
      </c>
      <c r="J158" t="s">
        <v>12</v>
      </c>
      <c r="K158" t="s">
        <v>13</v>
      </c>
      <c r="L158" t="str">
        <f t="shared" si="10"/>
        <v>Medium</v>
      </c>
      <c r="M158" t="str">
        <f t="shared" si="11"/>
        <v>Normal</v>
      </c>
      <c r="N158" t="str">
        <f t="shared" si="12"/>
        <v>Evening</v>
      </c>
      <c r="O158" t="str">
        <f t="shared" si="13"/>
        <v>Good</v>
      </c>
      <c r="P158" t="str">
        <f t="shared" si="14"/>
        <v>June</v>
      </c>
    </row>
    <row r="159" spans="1:16" x14ac:dyDescent="0.2">
      <c r="A159" s="1">
        <v>44721.439606481479</v>
      </c>
      <c r="B159">
        <v>-92.310690111492306</v>
      </c>
      <c r="C159">
        <v>27.597487256490702</v>
      </c>
      <c r="D159">
        <v>1056.9081062232101</v>
      </c>
      <c r="E159" t="s">
        <v>18</v>
      </c>
      <c r="F159">
        <v>7.4701897808615296</v>
      </c>
      <c r="G159">
        <v>8.7871664027568599</v>
      </c>
      <c r="H159">
        <v>10</v>
      </c>
      <c r="I159">
        <v>50</v>
      </c>
      <c r="J159" t="s">
        <v>15</v>
      </c>
      <c r="K159" t="s">
        <v>13</v>
      </c>
      <c r="L159" t="str">
        <f t="shared" si="10"/>
        <v>Weak</v>
      </c>
      <c r="M159" t="str">
        <f t="shared" si="11"/>
        <v>Normal</v>
      </c>
      <c r="N159" t="str">
        <f t="shared" si="12"/>
        <v>Morning</v>
      </c>
      <c r="O159" t="str">
        <f t="shared" si="13"/>
        <v>Bad</v>
      </c>
      <c r="P159" t="str">
        <f t="shared" si="14"/>
        <v>June</v>
      </c>
    </row>
    <row r="160" spans="1:16" x14ac:dyDescent="0.2">
      <c r="A160" s="1">
        <v>44722.634317129632</v>
      </c>
      <c r="B160">
        <v>-76.882703412308302</v>
      </c>
      <c r="C160">
        <v>27.8049710568799</v>
      </c>
      <c r="D160">
        <v>369.63824655503697</v>
      </c>
      <c r="E160" t="s">
        <v>14</v>
      </c>
      <c r="F160">
        <v>3.29339202567275</v>
      </c>
      <c r="G160">
        <v>9.6730194797289499</v>
      </c>
      <c r="H160">
        <v>1</v>
      </c>
      <c r="I160">
        <v>30</v>
      </c>
      <c r="J160" t="s">
        <v>12</v>
      </c>
      <c r="K160" t="s">
        <v>17</v>
      </c>
      <c r="L160" t="str">
        <f t="shared" si="10"/>
        <v>Weak</v>
      </c>
      <c r="M160" t="str">
        <f t="shared" si="11"/>
        <v>Normal</v>
      </c>
      <c r="N160" t="str">
        <f t="shared" si="12"/>
        <v>Afternoon</v>
      </c>
      <c r="O160" t="str">
        <f t="shared" si="13"/>
        <v>Medium</v>
      </c>
      <c r="P160" t="str">
        <f t="shared" si="14"/>
        <v>June</v>
      </c>
    </row>
    <row r="161" spans="1:16" x14ac:dyDescent="0.2">
      <c r="A161" s="1">
        <v>44723.985821759263</v>
      </c>
      <c r="B161">
        <v>-103.123227211551</v>
      </c>
      <c r="C161">
        <v>17.331995772075601</v>
      </c>
      <c r="D161">
        <v>47.519581177619898</v>
      </c>
      <c r="E161" t="s">
        <v>11</v>
      </c>
      <c r="F161">
        <v>9.0796203572454797</v>
      </c>
      <c r="G161">
        <v>0.12076836622338</v>
      </c>
      <c r="H161">
        <v>4</v>
      </c>
      <c r="I161">
        <v>95</v>
      </c>
      <c r="J161" t="s">
        <v>15</v>
      </c>
      <c r="K161" t="s">
        <v>17</v>
      </c>
      <c r="L161" t="str">
        <f t="shared" si="10"/>
        <v>Weak</v>
      </c>
      <c r="M161" t="str">
        <f t="shared" si="11"/>
        <v>Drop</v>
      </c>
      <c r="N161" t="str">
        <f t="shared" si="12"/>
        <v>Night</v>
      </c>
      <c r="O161" t="str">
        <f t="shared" si="13"/>
        <v>Bad</v>
      </c>
      <c r="P161" t="str">
        <f t="shared" si="14"/>
        <v>June</v>
      </c>
    </row>
    <row r="162" spans="1:16" x14ac:dyDescent="0.2">
      <c r="A162" s="1">
        <v>44724.420254629629</v>
      </c>
      <c r="B162">
        <v>-87.339285248335102</v>
      </c>
      <c r="C162">
        <v>12.087157479524899</v>
      </c>
      <c r="D162">
        <v>1738.3801276552599</v>
      </c>
      <c r="E162" t="s">
        <v>16</v>
      </c>
      <c r="F162">
        <v>3.7777096955651102</v>
      </c>
      <c r="G162">
        <v>0.70387690373965595</v>
      </c>
      <c r="H162">
        <v>8</v>
      </c>
      <c r="I162">
        <v>83</v>
      </c>
      <c r="J162" t="s">
        <v>15</v>
      </c>
      <c r="K162" t="s">
        <v>13</v>
      </c>
      <c r="L162" t="str">
        <f t="shared" si="10"/>
        <v>Weak</v>
      </c>
      <c r="M162" t="str">
        <f t="shared" si="11"/>
        <v>Normal</v>
      </c>
      <c r="N162" t="str">
        <f t="shared" si="12"/>
        <v>Morning</v>
      </c>
      <c r="O162" t="str">
        <f t="shared" si="13"/>
        <v>Bad</v>
      </c>
      <c r="P162" t="str">
        <f t="shared" si="14"/>
        <v>June</v>
      </c>
    </row>
    <row r="163" spans="1:16" x14ac:dyDescent="0.2">
      <c r="A163" s="1">
        <v>44725.84270833333</v>
      </c>
      <c r="B163">
        <v>-101.002100973339</v>
      </c>
      <c r="C163">
        <v>27.7027637915991</v>
      </c>
      <c r="D163">
        <v>1625.43691364442</v>
      </c>
      <c r="E163" t="s">
        <v>18</v>
      </c>
      <c r="F163">
        <v>3.2292901410254902</v>
      </c>
      <c r="G163">
        <v>8.95091713243621</v>
      </c>
      <c r="H163">
        <v>7</v>
      </c>
      <c r="I163">
        <v>38</v>
      </c>
      <c r="J163" t="s">
        <v>15</v>
      </c>
      <c r="K163" t="s">
        <v>17</v>
      </c>
      <c r="L163" t="str">
        <f t="shared" si="10"/>
        <v>Weak</v>
      </c>
      <c r="M163" t="str">
        <f t="shared" si="11"/>
        <v>Normal</v>
      </c>
      <c r="N163" t="str">
        <f t="shared" si="12"/>
        <v>Evening</v>
      </c>
      <c r="O163" t="str">
        <f t="shared" si="13"/>
        <v>Bad</v>
      </c>
      <c r="P163" t="str">
        <f t="shared" si="14"/>
        <v>June</v>
      </c>
    </row>
    <row r="164" spans="1:16" x14ac:dyDescent="0.2">
      <c r="A164" s="1">
        <v>44726.483518518522</v>
      </c>
      <c r="B164">
        <v>-83.023047092998397</v>
      </c>
      <c r="C164">
        <v>21.0000849881541</v>
      </c>
      <c r="D164">
        <v>559.34094025489799</v>
      </c>
      <c r="E164" t="s">
        <v>11</v>
      </c>
      <c r="F164">
        <v>12.504612687102499</v>
      </c>
      <c r="G164">
        <v>7.2683701429858498</v>
      </c>
      <c r="H164">
        <v>9</v>
      </c>
      <c r="I164">
        <v>43</v>
      </c>
      <c r="J164" t="s">
        <v>12</v>
      </c>
      <c r="K164" t="s">
        <v>17</v>
      </c>
      <c r="L164" t="str">
        <f t="shared" si="10"/>
        <v>Weak</v>
      </c>
      <c r="M164" t="str">
        <f t="shared" si="11"/>
        <v>Normal</v>
      </c>
      <c r="N164" t="str">
        <f t="shared" si="12"/>
        <v>Morning</v>
      </c>
      <c r="O164" t="str">
        <f t="shared" si="13"/>
        <v>Medium</v>
      </c>
      <c r="P164" t="str">
        <f t="shared" si="14"/>
        <v>June</v>
      </c>
    </row>
    <row r="165" spans="1:16" x14ac:dyDescent="0.2">
      <c r="A165" s="1">
        <v>44727.776041666664</v>
      </c>
      <c r="B165">
        <v>-95.488834352635607</v>
      </c>
      <c r="C165">
        <v>22.873429407371901</v>
      </c>
      <c r="D165">
        <v>1016.57085365952</v>
      </c>
      <c r="E165" t="s">
        <v>14</v>
      </c>
      <c r="F165">
        <v>5.94412110760166</v>
      </c>
      <c r="G165">
        <v>4.8245013627497899</v>
      </c>
      <c r="H165">
        <v>9</v>
      </c>
      <c r="I165">
        <v>27</v>
      </c>
      <c r="J165" t="s">
        <v>15</v>
      </c>
      <c r="K165" t="s">
        <v>13</v>
      </c>
      <c r="L165" t="str">
        <f t="shared" si="10"/>
        <v>Weak</v>
      </c>
      <c r="M165" t="str">
        <f t="shared" si="11"/>
        <v>Normal</v>
      </c>
      <c r="N165" t="str">
        <f t="shared" si="12"/>
        <v>Evening</v>
      </c>
      <c r="O165" t="str">
        <f t="shared" si="13"/>
        <v>Bad</v>
      </c>
      <c r="P165" t="str">
        <f t="shared" si="14"/>
        <v>June</v>
      </c>
    </row>
    <row r="166" spans="1:16" x14ac:dyDescent="0.2">
      <c r="A166" s="1">
        <v>44728.890543981484</v>
      </c>
      <c r="B166">
        <v>-102.93200424868201</v>
      </c>
      <c r="C166">
        <v>27.513388731628599</v>
      </c>
      <c r="D166">
        <v>231.77766610391399</v>
      </c>
      <c r="E166" t="s">
        <v>18</v>
      </c>
      <c r="F166">
        <v>5.7790579794427401</v>
      </c>
      <c r="G166">
        <v>4.5428577630580298</v>
      </c>
      <c r="H166">
        <v>5</v>
      </c>
      <c r="I166">
        <v>77</v>
      </c>
      <c r="J166" t="s">
        <v>12</v>
      </c>
      <c r="K166" t="s">
        <v>13</v>
      </c>
      <c r="L166" t="str">
        <f t="shared" si="10"/>
        <v>Weak</v>
      </c>
      <c r="M166" t="str">
        <f t="shared" si="11"/>
        <v>Normal</v>
      </c>
      <c r="N166" t="str">
        <f t="shared" si="12"/>
        <v>Night</v>
      </c>
      <c r="O166" t="str">
        <f t="shared" si="13"/>
        <v>Bad</v>
      </c>
      <c r="P166" t="str">
        <f t="shared" si="14"/>
        <v>June</v>
      </c>
    </row>
    <row r="167" spans="1:16" x14ac:dyDescent="0.2">
      <c r="A167" s="1">
        <v>44729.487500000003</v>
      </c>
      <c r="B167">
        <v>-82.718810470389997</v>
      </c>
      <c r="C167">
        <v>10.296910753500301</v>
      </c>
      <c r="D167">
        <v>1117.03185708203</v>
      </c>
      <c r="E167" t="s">
        <v>18</v>
      </c>
      <c r="F167">
        <v>6.25850265105489</v>
      </c>
      <c r="G167">
        <v>4.3626137018368798</v>
      </c>
      <c r="H167">
        <v>8</v>
      </c>
      <c r="I167">
        <v>86</v>
      </c>
      <c r="J167" t="s">
        <v>12</v>
      </c>
      <c r="K167" t="s">
        <v>13</v>
      </c>
      <c r="L167" t="str">
        <f t="shared" si="10"/>
        <v>Weak</v>
      </c>
      <c r="M167" t="str">
        <f t="shared" si="11"/>
        <v>Normal</v>
      </c>
      <c r="N167" t="str">
        <f t="shared" si="12"/>
        <v>Morning</v>
      </c>
      <c r="O167" t="str">
        <f t="shared" si="13"/>
        <v>Medium</v>
      </c>
      <c r="P167" t="str">
        <f t="shared" si="14"/>
        <v>June</v>
      </c>
    </row>
    <row r="168" spans="1:16" x14ac:dyDescent="0.2">
      <c r="A168" s="1">
        <v>44730.600057870368</v>
      </c>
      <c r="B168">
        <v>-95.229278750821607</v>
      </c>
      <c r="C168">
        <v>24.161193164748401</v>
      </c>
      <c r="D168">
        <v>1424.9901732620301</v>
      </c>
      <c r="E168" t="s">
        <v>14</v>
      </c>
      <c r="F168">
        <v>5.9622289513906299</v>
      </c>
      <c r="G168">
        <v>4.0499538571216904</v>
      </c>
      <c r="H168">
        <v>1</v>
      </c>
      <c r="I168">
        <v>76</v>
      </c>
      <c r="J168" t="s">
        <v>15</v>
      </c>
      <c r="K168" t="s">
        <v>13</v>
      </c>
      <c r="L168" t="str">
        <f t="shared" si="10"/>
        <v>Weak</v>
      </c>
      <c r="M168" t="str">
        <f t="shared" si="11"/>
        <v>Normal</v>
      </c>
      <c r="N168" t="str">
        <f t="shared" si="12"/>
        <v>Afternoon</v>
      </c>
      <c r="O168" t="str">
        <f t="shared" si="13"/>
        <v>Bad</v>
      </c>
      <c r="P168" t="str">
        <f t="shared" si="14"/>
        <v>June</v>
      </c>
    </row>
    <row r="169" spans="1:16" x14ac:dyDescent="0.2">
      <c r="A169" s="1">
        <v>44731.740729166668</v>
      </c>
      <c r="B169">
        <v>-82.005765486568393</v>
      </c>
      <c r="C169">
        <v>19.6496746381045</v>
      </c>
      <c r="D169">
        <v>418.26739583608997</v>
      </c>
      <c r="E169" t="s">
        <v>14</v>
      </c>
      <c r="F169">
        <v>2.4586102180920002</v>
      </c>
      <c r="G169">
        <v>7.0133278352199397</v>
      </c>
      <c r="H169">
        <v>10</v>
      </c>
      <c r="I169">
        <v>69</v>
      </c>
      <c r="J169" t="s">
        <v>15</v>
      </c>
      <c r="K169" t="s">
        <v>13</v>
      </c>
      <c r="L169" t="str">
        <f t="shared" si="10"/>
        <v>Weak</v>
      </c>
      <c r="M169" t="str">
        <f t="shared" si="11"/>
        <v>Normal</v>
      </c>
      <c r="N169" t="str">
        <f t="shared" si="12"/>
        <v>Afternoon</v>
      </c>
      <c r="O169" t="str">
        <f t="shared" si="13"/>
        <v>Medium</v>
      </c>
      <c r="P169" t="str">
        <f t="shared" si="14"/>
        <v>June</v>
      </c>
    </row>
    <row r="170" spans="1:16" x14ac:dyDescent="0.2">
      <c r="A170" s="1">
        <v>44732.942812499998</v>
      </c>
      <c r="B170">
        <v>-107.457408949694</v>
      </c>
      <c r="C170">
        <v>11.354301914763001</v>
      </c>
      <c r="D170">
        <v>176.88002379684099</v>
      </c>
      <c r="E170" t="s">
        <v>16</v>
      </c>
      <c r="F170">
        <v>2.09867693903692</v>
      </c>
      <c r="G170">
        <v>3.3264266851256701</v>
      </c>
      <c r="H170">
        <v>8</v>
      </c>
      <c r="I170">
        <v>2</v>
      </c>
      <c r="J170" t="s">
        <v>12</v>
      </c>
      <c r="K170" t="s">
        <v>13</v>
      </c>
      <c r="L170" t="str">
        <f t="shared" si="10"/>
        <v>Weak</v>
      </c>
      <c r="M170" t="str">
        <f t="shared" si="11"/>
        <v>Normal</v>
      </c>
      <c r="N170" t="str">
        <f t="shared" si="12"/>
        <v>Night</v>
      </c>
      <c r="O170" t="str">
        <f t="shared" si="13"/>
        <v>Bad</v>
      </c>
      <c r="P170" t="str">
        <f t="shared" si="14"/>
        <v>June</v>
      </c>
    </row>
    <row r="171" spans="1:16" x14ac:dyDescent="0.2">
      <c r="A171" s="1">
        <v>44733.717129629629</v>
      </c>
      <c r="B171">
        <v>-92.632873289645303</v>
      </c>
      <c r="C171">
        <v>17.642345246808802</v>
      </c>
      <c r="D171">
        <v>1500.4580157712801</v>
      </c>
      <c r="E171" t="s">
        <v>11</v>
      </c>
      <c r="F171">
        <v>11.0457441196254</v>
      </c>
      <c r="G171">
        <v>7.2402968879587002</v>
      </c>
      <c r="H171">
        <v>8</v>
      </c>
      <c r="I171">
        <v>86</v>
      </c>
      <c r="J171" t="s">
        <v>15</v>
      </c>
      <c r="K171" t="s">
        <v>17</v>
      </c>
      <c r="L171" t="str">
        <f t="shared" si="10"/>
        <v>Weak</v>
      </c>
      <c r="M171" t="str">
        <f t="shared" si="11"/>
        <v>Normal</v>
      </c>
      <c r="N171" t="str">
        <f t="shared" si="12"/>
        <v>Afternoon</v>
      </c>
      <c r="O171" t="str">
        <f t="shared" si="13"/>
        <v>Bad</v>
      </c>
      <c r="P171" t="str">
        <f t="shared" si="14"/>
        <v>June</v>
      </c>
    </row>
    <row r="172" spans="1:16" x14ac:dyDescent="0.2">
      <c r="A172" s="1">
        <v>44734.861192129632</v>
      </c>
      <c r="B172">
        <v>-74.739268177801193</v>
      </c>
      <c r="C172">
        <v>18.336322082989302</v>
      </c>
      <c r="D172">
        <v>1585.6282343508999</v>
      </c>
      <c r="E172" t="s">
        <v>14</v>
      </c>
      <c r="F172">
        <v>9.9736121345200104</v>
      </c>
      <c r="G172">
        <v>5.6927392138102197</v>
      </c>
      <c r="H172">
        <v>3</v>
      </c>
      <c r="I172">
        <v>46</v>
      </c>
      <c r="J172" t="s">
        <v>15</v>
      </c>
      <c r="K172" t="s">
        <v>17</v>
      </c>
      <c r="L172" t="str">
        <f t="shared" si="10"/>
        <v>Weak</v>
      </c>
      <c r="M172" t="str">
        <f t="shared" si="11"/>
        <v>Normal</v>
      </c>
      <c r="N172" t="str">
        <f t="shared" si="12"/>
        <v>Evening</v>
      </c>
      <c r="O172" t="str">
        <f t="shared" si="13"/>
        <v>Medium</v>
      </c>
      <c r="P172" t="str">
        <f t="shared" si="14"/>
        <v>June</v>
      </c>
    </row>
    <row r="173" spans="1:16" x14ac:dyDescent="0.2">
      <c r="A173" s="1">
        <v>44735.534050925926</v>
      </c>
      <c r="B173">
        <v>-92.731000050440599</v>
      </c>
      <c r="C173">
        <v>13.793579816353301</v>
      </c>
      <c r="D173">
        <v>172.88727527080201</v>
      </c>
      <c r="E173" t="s">
        <v>18</v>
      </c>
      <c r="F173">
        <v>7.0737488401926498</v>
      </c>
      <c r="G173">
        <v>6.02246833373108</v>
      </c>
      <c r="H173">
        <v>9</v>
      </c>
      <c r="I173">
        <v>86</v>
      </c>
      <c r="J173" t="s">
        <v>15</v>
      </c>
      <c r="K173" t="s">
        <v>17</v>
      </c>
      <c r="L173" t="str">
        <f t="shared" si="10"/>
        <v>Weak</v>
      </c>
      <c r="M173" t="str">
        <f t="shared" si="11"/>
        <v>Normal</v>
      </c>
      <c r="N173" t="str">
        <f t="shared" si="12"/>
        <v>Afternoon</v>
      </c>
      <c r="O173" t="str">
        <f t="shared" si="13"/>
        <v>Bad</v>
      </c>
      <c r="P173" t="str">
        <f t="shared" si="14"/>
        <v>June</v>
      </c>
    </row>
    <row r="174" spans="1:16" x14ac:dyDescent="0.2">
      <c r="A174" s="1">
        <v>44736.634270833332</v>
      </c>
      <c r="B174">
        <v>-88.822496335120604</v>
      </c>
      <c r="C174">
        <v>23.228831435687798</v>
      </c>
      <c r="D174">
        <v>1633.92877379785</v>
      </c>
      <c r="E174" t="s">
        <v>18</v>
      </c>
      <c r="F174">
        <v>5.9975673121147004</v>
      </c>
      <c r="G174">
        <v>8.9217050527090205</v>
      </c>
      <c r="H174">
        <v>4</v>
      </c>
      <c r="I174">
        <v>30</v>
      </c>
      <c r="J174" t="s">
        <v>12</v>
      </c>
      <c r="K174" t="s">
        <v>13</v>
      </c>
      <c r="L174" t="str">
        <f t="shared" si="10"/>
        <v>Weak</v>
      </c>
      <c r="M174" t="str">
        <f t="shared" si="11"/>
        <v>Normal</v>
      </c>
      <c r="N174" t="str">
        <f t="shared" si="12"/>
        <v>Afternoon</v>
      </c>
      <c r="O174" t="str">
        <f t="shared" si="13"/>
        <v>Bad</v>
      </c>
      <c r="P174" t="str">
        <f t="shared" si="14"/>
        <v>June</v>
      </c>
    </row>
    <row r="175" spans="1:16" x14ac:dyDescent="0.2">
      <c r="A175" s="1">
        <v>44737.864641203705</v>
      </c>
      <c r="B175">
        <v>-78.118605342706502</v>
      </c>
      <c r="C175">
        <v>13.886960564801599</v>
      </c>
      <c r="D175">
        <v>370.89305424204002</v>
      </c>
      <c r="E175" t="s">
        <v>16</v>
      </c>
      <c r="F175">
        <v>2.44615598856966</v>
      </c>
      <c r="G175">
        <v>2.03706328114363</v>
      </c>
      <c r="H175">
        <v>6</v>
      </c>
      <c r="I175">
        <v>70</v>
      </c>
      <c r="J175" t="s">
        <v>12</v>
      </c>
      <c r="K175" t="s">
        <v>13</v>
      </c>
      <c r="L175" t="str">
        <f t="shared" si="10"/>
        <v>Weak</v>
      </c>
      <c r="M175" t="str">
        <f t="shared" si="11"/>
        <v>Normal</v>
      </c>
      <c r="N175" t="str">
        <f t="shared" si="12"/>
        <v>Evening</v>
      </c>
      <c r="O175" t="str">
        <f t="shared" si="13"/>
        <v>Medium</v>
      </c>
      <c r="P175" t="str">
        <f t="shared" si="14"/>
        <v>June</v>
      </c>
    </row>
    <row r="176" spans="1:16" x14ac:dyDescent="0.2">
      <c r="A176" s="1">
        <v>44738.605300925927</v>
      </c>
      <c r="B176">
        <v>-77.912610347042005</v>
      </c>
      <c r="C176">
        <v>14.8059285517493</v>
      </c>
      <c r="D176">
        <v>580.54954168056895</v>
      </c>
      <c r="E176" t="s">
        <v>16</v>
      </c>
      <c r="F176">
        <v>0.69265990006004896</v>
      </c>
      <c r="G176">
        <v>6.2128828412684802</v>
      </c>
      <c r="H176">
        <v>8</v>
      </c>
      <c r="I176">
        <v>10</v>
      </c>
      <c r="J176" t="s">
        <v>15</v>
      </c>
      <c r="K176" t="s">
        <v>13</v>
      </c>
      <c r="L176" t="str">
        <f t="shared" si="10"/>
        <v>Weak</v>
      </c>
      <c r="M176" t="str">
        <f t="shared" si="11"/>
        <v>Normal</v>
      </c>
      <c r="N176" t="str">
        <f t="shared" si="12"/>
        <v>Afternoon</v>
      </c>
      <c r="O176" t="str">
        <f t="shared" si="13"/>
        <v>Medium</v>
      </c>
      <c r="P176" t="str">
        <f t="shared" si="14"/>
        <v>June</v>
      </c>
    </row>
    <row r="177" spans="1:16" x14ac:dyDescent="0.2">
      <c r="A177" s="1">
        <v>44739.886412037034</v>
      </c>
      <c r="B177">
        <v>-100.321439310516</v>
      </c>
      <c r="C177">
        <v>24.0913898225376</v>
      </c>
      <c r="D177">
        <v>710.86256989628498</v>
      </c>
      <c r="E177" t="s">
        <v>11</v>
      </c>
      <c r="F177">
        <v>14.8537366839074</v>
      </c>
      <c r="G177">
        <v>5.3365699968368396</v>
      </c>
      <c r="H177">
        <v>1</v>
      </c>
      <c r="I177">
        <v>2</v>
      </c>
      <c r="J177" t="s">
        <v>12</v>
      </c>
      <c r="K177" t="s">
        <v>13</v>
      </c>
      <c r="L177" t="str">
        <f t="shared" si="10"/>
        <v>Weak</v>
      </c>
      <c r="M177" t="str">
        <f t="shared" si="11"/>
        <v>Normal</v>
      </c>
      <c r="N177" t="str">
        <f t="shared" si="12"/>
        <v>Night</v>
      </c>
      <c r="O177" t="str">
        <f t="shared" si="13"/>
        <v>Bad</v>
      </c>
      <c r="P177" t="str">
        <f t="shared" si="14"/>
        <v>June</v>
      </c>
    </row>
    <row r="178" spans="1:16" x14ac:dyDescent="0.2">
      <c r="A178" s="1">
        <v>44740.497974537036</v>
      </c>
      <c r="B178">
        <v>-70.548224695194605</v>
      </c>
      <c r="C178">
        <v>13.318533964109699</v>
      </c>
      <c r="D178">
        <v>924.96331983087202</v>
      </c>
      <c r="E178" t="s">
        <v>18</v>
      </c>
      <c r="F178">
        <v>3.1938401127704799</v>
      </c>
      <c r="G178">
        <v>1.41459413785082</v>
      </c>
      <c r="H178">
        <v>7</v>
      </c>
      <c r="I178">
        <v>4</v>
      </c>
      <c r="J178" t="s">
        <v>12</v>
      </c>
      <c r="K178" t="s">
        <v>13</v>
      </c>
      <c r="L178" t="str">
        <f t="shared" si="10"/>
        <v>Weak</v>
      </c>
      <c r="M178" t="str">
        <f t="shared" si="11"/>
        <v>Normal</v>
      </c>
      <c r="N178" t="str">
        <f t="shared" si="12"/>
        <v>Morning</v>
      </c>
      <c r="O178" t="str">
        <f t="shared" si="13"/>
        <v>Medium</v>
      </c>
      <c r="P178" t="str">
        <f t="shared" si="14"/>
        <v>June</v>
      </c>
    </row>
    <row r="179" spans="1:16" x14ac:dyDescent="0.2">
      <c r="A179" s="1">
        <v>44741.601377314815</v>
      </c>
      <c r="B179">
        <v>-90.775668570106902</v>
      </c>
      <c r="C179">
        <v>11.8387033271191</v>
      </c>
      <c r="D179">
        <v>1044.1144212187</v>
      </c>
      <c r="E179" t="s">
        <v>18</v>
      </c>
      <c r="F179">
        <v>2.74880560746809</v>
      </c>
      <c r="G179">
        <v>9.3825840804987592</v>
      </c>
      <c r="H179">
        <v>9</v>
      </c>
      <c r="I179">
        <v>68</v>
      </c>
      <c r="J179" t="s">
        <v>12</v>
      </c>
      <c r="K179" t="s">
        <v>17</v>
      </c>
      <c r="L179" t="str">
        <f t="shared" si="10"/>
        <v>Weak</v>
      </c>
      <c r="M179" t="str">
        <f t="shared" si="11"/>
        <v>Normal</v>
      </c>
      <c r="N179" t="str">
        <f t="shared" si="12"/>
        <v>Afternoon</v>
      </c>
      <c r="O179" t="str">
        <f t="shared" si="13"/>
        <v>Bad</v>
      </c>
      <c r="P179" t="str">
        <f t="shared" si="14"/>
        <v>June</v>
      </c>
    </row>
    <row r="180" spans="1:16" x14ac:dyDescent="0.2">
      <c r="A180" s="1">
        <v>44742.639988425923</v>
      </c>
      <c r="B180">
        <v>-69.550831238736293</v>
      </c>
      <c r="C180">
        <v>17.9485866302565</v>
      </c>
      <c r="D180">
        <v>1400.62963758604</v>
      </c>
      <c r="E180" t="s">
        <v>16</v>
      </c>
      <c r="F180">
        <v>1.8227660419865599</v>
      </c>
      <c r="G180">
        <v>8.8121671784110998</v>
      </c>
      <c r="H180">
        <v>1</v>
      </c>
      <c r="I180">
        <v>70</v>
      </c>
      <c r="J180" t="s">
        <v>12</v>
      </c>
      <c r="K180" t="s">
        <v>17</v>
      </c>
      <c r="L180" t="str">
        <f t="shared" si="10"/>
        <v>Medium</v>
      </c>
      <c r="M180" t="str">
        <f t="shared" si="11"/>
        <v>Normal</v>
      </c>
      <c r="N180" t="str">
        <f t="shared" si="12"/>
        <v>Afternoon</v>
      </c>
      <c r="O180" t="str">
        <f t="shared" si="13"/>
        <v>Good</v>
      </c>
      <c r="P180" t="str">
        <f t="shared" si="14"/>
        <v>June</v>
      </c>
    </row>
    <row r="181" spans="1:16" x14ac:dyDescent="0.2">
      <c r="A181" s="1">
        <v>44743.443969907406</v>
      </c>
      <c r="B181">
        <v>-112.260333813944</v>
      </c>
      <c r="C181">
        <v>18.391576856010499</v>
      </c>
      <c r="D181">
        <v>58.148009626072501</v>
      </c>
      <c r="E181" t="s">
        <v>16</v>
      </c>
      <c r="F181">
        <v>2.3028573815494502</v>
      </c>
      <c r="G181">
        <v>2.6943676563304901</v>
      </c>
      <c r="H181">
        <v>9</v>
      </c>
      <c r="I181">
        <v>73</v>
      </c>
      <c r="J181" t="s">
        <v>15</v>
      </c>
      <c r="K181" t="s">
        <v>13</v>
      </c>
      <c r="L181" t="str">
        <f t="shared" si="10"/>
        <v>Weak</v>
      </c>
      <c r="M181" t="str">
        <f t="shared" si="11"/>
        <v>Drop</v>
      </c>
      <c r="N181" t="str">
        <f t="shared" si="12"/>
        <v>Morning</v>
      </c>
      <c r="O181" t="str">
        <f t="shared" si="13"/>
        <v>Bad</v>
      </c>
      <c r="P181" t="str">
        <f t="shared" si="14"/>
        <v>July</v>
      </c>
    </row>
    <row r="182" spans="1:16" x14ac:dyDescent="0.2">
      <c r="A182" s="1">
        <v>44744.480810185189</v>
      </c>
      <c r="B182">
        <v>-63.074022373888603</v>
      </c>
      <c r="C182">
        <v>20.477238822348198</v>
      </c>
      <c r="D182">
        <v>918.44668643992202</v>
      </c>
      <c r="E182" t="s">
        <v>14</v>
      </c>
      <c r="F182">
        <v>9.5289159383073301</v>
      </c>
      <c r="G182">
        <v>0.59341547693570795</v>
      </c>
      <c r="H182">
        <v>8</v>
      </c>
      <c r="I182">
        <v>61</v>
      </c>
      <c r="J182" t="s">
        <v>15</v>
      </c>
      <c r="K182" t="s">
        <v>13</v>
      </c>
      <c r="L182" t="str">
        <f t="shared" si="10"/>
        <v>Medium</v>
      </c>
      <c r="M182" t="str">
        <f t="shared" si="11"/>
        <v>Normal</v>
      </c>
      <c r="N182" t="str">
        <f t="shared" si="12"/>
        <v>Morning</v>
      </c>
      <c r="O182" t="str">
        <f t="shared" si="13"/>
        <v>Good</v>
      </c>
      <c r="P182" t="str">
        <f t="shared" si="14"/>
        <v>July</v>
      </c>
    </row>
    <row r="183" spans="1:16" x14ac:dyDescent="0.2">
      <c r="A183" s="1">
        <v>44745.609259259261</v>
      </c>
      <c r="B183">
        <v>-87.506781819743296</v>
      </c>
      <c r="C183">
        <v>20.836306160546201</v>
      </c>
      <c r="D183">
        <v>1417.37212837672</v>
      </c>
      <c r="E183" t="s">
        <v>11</v>
      </c>
      <c r="F183">
        <v>6.4947012461701803</v>
      </c>
      <c r="G183">
        <v>1.83834054393281</v>
      </c>
      <c r="H183">
        <v>2</v>
      </c>
      <c r="I183">
        <v>16</v>
      </c>
      <c r="J183" t="s">
        <v>15</v>
      </c>
      <c r="K183" t="s">
        <v>13</v>
      </c>
      <c r="L183" t="str">
        <f t="shared" si="10"/>
        <v>Weak</v>
      </c>
      <c r="M183" t="str">
        <f t="shared" si="11"/>
        <v>Normal</v>
      </c>
      <c r="N183" t="str">
        <f t="shared" si="12"/>
        <v>Afternoon</v>
      </c>
      <c r="O183" t="str">
        <f t="shared" si="13"/>
        <v>Bad</v>
      </c>
      <c r="P183" t="str">
        <f t="shared" si="14"/>
        <v>July</v>
      </c>
    </row>
    <row r="184" spans="1:16" x14ac:dyDescent="0.2">
      <c r="A184" s="1">
        <v>44746.648541666669</v>
      </c>
      <c r="B184">
        <v>-79.164858756801806</v>
      </c>
      <c r="C184">
        <v>25.838420511594201</v>
      </c>
      <c r="D184">
        <v>920.13214846245501</v>
      </c>
      <c r="E184" t="s">
        <v>11</v>
      </c>
      <c r="F184">
        <v>8.6765166077716191</v>
      </c>
      <c r="G184">
        <v>9.5926176464504191</v>
      </c>
      <c r="H184">
        <v>4</v>
      </c>
      <c r="I184">
        <v>39</v>
      </c>
      <c r="J184" t="s">
        <v>15</v>
      </c>
      <c r="K184" t="s">
        <v>13</v>
      </c>
      <c r="L184" t="str">
        <f t="shared" si="10"/>
        <v>Weak</v>
      </c>
      <c r="M184" t="str">
        <f t="shared" si="11"/>
        <v>Normal</v>
      </c>
      <c r="N184" t="str">
        <f t="shared" si="12"/>
        <v>Afternoon</v>
      </c>
      <c r="O184" t="str">
        <f t="shared" si="13"/>
        <v>Medium</v>
      </c>
      <c r="P184" t="str">
        <f t="shared" si="14"/>
        <v>July</v>
      </c>
    </row>
    <row r="185" spans="1:16" x14ac:dyDescent="0.2">
      <c r="A185" s="1">
        <v>44747.762488425928</v>
      </c>
      <c r="B185">
        <v>-64.799653203306207</v>
      </c>
      <c r="C185">
        <v>14.5746826459555</v>
      </c>
      <c r="D185">
        <v>1081.4662713896901</v>
      </c>
      <c r="E185" t="s">
        <v>14</v>
      </c>
      <c r="F185">
        <v>8.7801092116453692</v>
      </c>
      <c r="G185">
        <v>7.2731946976744597</v>
      </c>
      <c r="H185">
        <v>7</v>
      </c>
      <c r="I185">
        <v>44</v>
      </c>
      <c r="J185" t="s">
        <v>12</v>
      </c>
      <c r="K185" t="s">
        <v>17</v>
      </c>
      <c r="L185" t="str">
        <f t="shared" si="10"/>
        <v>Medium</v>
      </c>
      <c r="M185" t="str">
        <f t="shared" si="11"/>
        <v>Normal</v>
      </c>
      <c r="N185" t="str">
        <f t="shared" si="12"/>
        <v>Evening</v>
      </c>
      <c r="O185" t="str">
        <f t="shared" si="13"/>
        <v>Good</v>
      </c>
      <c r="P185" t="str">
        <f t="shared" si="14"/>
        <v>July</v>
      </c>
    </row>
    <row r="186" spans="1:16" x14ac:dyDescent="0.2">
      <c r="A186" s="1">
        <v>44748.545659722222</v>
      </c>
      <c r="B186">
        <v>-69.805327426150598</v>
      </c>
      <c r="C186">
        <v>23.765780515774701</v>
      </c>
      <c r="D186">
        <v>1716.69715194477</v>
      </c>
      <c r="E186" t="s">
        <v>14</v>
      </c>
      <c r="F186">
        <v>8.31966736796549</v>
      </c>
      <c r="G186">
        <v>9.5165897814205902</v>
      </c>
      <c r="H186">
        <v>5</v>
      </c>
      <c r="I186">
        <v>45</v>
      </c>
      <c r="J186" t="s">
        <v>12</v>
      </c>
      <c r="K186" t="s">
        <v>17</v>
      </c>
      <c r="L186" t="str">
        <f t="shared" si="10"/>
        <v>Medium</v>
      </c>
      <c r="M186" t="str">
        <f t="shared" si="11"/>
        <v>Normal</v>
      </c>
      <c r="N186" t="str">
        <f t="shared" si="12"/>
        <v>Afternoon</v>
      </c>
      <c r="O186" t="str">
        <f t="shared" si="13"/>
        <v>Good</v>
      </c>
      <c r="P186" t="str">
        <f t="shared" si="14"/>
        <v>July</v>
      </c>
    </row>
    <row r="187" spans="1:16" x14ac:dyDescent="0.2">
      <c r="A187" s="1">
        <v>44749.650949074072</v>
      </c>
      <c r="B187">
        <v>-105.43347023941701</v>
      </c>
      <c r="C187">
        <v>26.190326299513</v>
      </c>
      <c r="D187">
        <v>1363.2092163314401</v>
      </c>
      <c r="E187" t="s">
        <v>16</v>
      </c>
      <c r="F187">
        <v>4.4955200100260502</v>
      </c>
      <c r="G187">
        <v>8.0129483467619593</v>
      </c>
      <c r="H187">
        <v>6</v>
      </c>
      <c r="I187">
        <v>15</v>
      </c>
      <c r="J187" t="s">
        <v>15</v>
      </c>
      <c r="K187" t="s">
        <v>17</v>
      </c>
      <c r="L187" t="str">
        <f t="shared" si="10"/>
        <v>Weak</v>
      </c>
      <c r="M187" t="str">
        <f t="shared" si="11"/>
        <v>Normal</v>
      </c>
      <c r="N187" t="str">
        <f t="shared" si="12"/>
        <v>Afternoon</v>
      </c>
      <c r="O187" t="str">
        <f t="shared" si="13"/>
        <v>Bad</v>
      </c>
      <c r="P187" t="str">
        <f t="shared" si="14"/>
        <v>July</v>
      </c>
    </row>
    <row r="188" spans="1:16" x14ac:dyDescent="0.2">
      <c r="A188" s="1">
        <v>44750.932754629626</v>
      </c>
      <c r="B188">
        <v>-104.92385016902</v>
      </c>
      <c r="C188">
        <v>14.283910467655</v>
      </c>
      <c r="D188">
        <v>315.76866500715801</v>
      </c>
      <c r="E188" t="s">
        <v>18</v>
      </c>
      <c r="F188">
        <v>4.7241528267352102</v>
      </c>
      <c r="G188">
        <v>5.9577131071371596</v>
      </c>
      <c r="H188">
        <v>4</v>
      </c>
      <c r="I188">
        <v>71</v>
      </c>
      <c r="J188" t="s">
        <v>15</v>
      </c>
      <c r="K188" t="s">
        <v>17</v>
      </c>
      <c r="L188" t="str">
        <f t="shared" si="10"/>
        <v>Weak</v>
      </c>
      <c r="M188" t="str">
        <f t="shared" si="11"/>
        <v>Normal</v>
      </c>
      <c r="N188" t="str">
        <f t="shared" si="12"/>
        <v>Night</v>
      </c>
      <c r="O188" t="str">
        <f t="shared" si="13"/>
        <v>Bad</v>
      </c>
      <c r="P188" t="str">
        <f t="shared" si="14"/>
        <v>July</v>
      </c>
    </row>
    <row r="189" spans="1:16" x14ac:dyDescent="0.2">
      <c r="A189" s="1">
        <v>44751.597013888888</v>
      </c>
      <c r="B189">
        <v>-89.974072638242006</v>
      </c>
      <c r="C189">
        <v>14.331735051120299</v>
      </c>
      <c r="D189">
        <v>77.854180391601901</v>
      </c>
      <c r="E189" t="s">
        <v>11</v>
      </c>
      <c r="F189">
        <v>14.2187855439728</v>
      </c>
      <c r="G189">
        <v>1.02031285949688</v>
      </c>
      <c r="H189">
        <v>3</v>
      </c>
      <c r="I189">
        <v>66</v>
      </c>
      <c r="J189" t="s">
        <v>15</v>
      </c>
      <c r="K189" t="s">
        <v>13</v>
      </c>
      <c r="L189" t="str">
        <f t="shared" si="10"/>
        <v>Weak</v>
      </c>
      <c r="M189" t="str">
        <f t="shared" si="11"/>
        <v>Normal</v>
      </c>
      <c r="N189" t="str">
        <f t="shared" si="12"/>
        <v>Afternoon</v>
      </c>
      <c r="O189" t="str">
        <f t="shared" si="13"/>
        <v>Bad</v>
      </c>
      <c r="P189" t="str">
        <f t="shared" si="14"/>
        <v>July</v>
      </c>
    </row>
    <row r="190" spans="1:16" x14ac:dyDescent="0.2">
      <c r="A190" s="1">
        <v>44752.578553240739</v>
      </c>
      <c r="B190">
        <v>-80.837131863153203</v>
      </c>
      <c r="C190">
        <v>20.749828494266801</v>
      </c>
      <c r="D190">
        <v>933.33336209782999</v>
      </c>
      <c r="E190" t="s">
        <v>11</v>
      </c>
      <c r="F190">
        <v>12.060405323898999</v>
      </c>
      <c r="G190">
        <v>1.2446717640549501</v>
      </c>
      <c r="H190">
        <v>3</v>
      </c>
      <c r="I190">
        <v>99</v>
      </c>
      <c r="J190" t="s">
        <v>15</v>
      </c>
      <c r="K190" t="s">
        <v>17</v>
      </c>
      <c r="L190" t="str">
        <f t="shared" si="10"/>
        <v>Weak</v>
      </c>
      <c r="M190" t="str">
        <f t="shared" si="11"/>
        <v>Normal</v>
      </c>
      <c r="N190" t="str">
        <f t="shared" si="12"/>
        <v>Afternoon</v>
      </c>
      <c r="O190" t="str">
        <f t="shared" si="13"/>
        <v>Medium</v>
      </c>
      <c r="P190" t="str">
        <f t="shared" si="14"/>
        <v>July</v>
      </c>
    </row>
    <row r="191" spans="1:16" x14ac:dyDescent="0.2">
      <c r="A191" s="1">
        <v>44753.599328703705</v>
      </c>
      <c r="B191">
        <v>-76.560880665120393</v>
      </c>
      <c r="C191">
        <v>25.320592922177401</v>
      </c>
      <c r="D191">
        <v>1007.63300537895</v>
      </c>
      <c r="E191" t="s">
        <v>16</v>
      </c>
      <c r="F191">
        <v>3.1213007070905601</v>
      </c>
      <c r="G191">
        <v>0.62584034859621496</v>
      </c>
      <c r="H191">
        <v>8</v>
      </c>
      <c r="I191">
        <v>99</v>
      </c>
      <c r="J191" t="s">
        <v>12</v>
      </c>
      <c r="K191" t="s">
        <v>13</v>
      </c>
      <c r="L191" t="str">
        <f t="shared" si="10"/>
        <v>Weak</v>
      </c>
      <c r="M191" t="str">
        <f t="shared" si="11"/>
        <v>Normal</v>
      </c>
      <c r="N191" t="str">
        <f t="shared" si="12"/>
        <v>Afternoon</v>
      </c>
      <c r="O191" t="str">
        <f t="shared" si="13"/>
        <v>Medium</v>
      </c>
      <c r="P191" t="str">
        <f t="shared" si="14"/>
        <v>July</v>
      </c>
    </row>
    <row r="192" spans="1:16" x14ac:dyDescent="0.2">
      <c r="A192" s="1">
        <v>44754.400763888887</v>
      </c>
      <c r="B192">
        <v>-82.639175278213301</v>
      </c>
      <c r="C192">
        <v>11.2099218568935</v>
      </c>
      <c r="D192">
        <v>1770.08627435274</v>
      </c>
      <c r="E192" t="s">
        <v>18</v>
      </c>
      <c r="F192">
        <v>5.2546565279592601</v>
      </c>
      <c r="G192">
        <v>9.9292799690958997</v>
      </c>
      <c r="H192">
        <v>8</v>
      </c>
      <c r="I192">
        <v>6</v>
      </c>
      <c r="J192" t="s">
        <v>15</v>
      </c>
      <c r="K192" t="s">
        <v>17</v>
      </c>
      <c r="L192" t="str">
        <f t="shared" si="10"/>
        <v>Weak</v>
      </c>
      <c r="M192" t="str">
        <f t="shared" si="11"/>
        <v>Normal</v>
      </c>
      <c r="N192" t="str">
        <f t="shared" si="12"/>
        <v>Morning</v>
      </c>
      <c r="O192" t="str">
        <f t="shared" si="13"/>
        <v>Medium</v>
      </c>
      <c r="P192" t="str">
        <f t="shared" si="14"/>
        <v>July</v>
      </c>
    </row>
    <row r="193" spans="1:16" x14ac:dyDescent="0.2">
      <c r="A193" s="1">
        <v>44755.770740740743</v>
      </c>
      <c r="B193">
        <v>-111.403356631093</v>
      </c>
      <c r="C193">
        <v>15.5327169357604</v>
      </c>
      <c r="D193">
        <v>773.12280674696501</v>
      </c>
      <c r="E193" t="s">
        <v>16</v>
      </c>
      <c r="F193">
        <v>0.41627628977590297</v>
      </c>
      <c r="G193">
        <v>1.39522620114308</v>
      </c>
      <c r="H193">
        <v>3</v>
      </c>
      <c r="I193">
        <v>48</v>
      </c>
      <c r="J193" t="s">
        <v>12</v>
      </c>
      <c r="K193" t="s">
        <v>13</v>
      </c>
      <c r="L193" t="str">
        <f t="shared" si="10"/>
        <v>Weak</v>
      </c>
      <c r="M193" t="str">
        <f t="shared" si="11"/>
        <v>Normal</v>
      </c>
      <c r="N193" t="str">
        <f t="shared" si="12"/>
        <v>Evening</v>
      </c>
      <c r="O193" t="str">
        <f t="shared" si="13"/>
        <v>Bad</v>
      </c>
      <c r="P193" t="str">
        <f t="shared" si="14"/>
        <v>July</v>
      </c>
    </row>
    <row r="194" spans="1:16" x14ac:dyDescent="0.2">
      <c r="A194" s="1">
        <v>44756.906898148147</v>
      </c>
      <c r="B194">
        <v>-82.557757848804897</v>
      </c>
      <c r="C194">
        <v>27.993419344627799</v>
      </c>
      <c r="D194">
        <v>1459.11271159335</v>
      </c>
      <c r="E194" t="s">
        <v>18</v>
      </c>
      <c r="F194">
        <v>2.3108705703408199</v>
      </c>
      <c r="G194">
        <v>8.1812344726311803</v>
      </c>
      <c r="H194">
        <v>3</v>
      </c>
      <c r="I194">
        <v>31</v>
      </c>
      <c r="J194" t="s">
        <v>12</v>
      </c>
      <c r="K194" t="s">
        <v>13</v>
      </c>
      <c r="L194" t="str">
        <f t="shared" si="10"/>
        <v>Weak</v>
      </c>
      <c r="M194" t="str">
        <f t="shared" si="11"/>
        <v>Normal</v>
      </c>
      <c r="N194" t="str">
        <f t="shared" si="12"/>
        <v>Night</v>
      </c>
      <c r="O194" t="str">
        <f t="shared" si="13"/>
        <v>Medium</v>
      </c>
      <c r="P194" t="str">
        <f t="shared" si="14"/>
        <v>July</v>
      </c>
    </row>
    <row r="195" spans="1:16" x14ac:dyDescent="0.2">
      <c r="A195" s="1">
        <v>44757.493391203701</v>
      </c>
      <c r="B195">
        <v>-66.434748057717201</v>
      </c>
      <c r="C195">
        <v>14.695634955623699</v>
      </c>
      <c r="D195">
        <v>809.42997174507195</v>
      </c>
      <c r="E195" t="s">
        <v>16</v>
      </c>
      <c r="F195">
        <v>3.38474972821649</v>
      </c>
      <c r="G195">
        <v>9.6548073349482095</v>
      </c>
      <c r="H195">
        <v>8</v>
      </c>
      <c r="I195">
        <v>84</v>
      </c>
      <c r="J195" t="s">
        <v>15</v>
      </c>
      <c r="K195" t="s">
        <v>17</v>
      </c>
      <c r="L195" t="str">
        <f t="shared" ref="L195:L258" si="15">IF(B195&gt;=-50,"Strong",IF(B195 &gt;= -70,"Medium","Weak"))</f>
        <v>Medium</v>
      </c>
      <c r="M195" t="str">
        <f t="shared" ref="M195:M258" si="16">IF(D195&lt;60,"Drop","Normal")</f>
        <v>Normal</v>
      </c>
      <c r="N195" t="str">
        <f t="shared" ref="N195:N258" si="17">IF(HOUR(A195)&lt;12,"Morning",IF(HOUR(A195)&lt;18,"Afternoon",IF(HOUR(A195)&lt;21,"Evening","Night")))</f>
        <v>Morning</v>
      </c>
      <c r="O195" t="str">
        <f t="shared" ref="O195:O258" si="18">IF(B195&gt;=-70,"Good",IF(B195&gt;=-85,"Medium","Bad"))</f>
        <v>Good</v>
      </c>
      <c r="P195" t="str">
        <f t="shared" ref="P195:P258" si="19">TEXT(A195,"mmmm")</f>
        <v>July</v>
      </c>
    </row>
    <row r="196" spans="1:16" x14ac:dyDescent="0.2">
      <c r="A196" s="1">
        <v>44758.385254629633</v>
      </c>
      <c r="B196">
        <v>-86.538597212945305</v>
      </c>
      <c r="C196">
        <v>19.296492673167499</v>
      </c>
      <c r="D196">
        <v>1632.26557605529</v>
      </c>
      <c r="E196" t="s">
        <v>14</v>
      </c>
      <c r="F196">
        <v>1.3047285644589099</v>
      </c>
      <c r="G196">
        <v>7.0428316748669104</v>
      </c>
      <c r="H196">
        <v>2</v>
      </c>
      <c r="I196">
        <v>27</v>
      </c>
      <c r="J196" t="s">
        <v>15</v>
      </c>
      <c r="K196" t="s">
        <v>13</v>
      </c>
      <c r="L196" t="str">
        <f t="shared" si="15"/>
        <v>Weak</v>
      </c>
      <c r="M196" t="str">
        <f t="shared" si="16"/>
        <v>Normal</v>
      </c>
      <c r="N196" t="str">
        <f t="shared" si="17"/>
        <v>Morning</v>
      </c>
      <c r="O196" t="str">
        <f t="shared" si="18"/>
        <v>Bad</v>
      </c>
      <c r="P196" t="str">
        <f t="shared" si="19"/>
        <v>July</v>
      </c>
    </row>
    <row r="197" spans="1:16" x14ac:dyDescent="0.2">
      <c r="A197" s="1">
        <v>44759.671249999999</v>
      </c>
      <c r="B197">
        <v>-75.012419582384695</v>
      </c>
      <c r="C197">
        <v>29.405679131964</v>
      </c>
      <c r="D197">
        <v>1767.72473390086</v>
      </c>
      <c r="E197" t="s">
        <v>14</v>
      </c>
      <c r="F197">
        <v>0.55047564977082597</v>
      </c>
      <c r="G197">
        <v>1.73926098305349</v>
      </c>
      <c r="H197">
        <v>1</v>
      </c>
      <c r="I197">
        <v>20</v>
      </c>
      <c r="J197" t="s">
        <v>15</v>
      </c>
      <c r="K197" t="s">
        <v>13</v>
      </c>
      <c r="L197" t="str">
        <f t="shared" si="15"/>
        <v>Weak</v>
      </c>
      <c r="M197" t="str">
        <f t="shared" si="16"/>
        <v>Normal</v>
      </c>
      <c r="N197" t="str">
        <f t="shared" si="17"/>
        <v>Afternoon</v>
      </c>
      <c r="O197" t="str">
        <f t="shared" si="18"/>
        <v>Medium</v>
      </c>
      <c r="P197" t="str">
        <f t="shared" si="19"/>
        <v>July</v>
      </c>
    </row>
    <row r="198" spans="1:16" x14ac:dyDescent="0.2">
      <c r="A198" s="1">
        <v>44760.666643518518</v>
      </c>
      <c r="B198">
        <v>-75.372280507966295</v>
      </c>
      <c r="C198">
        <v>21.330518521357799</v>
      </c>
      <c r="D198">
        <v>372.16219131156703</v>
      </c>
      <c r="E198" t="s">
        <v>11</v>
      </c>
      <c r="F198">
        <v>7.9413248983968998</v>
      </c>
      <c r="G198">
        <v>2.1419956107314801</v>
      </c>
      <c r="H198">
        <v>5</v>
      </c>
      <c r="I198">
        <v>73</v>
      </c>
      <c r="J198" t="s">
        <v>12</v>
      </c>
      <c r="K198" t="s">
        <v>13</v>
      </c>
      <c r="L198" t="str">
        <f t="shared" si="15"/>
        <v>Weak</v>
      </c>
      <c r="M198" t="str">
        <f t="shared" si="16"/>
        <v>Normal</v>
      </c>
      <c r="N198" t="str">
        <f t="shared" si="17"/>
        <v>Afternoon</v>
      </c>
      <c r="O198" t="str">
        <f t="shared" si="18"/>
        <v>Medium</v>
      </c>
      <c r="P198" t="str">
        <f t="shared" si="19"/>
        <v>July</v>
      </c>
    </row>
    <row r="199" spans="1:16" x14ac:dyDescent="0.2">
      <c r="A199" s="1">
        <v>44761.568298611113</v>
      </c>
      <c r="B199">
        <v>-66.305050152607393</v>
      </c>
      <c r="C199">
        <v>11.4022888925338</v>
      </c>
      <c r="D199">
        <v>1460.3595734984499</v>
      </c>
      <c r="E199" t="s">
        <v>16</v>
      </c>
      <c r="F199">
        <v>4.5425515586298602</v>
      </c>
      <c r="G199">
        <v>4.2406181522305104</v>
      </c>
      <c r="H199">
        <v>7</v>
      </c>
      <c r="I199">
        <v>37</v>
      </c>
      <c r="J199" t="s">
        <v>12</v>
      </c>
      <c r="K199" t="s">
        <v>17</v>
      </c>
      <c r="L199" t="str">
        <f t="shared" si="15"/>
        <v>Medium</v>
      </c>
      <c r="M199" t="str">
        <f t="shared" si="16"/>
        <v>Normal</v>
      </c>
      <c r="N199" t="str">
        <f t="shared" si="17"/>
        <v>Afternoon</v>
      </c>
      <c r="O199" t="str">
        <f t="shared" si="18"/>
        <v>Good</v>
      </c>
      <c r="P199" t="str">
        <f t="shared" si="19"/>
        <v>July</v>
      </c>
    </row>
    <row r="200" spans="1:16" x14ac:dyDescent="0.2">
      <c r="A200" s="1">
        <v>44762.387546296297</v>
      </c>
      <c r="B200">
        <v>-116.249235499579</v>
      </c>
      <c r="C200">
        <v>10.5117120634547</v>
      </c>
      <c r="D200">
        <v>629.85417082815502</v>
      </c>
      <c r="E200" t="s">
        <v>16</v>
      </c>
      <c r="F200">
        <v>3.3110470394872502</v>
      </c>
      <c r="G200">
        <v>1.4758488232564699</v>
      </c>
      <c r="H200">
        <v>10</v>
      </c>
      <c r="I200">
        <v>22</v>
      </c>
      <c r="J200" t="s">
        <v>15</v>
      </c>
      <c r="K200" t="s">
        <v>13</v>
      </c>
      <c r="L200" t="str">
        <f t="shared" si="15"/>
        <v>Weak</v>
      </c>
      <c r="M200" t="str">
        <f t="shared" si="16"/>
        <v>Normal</v>
      </c>
      <c r="N200" t="str">
        <f t="shared" si="17"/>
        <v>Morning</v>
      </c>
      <c r="O200" t="str">
        <f t="shared" si="18"/>
        <v>Bad</v>
      </c>
      <c r="P200" t="str">
        <f t="shared" si="19"/>
        <v>July</v>
      </c>
    </row>
    <row r="201" spans="1:16" x14ac:dyDescent="0.2">
      <c r="A201" s="1">
        <v>44763.509201388886</v>
      </c>
      <c r="B201">
        <v>-95.806416896371204</v>
      </c>
      <c r="C201">
        <v>17.819603364178501</v>
      </c>
      <c r="D201">
        <v>1557.3615617431699</v>
      </c>
      <c r="E201" t="s">
        <v>18</v>
      </c>
      <c r="F201">
        <v>5.6888414857693901</v>
      </c>
      <c r="G201">
        <v>2.5264756589258699</v>
      </c>
      <c r="H201">
        <v>10</v>
      </c>
      <c r="I201">
        <v>99</v>
      </c>
      <c r="J201" t="s">
        <v>15</v>
      </c>
      <c r="K201" t="s">
        <v>17</v>
      </c>
      <c r="L201" t="str">
        <f t="shared" si="15"/>
        <v>Weak</v>
      </c>
      <c r="M201" t="str">
        <f t="shared" si="16"/>
        <v>Normal</v>
      </c>
      <c r="N201" t="str">
        <f t="shared" si="17"/>
        <v>Afternoon</v>
      </c>
      <c r="O201" t="str">
        <f t="shared" si="18"/>
        <v>Bad</v>
      </c>
      <c r="P201" t="str">
        <f t="shared" si="19"/>
        <v>July</v>
      </c>
    </row>
    <row r="202" spans="1:16" x14ac:dyDescent="0.2">
      <c r="A202" s="1">
        <v>44764.504166666666</v>
      </c>
      <c r="B202">
        <v>-76.483170329676298</v>
      </c>
      <c r="C202">
        <v>17.211186291999901</v>
      </c>
      <c r="D202">
        <v>598.69585111426102</v>
      </c>
      <c r="E202" t="s">
        <v>16</v>
      </c>
      <c r="F202">
        <v>2.4788492054870099</v>
      </c>
      <c r="G202">
        <v>1.57684473096502</v>
      </c>
      <c r="H202">
        <v>3</v>
      </c>
      <c r="I202">
        <v>84</v>
      </c>
      <c r="J202" t="s">
        <v>15</v>
      </c>
      <c r="K202" t="s">
        <v>13</v>
      </c>
      <c r="L202" t="str">
        <f t="shared" si="15"/>
        <v>Weak</v>
      </c>
      <c r="M202" t="str">
        <f t="shared" si="16"/>
        <v>Normal</v>
      </c>
      <c r="N202" t="str">
        <f t="shared" si="17"/>
        <v>Afternoon</v>
      </c>
      <c r="O202" t="str">
        <f t="shared" si="18"/>
        <v>Medium</v>
      </c>
      <c r="P202" t="str">
        <f t="shared" si="19"/>
        <v>July</v>
      </c>
    </row>
    <row r="203" spans="1:16" x14ac:dyDescent="0.2">
      <c r="A203" s="1">
        <v>44765.779826388891</v>
      </c>
      <c r="B203">
        <v>-72.146487064440905</v>
      </c>
      <c r="C203">
        <v>12.0829712668057</v>
      </c>
      <c r="D203">
        <v>1144.8317832170001</v>
      </c>
      <c r="E203" t="s">
        <v>14</v>
      </c>
      <c r="F203">
        <v>5.6964429993896903</v>
      </c>
      <c r="G203">
        <v>5.2050830294127204</v>
      </c>
      <c r="H203">
        <v>5</v>
      </c>
      <c r="I203">
        <v>61</v>
      </c>
      <c r="J203" t="s">
        <v>15</v>
      </c>
      <c r="K203" t="s">
        <v>13</v>
      </c>
      <c r="L203" t="str">
        <f t="shared" si="15"/>
        <v>Weak</v>
      </c>
      <c r="M203" t="str">
        <f t="shared" si="16"/>
        <v>Normal</v>
      </c>
      <c r="N203" t="str">
        <f t="shared" si="17"/>
        <v>Evening</v>
      </c>
      <c r="O203" t="str">
        <f t="shared" si="18"/>
        <v>Medium</v>
      </c>
      <c r="P203" t="str">
        <f t="shared" si="19"/>
        <v>July</v>
      </c>
    </row>
    <row r="204" spans="1:16" x14ac:dyDescent="0.2">
      <c r="A204" s="1">
        <v>44766.861203703702</v>
      </c>
      <c r="B204">
        <v>-92.905114305360598</v>
      </c>
      <c r="C204">
        <v>22.7658609696554</v>
      </c>
      <c r="D204">
        <v>1344.1108596004001</v>
      </c>
      <c r="E204" t="s">
        <v>18</v>
      </c>
      <c r="F204">
        <v>5.3867180713673699</v>
      </c>
      <c r="G204">
        <v>9.1864774166984304</v>
      </c>
      <c r="H204">
        <v>9</v>
      </c>
      <c r="I204">
        <v>36</v>
      </c>
      <c r="J204" t="s">
        <v>15</v>
      </c>
      <c r="K204" t="s">
        <v>13</v>
      </c>
      <c r="L204" t="str">
        <f t="shared" si="15"/>
        <v>Weak</v>
      </c>
      <c r="M204" t="str">
        <f t="shared" si="16"/>
        <v>Normal</v>
      </c>
      <c r="N204" t="str">
        <f t="shared" si="17"/>
        <v>Evening</v>
      </c>
      <c r="O204" t="str">
        <f t="shared" si="18"/>
        <v>Bad</v>
      </c>
      <c r="P204" t="str">
        <f t="shared" si="19"/>
        <v>July</v>
      </c>
    </row>
    <row r="205" spans="1:16" x14ac:dyDescent="0.2">
      <c r="A205" s="1">
        <v>44767.96199074074</v>
      </c>
      <c r="B205">
        <v>-87.866356420067206</v>
      </c>
      <c r="C205">
        <v>11.062893722543601</v>
      </c>
      <c r="D205">
        <v>649.81334582549596</v>
      </c>
      <c r="E205" t="s">
        <v>16</v>
      </c>
      <c r="F205">
        <v>4.74423342373463</v>
      </c>
      <c r="G205">
        <v>8.1594000088963803</v>
      </c>
      <c r="H205">
        <v>3</v>
      </c>
      <c r="I205">
        <v>21</v>
      </c>
      <c r="J205" t="s">
        <v>12</v>
      </c>
      <c r="K205" t="s">
        <v>13</v>
      </c>
      <c r="L205" t="str">
        <f t="shared" si="15"/>
        <v>Weak</v>
      </c>
      <c r="M205" t="str">
        <f t="shared" si="16"/>
        <v>Normal</v>
      </c>
      <c r="N205" t="str">
        <f t="shared" si="17"/>
        <v>Night</v>
      </c>
      <c r="O205" t="str">
        <f t="shared" si="18"/>
        <v>Bad</v>
      </c>
      <c r="P205" t="str">
        <f t="shared" si="19"/>
        <v>July</v>
      </c>
    </row>
    <row r="206" spans="1:16" x14ac:dyDescent="0.2">
      <c r="A206" s="1">
        <v>44768.568749999999</v>
      </c>
      <c r="B206">
        <v>-101.079216957005</v>
      </c>
      <c r="C206">
        <v>17.883410917465099</v>
      </c>
      <c r="D206">
        <v>1581.4861594685999</v>
      </c>
      <c r="E206" t="s">
        <v>11</v>
      </c>
      <c r="F206">
        <v>10.506394699223501</v>
      </c>
      <c r="G206">
        <v>2.6200857637769102</v>
      </c>
      <c r="H206">
        <v>2</v>
      </c>
      <c r="I206">
        <v>95</v>
      </c>
      <c r="J206" t="s">
        <v>12</v>
      </c>
      <c r="K206" t="s">
        <v>13</v>
      </c>
      <c r="L206" t="str">
        <f t="shared" si="15"/>
        <v>Weak</v>
      </c>
      <c r="M206" t="str">
        <f t="shared" si="16"/>
        <v>Normal</v>
      </c>
      <c r="N206" t="str">
        <f t="shared" si="17"/>
        <v>Afternoon</v>
      </c>
      <c r="O206" t="str">
        <f t="shared" si="18"/>
        <v>Bad</v>
      </c>
      <c r="P206" t="str">
        <f t="shared" si="19"/>
        <v>July</v>
      </c>
    </row>
    <row r="207" spans="1:16" x14ac:dyDescent="0.2">
      <c r="A207" s="1">
        <v>44769.52008101852</v>
      </c>
      <c r="B207">
        <v>-78.478979381746598</v>
      </c>
      <c r="C207">
        <v>13.290931204868199</v>
      </c>
      <c r="D207">
        <v>759.09233393520299</v>
      </c>
      <c r="E207" t="s">
        <v>18</v>
      </c>
      <c r="F207">
        <v>3.9740160408980798</v>
      </c>
      <c r="G207">
        <v>8.1269297278057504</v>
      </c>
      <c r="H207">
        <v>10</v>
      </c>
      <c r="I207">
        <v>58</v>
      </c>
      <c r="J207" t="s">
        <v>12</v>
      </c>
      <c r="K207" t="s">
        <v>13</v>
      </c>
      <c r="L207" t="str">
        <f t="shared" si="15"/>
        <v>Weak</v>
      </c>
      <c r="M207" t="str">
        <f t="shared" si="16"/>
        <v>Normal</v>
      </c>
      <c r="N207" t="str">
        <f t="shared" si="17"/>
        <v>Afternoon</v>
      </c>
      <c r="O207" t="str">
        <f t="shared" si="18"/>
        <v>Medium</v>
      </c>
      <c r="P207" t="str">
        <f t="shared" si="19"/>
        <v>July</v>
      </c>
    </row>
    <row r="208" spans="1:16" x14ac:dyDescent="0.2">
      <c r="A208" s="1">
        <v>44770.400914351849</v>
      </c>
      <c r="B208">
        <v>-84.403315049524707</v>
      </c>
      <c r="C208">
        <v>21.383865899530701</v>
      </c>
      <c r="D208">
        <v>249.82714987017701</v>
      </c>
      <c r="E208" t="s">
        <v>14</v>
      </c>
      <c r="F208">
        <v>3.35499996469018</v>
      </c>
      <c r="G208">
        <v>5.2924165301640302</v>
      </c>
      <c r="H208">
        <v>5</v>
      </c>
      <c r="I208">
        <v>85</v>
      </c>
      <c r="J208" t="s">
        <v>12</v>
      </c>
      <c r="K208" t="s">
        <v>17</v>
      </c>
      <c r="L208" t="str">
        <f t="shared" si="15"/>
        <v>Weak</v>
      </c>
      <c r="M208" t="str">
        <f t="shared" si="16"/>
        <v>Normal</v>
      </c>
      <c r="N208" t="str">
        <f t="shared" si="17"/>
        <v>Morning</v>
      </c>
      <c r="O208" t="str">
        <f t="shared" si="18"/>
        <v>Medium</v>
      </c>
      <c r="P208" t="str">
        <f t="shared" si="19"/>
        <v>July</v>
      </c>
    </row>
    <row r="209" spans="1:16" x14ac:dyDescent="0.2">
      <c r="A209" s="1">
        <v>44771.523356481484</v>
      </c>
      <c r="B209">
        <v>-104.15737012556001</v>
      </c>
      <c r="C209">
        <v>21.399740608236598</v>
      </c>
      <c r="D209">
        <v>1566.8237046629099</v>
      </c>
      <c r="E209" t="s">
        <v>11</v>
      </c>
      <c r="F209">
        <v>10.2411564169833</v>
      </c>
      <c r="G209">
        <v>3.50914628395059</v>
      </c>
      <c r="H209">
        <v>2</v>
      </c>
      <c r="I209">
        <v>59</v>
      </c>
      <c r="J209" t="s">
        <v>12</v>
      </c>
      <c r="K209" t="s">
        <v>17</v>
      </c>
      <c r="L209" t="str">
        <f t="shared" si="15"/>
        <v>Weak</v>
      </c>
      <c r="M209" t="str">
        <f t="shared" si="16"/>
        <v>Normal</v>
      </c>
      <c r="N209" t="str">
        <f t="shared" si="17"/>
        <v>Afternoon</v>
      </c>
      <c r="O209" t="str">
        <f t="shared" si="18"/>
        <v>Bad</v>
      </c>
      <c r="P209" t="str">
        <f t="shared" si="19"/>
        <v>July</v>
      </c>
    </row>
    <row r="210" spans="1:16" x14ac:dyDescent="0.2">
      <c r="A210" s="1">
        <v>44772.393530092595</v>
      </c>
      <c r="B210">
        <v>-85.558642125439704</v>
      </c>
      <c r="C210">
        <v>14.3693117171444</v>
      </c>
      <c r="D210">
        <v>818.978774059937</v>
      </c>
      <c r="E210" t="s">
        <v>14</v>
      </c>
      <c r="F210">
        <v>6.9552636406403296</v>
      </c>
      <c r="G210">
        <v>4.8224319280374504</v>
      </c>
      <c r="H210">
        <v>10</v>
      </c>
      <c r="I210">
        <v>17</v>
      </c>
      <c r="J210" t="s">
        <v>12</v>
      </c>
      <c r="K210" t="s">
        <v>13</v>
      </c>
      <c r="L210" t="str">
        <f t="shared" si="15"/>
        <v>Weak</v>
      </c>
      <c r="M210" t="str">
        <f t="shared" si="16"/>
        <v>Normal</v>
      </c>
      <c r="N210" t="str">
        <f t="shared" si="17"/>
        <v>Morning</v>
      </c>
      <c r="O210" t="str">
        <f t="shared" si="18"/>
        <v>Bad</v>
      </c>
      <c r="P210" t="str">
        <f t="shared" si="19"/>
        <v>July</v>
      </c>
    </row>
    <row r="211" spans="1:16" x14ac:dyDescent="0.2">
      <c r="A211" s="1">
        <v>44773.934537037036</v>
      </c>
      <c r="B211">
        <v>-106.537452824574</v>
      </c>
      <c r="C211">
        <v>23.8830343428295</v>
      </c>
      <c r="D211">
        <v>1387.19022641826</v>
      </c>
      <c r="E211" t="s">
        <v>11</v>
      </c>
      <c r="F211">
        <v>5.5083532862890703</v>
      </c>
      <c r="G211">
        <v>0.83008569963679002</v>
      </c>
      <c r="H211">
        <v>9</v>
      </c>
      <c r="I211">
        <v>36</v>
      </c>
      <c r="J211" t="s">
        <v>15</v>
      </c>
      <c r="K211" t="s">
        <v>17</v>
      </c>
      <c r="L211" t="str">
        <f t="shared" si="15"/>
        <v>Weak</v>
      </c>
      <c r="M211" t="str">
        <f t="shared" si="16"/>
        <v>Normal</v>
      </c>
      <c r="N211" t="str">
        <f t="shared" si="17"/>
        <v>Night</v>
      </c>
      <c r="O211" t="str">
        <f t="shared" si="18"/>
        <v>Bad</v>
      </c>
      <c r="P211" t="str">
        <f t="shared" si="19"/>
        <v>July</v>
      </c>
    </row>
    <row r="212" spans="1:16" x14ac:dyDescent="0.2">
      <c r="A212" s="1">
        <v>44774.792673611111</v>
      </c>
      <c r="B212">
        <v>-95.929371607417906</v>
      </c>
      <c r="C212">
        <v>13.2719391775221</v>
      </c>
      <c r="D212">
        <v>233.00799198094001</v>
      </c>
      <c r="E212" t="s">
        <v>11</v>
      </c>
      <c r="F212">
        <v>5.7521459195018503</v>
      </c>
      <c r="G212">
        <v>6.4376669859190603</v>
      </c>
      <c r="H212">
        <v>7</v>
      </c>
      <c r="I212">
        <v>26</v>
      </c>
      <c r="J212" t="s">
        <v>12</v>
      </c>
      <c r="K212" t="s">
        <v>17</v>
      </c>
      <c r="L212" t="str">
        <f t="shared" si="15"/>
        <v>Weak</v>
      </c>
      <c r="M212" t="str">
        <f t="shared" si="16"/>
        <v>Normal</v>
      </c>
      <c r="N212" t="str">
        <f t="shared" si="17"/>
        <v>Evening</v>
      </c>
      <c r="O212" t="str">
        <f t="shared" si="18"/>
        <v>Bad</v>
      </c>
      <c r="P212" t="str">
        <f t="shared" si="19"/>
        <v>August</v>
      </c>
    </row>
    <row r="213" spans="1:16" x14ac:dyDescent="0.2">
      <c r="A213" s="1">
        <v>44775.655717592592</v>
      </c>
      <c r="B213">
        <v>-79.2499671460684</v>
      </c>
      <c r="C213">
        <v>14.5847000580948</v>
      </c>
      <c r="D213">
        <v>1101.8165322477701</v>
      </c>
      <c r="E213" t="s">
        <v>18</v>
      </c>
      <c r="F213">
        <v>4.2681735298821604</v>
      </c>
      <c r="G213">
        <v>8.2147686228596193</v>
      </c>
      <c r="H213">
        <v>3</v>
      </c>
      <c r="I213">
        <v>49</v>
      </c>
      <c r="J213" t="s">
        <v>15</v>
      </c>
      <c r="K213" t="s">
        <v>17</v>
      </c>
      <c r="L213" t="str">
        <f t="shared" si="15"/>
        <v>Weak</v>
      </c>
      <c r="M213" t="str">
        <f t="shared" si="16"/>
        <v>Normal</v>
      </c>
      <c r="N213" t="str">
        <f t="shared" si="17"/>
        <v>Afternoon</v>
      </c>
      <c r="O213" t="str">
        <f t="shared" si="18"/>
        <v>Medium</v>
      </c>
      <c r="P213" t="str">
        <f t="shared" si="19"/>
        <v>August</v>
      </c>
    </row>
    <row r="214" spans="1:16" x14ac:dyDescent="0.2">
      <c r="A214" s="1">
        <v>44776.770335648151</v>
      </c>
      <c r="B214">
        <v>-81.725287550242697</v>
      </c>
      <c r="C214">
        <v>25.558093064422099</v>
      </c>
      <c r="D214">
        <v>115.745465932028</v>
      </c>
      <c r="E214" t="s">
        <v>16</v>
      </c>
      <c r="F214">
        <v>1.58333913249431</v>
      </c>
      <c r="G214">
        <v>6.24128476953367</v>
      </c>
      <c r="H214">
        <v>2</v>
      </c>
      <c r="I214">
        <v>83</v>
      </c>
      <c r="J214" t="s">
        <v>15</v>
      </c>
      <c r="K214" t="s">
        <v>17</v>
      </c>
      <c r="L214" t="str">
        <f t="shared" si="15"/>
        <v>Weak</v>
      </c>
      <c r="M214" t="str">
        <f t="shared" si="16"/>
        <v>Normal</v>
      </c>
      <c r="N214" t="str">
        <f t="shared" si="17"/>
        <v>Evening</v>
      </c>
      <c r="O214" t="str">
        <f t="shared" si="18"/>
        <v>Medium</v>
      </c>
      <c r="P214" t="str">
        <f t="shared" si="19"/>
        <v>August</v>
      </c>
    </row>
    <row r="215" spans="1:16" x14ac:dyDescent="0.2">
      <c r="A215" s="1">
        <v>44777.898368055554</v>
      </c>
      <c r="B215">
        <v>-68.583586426977305</v>
      </c>
      <c r="C215">
        <v>26.7564928736676</v>
      </c>
      <c r="D215">
        <v>1757.57693004211</v>
      </c>
      <c r="E215" t="s">
        <v>14</v>
      </c>
      <c r="F215">
        <v>8.1276879386442396</v>
      </c>
      <c r="G215">
        <v>1.69813879618899</v>
      </c>
      <c r="H215">
        <v>6</v>
      </c>
      <c r="I215">
        <v>86</v>
      </c>
      <c r="J215" t="s">
        <v>15</v>
      </c>
      <c r="K215" t="s">
        <v>13</v>
      </c>
      <c r="L215" t="str">
        <f t="shared" si="15"/>
        <v>Medium</v>
      </c>
      <c r="M215" t="str">
        <f t="shared" si="16"/>
        <v>Normal</v>
      </c>
      <c r="N215" t="str">
        <f t="shared" si="17"/>
        <v>Night</v>
      </c>
      <c r="O215" t="str">
        <f t="shared" si="18"/>
        <v>Good</v>
      </c>
      <c r="P215" t="str">
        <f t="shared" si="19"/>
        <v>August</v>
      </c>
    </row>
    <row r="216" spans="1:16" x14ac:dyDescent="0.2">
      <c r="A216" s="1">
        <v>44778.906458333331</v>
      </c>
      <c r="B216">
        <v>-74.012779871954393</v>
      </c>
      <c r="C216">
        <v>26.563252579845599</v>
      </c>
      <c r="D216">
        <v>1258.8522419016399</v>
      </c>
      <c r="E216" t="s">
        <v>14</v>
      </c>
      <c r="F216">
        <v>4.6261709981492496</v>
      </c>
      <c r="G216">
        <v>3.3311062084065002</v>
      </c>
      <c r="H216">
        <v>4</v>
      </c>
      <c r="I216">
        <v>2</v>
      </c>
      <c r="J216" t="s">
        <v>15</v>
      </c>
      <c r="K216" t="s">
        <v>17</v>
      </c>
      <c r="L216" t="str">
        <f t="shared" si="15"/>
        <v>Weak</v>
      </c>
      <c r="M216" t="str">
        <f t="shared" si="16"/>
        <v>Normal</v>
      </c>
      <c r="N216" t="str">
        <f t="shared" si="17"/>
        <v>Night</v>
      </c>
      <c r="O216" t="str">
        <f t="shared" si="18"/>
        <v>Medium</v>
      </c>
      <c r="P216" t="str">
        <f t="shared" si="19"/>
        <v>August</v>
      </c>
    </row>
    <row r="217" spans="1:16" x14ac:dyDescent="0.2">
      <c r="A217" s="1">
        <v>44779.590104166666</v>
      </c>
      <c r="B217">
        <v>-79.023859905930095</v>
      </c>
      <c r="C217">
        <v>19.394780916088401</v>
      </c>
      <c r="D217">
        <v>1208.5072211076199</v>
      </c>
      <c r="E217" t="s">
        <v>14</v>
      </c>
      <c r="F217">
        <v>7.9288509017195299</v>
      </c>
      <c r="G217">
        <v>2.9158901789701002</v>
      </c>
      <c r="H217">
        <v>5</v>
      </c>
      <c r="I217">
        <v>13</v>
      </c>
      <c r="J217" t="s">
        <v>15</v>
      </c>
      <c r="K217" t="s">
        <v>17</v>
      </c>
      <c r="L217" t="str">
        <f t="shared" si="15"/>
        <v>Weak</v>
      </c>
      <c r="M217" t="str">
        <f t="shared" si="16"/>
        <v>Normal</v>
      </c>
      <c r="N217" t="str">
        <f t="shared" si="17"/>
        <v>Afternoon</v>
      </c>
      <c r="O217" t="str">
        <f t="shared" si="18"/>
        <v>Medium</v>
      </c>
      <c r="P217" t="str">
        <f t="shared" si="19"/>
        <v>August</v>
      </c>
    </row>
    <row r="218" spans="1:16" x14ac:dyDescent="0.2">
      <c r="A218" s="1">
        <v>44780.812951388885</v>
      </c>
      <c r="B218">
        <v>-107.311311235402</v>
      </c>
      <c r="C218">
        <v>11.4834573647216</v>
      </c>
      <c r="D218">
        <v>303.11097296520097</v>
      </c>
      <c r="E218" t="s">
        <v>11</v>
      </c>
      <c r="F218">
        <v>8.4895978309386706</v>
      </c>
      <c r="G218">
        <v>9.4576636915569807</v>
      </c>
      <c r="H218">
        <v>2</v>
      </c>
      <c r="I218">
        <v>2</v>
      </c>
      <c r="J218" t="s">
        <v>15</v>
      </c>
      <c r="K218" t="s">
        <v>17</v>
      </c>
      <c r="L218" t="str">
        <f t="shared" si="15"/>
        <v>Weak</v>
      </c>
      <c r="M218" t="str">
        <f t="shared" si="16"/>
        <v>Normal</v>
      </c>
      <c r="N218" t="str">
        <f t="shared" si="17"/>
        <v>Evening</v>
      </c>
      <c r="O218" t="str">
        <f t="shared" si="18"/>
        <v>Bad</v>
      </c>
      <c r="P218" t="str">
        <f t="shared" si="19"/>
        <v>August</v>
      </c>
    </row>
    <row r="219" spans="1:16" x14ac:dyDescent="0.2">
      <c r="A219" s="1">
        <v>44781.787881944445</v>
      </c>
      <c r="B219">
        <v>-90.562219600207001</v>
      </c>
      <c r="C219">
        <v>17.968543962834399</v>
      </c>
      <c r="D219">
        <v>53.938743116276903</v>
      </c>
      <c r="E219" t="s">
        <v>11</v>
      </c>
      <c r="F219">
        <v>6.9699774905019103</v>
      </c>
      <c r="G219">
        <v>6.8149733017234002</v>
      </c>
      <c r="H219">
        <v>2</v>
      </c>
      <c r="I219">
        <v>26</v>
      </c>
      <c r="J219" t="s">
        <v>12</v>
      </c>
      <c r="K219" t="s">
        <v>17</v>
      </c>
      <c r="L219" t="str">
        <f t="shared" si="15"/>
        <v>Weak</v>
      </c>
      <c r="M219" t="str">
        <f t="shared" si="16"/>
        <v>Drop</v>
      </c>
      <c r="N219" t="str">
        <f t="shared" si="17"/>
        <v>Evening</v>
      </c>
      <c r="O219" t="str">
        <f t="shared" si="18"/>
        <v>Bad</v>
      </c>
      <c r="P219" t="str">
        <f t="shared" si="19"/>
        <v>August</v>
      </c>
    </row>
    <row r="220" spans="1:16" x14ac:dyDescent="0.2">
      <c r="A220" s="1">
        <v>44782.395300925928</v>
      </c>
      <c r="B220">
        <v>-64.009828111672903</v>
      </c>
      <c r="C220">
        <v>19.922964894685201</v>
      </c>
      <c r="D220">
        <v>1025.1185192302401</v>
      </c>
      <c r="E220" t="s">
        <v>16</v>
      </c>
      <c r="F220">
        <v>2.5910868711122301</v>
      </c>
      <c r="G220">
        <v>7.7633354221444204</v>
      </c>
      <c r="H220">
        <v>9</v>
      </c>
      <c r="I220">
        <v>52</v>
      </c>
      <c r="J220" t="s">
        <v>12</v>
      </c>
      <c r="K220" t="s">
        <v>13</v>
      </c>
      <c r="L220" t="str">
        <f t="shared" si="15"/>
        <v>Medium</v>
      </c>
      <c r="M220" t="str">
        <f t="shared" si="16"/>
        <v>Normal</v>
      </c>
      <c r="N220" t="str">
        <f t="shared" si="17"/>
        <v>Morning</v>
      </c>
      <c r="O220" t="str">
        <f t="shared" si="18"/>
        <v>Good</v>
      </c>
      <c r="P220" t="str">
        <f t="shared" si="19"/>
        <v>August</v>
      </c>
    </row>
    <row r="221" spans="1:16" x14ac:dyDescent="0.2">
      <c r="A221" s="1">
        <v>44783.865601851852</v>
      </c>
      <c r="B221">
        <v>-80.995828086688206</v>
      </c>
      <c r="C221">
        <v>16.256306705363698</v>
      </c>
      <c r="D221">
        <v>55.893835315479599</v>
      </c>
      <c r="E221" t="s">
        <v>14</v>
      </c>
      <c r="F221">
        <v>1.7964577223074101</v>
      </c>
      <c r="G221">
        <v>7.4544450102916704</v>
      </c>
      <c r="H221">
        <v>4</v>
      </c>
      <c r="I221">
        <v>95</v>
      </c>
      <c r="J221" t="s">
        <v>15</v>
      </c>
      <c r="K221" t="s">
        <v>17</v>
      </c>
      <c r="L221" t="str">
        <f t="shared" si="15"/>
        <v>Weak</v>
      </c>
      <c r="M221" t="str">
        <f t="shared" si="16"/>
        <v>Drop</v>
      </c>
      <c r="N221" t="str">
        <f t="shared" si="17"/>
        <v>Evening</v>
      </c>
      <c r="O221" t="str">
        <f t="shared" si="18"/>
        <v>Medium</v>
      </c>
      <c r="P221" t="str">
        <f t="shared" si="19"/>
        <v>August</v>
      </c>
    </row>
    <row r="222" spans="1:16" x14ac:dyDescent="0.2">
      <c r="A222" s="1">
        <v>44784.974456018521</v>
      </c>
      <c r="B222">
        <v>-81.568324513197794</v>
      </c>
      <c r="C222">
        <v>12.0639372489415</v>
      </c>
      <c r="D222">
        <v>569.94237120957496</v>
      </c>
      <c r="E222" t="s">
        <v>18</v>
      </c>
      <c r="F222">
        <v>5.2893430911758497</v>
      </c>
      <c r="G222">
        <v>3.7657165715824901</v>
      </c>
      <c r="H222">
        <v>7</v>
      </c>
      <c r="I222">
        <v>58</v>
      </c>
      <c r="J222" t="s">
        <v>12</v>
      </c>
      <c r="K222" t="s">
        <v>13</v>
      </c>
      <c r="L222" t="str">
        <f t="shared" si="15"/>
        <v>Weak</v>
      </c>
      <c r="M222" t="str">
        <f t="shared" si="16"/>
        <v>Normal</v>
      </c>
      <c r="N222" t="str">
        <f t="shared" si="17"/>
        <v>Night</v>
      </c>
      <c r="O222" t="str">
        <f t="shared" si="18"/>
        <v>Medium</v>
      </c>
      <c r="P222" t="str">
        <f t="shared" si="19"/>
        <v>August</v>
      </c>
    </row>
    <row r="223" spans="1:16" x14ac:dyDescent="0.2">
      <c r="A223" s="1">
        <v>44785.519050925926</v>
      </c>
      <c r="B223">
        <v>-93.751824622784596</v>
      </c>
      <c r="C223">
        <v>14.674092983208199</v>
      </c>
      <c r="D223">
        <v>25.851171562504799</v>
      </c>
      <c r="E223" t="s">
        <v>16</v>
      </c>
      <c r="F223">
        <v>1.6072146392136399</v>
      </c>
      <c r="G223">
        <v>0.53486485114578497</v>
      </c>
      <c r="H223">
        <v>5</v>
      </c>
      <c r="I223">
        <v>38</v>
      </c>
      <c r="J223" t="s">
        <v>15</v>
      </c>
      <c r="K223" t="s">
        <v>13</v>
      </c>
      <c r="L223" t="str">
        <f t="shared" si="15"/>
        <v>Weak</v>
      </c>
      <c r="M223" t="str">
        <f t="shared" si="16"/>
        <v>Drop</v>
      </c>
      <c r="N223" t="str">
        <f t="shared" si="17"/>
        <v>Afternoon</v>
      </c>
      <c r="O223" t="str">
        <f t="shared" si="18"/>
        <v>Bad</v>
      </c>
      <c r="P223" t="str">
        <f t="shared" si="19"/>
        <v>August</v>
      </c>
    </row>
    <row r="224" spans="1:16" x14ac:dyDescent="0.2">
      <c r="A224" s="1">
        <v>44786.613437499997</v>
      </c>
      <c r="B224">
        <v>-90.745060558256398</v>
      </c>
      <c r="C224">
        <v>23.777474532520301</v>
      </c>
      <c r="D224">
        <v>1090.8530328157599</v>
      </c>
      <c r="E224" t="s">
        <v>16</v>
      </c>
      <c r="F224">
        <v>0.35276301322711701</v>
      </c>
      <c r="G224">
        <v>6.0162106035345397</v>
      </c>
      <c r="H224">
        <v>5</v>
      </c>
      <c r="I224">
        <v>80</v>
      </c>
      <c r="J224" t="s">
        <v>15</v>
      </c>
      <c r="K224" t="s">
        <v>13</v>
      </c>
      <c r="L224" t="str">
        <f t="shared" si="15"/>
        <v>Weak</v>
      </c>
      <c r="M224" t="str">
        <f t="shared" si="16"/>
        <v>Normal</v>
      </c>
      <c r="N224" t="str">
        <f t="shared" si="17"/>
        <v>Afternoon</v>
      </c>
      <c r="O224" t="str">
        <f t="shared" si="18"/>
        <v>Bad</v>
      </c>
      <c r="P224" t="str">
        <f t="shared" si="19"/>
        <v>August</v>
      </c>
    </row>
    <row r="225" spans="1:16" x14ac:dyDescent="0.2">
      <c r="A225" s="1">
        <v>44787.649641203701</v>
      </c>
      <c r="B225">
        <v>-80.817551768260699</v>
      </c>
      <c r="C225">
        <v>16.847726196972399</v>
      </c>
      <c r="D225">
        <v>1411.1299803313</v>
      </c>
      <c r="E225" t="s">
        <v>11</v>
      </c>
      <c r="F225">
        <v>6.0427706902216096</v>
      </c>
      <c r="G225">
        <v>3.1495681295488298</v>
      </c>
      <c r="H225">
        <v>6</v>
      </c>
      <c r="I225">
        <v>34</v>
      </c>
      <c r="J225" t="s">
        <v>15</v>
      </c>
      <c r="K225" t="s">
        <v>17</v>
      </c>
      <c r="L225" t="str">
        <f t="shared" si="15"/>
        <v>Weak</v>
      </c>
      <c r="M225" t="str">
        <f t="shared" si="16"/>
        <v>Normal</v>
      </c>
      <c r="N225" t="str">
        <f t="shared" si="17"/>
        <v>Afternoon</v>
      </c>
      <c r="O225" t="str">
        <f t="shared" si="18"/>
        <v>Medium</v>
      </c>
      <c r="P225" t="str">
        <f t="shared" si="19"/>
        <v>August</v>
      </c>
    </row>
    <row r="226" spans="1:16" x14ac:dyDescent="0.2">
      <c r="A226" s="1">
        <v>44788.768113425926</v>
      </c>
      <c r="B226">
        <v>-58.696050469137496</v>
      </c>
      <c r="C226">
        <v>18.504645875761501</v>
      </c>
      <c r="D226">
        <v>418.73120980889098</v>
      </c>
      <c r="E226" t="s">
        <v>16</v>
      </c>
      <c r="F226">
        <v>2.70007544215103</v>
      </c>
      <c r="G226">
        <v>8.9107879705197401</v>
      </c>
      <c r="H226">
        <v>10</v>
      </c>
      <c r="I226">
        <v>89</v>
      </c>
      <c r="J226" t="s">
        <v>12</v>
      </c>
      <c r="K226" t="s">
        <v>17</v>
      </c>
      <c r="L226" t="str">
        <f t="shared" si="15"/>
        <v>Medium</v>
      </c>
      <c r="M226" t="str">
        <f t="shared" si="16"/>
        <v>Normal</v>
      </c>
      <c r="N226" t="str">
        <f t="shared" si="17"/>
        <v>Evening</v>
      </c>
      <c r="O226" t="str">
        <f t="shared" si="18"/>
        <v>Good</v>
      </c>
      <c r="P226" t="str">
        <f t="shared" si="19"/>
        <v>August</v>
      </c>
    </row>
    <row r="227" spans="1:16" x14ac:dyDescent="0.2">
      <c r="A227" s="1">
        <v>44789.657800925925</v>
      </c>
      <c r="B227">
        <v>-82.060041213528393</v>
      </c>
      <c r="C227">
        <v>15.358977760609701</v>
      </c>
      <c r="D227">
        <v>334.56328289003397</v>
      </c>
      <c r="E227" t="s">
        <v>16</v>
      </c>
      <c r="F227">
        <v>0.99201761872994298</v>
      </c>
      <c r="G227">
        <v>0.24229196550510501</v>
      </c>
      <c r="H227">
        <v>2</v>
      </c>
      <c r="I227">
        <v>50</v>
      </c>
      <c r="J227" t="s">
        <v>15</v>
      </c>
      <c r="K227" t="s">
        <v>17</v>
      </c>
      <c r="L227" t="str">
        <f t="shared" si="15"/>
        <v>Weak</v>
      </c>
      <c r="M227" t="str">
        <f t="shared" si="16"/>
        <v>Normal</v>
      </c>
      <c r="N227" t="str">
        <f t="shared" si="17"/>
        <v>Afternoon</v>
      </c>
      <c r="O227" t="str">
        <f t="shared" si="18"/>
        <v>Medium</v>
      </c>
      <c r="P227" t="str">
        <f t="shared" si="19"/>
        <v>August</v>
      </c>
    </row>
    <row r="228" spans="1:16" x14ac:dyDescent="0.2">
      <c r="A228" s="1">
        <v>44790.856400462966</v>
      </c>
      <c r="B228">
        <v>-73.964969836322794</v>
      </c>
      <c r="C228">
        <v>17.581157666354599</v>
      </c>
      <c r="D228">
        <v>11.520903607716701</v>
      </c>
      <c r="E228" t="s">
        <v>16</v>
      </c>
      <c r="F228">
        <v>0.362559994759866</v>
      </c>
      <c r="G228">
        <v>6.7261744759025097</v>
      </c>
      <c r="H228">
        <v>3</v>
      </c>
      <c r="I228">
        <v>34</v>
      </c>
      <c r="J228" t="s">
        <v>15</v>
      </c>
      <c r="K228" t="s">
        <v>17</v>
      </c>
      <c r="L228" t="str">
        <f t="shared" si="15"/>
        <v>Weak</v>
      </c>
      <c r="M228" t="str">
        <f t="shared" si="16"/>
        <v>Drop</v>
      </c>
      <c r="N228" t="str">
        <f t="shared" si="17"/>
        <v>Evening</v>
      </c>
      <c r="O228" t="str">
        <f t="shared" si="18"/>
        <v>Medium</v>
      </c>
      <c r="P228" t="str">
        <f t="shared" si="19"/>
        <v>August</v>
      </c>
    </row>
    <row r="229" spans="1:16" x14ac:dyDescent="0.2">
      <c r="A229" s="1">
        <v>44791.498472222222</v>
      </c>
      <c r="B229">
        <v>-85.564230076920495</v>
      </c>
      <c r="C229">
        <v>15.4331632806584</v>
      </c>
      <c r="D229">
        <v>1129.14503067494</v>
      </c>
      <c r="E229" t="s">
        <v>11</v>
      </c>
      <c r="F229">
        <v>6.0488444507407202</v>
      </c>
      <c r="G229">
        <v>6.4759879184928399</v>
      </c>
      <c r="H229">
        <v>1</v>
      </c>
      <c r="I229">
        <v>38</v>
      </c>
      <c r="J229" t="s">
        <v>12</v>
      </c>
      <c r="K229" t="s">
        <v>17</v>
      </c>
      <c r="L229" t="str">
        <f t="shared" si="15"/>
        <v>Weak</v>
      </c>
      <c r="M229" t="str">
        <f t="shared" si="16"/>
        <v>Normal</v>
      </c>
      <c r="N229" t="str">
        <f t="shared" si="17"/>
        <v>Morning</v>
      </c>
      <c r="O229" t="str">
        <f t="shared" si="18"/>
        <v>Bad</v>
      </c>
      <c r="P229" t="str">
        <f t="shared" si="19"/>
        <v>August</v>
      </c>
    </row>
    <row r="230" spans="1:16" x14ac:dyDescent="0.2">
      <c r="A230" s="1">
        <v>44792.507094907407</v>
      </c>
      <c r="B230">
        <v>-60.439364006101798</v>
      </c>
      <c r="C230">
        <v>12.1027751447618</v>
      </c>
      <c r="D230">
        <v>1272.9378664389801</v>
      </c>
      <c r="E230" t="s">
        <v>14</v>
      </c>
      <c r="F230">
        <v>6.71700097740466</v>
      </c>
      <c r="G230">
        <v>9.6014189139814601</v>
      </c>
      <c r="H230">
        <v>3</v>
      </c>
      <c r="I230">
        <v>80</v>
      </c>
      <c r="J230" t="s">
        <v>12</v>
      </c>
      <c r="K230" t="s">
        <v>13</v>
      </c>
      <c r="L230" t="str">
        <f t="shared" si="15"/>
        <v>Medium</v>
      </c>
      <c r="M230" t="str">
        <f t="shared" si="16"/>
        <v>Normal</v>
      </c>
      <c r="N230" t="str">
        <f t="shared" si="17"/>
        <v>Afternoon</v>
      </c>
      <c r="O230" t="str">
        <f t="shared" si="18"/>
        <v>Good</v>
      </c>
      <c r="P230" t="str">
        <f t="shared" si="19"/>
        <v>August</v>
      </c>
    </row>
    <row r="231" spans="1:16" x14ac:dyDescent="0.2">
      <c r="A231" s="1">
        <v>44793.576006944444</v>
      </c>
      <c r="B231">
        <v>-65.049830174799894</v>
      </c>
      <c r="C231">
        <v>27.476888151041798</v>
      </c>
      <c r="D231">
        <v>1592.3295626009501</v>
      </c>
      <c r="E231" t="s">
        <v>18</v>
      </c>
      <c r="F231">
        <v>6.1764134679242799</v>
      </c>
      <c r="G231">
        <v>5.60820497153298</v>
      </c>
      <c r="H231">
        <v>7</v>
      </c>
      <c r="I231">
        <v>61</v>
      </c>
      <c r="J231" t="s">
        <v>12</v>
      </c>
      <c r="K231" t="s">
        <v>13</v>
      </c>
      <c r="L231" t="str">
        <f t="shared" si="15"/>
        <v>Medium</v>
      </c>
      <c r="M231" t="str">
        <f t="shared" si="16"/>
        <v>Normal</v>
      </c>
      <c r="N231" t="str">
        <f t="shared" si="17"/>
        <v>Afternoon</v>
      </c>
      <c r="O231" t="str">
        <f t="shared" si="18"/>
        <v>Good</v>
      </c>
      <c r="P231" t="str">
        <f t="shared" si="19"/>
        <v>August</v>
      </c>
    </row>
    <row r="232" spans="1:16" x14ac:dyDescent="0.2">
      <c r="A232" s="1">
        <v>44794.809756944444</v>
      </c>
      <c r="B232">
        <v>-70.8260714813091</v>
      </c>
      <c r="C232">
        <v>15.8181749512925</v>
      </c>
      <c r="D232">
        <v>384.96782815083702</v>
      </c>
      <c r="E232" t="s">
        <v>18</v>
      </c>
      <c r="F232">
        <v>4.33629741326315</v>
      </c>
      <c r="G232">
        <v>8.0201443318938104</v>
      </c>
      <c r="H232">
        <v>10</v>
      </c>
      <c r="I232">
        <v>70</v>
      </c>
      <c r="J232" t="s">
        <v>12</v>
      </c>
      <c r="K232" t="s">
        <v>13</v>
      </c>
      <c r="L232" t="str">
        <f t="shared" si="15"/>
        <v>Weak</v>
      </c>
      <c r="M232" t="str">
        <f t="shared" si="16"/>
        <v>Normal</v>
      </c>
      <c r="N232" t="str">
        <f t="shared" si="17"/>
        <v>Evening</v>
      </c>
      <c r="O232" t="str">
        <f t="shared" si="18"/>
        <v>Medium</v>
      </c>
      <c r="P232" t="str">
        <f t="shared" si="19"/>
        <v>August</v>
      </c>
    </row>
    <row r="233" spans="1:16" x14ac:dyDescent="0.2">
      <c r="A233" s="1">
        <v>44795.504108796296</v>
      </c>
      <c r="B233">
        <v>-84.217632881998895</v>
      </c>
      <c r="C233">
        <v>21.249552167155201</v>
      </c>
      <c r="D233">
        <v>889.09866430181796</v>
      </c>
      <c r="E233" t="s">
        <v>14</v>
      </c>
      <c r="F233">
        <v>5.0771689506086801</v>
      </c>
      <c r="G233">
        <v>5.2074395143618597</v>
      </c>
      <c r="H233">
        <v>4</v>
      </c>
      <c r="I233">
        <v>70</v>
      </c>
      <c r="J233" t="s">
        <v>12</v>
      </c>
      <c r="K233" t="s">
        <v>17</v>
      </c>
      <c r="L233" t="str">
        <f t="shared" si="15"/>
        <v>Weak</v>
      </c>
      <c r="M233" t="str">
        <f t="shared" si="16"/>
        <v>Normal</v>
      </c>
      <c r="N233" t="str">
        <f t="shared" si="17"/>
        <v>Afternoon</v>
      </c>
      <c r="O233" t="str">
        <f t="shared" si="18"/>
        <v>Medium</v>
      </c>
      <c r="P233" t="str">
        <f t="shared" si="19"/>
        <v>August</v>
      </c>
    </row>
    <row r="234" spans="1:16" x14ac:dyDescent="0.2">
      <c r="A234" s="1">
        <v>44796.890069444446</v>
      </c>
      <c r="B234">
        <v>-81.844370912972295</v>
      </c>
      <c r="C234">
        <v>13.867640646742201</v>
      </c>
      <c r="D234">
        <v>188.02565515284601</v>
      </c>
      <c r="E234" t="s">
        <v>14</v>
      </c>
      <c r="F234">
        <v>1.9501751534728999</v>
      </c>
      <c r="G234">
        <v>8.6081124610691901</v>
      </c>
      <c r="H234">
        <v>5</v>
      </c>
      <c r="I234">
        <v>35</v>
      </c>
      <c r="J234" t="s">
        <v>15</v>
      </c>
      <c r="K234" t="s">
        <v>17</v>
      </c>
      <c r="L234" t="str">
        <f t="shared" si="15"/>
        <v>Weak</v>
      </c>
      <c r="M234" t="str">
        <f t="shared" si="16"/>
        <v>Normal</v>
      </c>
      <c r="N234" t="str">
        <f t="shared" si="17"/>
        <v>Night</v>
      </c>
      <c r="O234" t="str">
        <f t="shared" si="18"/>
        <v>Medium</v>
      </c>
      <c r="P234" t="str">
        <f t="shared" si="19"/>
        <v>August</v>
      </c>
    </row>
    <row r="235" spans="1:16" x14ac:dyDescent="0.2">
      <c r="A235" s="1">
        <v>44797.761840277781</v>
      </c>
      <c r="B235">
        <v>-101.980452531976</v>
      </c>
      <c r="C235">
        <v>19.003484099528698</v>
      </c>
      <c r="D235">
        <v>265.11333868168799</v>
      </c>
      <c r="E235" t="s">
        <v>11</v>
      </c>
      <c r="F235">
        <v>9.9308660651887894</v>
      </c>
      <c r="G235">
        <v>4.6556197059191904</v>
      </c>
      <c r="H235">
        <v>9</v>
      </c>
      <c r="I235">
        <v>19</v>
      </c>
      <c r="J235" t="s">
        <v>12</v>
      </c>
      <c r="K235" t="s">
        <v>13</v>
      </c>
      <c r="L235" t="str">
        <f t="shared" si="15"/>
        <v>Weak</v>
      </c>
      <c r="M235" t="str">
        <f t="shared" si="16"/>
        <v>Normal</v>
      </c>
      <c r="N235" t="str">
        <f t="shared" si="17"/>
        <v>Evening</v>
      </c>
      <c r="O235" t="str">
        <f t="shared" si="18"/>
        <v>Bad</v>
      </c>
      <c r="P235" t="str">
        <f t="shared" si="19"/>
        <v>August</v>
      </c>
    </row>
    <row r="236" spans="1:16" x14ac:dyDescent="0.2">
      <c r="A236" s="1">
        <v>44798.434895833336</v>
      </c>
      <c r="B236">
        <v>-113.173551608556</v>
      </c>
      <c r="C236">
        <v>24.705311177175201</v>
      </c>
      <c r="D236">
        <v>1479.9147363438301</v>
      </c>
      <c r="E236" t="s">
        <v>16</v>
      </c>
      <c r="F236">
        <v>0.34099671397496401</v>
      </c>
      <c r="G236">
        <v>8.0393066205984596</v>
      </c>
      <c r="H236">
        <v>9</v>
      </c>
      <c r="I236">
        <v>73</v>
      </c>
      <c r="J236" t="s">
        <v>12</v>
      </c>
      <c r="K236" t="s">
        <v>17</v>
      </c>
      <c r="L236" t="str">
        <f t="shared" si="15"/>
        <v>Weak</v>
      </c>
      <c r="M236" t="str">
        <f t="shared" si="16"/>
        <v>Normal</v>
      </c>
      <c r="N236" t="str">
        <f t="shared" si="17"/>
        <v>Morning</v>
      </c>
      <c r="O236" t="str">
        <f t="shared" si="18"/>
        <v>Bad</v>
      </c>
      <c r="P236" t="str">
        <f t="shared" si="19"/>
        <v>August</v>
      </c>
    </row>
    <row r="237" spans="1:16" x14ac:dyDescent="0.2">
      <c r="A237" s="1">
        <v>44799.840127314812</v>
      </c>
      <c r="B237">
        <v>-53.454848025856698</v>
      </c>
      <c r="C237">
        <v>23.423248617063098</v>
      </c>
      <c r="D237">
        <v>1151.8213536424601</v>
      </c>
      <c r="E237" t="s">
        <v>16</v>
      </c>
      <c r="F237">
        <v>2.1673795070297901</v>
      </c>
      <c r="G237">
        <v>9.0306131256803894</v>
      </c>
      <c r="H237">
        <v>3</v>
      </c>
      <c r="I237">
        <v>24</v>
      </c>
      <c r="J237" t="s">
        <v>12</v>
      </c>
      <c r="K237" t="s">
        <v>13</v>
      </c>
      <c r="L237" t="str">
        <f t="shared" si="15"/>
        <v>Medium</v>
      </c>
      <c r="M237" t="str">
        <f t="shared" si="16"/>
        <v>Normal</v>
      </c>
      <c r="N237" t="str">
        <f t="shared" si="17"/>
        <v>Evening</v>
      </c>
      <c r="O237" t="str">
        <f t="shared" si="18"/>
        <v>Good</v>
      </c>
      <c r="P237" t="str">
        <f t="shared" si="19"/>
        <v>August</v>
      </c>
    </row>
    <row r="238" spans="1:16" x14ac:dyDescent="0.2">
      <c r="A238" s="1">
        <v>44800.980740740742</v>
      </c>
      <c r="B238">
        <v>-96.921167539882802</v>
      </c>
      <c r="C238">
        <v>18.304822815899598</v>
      </c>
      <c r="D238">
        <v>447.38782345465802</v>
      </c>
      <c r="E238" t="s">
        <v>18</v>
      </c>
      <c r="F238">
        <v>6.7419781011504902</v>
      </c>
      <c r="G238">
        <v>3.9000735899332599</v>
      </c>
      <c r="H238">
        <v>4</v>
      </c>
      <c r="I238">
        <v>55</v>
      </c>
      <c r="J238" t="s">
        <v>12</v>
      </c>
      <c r="K238" t="s">
        <v>17</v>
      </c>
      <c r="L238" t="str">
        <f t="shared" si="15"/>
        <v>Weak</v>
      </c>
      <c r="M238" t="str">
        <f t="shared" si="16"/>
        <v>Normal</v>
      </c>
      <c r="N238" t="str">
        <f t="shared" si="17"/>
        <v>Night</v>
      </c>
      <c r="O238" t="str">
        <f t="shared" si="18"/>
        <v>Bad</v>
      </c>
      <c r="P238" t="str">
        <f t="shared" si="19"/>
        <v>August</v>
      </c>
    </row>
    <row r="239" spans="1:16" x14ac:dyDescent="0.2">
      <c r="A239" s="1">
        <v>44801.593449074076</v>
      </c>
      <c r="B239">
        <v>-75.031892855566596</v>
      </c>
      <c r="C239">
        <v>24.744161107061899</v>
      </c>
      <c r="D239">
        <v>1615.49091264307</v>
      </c>
      <c r="E239" t="s">
        <v>16</v>
      </c>
      <c r="F239">
        <v>1.90649756115319</v>
      </c>
      <c r="G239">
        <v>1.0157239148608801</v>
      </c>
      <c r="H239">
        <v>3</v>
      </c>
      <c r="I239">
        <v>51</v>
      </c>
      <c r="J239" t="s">
        <v>15</v>
      </c>
      <c r="K239" t="s">
        <v>17</v>
      </c>
      <c r="L239" t="str">
        <f t="shared" si="15"/>
        <v>Weak</v>
      </c>
      <c r="M239" t="str">
        <f t="shared" si="16"/>
        <v>Normal</v>
      </c>
      <c r="N239" t="str">
        <f t="shared" si="17"/>
        <v>Afternoon</v>
      </c>
      <c r="O239" t="str">
        <f t="shared" si="18"/>
        <v>Medium</v>
      </c>
      <c r="P239" t="str">
        <f t="shared" si="19"/>
        <v>August</v>
      </c>
    </row>
    <row r="240" spans="1:16" x14ac:dyDescent="0.2">
      <c r="A240" s="1">
        <v>44802.558159722219</v>
      </c>
      <c r="B240">
        <v>-51.967553937419702</v>
      </c>
      <c r="C240">
        <v>16.9151725883175</v>
      </c>
      <c r="D240">
        <v>1013.2835149653</v>
      </c>
      <c r="E240" t="s">
        <v>16</v>
      </c>
      <c r="F240">
        <v>2.6064236871988999</v>
      </c>
      <c r="G240">
        <v>6.9735272844960896</v>
      </c>
      <c r="H240">
        <v>3</v>
      </c>
      <c r="I240">
        <v>6</v>
      </c>
      <c r="J240" t="s">
        <v>12</v>
      </c>
      <c r="K240" t="s">
        <v>13</v>
      </c>
      <c r="L240" t="str">
        <f t="shared" si="15"/>
        <v>Medium</v>
      </c>
      <c r="M240" t="str">
        <f t="shared" si="16"/>
        <v>Normal</v>
      </c>
      <c r="N240" t="str">
        <f t="shared" si="17"/>
        <v>Afternoon</v>
      </c>
      <c r="O240" t="str">
        <f t="shared" si="18"/>
        <v>Good</v>
      </c>
      <c r="P240" t="str">
        <f t="shared" si="19"/>
        <v>August</v>
      </c>
    </row>
    <row r="241" spans="1:16" x14ac:dyDescent="0.2">
      <c r="A241" s="1">
        <v>44803.601631944446</v>
      </c>
      <c r="B241">
        <v>-91.845743915622194</v>
      </c>
      <c r="C241">
        <v>20.5406432903739</v>
      </c>
      <c r="D241">
        <v>115.85791888400399</v>
      </c>
      <c r="E241" t="s">
        <v>16</v>
      </c>
      <c r="F241">
        <v>2.8107474355699398</v>
      </c>
      <c r="G241">
        <v>2.3728580354383602</v>
      </c>
      <c r="H241">
        <v>7</v>
      </c>
      <c r="I241">
        <v>6</v>
      </c>
      <c r="J241" t="s">
        <v>12</v>
      </c>
      <c r="K241" t="s">
        <v>17</v>
      </c>
      <c r="L241" t="str">
        <f t="shared" si="15"/>
        <v>Weak</v>
      </c>
      <c r="M241" t="str">
        <f t="shared" si="16"/>
        <v>Normal</v>
      </c>
      <c r="N241" t="str">
        <f t="shared" si="17"/>
        <v>Afternoon</v>
      </c>
      <c r="O241" t="str">
        <f t="shared" si="18"/>
        <v>Bad</v>
      </c>
      <c r="P241" t="str">
        <f t="shared" si="19"/>
        <v>August</v>
      </c>
    </row>
    <row r="242" spans="1:16" x14ac:dyDescent="0.2">
      <c r="A242" s="1">
        <v>44804.439131944448</v>
      </c>
      <c r="B242">
        <v>-98.229945720190798</v>
      </c>
      <c r="C242">
        <v>14.0839173019446</v>
      </c>
      <c r="D242">
        <v>484.05119972175498</v>
      </c>
      <c r="E242" t="s">
        <v>16</v>
      </c>
      <c r="F242">
        <v>3.8351790228661899</v>
      </c>
      <c r="G242">
        <v>2.4663347477392401</v>
      </c>
      <c r="H242">
        <v>1</v>
      </c>
      <c r="I242">
        <v>65</v>
      </c>
      <c r="J242" t="s">
        <v>12</v>
      </c>
      <c r="K242" t="s">
        <v>17</v>
      </c>
      <c r="L242" t="str">
        <f t="shared" si="15"/>
        <v>Weak</v>
      </c>
      <c r="M242" t="str">
        <f t="shared" si="16"/>
        <v>Normal</v>
      </c>
      <c r="N242" t="str">
        <f t="shared" si="17"/>
        <v>Morning</v>
      </c>
      <c r="O242" t="str">
        <f t="shared" si="18"/>
        <v>Bad</v>
      </c>
      <c r="P242" t="str">
        <f t="shared" si="19"/>
        <v>August</v>
      </c>
    </row>
    <row r="243" spans="1:16" x14ac:dyDescent="0.2">
      <c r="A243" s="1">
        <v>44805.519120370373</v>
      </c>
      <c r="B243">
        <v>-97.376020431881599</v>
      </c>
      <c r="C243">
        <v>18.3115956918774</v>
      </c>
      <c r="D243">
        <v>1398.5302949100001</v>
      </c>
      <c r="E243" t="s">
        <v>11</v>
      </c>
      <c r="F243">
        <v>5.1447415240683902</v>
      </c>
      <c r="G243">
        <v>2.0142194777130902</v>
      </c>
      <c r="H243">
        <v>7</v>
      </c>
      <c r="I243">
        <v>78</v>
      </c>
      <c r="J243" t="s">
        <v>12</v>
      </c>
      <c r="K243" t="s">
        <v>13</v>
      </c>
      <c r="L243" t="str">
        <f t="shared" si="15"/>
        <v>Weak</v>
      </c>
      <c r="M243" t="str">
        <f t="shared" si="16"/>
        <v>Normal</v>
      </c>
      <c r="N243" t="str">
        <f t="shared" si="17"/>
        <v>Afternoon</v>
      </c>
      <c r="O243" t="str">
        <f t="shared" si="18"/>
        <v>Bad</v>
      </c>
      <c r="P243" t="str">
        <f t="shared" si="19"/>
        <v>September</v>
      </c>
    </row>
    <row r="244" spans="1:16" x14ac:dyDescent="0.2">
      <c r="A244" s="1">
        <v>44806.522002314814</v>
      </c>
      <c r="B244">
        <v>-86.453657492678403</v>
      </c>
      <c r="C244">
        <v>10.494990427175701</v>
      </c>
      <c r="D244">
        <v>695.35964669111502</v>
      </c>
      <c r="E244" t="s">
        <v>11</v>
      </c>
      <c r="F244">
        <v>13.3285434094607</v>
      </c>
      <c r="G244">
        <v>9.6142384974631803</v>
      </c>
      <c r="H244">
        <v>5</v>
      </c>
      <c r="I244">
        <v>53</v>
      </c>
      <c r="J244" t="s">
        <v>15</v>
      </c>
      <c r="K244" t="s">
        <v>13</v>
      </c>
      <c r="L244" t="str">
        <f t="shared" si="15"/>
        <v>Weak</v>
      </c>
      <c r="M244" t="str">
        <f t="shared" si="16"/>
        <v>Normal</v>
      </c>
      <c r="N244" t="str">
        <f t="shared" si="17"/>
        <v>Afternoon</v>
      </c>
      <c r="O244" t="str">
        <f t="shared" si="18"/>
        <v>Bad</v>
      </c>
      <c r="P244" t="str">
        <f t="shared" si="19"/>
        <v>September</v>
      </c>
    </row>
    <row r="245" spans="1:16" x14ac:dyDescent="0.2">
      <c r="A245" s="1">
        <v>44807.421620370369</v>
      </c>
      <c r="B245">
        <v>-85.136104742128396</v>
      </c>
      <c r="C245">
        <v>13.4135777968902</v>
      </c>
      <c r="D245">
        <v>978.84987698774603</v>
      </c>
      <c r="E245" t="s">
        <v>11</v>
      </c>
      <c r="F245">
        <v>5.5730764271497604</v>
      </c>
      <c r="G245">
        <v>7.9325753138156898</v>
      </c>
      <c r="H245">
        <v>5</v>
      </c>
      <c r="I245">
        <v>53</v>
      </c>
      <c r="J245" t="s">
        <v>12</v>
      </c>
      <c r="K245" t="s">
        <v>13</v>
      </c>
      <c r="L245" t="str">
        <f t="shared" si="15"/>
        <v>Weak</v>
      </c>
      <c r="M245" t="str">
        <f t="shared" si="16"/>
        <v>Normal</v>
      </c>
      <c r="N245" t="str">
        <f t="shared" si="17"/>
        <v>Morning</v>
      </c>
      <c r="O245" t="str">
        <f t="shared" si="18"/>
        <v>Bad</v>
      </c>
      <c r="P245" t="str">
        <f t="shared" si="19"/>
        <v>September</v>
      </c>
    </row>
    <row r="246" spans="1:16" x14ac:dyDescent="0.2">
      <c r="A246" s="1">
        <v>44808.77716435185</v>
      </c>
      <c r="B246">
        <v>-98.397535633766097</v>
      </c>
      <c r="C246">
        <v>28.510916234862499</v>
      </c>
      <c r="D246">
        <v>433.25220185486597</v>
      </c>
      <c r="E246" t="s">
        <v>18</v>
      </c>
      <c r="F246">
        <v>2.8802211590689999</v>
      </c>
      <c r="G246">
        <v>3.46409177521112</v>
      </c>
      <c r="H246">
        <v>10</v>
      </c>
      <c r="I246">
        <v>63</v>
      </c>
      <c r="J246" t="s">
        <v>12</v>
      </c>
      <c r="K246" t="s">
        <v>13</v>
      </c>
      <c r="L246" t="str">
        <f t="shared" si="15"/>
        <v>Weak</v>
      </c>
      <c r="M246" t="str">
        <f t="shared" si="16"/>
        <v>Normal</v>
      </c>
      <c r="N246" t="str">
        <f t="shared" si="17"/>
        <v>Evening</v>
      </c>
      <c r="O246" t="str">
        <f t="shared" si="18"/>
        <v>Bad</v>
      </c>
      <c r="P246" t="str">
        <f t="shared" si="19"/>
        <v>September</v>
      </c>
    </row>
    <row r="247" spans="1:16" x14ac:dyDescent="0.2">
      <c r="A247" s="1">
        <v>44809.979178240741</v>
      </c>
      <c r="B247">
        <v>-73.199709644521803</v>
      </c>
      <c r="C247">
        <v>28.567207003859401</v>
      </c>
      <c r="D247">
        <v>56.067844896201201</v>
      </c>
      <c r="E247" t="s">
        <v>14</v>
      </c>
      <c r="F247">
        <v>1.16781399904817</v>
      </c>
      <c r="G247">
        <v>4.04917128836553</v>
      </c>
      <c r="H247">
        <v>10</v>
      </c>
      <c r="I247">
        <v>77</v>
      </c>
      <c r="J247" t="s">
        <v>12</v>
      </c>
      <c r="K247" t="s">
        <v>13</v>
      </c>
      <c r="L247" t="str">
        <f t="shared" si="15"/>
        <v>Weak</v>
      </c>
      <c r="M247" t="str">
        <f t="shared" si="16"/>
        <v>Drop</v>
      </c>
      <c r="N247" t="str">
        <f t="shared" si="17"/>
        <v>Night</v>
      </c>
      <c r="O247" t="str">
        <f t="shared" si="18"/>
        <v>Medium</v>
      </c>
      <c r="P247" t="str">
        <f t="shared" si="19"/>
        <v>September</v>
      </c>
    </row>
    <row r="248" spans="1:16" x14ac:dyDescent="0.2">
      <c r="A248" s="1">
        <v>44810.812974537039</v>
      </c>
      <c r="B248">
        <v>-94.156252628956096</v>
      </c>
      <c r="C248">
        <v>16.717302463385799</v>
      </c>
      <c r="D248">
        <v>1018.50937545183</v>
      </c>
      <c r="E248" t="s">
        <v>18</v>
      </c>
      <c r="F248">
        <v>6.2224821976401303</v>
      </c>
      <c r="G248">
        <v>8.6883325052074607</v>
      </c>
      <c r="H248">
        <v>4</v>
      </c>
      <c r="I248">
        <v>13</v>
      </c>
      <c r="J248" t="s">
        <v>15</v>
      </c>
      <c r="K248" t="s">
        <v>13</v>
      </c>
      <c r="L248" t="str">
        <f t="shared" si="15"/>
        <v>Weak</v>
      </c>
      <c r="M248" t="str">
        <f t="shared" si="16"/>
        <v>Normal</v>
      </c>
      <c r="N248" t="str">
        <f t="shared" si="17"/>
        <v>Evening</v>
      </c>
      <c r="O248" t="str">
        <f t="shared" si="18"/>
        <v>Bad</v>
      </c>
      <c r="P248" t="str">
        <f t="shared" si="19"/>
        <v>September</v>
      </c>
    </row>
    <row r="249" spans="1:16" x14ac:dyDescent="0.2">
      <c r="A249" s="1">
        <v>44811.937511574077</v>
      </c>
      <c r="B249">
        <v>-75.528280528885105</v>
      </c>
      <c r="C249">
        <v>16.0915286195658</v>
      </c>
      <c r="D249">
        <v>1692.6467982403699</v>
      </c>
      <c r="E249" t="s">
        <v>11</v>
      </c>
      <c r="F249">
        <v>7.83490097507228</v>
      </c>
      <c r="G249">
        <v>5.4530677031772496</v>
      </c>
      <c r="H249">
        <v>6</v>
      </c>
      <c r="I249">
        <v>55</v>
      </c>
      <c r="J249" t="s">
        <v>12</v>
      </c>
      <c r="K249" t="s">
        <v>13</v>
      </c>
      <c r="L249" t="str">
        <f t="shared" si="15"/>
        <v>Weak</v>
      </c>
      <c r="M249" t="str">
        <f t="shared" si="16"/>
        <v>Normal</v>
      </c>
      <c r="N249" t="str">
        <f t="shared" si="17"/>
        <v>Night</v>
      </c>
      <c r="O249" t="str">
        <f t="shared" si="18"/>
        <v>Medium</v>
      </c>
      <c r="P249" t="str">
        <f t="shared" si="19"/>
        <v>September</v>
      </c>
    </row>
    <row r="250" spans="1:16" x14ac:dyDescent="0.2">
      <c r="A250" s="1">
        <v>44812.800069444442</v>
      </c>
      <c r="B250">
        <v>-92.043712730421703</v>
      </c>
      <c r="C250">
        <v>21.852944608460302</v>
      </c>
      <c r="D250">
        <v>1063.97695648233</v>
      </c>
      <c r="E250" t="s">
        <v>18</v>
      </c>
      <c r="F250">
        <v>4.34842836428603</v>
      </c>
      <c r="G250">
        <v>2.82886818163654</v>
      </c>
      <c r="H250">
        <v>4</v>
      </c>
      <c r="I250">
        <v>78</v>
      </c>
      <c r="J250" t="s">
        <v>12</v>
      </c>
      <c r="K250" t="s">
        <v>17</v>
      </c>
      <c r="L250" t="str">
        <f t="shared" si="15"/>
        <v>Weak</v>
      </c>
      <c r="M250" t="str">
        <f t="shared" si="16"/>
        <v>Normal</v>
      </c>
      <c r="N250" t="str">
        <f t="shared" si="17"/>
        <v>Evening</v>
      </c>
      <c r="O250" t="str">
        <f t="shared" si="18"/>
        <v>Bad</v>
      </c>
      <c r="P250" t="str">
        <f t="shared" si="19"/>
        <v>September</v>
      </c>
    </row>
    <row r="251" spans="1:16" x14ac:dyDescent="0.2">
      <c r="A251" s="1">
        <v>44813.906759259262</v>
      </c>
      <c r="B251">
        <v>-71.310143551426407</v>
      </c>
      <c r="C251">
        <v>28.617063793668599</v>
      </c>
      <c r="D251">
        <v>1266.2516119115701</v>
      </c>
      <c r="E251" t="s">
        <v>18</v>
      </c>
      <c r="F251">
        <v>3.5704522578940101</v>
      </c>
      <c r="G251">
        <v>2.7095037877009598</v>
      </c>
      <c r="H251">
        <v>7</v>
      </c>
      <c r="I251">
        <v>96</v>
      </c>
      <c r="J251" t="s">
        <v>15</v>
      </c>
      <c r="K251" t="s">
        <v>13</v>
      </c>
      <c r="L251" t="str">
        <f t="shared" si="15"/>
        <v>Weak</v>
      </c>
      <c r="M251" t="str">
        <f t="shared" si="16"/>
        <v>Normal</v>
      </c>
      <c r="N251" t="str">
        <f t="shared" si="17"/>
        <v>Night</v>
      </c>
      <c r="O251" t="str">
        <f t="shared" si="18"/>
        <v>Medium</v>
      </c>
      <c r="P251" t="str">
        <f t="shared" si="19"/>
        <v>September</v>
      </c>
    </row>
    <row r="252" spans="1:16" x14ac:dyDescent="0.2">
      <c r="A252" s="1">
        <v>44814.893460648149</v>
      </c>
      <c r="B252">
        <v>-72.896837516281707</v>
      </c>
      <c r="C252">
        <v>12.0321542263944</v>
      </c>
      <c r="D252">
        <v>940.52224390657602</v>
      </c>
      <c r="E252" t="s">
        <v>16</v>
      </c>
      <c r="F252">
        <v>1.4570876342052099</v>
      </c>
      <c r="G252">
        <v>5.8625143519134904</v>
      </c>
      <c r="H252">
        <v>5</v>
      </c>
      <c r="I252">
        <v>81</v>
      </c>
      <c r="J252" t="s">
        <v>12</v>
      </c>
      <c r="K252" t="s">
        <v>13</v>
      </c>
      <c r="L252" t="str">
        <f t="shared" si="15"/>
        <v>Weak</v>
      </c>
      <c r="M252" t="str">
        <f t="shared" si="16"/>
        <v>Normal</v>
      </c>
      <c r="N252" t="str">
        <f t="shared" si="17"/>
        <v>Night</v>
      </c>
      <c r="O252" t="str">
        <f t="shared" si="18"/>
        <v>Medium</v>
      </c>
      <c r="P252" t="str">
        <f t="shared" si="19"/>
        <v>September</v>
      </c>
    </row>
    <row r="253" spans="1:16" x14ac:dyDescent="0.2">
      <c r="A253" s="1">
        <v>44815.785208333335</v>
      </c>
      <c r="B253">
        <v>-76.5589303709191</v>
      </c>
      <c r="C253">
        <v>29.634486279510899</v>
      </c>
      <c r="D253">
        <v>968.74998645802305</v>
      </c>
      <c r="E253" t="s">
        <v>16</v>
      </c>
      <c r="F253">
        <v>2.3770306471390699</v>
      </c>
      <c r="G253">
        <v>4.4107535665648196</v>
      </c>
      <c r="H253">
        <v>2</v>
      </c>
      <c r="I253">
        <v>28</v>
      </c>
      <c r="J253" t="s">
        <v>15</v>
      </c>
      <c r="K253" t="s">
        <v>17</v>
      </c>
      <c r="L253" t="str">
        <f t="shared" si="15"/>
        <v>Weak</v>
      </c>
      <c r="M253" t="str">
        <f t="shared" si="16"/>
        <v>Normal</v>
      </c>
      <c r="N253" t="str">
        <f t="shared" si="17"/>
        <v>Evening</v>
      </c>
      <c r="O253" t="str">
        <f t="shared" si="18"/>
        <v>Medium</v>
      </c>
      <c r="P253" t="str">
        <f t="shared" si="19"/>
        <v>September</v>
      </c>
    </row>
    <row r="254" spans="1:16" x14ac:dyDescent="0.2">
      <c r="A254" s="1">
        <v>44816.410520833335</v>
      </c>
      <c r="B254">
        <v>-93.576836956074203</v>
      </c>
      <c r="C254">
        <v>17.149120549447801</v>
      </c>
      <c r="D254">
        <v>931.05792122933894</v>
      </c>
      <c r="E254" t="s">
        <v>18</v>
      </c>
      <c r="F254">
        <v>3.1683801920778198</v>
      </c>
      <c r="G254">
        <v>1.61295062771144</v>
      </c>
      <c r="H254">
        <v>1</v>
      </c>
      <c r="I254">
        <v>40</v>
      </c>
      <c r="J254" t="s">
        <v>12</v>
      </c>
      <c r="K254" t="s">
        <v>13</v>
      </c>
      <c r="L254" t="str">
        <f t="shared" si="15"/>
        <v>Weak</v>
      </c>
      <c r="M254" t="str">
        <f t="shared" si="16"/>
        <v>Normal</v>
      </c>
      <c r="N254" t="str">
        <f t="shared" si="17"/>
        <v>Morning</v>
      </c>
      <c r="O254" t="str">
        <f t="shared" si="18"/>
        <v>Bad</v>
      </c>
      <c r="P254" t="str">
        <f t="shared" si="19"/>
        <v>September</v>
      </c>
    </row>
    <row r="255" spans="1:16" x14ac:dyDescent="0.2">
      <c r="A255" s="1">
        <v>44817.980995370373</v>
      </c>
      <c r="B255">
        <v>-76.227942753385193</v>
      </c>
      <c r="C255">
        <v>12.518256488394201</v>
      </c>
      <c r="D255">
        <v>1415.0100124471001</v>
      </c>
      <c r="E255" t="s">
        <v>16</v>
      </c>
      <c r="F255">
        <v>2.0892660578493798</v>
      </c>
      <c r="G255">
        <v>0.41052416076548898</v>
      </c>
      <c r="H255">
        <v>9</v>
      </c>
      <c r="I255">
        <v>70</v>
      </c>
      <c r="J255" t="s">
        <v>12</v>
      </c>
      <c r="K255" t="s">
        <v>13</v>
      </c>
      <c r="L255" t="str">
        <f t="shared" si="15"/>
        <v>Weak</v>
      </c>
      <c r="M255" t="str">
        <f t="shared" si="16"/>
        <v>Normal</v>
      </c>
      <c r="N255" t="str">
        <f t="shared" si="17"/>
        <v>Night</v>
      </c>
      <c r="O255" t="str">
        <f t="shared" si="18"/>
        <v>Medium</v>
      </c>
      <c r="P255" t="str">
        <f t="shared" si="19"/>
        <v>September</v>
      </c>
    </row>
    <row r="256" spans="1:16" x14ac:dyDescent="0.2">
      <c r="A256" s="1">
        <v>44818.755057870374</v>
      </c>
      <c r="B256">
        <v>-74.226289699833799</v>
      </c>
      <c r="C256">
        <v>23.322659573126199</v>
      </c>
      <c r="D256">
        <v>1731.7737531155601</v>
      </c>
      <c r="E256" t="s">
        <v>14</v>
      </c>
      <c r="F256">
        <v>3.3432161440894901</v>
      </c>
      <c r="G256">
        <v>9.7691366069418297</v>
      </c>
      <c r="H256">
        <v>6</v>
      </c>
      <c r="I256">
        <v>16</v>
      </c>
      <c r="J256" t="s">
        <v>15</v>
      </c>
      <c r="K256" t="s">
        <v>17</v>
      </c>
      <c r="L256" t="str">
        <f t="shared" si="15"/>
        <v>Weak</v>
      </c>
      <c r="M256" t="str">
        <f t="shared" si="16"/>
        <v>Normal</v>
      </c>
      <c r="N256" t="str">
        <f t="shared" si="17"/>
        <v>Evening</v>
      </c>
      <c r="O256" t="str">
        <f t="shared" si="18"/>
        <v>Medium</v>
      </c>
      <c r="P256" t="str">
        <f t="shared" si="19"/>
        <v>September</v>
      </c>
    </row>
    <row r="257" spans="1:16" x14ac:dyDescent="0.2">
      <c r="A257" s="1">
        <v>44819.939270833333</v>
      </c>
      <c r="B257">
        <v>-73.870507343724697</v>
      </c>
      <c r="C257">
        <v>16.8554648845621</v>
      </c>
      <c r="D257">
        <v>903.93005481489297</v>
      </c>
      <c r="E257" t="s">
        <v>11</v>
      </c>
      <c r="F257">
        <v>5.5162173008536097</v>
      </c>
      <c r="G257">
        <v>2.47112291648319</v>
      </c>
      <c r="H257">
        <v>1</v>
      </c>
      <c r="I257">
        <v>82</v>
      </c>
      <c r="J257" t="s">
        <v>12</v>
      </c>
      <c r="K257" t="s">
        <v>17</v>
      </c>
      <c r="L257" t="str">
        <f t="shared" si="15"/>
        <v>Weak</v>
      </c>
      <c r="M257" t="str">
        <f t="shared" si="16"/>
        <v>Normal</v>
      </c>
      <c r="N257" t="str">
        <f t="shared" si="17"/>
        <v>Night</v>
      </c>
      <c r="O257" t="str">
        <f t="shared" si="18"/>
        <v>Medium</v>
      </c>
      <c r="P257" t="str">
        <f t="shared" si="19"/>
        <v>September</v>
      </c>
    </row>
    <row r="258" spans="1:16" x14ac:dyDescent="0.2">
      <c r="A258" s="1">
        <v>44820.893472222226</v>
      </c>
      <c r="B258">
        <v>-92.561853691772598</v>
      </c>
      <c r="C258">
        <v>24.288313269346698</v>
      </c>
      <c r="D258">
        <v>1104.9500699079199</v>
      </c>
      <c r="E258" t="s">
        <v>11</v>
      </c>
      <c r="F258">
        <v>14.850276779704499</v>
      </c>
      <c r="G258">
        <v>2.69325561071263</v>
      </c>
      <c r="H258">
        <v>1</v>
      </c>
      <c r="I258">
        <v>83</v>
      </c>
      <c r="J258" t="s">
        <v>12</v>
      </c>
      <c r="K258" t="s">
        <v>13</v>
      </c>
      <c r="L258" t="str">
        <f t="shared" si="15"/>
        <v>Weak</v>
      </c>
      <c r="M258" t="str">
        <f t="shared" si="16"/>
        <v>Normal</v>
      </c>
      <c r="N258" t="str">
        <f t="shared" si="17"/>
        <v>Night</v>
      </c>
      <c r="O258" t="str">
        <f t="shared" si="18"/>
        <v>Bad</v>
      </c>
      <c r="P258" t="str">
        <f t="shared" si="19"/>
        <v>September</v>
      </c>
    </row>
    <row r="259" spans="1:16" x14ac:dyDescent="0.2">
      <c r="A259" s="1">
        <v>44821.561736111114</v>
      </c>
      <c r="B259">
        <v>-68.623076263170802</v>
      </c>
      <c r="C259">
        <v>26.067287635446799</v>
      </c>
      <c r="D259">
        <v>231.53529268828899</v>
      </c>
      <c r="E259" t="s">
        <v>16</v>
      </c>
      <c r="F259">
        <v>1.3453079960418</v>
      </c>
      <c r="G259">
        <v>2.5840515765677199</v>
      </c>
      <c r="H259">
        <v>6</v>
      </c>
      <c r="I259">
        <v>57</v>
      </c>
      <c r="J259" t="s">
        <v>12</v>
      </c>
      <c r="K259" t="s">
        <v>17</v>
      </c>
      <c r="L259" t="str">
        <f t="shared" ref="L259:L322" si="20">IF(B259&gt;=-50,"Strong",IF(B259 &gt;= -70,"Medium","Weak"))</f>
        <v>Medium</v>
      </c>
      <c r="M259" t="str">
        <f t="shared" ref="M259:M322" si="21">IF(D259&lt;60,"Drop","Normal")</f>
        <v>Normal</v>
      </c>
      <c r="N259" t="str">
        <f t="shared" ref="N259:N322" si="22">IF(HOUR(A259)&lt;12,"Morning",IF(HOUR(A259)&lt;18,"Afternoon",IF(HOUR(A259)&lt;21,"Evening","Night")))</f>
        <v>Afternoon</v>
      </c>
      <c r="O259" t="str">
        <f t="shared" ref="O259:O322" si="23">IF(B259&gt;=-70,"Good",IF(B259&gt;=-85,"Medium","Bad"))</f>
        <v>Good</v>
      </c>
      <c r="P259" t="str">
        <f t="shared" ref="P259:P322" si="24">TEXT(A259,"mmmm")</f>
        <v>September</v>
      </c>
    </row>
    <row r="260" spans="1:16" x14ac:dyDescent="0.2">
      <c r="A260" s="1">
        <v>44822.597418981481</v>
      </c>
      <c r="B260">
        <v>-88.641244667711604</v>
      </c>
      <c r="C260">
        <v>27.921755147472702</v>
      </c>
      <c r="D260">
        <v>1207.2370503490799</v>
      </c>
      <c r="E260" t="s">
        <v>11</v>
      </c>
      <c r="F260">
        <v>5.3808807304588004</v>
      </c>
      <c r="G260">
        <v>9.0015047570973898</v>
      </c>
      <c r="H260">
        <v>7</v>
      </c>
      <c r="I260">
        <v>58</v>
      </c>
      <c r="J260" t="s">
        <v>15</v>
      </c>
      <c r="K260" t="s">
        <v>13</v>
      </c>
      <c r="L260" t="str">
        <f t="shared" si="20"/>
        <v>Weak</v>
      </c>
      <c r="M260" t="str">
        <f t="shared" si="21"/>
        <v>Normal</v>
      </c>
      <c r="N260" t="str">
        <f t="shared" si="22"/>
        <v>Afternoon</v>
      </c>
      <c r="O260" t="str">
        <f t="shared" si="23"/>
        <v>Bad</v>
      </c>
      <c r="P260" t="str">
        <f t="shared" si="24"/>
        <v>September</v>
      </c>
    </row>
    <row r="261" spans="1:16" x14ac:dyDescent="0.2">
      <c r="A261" s="1">
        <v>44823.976770833331</v>
      </c>
      <c r="B261">
        <v>-60.507473201641503</v>
      </c>
      <c r="C261">
        <v>10.7699813669382</v>
      </c>
      <c r="D261">
        <v>61.721845499401297</v>
      </c>
      <c r="E261" t="s">
        <v>14</v>
      </c>
      <c r="F261">
        <v>0.76645533663083498</v>
      </c>
      <c r="G261">
        <v>5.2013272883687103</v>
      </c>
      <c r="H261">
        <v>1</v>
      </c>
      <c r="I261">
        <v>3</v>
      </c>
      <c r="J261" t="s">
        <v>15</v>
      </c>
      <c r="K261" t="s">
        <v>17</v>
      </c>
      <c r="L261" t="str">
        <f t="shared" si="20"/>
        <v>Medium</v>
      </c>
      <c r="M261" t="str">
        <f t="shared" si="21"/>
        <v>Normal</v>
      </c>
      <c r="N261" t="str">
        <f t="shared" si="22"/>
        <v>Night</v>
      </c>
      <c r="O261" t="str">
        <f t="shared" si="23"/>
        <v>Good</v>
      </c>
      <c r="P261" t="str">
        <f t="shared" si="24"/>
        <v>September</v>
      </c>
    </row>
    <row r="262" spans="1:16" x14ac:dyDescent="0.2">
      <c r="A262" s="1">
        <v>44824.889826388891</v>
      </c>
      <c r="B262">
        <v>-78.260905703126895</v>
      </c>
      <c r="C262">
        <v>19.117961627464101</v>
      </c>
      <c r="D262">
        <v>1450.7809747251399</v>
      </c>
      <c r="E262" t="s">
        <v>11</v>
      </c>
      <c r="F262">
        <v>11.3333402968186</v>
      </c>
      <c r="G262">
        <v>3.62523198643723</v>
      </c>
      <c r="H262">
        <v>10</v>
      </c>
      <c r="I262">
        <v>70</v>
      </c>
      <c r="J262" t="s">
        <v>15</v>
      </c>
      <c r="K262" t="s">
        <v>17</v>
      </c>
      <c r="L262" t="str">
        <f t="shared" si="20"/>
        <v>Weak</v>
      </c>
      <c r="M262" t="str">
        <f t="shared" si="21"/>
        <v>Normal</v>
      </c>
      <c r="N262" t="str">
        <f t="shared" si="22"/>
        <v>Night</v>
      </c>
      <c r="O262" t="str">
        <f t="shared" si="23"/>
        <v>Medium</v>
      </c>
      <c r="P262" t="str">
        <f t="shared" si="24"/>
        <v>September</v>
      </c>
    </row>
    <row r="263" spans="1:16" x14ac:dyDescent="0.2">
      <c r="A263" s="1">
        <v>44825.646493055552</v>
      </c>
      <c r="B263">
        <v>-93.534548761886597</v>
      </c>
      <c r="C263">
        <v>18.289058917581102</v>
      </c>
      <c r="D263">
        <v>383.69425004872301</v>
      </c>
      <c r="E263" t="s">
        <v>14</v>
      </c>
      <c r="F263">
        <v>3.7919389432727701</v>
      </c>
      <c r="G263">
        <v>7.3171346842550502</v>
      </c>
      <c r="H263">
        <v>2</v>
      </c>
      <c r="I263">
        <v>16</v>
      </c>
      <c r="J263" t="s">
        <v>15</v>
      </c>
      <c r="K263" t="s">
        <v>13</v>
      </c>
      <c r="L263" t="str">
        <f t="shared" si="20"/>
        <v>Weak</v>
      </c>
      <c r="M263" t="str">
        <f t="shared" si="21"/>
        <v>Normal</v>
      </c>
      <c r="N263" t="str">
        <f t="shared" si="22"/>
        <v>Afternoon</v>
      </c>
      <c r="O263" t="str">
        <f t="shared" si="23"/>
        <v>Bad</v>
      </c>
      <c r="P263" t="str">
        <f t="shared" si="24"/>
        <v>September</v>
      </c>
    </row>
    <row r="264" spans="1:16" x14ac:dyDescent="0.2">
      <c r="A264" s="1">
        <v>44826.527303240742</v>
      </c>
      <c r="B264">
        <v>-80.904505162156397</v>
      </c>
      <c r="C264">
        <v>14.1259773421414</v>
      </c>
      <c r="D264">
        <v>1506.49695154152</v>
      </c>
      <c r="E264" t="s">
        <v>11</v>
      </c>
      <c r="F264">
        <v>13.547747071069599</v>
      </c>
      <c r="G264">
        <v>6.8904006016608701</v>
      </c>
      <c r="H264">
        <v>3</v>
      </c>
      <c r="I264">
        <v>8</v>
      </c>
      <c r="J264" t="s">
        <v>12</v>
      </c>
      <c r="K264" t="s">
        <v>13</v>
      </c>
      <c r="L264" t="str">
        <f t="shared" si="20"/>
        <v>Weak</v>
      </c>
      <c r="M264" t="str">
        <f t="shared" si="21"/>
        <v>Normal</v>
      </c>
      <c r="N264" t="str">
        <f t="shared" si="22"/>
        <v>Afternoon</v>
      </c>
      <c r="O264" t="str">
        <f t="shared" si="23"/>
        <v>Medium</v>
      </c>
      <c r="P264" t="str">
        <f t="shared" si="24"/>
        <v>September</v>
      </c>
    </row>
    <row r="265" spans="1:16" x14ac:dyDescent="0.2">
      <c r="A265" s="1">
        <v>44827.48778935185</v>
      </c>
      <c r="B265">
        <v>-81.9440655783295</v>
      </c>
      <c r="C265">
        <v>23.874998734285501</v>
      </c>
      <c r="D265">
        <v>939.62796023033695</v>
      </c>
      <c r="E265" t="s">
        <v>18</v>
      </c>
      <c r="F265">
        <v>5.6239443645395299</v>
      </c>
      <c r="G265">
        <v>3.7577354593518502</v>
      </c>
      <c r="H265">
        <v>10</v>
      </c>
      <c r="I265">
        <v>62</v>
      </c>
      <c r="J265" t="s">
        <v>15</v>
      </c>
      <c r="K265" t="s">
        <v>13</v>
      </c>
      <c r="L265" t="str">
        <f t="shared" si="20"/>
        <v>Weak</v>
      </c>
      <c r="M265" t="str">
        <f t="shared" si="21"/>
        <v>Normal</v>
      </c>
      <c r="N265" t="str">
        <f t="shared" si="22"/>
        <v>Morning</v>
      </c>
      <c r="O265" t="str">
        <f t="shared" si="23"/>
        <v>Medium</v>
      </c>
      <c r="P265" t="str">
        <f t="shared" si="24"/>
        <v>September</v>
      </c>
    </row>
    <row r="266" spans="1:16" x14ac:dyDescent="0.2">
      <c r="A266" s="1">
        <v>44828.415034722224</v>
      </c>
      <c r="B266">
        <v>-87.303431000182201</v>
      </c>
      <c r="C266">
        <v>27.1572451423907</v>
      </c>
      <c r="D266">
        <v>236.28436445969501</v>
      </c>
      <c r="E266" t="s">
        <v>14</v>
      </c>
      <c r="F266">
        <v>5.7671028632876897</v>
      </c>
      <c r="G266">
        <v>4.8723247585370801</v>
      </c>
      <c r="H266">
        <v>4</v>
      </c>
      <c r="I266">
        <v>69</v>
      </c>
      <c r="J266" t="s">
        <v>12</v>
      </c>
      <c r="K266" t="s">
        <v>17</v>
      </c>
      <c r="L266" t="str">
        <f t="shared" si="20"/>
        <v>Weak</v>
      </c>
      <c r="M266" t="str">
        <f t="shared" si="21"/>
        <v>Normal</v>
      </c>
      <c r="N266" t="str">
        <f t="shared" si="22"/>
        <v>Morning</v>
      </c>
      <c r="O266" t="str">
        <f t="shared" si="23"/>
        <v>Bad</v>
      </c>
      <c r="P266" t="str">
        <f t="shared" si="24"/>
        <v>September</v>
      </c>
    </row>
    <row r="267" spans="1:16" x14ac:dyDescent="0.2">
      <c r="A267" s="1">
        <v>44829.704675925925</v>
      </c>
      <c r="B267">
        <v>-80.456261405207101</v>
      </c>
      <c r="C267">
        <v>24.5700603306868</v>
      </c>
      <c r="D267">
        <v>664.52862579381895</v>
      </c>
      <c r="E267" t="s">
        <v>16</v>
      </c>
      <c r="F267">
        <v>1.46648402785916</v>
      </c>
      <c r="G267">
        <v>2.6854984978306899</v>
      </c>
      <c r="H267">
        <v>9</v>
      </c>
      <c r="I267">
        <v>71</v>
      </c>
      <c r="J267" t="s">
        <v>12</v>
      </c>
      <c r="K267" t="s">
        <v>13</v>
      </c>
      <c r="L267" t="str">
        <f t="shared" si="20"/>
        <v>Weak</v>
      </c>
      <c r="M267" t="str">
        <f t="shared" si="21"/>
        <v>Normal</v>
      </c>
      <c r="N267" t="str">
        <f t="shared" si="22"/>
        <v>Afternoon</v>
      </c>
      <c r="O267" t="str">
        <f t="shared" si="23"/>
        <v>Medium</v>
      </c>
      <c r="P267" t="str">
        <f t="shared" si="24"/>
        <v>September</v>
      </c>
    </row>
    <row r="268" spans="1:16" x14ac:dyDescent="0.2">
      <c r="A268" s="1">
        <v>44830.860914351855</v>
      </c>
      <c r="B268">
        <v>-93.551337540505003</v>
      </c>
      <c r="C268">
        <v>26.216894104673301</v>
      </c>
      <c r="D268">
        <v>1707.27657965307</v>
      </c>
      <c r="E268" t="s">
        <v>14</v>
      </c>
      <c r="F268">
        <v>6.8889808668545296</v>
      </c>
      <c r="G268">
        <v>1.3095034357625499</v>
      </c>
      <c r="H268">
        <v>1</v>
      </c>
      <c r="I268">
        <v>77</v>
      </c>
      <c r="J268" t="s">
        <v>15</v>
      </c>
      <c r="K268" t="s">
        <v>13</v>
      </c>
      <c r="L268" t="str">
        <f t="shared" si="20"/>
        <v>Weak</v>
      </c>
      <c r="M268" t="str">
        <f t="shared" si="21"/>
        <v>Normal</v>
      </c>
      <c r="N268" t="str">
        <f t="shared" si="22"/>
        <v>Evening</v>
      </c>
      <c r="O268" t="str">
        <f t="shared" si="23"/>
        <v>Bad</v>
      </c>
      <c r="P268" t="str">
        <f t="shared" si="24"/>
        <v>September</v>
      </c>
    </row>
    <row r="269" spans="1:16" x14ac:dyDescent="0.2">
      <c r="A269" s="1">
        <v>44831.465150462966</v>
      </c>
      <c r="B269">
        <v>-95.317189028437397</v>
      </c>
      <c r="C269">
        <v>21.043610163952799</v>
      </c>
      <c r="D269">
        <v>233.57418532793599</v>
      </c>
      <c r="E269" t="s">
        <v>16</v>
      </c>
      <c r="F269">
        <v>2.8260469856234298</v>
      </c>
      <c r="G269">
        <v>8.9710034108678194</v>
      </c>
      <c r="H269">
        <v>1</v>
      </c>
      <c r="I269">
        <v>37</v>
      </c>
      <c r="J269" t="s">
        <v>15</v>
      </c>
      <c r="K269" t="s">
        <v>13</v>
      </c>
      <c r="L269" t="str">
        <f t="shared" si="20"/>
        <v>Weak</v>
      </c>
      <c r="M269" t="str">
        <f t="shared" si="21"/>
        <v>Normal</v>
      </c>
      <c r="N269" t="str">
        <f t="shared" si="22"/>
        <v>Morning</v>
      </c>
      <c r="O269" t="str">
        <f t="shared" si="23"/>
        <v>Bad</v>
      </c>
      <c r="P269" t="str">
        <f t="shared" si="24"/>
        <v>September</v>
      </c>
    </row>
    <row r="270" spans="1:16" x14ac:dyDescent="0.2">
      <c r="A270" s="1">
        <v>44832.584502314814</v>
      </c>
      <c r="B270">
        <v>-76.513799193439993</v>
      </c>
      <c r="C270">
        <v>28.574764045638201</v>
      </c>
      <c r="D270">
        <v>387.29558959500599</v>
      </c>
      <c r="E270" t="s">
        <v>18</v>
      </c>
      <c r="F270">
        <v>4.9515892728209501</v>
      </c>
      <c r="G270">
        <v>0.73583009013914502</v>
      </c>
      <c r="H270">
        <v>7</v>
      </c>
      <c r="I270">
        <v>80</v>
      </c>
      <c r="J270" t="s">
        <v>12</v>
      </c>
      <c r="K270" t="s">
        <v>13</v>
      </c>
      <c r="L270" t="str">
        <f t="shared" si="20"/>
        <v>Weak</v>
      </c>
      <c r="M270" t="str">
        <f t="shared" si="21"/>
        <v>Normal</v>
      </c>
      <c r="N270" t="str">
        <f t="shared" si="22"/>
        <v>Afternoon</v>
      </c>
      <c r="O270" t="str">
        <f t="shared" si="23"/>
        <v>Medium</v>
      </c>
      <c r="P270" t="str">
        <f t="shared" si="24"/>
        <v>September</v>
      </c>
    </row>
    <row r="271" spans="1:16" x14ac:dyDescent="0.2">
      <c r="A271" s="1">
        <v>44833.391111111108</v>
      </c>
      <c r="B271">
        <v>-73.135968477139798</v>
      </c>
      <c r="C271">
        <v>16.6318253793326</v>
      </c>
      <c r="D271">
        <v>323.210796665852</v>
      </c>
      <c r="E271" t="s">
        <v>16</v>
      </c>
      <c r="F271">
        <v>3.8869429225394798</v>
      </c>
      <c r="G271">
        <v>9.3631639333431096</v>
      </c>
      <c r="H271">
        <v>9</v>
      </c>
      <c r="I271">
        <v>21</v>
      </c>
      <c r="J271" t="s">
        <v>12</v>
      </c>
      <c r="K271" t="s">
        <v>13</v>
      </c>
      <c r="L271" t="str">
        <f t="shared" si="20"/>
        <v>Weak</v>
      </c>
      <c r="M271" t="str">
        <f t="shared" si="21"/>
        <v>Normal</v>
      </c>
      <c r="N271" t="str">
        <f t="shared" si="22"/>
        <v>Morning</v>
      </c>
      <c r="O271" t="str">
        <f t="shared" si="23"/>
        <v>Medium</v>
      </c>
      <c r="P271" t="str">
        <f t="shared" si="24"/>
        <v>September</v>
      </c>
    </row>
    <row r="272" spans="1:16" x14ac:dyDescent="0.2">
      <c r="A272" s="1">
        <v>44834.557187500002</v>
      </c>
      <c r="B272">
        <v>-77.132303266003703</v>
      </c>
      <c r="C272">
        <v>26.4992859643625</v>
      </c>
      <c r="D272">
        <v>390.47139787216997</v>
      </c>
      <c r="E272" t="s">
        <v>14</v>
      </c>
      <c r="F272">
        <v>2.87004501954608</v>
      </c>
      <c r="G272">
        <v>3.9422892539074401</v>
      </c>
      <c r="H272">
        <v>8</v>
      </c>
      <c r="I272">
        <v>23</v>
      </c>
      <c r="J272" t="s">
        <v>15</v>
      </c>
      <c r="K272" t="s">
        <v>17</v>
      </c>
      <c r="L272" t="str">
        <f t="shared" si="20"/>
        <v>Weak</v>
      </c>
      <c r="M272" t="str">
        <f t="shared" si="21"/>
        <v>Normal</v>
      </c>
      <c r="N272" t="str">
        <f t="shared" si="22"/>
        <v>Afternoon</v>
      </c>
      <c r="O272" t="str">
        <f t="shared" si="23"/>
        <v>Medium</v>
      </c>
      <c r="P272" t="str">
        <f t="shared" si="24"/>
        <v>September</v>
      </c>
    </row>
    <row r="273" spans="1:16" x14ac:dyDescent="0.2">
      <c r="A273" s="1">
        <v>44835.764907407407</v>
      </c>
      <c r="B273">
        <v>-71.674096595091697</v>
      </c>
      <c r="C273">
        <v>26.1552408943183</v>
      </c>
      <c r="D273">
        <v>1241.4459180082599</v>
      </c>
      <c r="E273" t="s">
        <v>16</v>
      </c>
      <c r="F273">
        <v>4.7485450799264797</v>
      </c>
      <c r="G273">
        <v>5.8019198700733902E-2</v>
      </c>
      <c r="H273">
        <v>8</v>
      </c>
      <c r="I273">
        <v>19</v>
      </c>
      <c r="J273" t="s">
        <v>12</v>
      </c>
      <c r="K273" t="s">
        <v>13</v>
      </c>
      <c r="L273" t="str">
        <f t="shared" si="20"/>
        <v>Weak</v>
      </c>
      <c r="M273" t="str">
        <f t="shared" si="21"/>
        <v>Normal</v>
      </c>
      <c r="N273" t="str">
        <f t="shared" si="22"/>
        <v>Evening</v>
      </c>
      <c r="O273" t="str">
        <f t="shared" si="23"/>
        <v>Medium</v>
      </c>
      <c r="P273" t="str">
        <f t="shared" si="24"/>
        <v>October</v>
      </c>
    </row>
    <row r="274" spans="1:16" x14ac:dyDescent="0.2">
      <c r="A274" s="1">
        <v>44836.397986111115</v>
      </c>
      <c r="B274">
        <v>-69.024188331409206</v>
      </c>
      <c r="C274">
        <v>27.0415807050307</v>
      </c>
      <c r="D274">
        <v>637.63795280260501</v>
      </c>
      <c r="E274" t="s">
        <v>16</v>
      </c>
      <c r="F274">
        <v>0.32352374504269799</v>
      </c>
      <c r="G274">
        <v>3.4904168689833899</v>
      </c>
      <c r="H274">
        <v>8</v>
      </c>
      <c r="I274">
        <v>85</v>
      </c>
      <c r="J274" t="s">
        <v>12</v>
      </c>
      <c r="K274" t="s">
        <v>17</v>
      </c>
      <c r="L274" t="str">
        <f t="shared" si="20"/>
        <v>Medium</v>
      </c>
      <c r="M274" t="str">
        <f t="shared" si="21"/>
        <v>Normal</v>
      </c>
      <c r="N274" t="str">
        <f t="shared" si="22"/>
        <v>Morning</v>
      </c>
      <c r="O274" t="str">
        <f t="shared" si="23"/>
        <v>Good</v>
      </c>
      <c r="P274" t="str">
        <f t="shared" si="24"/>
        <v>October</v>
      </c>
    </row>
    <row r="275" spans="1:16" x14ac:dyDescent="0.2">
      <c r="A275" s="1">
        <v>44837.502442129633</v>
      </c>
      <c r="B275">
        <v>-94.204647548538603</v>
      </c>
      <c r="C275">
        <v>21.3724393004129</v>
      </c>
      <c r="D275">
        <v>557.01199535994203</v>
      </c>
      <c r="E275" t="s">
        <v>16</v>
      </c>
      <c r="F275">
        <v>0.48754933932227401</v>
      </c>
      <c r="G275">
        <v>1.4150161879990699</v>
      </c>
      <c r="H275">
        <v>3</v>
      </c>
      <c r="I275">
        <v>5</v>
      </c>
      <c r="J275" t="s">
        <v>12</v>
      </c>
      <c r="K275" t="s">
        <v>17</v>
      </c>
      <c r="L275" t="str">
        <f t="shared" si="20"/>
        <v>Weak</v>
      </c>
      <c r="M275" t="str">
        <f t="shared" si="21"/>
        <v>Normal</v>
      </c>
      <c r="N275" t="str">
        <f t="shared" si="22"/>
        <v>Afternoon</v>
      </c>
      <c r="O275" t="str">
        <f t="shared" si="23"/>
        <v>Bad</v>
      </c>
      <c r="P275" t="str">
        <f t="shared" si="24"/>
        <v>October</v>
      </c>
    </row>
    <row r="276" spans="1:16" x14ac:dyDescent="0.2">
      <c r="A276" s="1">
        <v>44838.983761574076</v>
      </c>
      <c r="B276">
        <v>-50.510929230737702</v>
      </c>
      <c r="C276">
        <v>12.440903014026301</v>
      </c>
      <c r="D276">
        <v>289.56111699885798</v>
      </c>
      <c r="E276" t="s">
        <v>16</v>
      </c>
      <c r="F276">
        <v>1.42390499257198</v>
      </c>
      <c r="G276">
        <v>3.1126923136659301</v>
      </c>
      <c r="H276">
        <v>10</v>
      </c>
      <c r="I276">
        <v>22</v>
      </c>
      <c r="J276" t="s">
        <v>15</v>
      </c>
      <c r="K276" t="s">
        <v>13</v>
      </c>
      <c r="L276" t="str">
        <f t="shared" si="20"/>
        <v>Medium</v>
      </c>
      <c r="M276" t="str">
        <f t="shared" si="21"/>
        <v>Normal</v>
      </c>
      <c r="N276" t="str">
        <f t="shared" si="22"/>
        <v>Night</v>
      </c>
      <c r="O276" t="str">
        <f t="shared" si="23"/>
        <v>Good</v>
      </c>
      <c r="P276" t="str">
        <f t="shared" si="24"/>
        <v>October</v>
      </c>
    </row>
    <row r="277" spans="1:16" x14ac:dyDescent="0.2">
      <c r="A277" s="1">
        <v>44839.67423611111</v>
      </c>
      <c r="B277">
        <v>-91.202814074053293</v>
      </c>
      <c r="C277">
        <v>19.3517064017521</v>
      </c>
      <c r="D277">
        <v>1370.61466317183</v>
      </c>
      <c r="E277" t="s">
        <v>18</v>
      </c>
      <c r="F277">
        <v>2.7625040573846902</v>
      </c>
      <c r="G277">
        <v>9.3739802531004894</v>
      </c>
      <c r="H277">
        <v>10</v>
      </c>
      <c r="I277">
        <v>51</v>
      </c>
      <c r="J277" t="s">
        <v>12</v>
      </c>
      <c r="K277" t="s">
        <v>17</v>
      </c>
      <c r="L277" t="str">
        <f t="shared" si="20"/>
        <v>Weak</v>
      </c>
      <c r="M277" t="str">
        <f t="shared" si="21"/>
        <v>Normal</v>
      </c>
      <c r="N277" t="str">
        <f t="shared" si="22"/>
        <v>Afternoon</v>
      </c>
      <c r="O277" t="str">
        <f t="shared" si="23"/>
        <v>Bad</v>
      </c>
      <c r="P277" t="str">
        <f t="shared" si="24"/>
        <v>October</v>
      </c>
    </row>
    <row r="278" spans="1:16" x14ac:dyDescent="0.2">
      <c r="A278" s="1">
        <v>44840.501319444447</v>
      </c>
      <c r="B278">
        <v>-75.475343405349406</v>
      </c>
      <c r="C278">
        <v>28.957665727536501</v>
      </c>
      <c r="D278">
        <v>1156.3876713504001</v>
      </c>
      <c r="E278" t="s">
        <v>11</v>
      </c>
      <c r="F278">
        <v>9.5103510387868706</v>
      </c>
      <c r="G278">
        <v>7.5631374685608996</v>
      </c>
      <c r="H278">
        <v>9</v>
      </c>
      <c r="I278">
        <v>89</v>
      </c>
      <c r="J278" t="s">
        <v>15</v>
      </c>
      <c r="K278" t="s">
        <v>13</v>
      </c>
      <c r="L278" t="str">
        <f t="shared" si="20"/>
        <v>Weak</v>
      </c>
      <c r="M278" t="str">
        <f t="shared" si="21"/>
        <v>Normal</v>
      </c>
      <c r="N278" t="str">
        <f t="shared" si="22"/>
        <v>Afternoon</v>
      </c>
      <c r="O278" t="str">
        <f t="shared" si="23"/>
        <v>Medium</v>
      </c>
      <c r="P278" t="str">
        <f t="shared" si="24"/>
        <v>October</v>
      </c>
    </row>
    <row r="279" spans="1:16" x14ac:dyDescent="0.2">
      <c r="A279" s="1">
        <v>44841.746018518519</v>
      </c>
      <c r="B279">
        <v>-88.442806206696005</v>
      </c>
      <c r="C279">
        <v>29.813945077623799</v>
      </c>
      <c r="D279">
        <v>972.75975510294597</v>
      </c>
      <c r="E279" t="s">
        <v>18</v>
      </c>
      <c r="F279">
        <v>4.8208466771521596</v>
      </c>
      <c r="G279">
        <v>9.0223937273674295</v>
      </c>
      <c r="H279">
        <v>10</v>
      </c>
      <c r="I279">
        <v>45</v>
      </c>
      <c r="J279" t="s">
        <v>12</v>
      </c>
      <c r="K279" t="s">
        <v>17</v>
      </c>
      <c r="L279" t="str">
        <f t="shared" si="20"/>
        <v>Weak</v>
      </c>
      <c r="M279" t="str">
        <f t="shared" si="21"/>
        <v>Normal</v>
      </c>
      <c r="N279" t="str">
        <f t="shared" si="22"/>
        <v>Afternoon</v>
      </c>
      <c r="O279" t="str">
        <f t="shared" si="23"/>
        <v>Bad</v>
      </c>
      <c r="P279" t="str">
        <f t="shared" si="24"/>
        <v>October</v>
      </c>
    </row>
    <row r="280" spans="1:16" x14ac:dyDescent="0.2">
      <c r="A280" s="1">
        <v>44842.919872685183</v>
      </c>
      <c r="B280">
        <v>-112.68873068969199</v>
      </c>
      <c r="C280">
        <v>16.617144046033001</v>
      </c>
      <c r="D280">
        <v>1221.2528504757699</v>
      </c>
      <c r="E280" t="s">
        <v>16</v>
      </c>
      <c r="F280">
        <v>1.80473256010384</v>
      </c>
      <c r="G280">
        <v>6.2300034520664003</v>
      </c>
      <c r="H280">
        <v>1</v>
      </c>
      <c r="I280">
        <v>21</v>
      </c>
      <c r="J280" t="s">
        <v>12</v>
      </c>
      <c r="K280" t="s">
        <v>13</v>
      </c>
      <c r="L280" t="str">
        <f t="shared" si="20"/>
        <v>Weak</v>
      </c>
      <c r="M280" t="str">
        <f t="shared" si="21"/>
        <v>Normal</v>
      </c>
      <c r="N280" t="str">
        <f t="shared" si="22"/>
        <v>Night</v>
      </c>
      <c r="O280" t="str">
        <f t="shared" si="23"/>
        <v>Bad</v>
      </c>
      <c r="P280" t="str">
        <f t="shared" si="24"/>
        <v>October</v>
      </c>
    </row>
    <row r="281" spans="1:16" x14ac:dyDescent="0.2">
      <c r="A281" s="1">
        <v>44843.816736111112</v>
      </c>
      <c r="B281">
        <v>-53.639040999834798</v>
      </c>
      <c r="C281">
        <v>20.4075713766508</v>
      </c>
      <c r="D281">
        <v>1295.82061781574</v>
      </c>
      <c r="E281" t="s">
        <v>16</v>
      </c>
      <c r="F281">
        <v>1.36098494164378</v>
      </c>
      <c r="G281">
        <v>0.138415450530288</v>
      </c>
      <c r="H281">
        <v>2</v>
      </c>
      <c r="I281">
        <v>73</v>
      </c>
      <c r="J281" t="s">
        <v>12</v>
      </c>
      <c r="K281" t="s">
        <v>17</v>
      </c>
      <c r="L281" t="str">
        <f t="shared" si="20"/>
        <v>Medium</v>
      </c>
      <c r="M281" t="str">
        <f t="shared" si="21"/>
        <v>Normal</v>
      </c>
      <c r="N281" t="str">
        <f t="shared" si="22"/>
        <v>Evening</v>
      </c>
      <c r="O281" t="str">
        <f t="shared" si="23"/>
        <v>Good</v>
      </c>
      <c r="P281" t="str">
        <f t="shared" si="24"/>
        <v>October</v>
      </c>
    </row>
    <row r="282" spans="1:16" x14ac:dyDescent="0.2">
      <c r="A282" s="1">
        <v>44844.931458333333</v>
      </c>
      <c r="B282">
        <v>-85.826260894663804</v>
      </c>
      <c r="C282">
        <v>19.749517326876301</v>
      </c>
      <c r="D282">
        <v>629.26776996565604</v>
      </c>
      <c r="E282" t="s">
        <v>11</v>
      </c>
      <c r="F282">
        <v>9.7808239640529404</v>
      </c>
      <c r="G282">
        <v>8.4035083305324303</v>
      </c>
      <c r="H282">
        <v>6</v>
      </c>
      <c r="I282">
        <v>18</v>
      </c>
      <c r="J282" t="s">
        <v>12</v>
      </c>
      <c r="K282" t="s">
        <v>17</v>
      </c>
      <c r="L282" t="str">
        <f t="shared" si="20"/>
        <v>Weak</v>
      </c>
      <c r="M282" t="str">
        <f t="shared" si="21"/>
        <v>Normal</v>
      </c>
      <c r="N282" t="str">
        <f t="shared" si="22"/>
        <v>Night</v>
      </c>
      <c r="O282" t="str">
        <f t="shared" si="23"/>
        <v>Bad</v>
      </c>
      <c r="P282" t="str">
        <f t="shared" si="24"/>
        <v>October</v>
      </c>
    </row>
    <row r="283" spans="1:16" x14ac:dyDescent="0.2">
      <c r="A283" s="1">
        <v>44845.8753125</v>
      </c>
      <c r="B283">
        <v>-78.908158569243497</v>
      </c>
      <c r="C283">
        <v>13.5730181741322</v>
      </c>
      <c r="D283">
        <v>1553.6439729968099</v>
      </c>
      <c r="E283" t="s">
        <v>18</v>
      </c>
      <c r="F283">
        <v>4.4943738559601103</v>
      </c>
      <c r="G283">
        <v>1.0464973282622301</v>
      </c>
      <c r="H283">
        <v>1</v>
      </c>
      <c r="I283">
        <v>66</v>
      </c>
      <c r="J283" t="s">
        <v>15</v>
      </c>
      <c r="K283" t="s">
        <v>17</v>
      </c>
      <c r="L283" t="str">
        <f t="shared" si="20"/>
        <v>Weak</v>
      </c>
      <c r="M283" t="str">
        <f t="shared" si="21"/>
        <v>Normal</v>
      </c>
      <c r="N283" t="str">
        <f t="shared" si="22"/>
        <v>Night</v>
      </c>
      <c r="O283" t="str">
        <f t="shared" si="23"/>
        <v>Medium</v>
      </c>
      <c r="P283" t="str">
        <f t="shared" si="24"/>
        <v>October</v>
      </c>
    </row>
    <row r="284" spans="1:16" x14ac:dyDescent="0.2">
      <c r="A284" s="1">
        <v>44846.560624999998</v>
      </c>
      <c r="B284">
        <v>-94.372578807200995</v>
      </c>
      <c r="C284">
        <v>17.7120085088238</v>
      </c>
      <c r="D284">
        <v>875.60656452066496</v>
      </c>
      <c r="E284" t="s">
        <v>16</v>
      </c>
      <c r="F284">
        <v>1.9515726436212399</v>
      </c>
      <c r="G284">
        <v>9.7810661161006394</v>
      </c>
      <c r="H284">
        <v>5</v>
      </c>
      <c r="I284">
        <v>60</v>
      </c>
      <c r="J284" t="s">
        <v>12</v>
      </c>
      <c r="K284" t="s">
        <v>17</v>
      </c>
      <c r="L284" t="str">
        <f t="shared" si="20"/>
        <v>Weak</v>
      </c>
      <c r="M284" t="str">
        <f t="shared" si="21"/>
        <v>Normal</v>
      </c>
      <c r="N284" t="str">
        <f t="shared" si="22"/>
        <v>Afternoon</v>
      </c>
      <c r="O284" t="str">
        <f t="shared" si="23"/>
        <v>Bad</v>
      </c>
      <c r="P284" t="str">
        <f t="shared" si="24"/>
        <v>October</v>
      </c>
    </row>
    <row r="285" spans="1:16" x14ac:dyDescent="0.2">
      <c r="A285" s="1">
        <v>44847.490046296298</v>
      </c>
      <c r="B285">
        <v>-93.683486252942799</v>
      </c>
      <c r="C285">
        <v>14.6528394814256</v>
      </c>
      <c r="D285">
        <v>1160.80452668203</v>
      </c>
      <c r="E285" t="s">
        <v>14</v>
      </c>
      <c r="F285">
        <v>8.9476182102186499</v>
      </c>
      <c r="G285">
        <v>3.5029187943633802</v>
      </c>
      <c r="H285">
        <v>9</v>
      </c>
      <c r="I285">
        <v>9</v>
      </c>
      <c r="J285" t="s">
        <v>15</v>
      </c>
      <c r="K285" t="s">
        <v>17</v>
      </c>
      <c r="L285" t="str">
        <f t="shared" si="20"/>
        <v>Weak</v>
      </c>
      <c r="M285" t="str">
        <f t="shared" si="21"/>
        <v>Normal</v>
      </c>
      <c r="N285" t="str">
        <f t="shared" si="22"/>
        <v>Morning</v>
      </c>
      <c r="O285" t="str">
        <f t="shared" si="23"/>
        <v>Bad</v>
      </c>
      <c r="P285" t="str">
        <f t="shared" si="24"/>
        <v>October</v>
      </c>
    </row>
    <row r="286" spans="1:16" x14ac:dyDescent="0.2">
      <c r="A286" s="1">
        <v>44848.636562500003</v>
      </c>
      <c r="B286">
        <v>-68.802288588098804</v>
      </c>
      <c r="C286">
        <v>15.013610300414101</v>
      </c>
      <c r="D286">
        <v>714.73238540871705</v>
      </c>
      <c r="E286" t="s">
        <v>16</v>
      </c>
      <c r="F286">
        <v>0.46449670677830901</v>
      </c>
      <c r="G286">
        <v>0.24995436476166999</v>
      </c>
      <c r="H286">
        <v>4</v>
      </c>
      <c r="I286">
        <v>68</v>
      </c>
      <c r="J286" t="s">
        <v>12</v>
      </c>
      <c r="K286" t="s">
        <v>13</v>
      </c>
      <c r="L286" t="str">
        <f t="shared" si="20"/>
        <v>Medium</v>
      </c>
      <c r="M286" t="str">
        <f t="shared" si="21"/>
        <v>Normal</v>
      </c>
      <c r="N286" t="str">
        <f t="shared" si="22"/>
        <v>Afternoon</v>
      </c>
      <c r="O286" t="str">
        <f t="shared" si="23"/>
        <v>Good</v>
      </c>
      <c r="P286" t="str">
        <f t="shared" si="24"/>
        <v>October</v>
      </c>
    </row>
    <row r="287" spans="1:16" x14ac:dyDescent="0.2">
      <c r="A287" s="1">
        <v>44849.49050925926</v>
      </c>
      <c r="B287">
        <v>-98.664938050635001</v>
      </c>
      <c r="C287">
        <v>13.736971431016</v>
      </c>
      <c r="D287">
        <v>1236.33048604646</v>
      </c>
      <c r="E287" t="s">
        <v>16</v>
      </c>
      <c r="F287">
        <v>3.4825365260724199</v>
      </c>
      <c r="G287">
        <v>5.50102809543053</v>
      </c>
      <c r="H287">
        <v>2</v>
      </c>
      <c r="I287">
        <v>31</v>
      </c>
      <c r="J287" t="s">
        <v>12</v>
      </c>
      <c r="K287" t="s">
        <v>13</v>
      </c>
      <c r="L287" t="str">
        <f t="shared" si="20"/>
        <v>Weak</v>
      </c>
      <c r="M287" t="str">
        <f t="shared" si="21"/>
        <v>Normal</v>
      </c>
      <c r="N287" t="str">
        <f t="shared" si="22"/>
        <v>Morning</v>
      </c>
      <c r="O287" t="str">
        <f t="shared" si="23"/>
        <v>Bad</v>
      </c>
      <c r="P287" t="str">
        <f t="shared" si="24"/>
        <v>October</v>
      </c>
    </row>
    <row r="288" spans="1:16" x14ac:dyDescent="0.2">
      <c r="A288" s="1">
        <v>44850.722037037034</v>
      </c>
      <c r="B288">
        <v>-97.151114431525102</v>
      </c>
      <c r="C288">
        <v>16.3173893273731</v>
      </c>
      <c r="D288">
        <v>329.48709696646</v>
      </c>
      <c r="E288" t="s">
        <v>18</v>
      </c>
      <c r="F288">
        <v>4.6103313354134299</v>
      </c>
      <c r="G288">
        <v>9.5201691770538908</v>
      </c>
      <c r="H288">
        <v>5</v>
      </c>
      <c r="I288">
        <v>34</v>
      </c>
      <c r="J288" t="s">
        <v>15</v>
      </c>
      <c r="K288" t="s">
        <v>13</v>
      </c>
      <c r="L288" t="str">
        <f t="shared" si="20"/>
        <v>Weak</v>
      </c>
      <c r="M288" t="str">
        <f t="shared" si="21"/>
        <v>Normal</v>
      </c>
      <c r="N288" t="str">
        <f t="shared" si="22"/>
        <v>Afternoon</v>
      </c>
      <c r="O288" t="str">
        <f t="shared" si="23"/>
        <v>Bad</v>
      </c>
      <c r="P288" t="str">
        <f t="shared" si="24"/>
        <v>October</v>
      </c>
    </row>
    <row r="289" spans="1:16" x14ac:dyDescent="0.2">
      <c r="A289" s="1">
        <v>44851.875937500001</v>
      </c>
      <c r="B289">
        <v>-64.428179370566596</v>
      </c>
      <c r="C289">
        <v>10.2714107156733</v>
      </c>
      <c r="D289">
        <v>1517.6497924854</v>
      </c>
      <c r="E289" t="s">
        <v>14</v>
      </c>
      <c r="F289">
        <v>9.2845632555317597</v>
      </c>
      <c r="G289">
        <v>1.49630836756524</v>
      </c>
      <c r="H289">
        <v>1</v>
      </c>
      <c r="I289">
        <v>24</v>
      </c>
      <c r="J289" t="s">
        <v>15</v>
      </c>
      <c r="K289" t="s">
        <v>17</v>
      </c>
      <c r="L289" t="str">
        <f t="shared" si="20"/>
        <v>Medium</v>
      </c>
      <c r="M289" t="str">
        <f t="shared" si="21"/>
        <v>Normal</v>
      </c>
      <c r="N289" t="str">
        <f t="shared" si="22"/>
        <v>Night</v>
      </c>
      <c r="O289" t="str">
        <f t="shared" si="23"/>
        <v>Good</v>
      </c>
      <c r="P289" t="str">
        <f t="shared" si="24"/>
        <v>October</v>
      </c>
    </row>
    <row r="290" spans="1:16" x14ac:dyDescent="0.2">
      <c r="A290" s="1">
        <v>44852.731307870374</v>
      </c>
      <c r="B290">
        <v>-92.770475656832303</v>
      </c>
      <c r="C290">
        <v>18.472879566838198</v>
      </c>
      <c r="D290">
        <v>1584.60040807668</v>
      </c>
      <c r="E290" t="s">
        <v>16</v>
      </c>
      <c r="F290">
        <v>4.6620590683064602</v>
      </c>
      <c r="G290">
        <v>4.3723934952322399</v>
      </c>
      <c r="H290">
        <v>7</v>
      </c>
      <c r="I290">
        <v>47</v>
      </c>
      <c r="J290" t="s">
        <v>15</v>
      </c>
      <c r="K290" t="s">
        <v>17</v>
      </c>
      <c r="L290" t="str">
        <f t="shared" si="20"/>
        <v>Weak</v>
      </c>
      <c r="M290" t="str">
        <f t="shared" si="21"/>
        <v>Normal</v>
      </c>
      <c r="N290" t="str">
        <f t="shared" si="22"/>
        <v>Afternoon</v>
      </c>
      <c r="O290" t="str">
        <f t="shared" si="23"/>
        <v>Bad</v>
      </c>
      <c r="P290" t="str">
        <f t="shared" si="24"/>
        <v>October</v>
      </c>
    </row>
    <row r="291" spans="1:16" x14ac:dyDescent="0.2">
      <c r="A291" s="1">
        <v>44853.670694444445</v>
      </c>
      <c r="B291">
        <v>-95.062842202547998</v>
      </c>
      <c r="C291">
        <v>12.987813010328599</v>
      </c>
      <c r="D291">
        <v>176.76233345250901</v>
      </c>
      <c r="E291" t="s">
        <v>18</v>
      </c>
      <c r="F291">
        <v>4.6282057461800399</v>
      </c>
      <c r="G291">
        <v>7.9231480173922701</v>
      </c>
      <c r="H291">
        <v>1</v>
      </c>
      <c r="I291">
        <v>35</v>
      </c>
      <c r="J291" t="s">
        <v>12</v>
      </c>
      <c r="K291" t="s">
        <v>17</v>
      </c>
      <c r="L291" t="str">
        <f t="shared" si="20"/>
        <v>Weak</v>
      </c>
      <c r="M291" t="str">
        <f t="shared" si="21"/>
        <v>Normal</v>
      </c>
      <c r="N291" t="str">
        <f t="shared" si="22"/>
        <v>Afternoon</v>
      </c>
      <c r="O291" t="str">
        <f t="shared" si="23"/>
        <v>Bad</v>
      </c>
      <c r="P291" t="str">
        <f t="shared" si="24"/>
        <v>October</v>
      </c>
    </row>
    <row r="292" spans="1:16" x14ac:dyDescent="0.2">
      <c r="A292" s="1">
        <v>44854.47519675926</v>
      </c>
      <c r="B292">
        <v>-76.573617976260905</v>
      </c>
      <c r="C292">
        <v>24.3802939204759</v>
      </c>
      <c r="D292">
        <v>517.33040291021496</v>
      </c>
      <c r="E292" t="s">
        <v>11</v>
      </c>
      <c r="F292">
        <v>14.1742477793929</v>
      </c>
      <c r="G292">
        <v>6.9795172964991101</v>
      </c>
      <c r="H292">
        <v>4</v>
      </c>
      <c r="I292">
        <v>26</v>
      </c>
      <c r="J292" t="s">
        <v>12</v>
      </c>
      <c r="K292" t="s">
        <v>13</v>
      </c>
      <c r="L292" t="str">
        <f t="shared" si="20"/>
        <v>Weak</v>
      </c>
      <c r="M292" t="str">
        <f t="shared" si="21"/>
        <v>Normal</v>
      </c>
      <c r="N292" t="str">
        <f t="shared" si="22"/>
        <v>Morning</v>
      </c>
      <c r="O292" t="str">
        <f t="shared" si="23"/>
        <v>Medium</v>
      </c>
      <c r="P292" t="str">
        <f t="shared" si="24"/>
        <v>October</v>
      </c>
    </row>
    <row r="293" spans="1:16" x14ac:dyDescent="0.2">
      <c r="A293" s="1">
        <v>44855.922719907408</v>
      </c>
      <c r="B293">
        <v>-99.745540773296</v>
      </c>
      <c r="C293">
        <v>21.5922748743432</v>
      </c>
      <c r="D293">
        <v>1760.0966605249901</v>
      </c>
      <c r="E293" t="s">
        <v>16</v>
      </c>
      <c r="F293">
        <v>4.3602920454900396</v>
      </c>
      <c r="G293">
        <v>5.8586187247305901</v>
      </c>
      <c r="H293">
        <v>7</v>
      </c>
      <c r="I293">
        <v>49</v>
      </c>
      <c r="J293" t="s">
        <v>15</v>
      </c>
      <c r="K293" t="s">
        <v>13</v>
      </c>
      <c r="L293" t="str">
        <f t="shared" si="20"/>
        <v>Weak</v>
      </c>
      <c r="M293" t="str">
        <f t="shared" si="21"/>
        <v>Normal</v>
      </c>
      <c r="N293" t="str">
        <f t="shared" si="22"/>
        <v>Night</v>
      </c>
      <c r="O293" t="str">
        <f t="shared" si="23"/>
        <v>Bad</v>
      </c>
      <c r="P293" t="str">
        <f t="shared" si="24"/>
        <v>October</v>
      </c>
    </row>
    <row r="294" spans="1:16" x14ac:dyDescent="0.2">
      <c r="A294" s="1">
        <v>44856.900821759256</v>
      </c>
      <c r="B294">
        <v>-109.93072663128</v>
      </c>
      <c r="C294">
        <v>11.9207874448269</v>
      </c>
      <c r="D294">
        <v>430.98043101609102</v>
      </c>
      <c r="E294" t="s">
        <v>16</v>
      </c>
      <c r="F294">
        <v>4.0893730655504497</v>
      </c>
      <c r="G294">
        <v>0.33660745357572303</v>
      </c>
      <c r="H294">
        <v>2</v>
      </c>
      <c r="I294">
        <v>94</v>
      </c>
      <c r="J294" t="s">
        <v>12</v>
      </c>
      <c r="K294" t="s">
        <v>17</v>
      </c>
      <c r="L294" t="str">
        <f t="shared" si="20"/>
        <v>Weak</v>
      </c>
      <c r="M294" t="str">
        <f t="shared" si="21"/>
        <v>Normal</v>
      </c>
      <c r="N294" t="str">
        <f t="shared" si="22"/>
        <v>Night</v>
      </c>
      <c r="O294" t="str">
        <f t="shared" si="23"/>
        <v>Bad</v>
      </c>
      <c r="P294" t="str">
        <f t="shared" si="24"/>
        <v>October</v>
      </c>
    </row>
    <row r="295" spans="1:16" x14ac:dyDescent="0.2">
      <c r="A295" s="1">
        <v>44857.386331018519</v>
      </c>
      <c r="B295">
        <v>-96.4793434901556</v>
      </c>
      <c r="C295">
        <v>19.818668834733401</v>
      </c>
      <c r="D295">
        <v>71.182386435678495</v>
      </c>
      <c r="E295" t="s">
        <v>11</v>
      </c>
      <c r="F295">
        <v>11.3172313912328</v>
      </c>
      <c r="G295">
        <v>6.7837158129612396</v>
      </c>
      <c r="H295">
        <v>3</v>
      </c>
      <c r="I295">
        <v>36</v>
      </c>
      <c r="J295" t="s">
        <v>12</v>
      </c>
      <c r="K295" t="s">
        <v>13</v>
      </c>
      <c r="L295" t="str">
        <f t="shared" si="20"/>
        <v>Weak</v>
      </c>
      <c r="M295" t="str">
        <f t="shared" si="21"/>
        <v>Normal</v>
      </c>
      <c r="N295" t="str">
        <f t="shared" si="22"/>
        <v>Morning</v>
      </c>
      <c r="O295" t="str">
        <f t="shared" si="23"/>
        <v>Bad</v>
      </c>
      <c r="P295" t="str">
        <f t="shared" si="24"/>
        <v>October</v>
      </c>
    </row>
    <row r="296" spans="1:16" x14ac:dyDescent="0.2">
      <c r="A296" s="1">
        <v>44858.7658912037</v>
      </c>
      <c r="B296">
        <v>-71.878742547294493</v>
      </c>
      <c r="C296">
        <v>10.5230364281636</v>
      </c>
      <c r="D296">
        <v>325.85706055059899</v>
      </c>
      <c r="E296" t="s">
        <v>14</v>
      </c>
      <c r="F296">
        <v>4.4378152563046402</v>
      </c>
      <c r="G296">
        <v>2.6045987114020601</v>
      </c>
      <c r="H296">
        <v>6</v>
      </c>
      <c r="I296">
        <v>67</v>
      </c>
      <c r="J296" t="s">
        <v>12</v>
      </c>
      <c r="K296" t="s">
        <v>13</v>
      </c>
      <c r="L296" t="str">
        <f t="shared" si="20"/>
        <v>Weak</v>
      </c>
      <c r="M296" t="str">
        <f t="shared" si="21"/>
        <v>Normal</v>
      </c>
      <c r="N296" t="str">
        <f t="shared" si="22"/>
        <v>Evening</v>
      </c>
      <c r="O296" t="str">
        <f t="shared" si="23"/>
        <v>Medium</v>
      </c>
      <c r="P296" t="str">
        <f t="shared" si="24"/>
        <v>October</v>
      </c>
    </row>
    <row r="297" spans="1:16" x14ac:dyDescent="0.2">
      <c r="A297" s="1">
        <v>44859.88784722222</v>
      </c>
      <c r="B297">
        <v>-117.519759381254</v>
      </c>
      <c r="C297">
        <v>18.526492128258699</v>
      </c>
      <c r="D297">
        <v>1113.17454000971</v>
      </c>
      <c r="E297" t="s">
        <v>16</v>
      </c>
      <c r="F297">
        <v>3.9682590255151</v>
      </c>
      <c r="G297">
        <v>9.0008376808995898</v>
      </c>
      <c r="H297">
        <v>5</v>
      </c>
      <c r="I297">
        <v>67</v>
      </c>
      <c r="J297" t="s">
        <v>15</v>
      </c>
      <c r="K297" t="s">
        <v>13</v>
      </c>
      <c r="L297" t="str">
        <f t="shared" si="20"/>
        <v>Weak</v>
      </c>
      <c r="M297" t="str">
        <f t="shared" si="21"/>
        <v>Normal</v>
      </c>
      <c r="N297" t="str">
        <f t="shared" si="22"/>
        <v>Night</v>
      </c>
      <c r="O297" t="str">
        <f t="shared" si="23"/>
        <v>Bad</v>
      </c>
      <c r="P297" t="str">
        <f t="shared" si="24"/>
        <v>October</v>
      </c>
    </row>
    <row r="298" spans="1:16" x14ac:dyDescent="0.2">
      <c r="A298" s="1">
        <v>44860.977280092593</v>
      </c>
      <c r="B298">
        <v>-79.068775655865295</v>
      </c>
      <c r="C298">
        <v>13.5985628459716</v>
      </c>
      <c r="D298">
        <v>738.99022254129795</v>
      </c>
      <c r="E298" t="s">
        <v>18</v>
      </c>
      <c r="F298">
        <v>4.3574948692974598</v>
      </c>
      <c r="G298">
        <v>5.8324947256687496</v>
      </c>
      <c r="H298">
        <v>4</v>
      </c>
      <c r="I298">
        <v>100</v>
      </c>
      <c r="J298" t="s">
        <v>12</v>
      </c>
      <c r="K298" t="s">
        <v>17</v>
      </c>
      <c r="L298" t="str">
        <f t="shared" si="20"/>
        <v>Weak</v>
      </c>
      <c r="M298" t="str">
        <f t="shared" si="21"/>
        <v>Normal</v>
      </c>
      <c r="N298" t="str">
        <f t="shared" si="22"/>
        <v>Night</v>
      </c>
      <c r="O298" t="str">
        <f t="shared" si="23"/>
        <v>Medium</v>
      </c>
      <c r="P298" t="str">
        <f t="shared" si="24"/>
        <v>October</v>
      </c>
    </row>
    <row r="299" spans="1:16" x14ac:dyDescent="0.2">
      <c r="A299" s="1">
        <v>44861.775648148148</v>
      </c>
      <c r="B299">
        <v>-95.728660743424697</v>
      </c>
      <c r="C299">
        <v>20.211841214349501</v>
      </c>
      <c r="D299">
        <v>345.220174519404</v>
      </c>
      <c r="E299" t="s">
        <v>16</v>
      </c>
      <c r="F299">
        <v>4.5202537961175304</v>
      </c>
      <c r="G299">
        <v>4.8875552512150602</v>
      </c>
      <c r="H299">
        <v>4</v>
      </c>
      <c r="I299">
        <v>58</v>
      </c>
      <c r="J299" t="s">
        <v>15</v>
      </c>
      <c r="K299" t="s">
        <v>13</v>
      </c>
      <c r="L299" t="str">
        <f t="shared" si="20"/>
        <v>Weak</v>
      </c>
      <c r="M299" t="str">
        <f t="shared" si="21"/>
        <v>Normal</v>
      </c>
      <c r="N299" t="str">
        <f t="shared" si="22"/>
        <v>Evening</v>
      </c>
      <c r="O299" t="str">
        <f t="shared" si="23"/>
        <v>Bad</v>
      </c>
      <c r="P299" t="str">
        <f t="shared" si="24"/>
        <v>October</v>
      </c>
    </row>
    <row r="300" spans="1:16" x14ac:dyDescent="0.2">
      <c r="A300" s="1">
        <v>44862.958854166667</v>
      </c>
      <c r="B300">
        <v>-68.159938733374602</v>
      </c>
      <c r="C300">
        <v>19.5875415370882</v>
      </c>
      <c r="D300">
        <v>1261.2721428100001</v>
      </c>
      <c r="E300" t="s">
        <v>18</v>
      </c>
      <c r="F300">
        <v>3.3093944170257799</v>
      </c>
      <c r="G300">
        <v>7.5123396906407596</v>
      </c>
      <c r="H300">
        <v>5</v>
      </c>
      <c r="I300">
        <v>44</v>
      </c>
      <c r="J300" t="s">
        <v>15</v>
      </c>
      <c r="K300" t="s">
        <v>17</v>
      </c>
      <c r="L300" t="str">
        <f t="shared" si="20"/>
        <v>Medium</v>
      </c>
      <c r="M300" t="str">
        <f t="shared" si="21"/>
        <v>Normal</v>
      </c>
      <c r="N300" t="str">
        <f t="shared" si="22"/>
        <v>Night</v>
      </c>
      <c r="O300" t="str">
        <f t="shared" si="23"/>
        <v>Good</v>
      </c>
      <c r="P300" t="str">
        <f t="shared" si="24"/>
        <v>October</v>
      </c>
    </row>
    <row r="301" spans="1:16" x14ac:dyDescent="0.2">
      <c r="A301" s="1">
        <v>44863.857106481482</v>
      </c>
      <c r="B301">
        <v>-64.482886059808905</v>
      </c>
      <c r="C301">
        <v>28.803187647661801</v>
      </c>
      <c r="D301">
        <v>1006.82207582568</v>
      </c>
      <c r="E301" t="s">
        <v>14</v>
      </c>
      <c r="F301">
        <v>6.4805535166606196</v>
      </c>
      <c r="G301">
        <v>4.7203868769719701</v>
      </c>
      <c r="H301">
        <v>10</v>
      </c>
      <c r="I301">
        <v>94</v>
      </c>
      <c r="J301" t="s">
        <v>12</v>
      </c>
      <c r="K301" t="s">
        <v>17</v>
      </c>
      <c r="L301" t="str">
        <f t="shared" si="20"/>
        <v>Medium</v>
      </c>
      <c r="M301" t="str">
        <f t="shared" si="21"/>
        <v>Normal</v>
      </c>
      <c r="N301" t="str">
        <f t="shared" si="22"/>
        <v>Evening</v>
      </c>
      <c r="O301" t="str">
        <f t="shared" si="23"/>
        <v>Good</v>
      </c>
      <c r="P301" t="str">
        <f t="shared" si="24"/>
        <v>October</v>
      </c>
    </row>
    <row r="302" spans="1:16" x14ac:dyDescent="0.2">
      <c r="A302" s="1">
        <v>44864.685671296298</v>
      </c>
      <c r="B302">
        <v>-74.090803698337197</v>
      </c>
      <c r="C302">
        <v>14.542556845085301</v>
      </c>
      <c r="D302">
        <v>454.52641029559902</v>
      </c>
      <c r="E302" t="s">
        <v>16</v>
      </c>
      <c r="F302">
        <v>1.8943777474135499</v>
      </c>
      <c r="G302">
        <v>5.8589878181071198</v>
      </c>
      <c r="H302">
        <v>8</v>
      </c>
      <c r="I302">
        <v>4</v>
      </c>
      <c r="J302" t="s">
        <v>15</v>
      </c>
      <c r="K302" t="s">
        <v>13</v>
      </c>
      <c r="L302" t="str">
        <f t="shared" si="20"/>
        <v>Weak</v>
      </c>
      <c r="M302" t="str">
        <f t="shared" si="21"/>
        <v>Normal</v>
      </c>
      <c r="N302" t="str">
        <f t="shared" si="22"/>
        <v>Afternoon</v>
      </c>
      <c r="O302" t="str">
        <f t="shared" si="23"/>
        <v>Medium</v>
      </c>
      <c r="P302" t="str">
        <f t="shared" si="24"/>
        <v>October</v>
      </c>
    </row>
    <row r="303" spans="1:16" x14ac:dyDescent="0.2">
      <c r="A303" s="1">
        <v>44865.977650462963</v>
      </c>
      <c r="B303">
        <v>-106.888895861527</v>
      </c>
      <c r="C303">
        <v>21.669344937999899</v>
      </c>
      <c r="D303">
        <v>261.34675065268198</v>
      </c>
      <c r="E303" t="s">
        <v>16</v>
      </c>
      <c r="F303">
        <v>0.19256604067935601</v>
      </c>
      <c r="G303">
        <v>0.97960428641075503</v>
      </c>
      <c r="H303">
        <v>2</v>
      </c>
      <c r="I303">
        <v>60</v>
      </c>
      <c r="J303" t="s">
        <v>15</v>
      </c>
      <c r="K303" t="s">
        <v>17</v>
      </c>
      <c r="L303" t="str">
        <f t="shared" si="20"/>
        <v>Weak</v>
      </c>
      <c r="M303" t="str">
        <f t="shared" si="21"/>
        <v>Normal</v>
      </c>
      <c r="N303" t="str">
        <f t="shared" si="22"/>
        <v>Night</v>
      </c>
      <c r="O303" t="str">
        <f t="shared" si="23"/>
        <v>Bad</v>
      </c>
      <c r="P303" t="str">
        <f t="shared" si="24"/>
        <v>October</v>
      </c>
    </row>
    <row r="304" spans="1:16" x14ac:dyDescent="0.2">
      <c r="A304" s="1">
        <v>44866.620833333334</v>
      </c>
      <c r="B304">
        <v>-79.418271180480801</v>
      </c>
      <c r="C304">
        <v>18.9030530946252</v>
      </c>
      <c r="D304">
        <v>994.73836369540402</v>
      </c>
      <c r="E304" t="s">
        <v>16</v>
      </c>
      <c r="F304">
        <v>3.6386752405970602</v>
      </c>
      <c r="G304">
        <v>7.4948690433347203</v>
      </c>
      <c r="H304">
        <v>7</v>
      </c>
      <c r="I304">
        <v>63</v>
      </c>
      <c r="J304" t="s">
        <v>15</v>
      </c>
      <c r="K304" t="s">
        <v>17</v>
      </c>
      <c r="L304" t="str">
        <f t="shared" si="20"/>
        <v>Weak</v>
      </c>
      <c r="M304" t="str">
        <f t="shared" si="21"/>
        <v>Normal</v>
      </c>
      <c r="N304" t="str">
        <f t="shared" si="22"/>
        <v>Afternoon</v>
      </c>
      <c r="O304" t="str">
        <f t="shared" si="23"/>
        <v>Medium</v>
      </c>
      <c r="P304" t="str">
        <f t="shared" si="24"/>
        <v>November</v>
      </c>
    </row>
    <row r="305" spans="1:16" x14ac:dyDescent="0.2">
      <c r="A305" s="1">
        <v>44867.786041666666</v>
      </c>
      <c r="B305">
        <v>-95.943666935648807</v>
      </c>
      <c r="C305">
        <v>26.437340736067501</v>
      </c>
      <c r="D305">
        <v>746.73210513708295</v>
      </c>
      <c r="E305" t="s">
        <v>14</v>
      </c>
      <c r="F305">
        <v>5.2781893261314003</v>
      </c>
      <c r="G305">
        <v>1.2102096368308</v>
      </c>
      <c r="H305">
        <v>10</v>
      </c>
      <c r="I305">
        <v>68</v>
      </c>
      <c r="J305" t="s">
        <v>15</v>
      </c>
      <c r="K305" t="s">
        <v>13</v>
      </c>
      <c r="L305" t="str">
        <f t="shared" si="20"/>
        <v>Weak</v>
      </c>
      <c r="M305" t="str">
        <f t="shared" si="21"/>
        <v>Normal</v>
      </c>
      <c r="N305" t="str">
        <f t="shared" si="22"/>
        <v>Evening</v>
      </c>
      <c r="O305" t="str">
        <f t="shared" si="23"/>
        <v>Bad</v>
      </c>
      <c r="P305" t="str">
        <f t="shared" si="24"/>
        <v>November</v>
      </c>
    </row>
    <row r="306" spans="1:16" x14ac:dyDescent="0.2">
      <c r="A306" s="1">
        <v>44868.875671296293</v>
      </c>
      <c r="B306">
        <v>-89.679712991501404</v>
      </c>
      <c r="C306">
        <v>10.367119952406</v>
      </c>
      <c r="D306">
        <v>1379.4501943620601</v>
      </c>
      <c r="E306" t="s">
        <v>18</v>
      </c>
      <c r="F306">
        <v>7.9912744385842203</v>
      </c>
      <c r="G306">
        <v>9.46476125362015</v>
      </c>
      <c r="H306">
        <v>8</v>
      </c>
      <c r="I306">
        <v>38</v>
      </c>
      <c r="J306" t="s">
        <v>15</v>
      </c>
      <c r="K306" t="s">
        <v>13</v>
      </c>
      <c r="L306" t="str">
        <f t="shared" si="20"/>
        <v>Weak</v>
      </c>
      <c r="M306" t="str">
        <f t="shared" si="21"/>
        <v>Normal</v>
      </c>
      <c r="N306" t="str">
        <f t="shared" si="22"/>
        <v>Night</v>
      </c>
      <c r="O306" t="str">
        <f t="shared" si="23"/>
        <v>Bad</v>
      </c>
      <c r="P306" t="str">
        <f t="shared" si="24"/>
        <v>November</v>
      </c>
    </row>
    <row r="307" spans="1:16" x14ac:dyDescent="0.2">
      <c r="A307" s="1">
        <v>44869.741666666669</v>
      </c>
      <c r="B307">
        <v>-74.780706565653205</v>
      </c>
      <c r="C307">
        <v>21.299857700790099</v>
      </c>
      <c r="D307">
        <v>1766.8433746041201</v>
      </c>
      <c r="E307" t="s">
        <v>18</v>
      </c>
      <c r="F307">
        <v>2.0986452019451298</v>
      </c>
      <c r="G307">
        <v>4.5895096895166398</v>
      </c>
      <c r="H307">
        <v>6</v>
      </c>
      <c r="I307">
        <v>32</v>
      </c>
      <c r="J307" t="s">
        <v>12</v>
      </c>
      <c r="K307" t="s">
        <v>17</v>
      </c>
      <c r="L307" t="str">
        <f t="shared" si="20"/>
        <v>Weak</v>
      </c>
      <c r="M307" t="str">
        <f t="shared" si="21"/>
        <v>Normal</v>
      </c>
      <c r="N307" t="str">
        <f t="shared" si="22"/>
        <v>Afternoon</v>
      </c>
      <c r="O307" t="str">
        <f t="shared" si="23"/>
        <v>Medium</v>
      </c>
      <c r="P307" t="str">
        <f t="shared" si="24"/>
        <v>November</v>
      </c>
    </row>
    <row r="308" spans="1:16" x14ac:dyDescent="0.2">
      <c r="A308" s="1">
        <v>44870.849918981483</v>
      </c>
      <c r="B308">
        <v>-102.32338075750199</v>
      </c>
      <c r="C308">
        <v>20.100613850982601</v>
      </c>
      <c r="D308">
        <v>996.73334488053104</v>
      </c>
      <c r="E308" t="s">
        <v>18</v>
      </c>
      <c r="F308">
        <v>2.9767337172309798</v>
      </c>
      <c r="G308">
        <v>5.6301697300722502</v>
      </c>
      <c r="H308">
        <v>10</v>
      </c>
      <c r="I308">
        <v>47</v>
      </c>
      <c r="J308" t="s">
        <v>15</v>
      </c>
      <c r="K308" t="s">
        <v>17</v>
      </c>
      <c r="L308" t="str">
        <f t="shared" si="20"/>
        <v>Weak</v>
      </c>
      <c r="M308" t="str">
        <f t="shared" si="21"/>
        <v>Normal</v>
      </c>
      <c r="N308" t="str">
        <f t="shared" si="22"/>
        <v>Evening</v>
      </c>
      <c r="O308" t="str">
        <f t="shared" si="23"/>
        <v>Bad</v>
      </c>
      <c r="P308" t="str">
        <f t="shared" si="24"/>
        <v>November</v>
      </c>
    </row>
    <row r="309" spans="1:16" x14ac:dyDescent="0.2">
      <c r="A309" s="1">
        <v>44871.465578703705</v>
      </c>
      <c r="B309">
        <v>-104.07020271169699</v>
      </c>
      <c r="C309">
        <v>28.6864257433195</v>
      </c>
      <c r="D309">
        <v>189.66683006532901</v>
      </c>
      <c r="E309" t="s">
        <v>16</v>
      </c>
      <c r="F309">
        <v>3.8358394053762499</v>
      </c>
      <c r="G309">
        <v>5.1832886687388102</v>
      </c>
      <c r="H309">
        <v>4</v>
      </c>
      <c r="I309">
        <v>61</v>
      </c>
      <c r="J309" t="s">
        <v>15</v>
      </c>
      <c r="K309" t="s">
        <v>13</v>
      </c>
      <c r="L309" t="str">
        <f t="shared" si="20"/>
        <v>Weak</v>
      </c>
      <c r="M309" t="str">
        <f t="shared" si="21"/>
        <v>Normal</v>
      </c>
      <c r="N309" t="str">
        <f t="shared" si="22"/>
        <v>Morning</v>
      </c>
      <c r="O309" t="str">
        <f t="shared" si="23"/>
        <v>Bad</v>
      </c>
      <c r="P309" t="str">
        <f t="shared" si="24"/>
        <v>November</v>
      </c>
    </row>
    <row r="310" spans="1:16" x14ac:dyDescent="0.2">
      <c r="A310" s="1">
        <v>44872.614733796298</v>
      </c>
      <c r="B310">
        <v>-101.37961078123701</v>
      </c>
      <c r="C310">
        <v>15.0119630816734</v>
      </c>
      <c r="D310">
        <v>485.949358444062</v>
      </c>
      <c r="E310" t="s">
        <v>11</v>
      </c>
      <c r="F310">
        <v>8.3130693181113298</v>
      </c>
      <c r="G310">
        <v>4.9091142229681797</v>
      </c>
      <c r="H310">
        <v>4</v>
      </c>
      <c r="I310">
        <v>94</v>
      </c>
      <c r="J310" t="s">
        <v>15</v>
      </c>
      <c r="K310" t="s">
        <v>17</v>
      </c>
      <c r="L310" t="str">
        <f t="shared" si="20"/>
        <v>Weak</v>
      </c>
      <c r="M310" t="str">
        <f t="shared" si="21"/>
        <v>Normal</v>
      </c>
      <c r="N310" t="str">
        <f t="shared" si="22"/>
        <v>Afternoon</v>
      </c>
      <c r="O310" t="str">
        <f t="shared" si="23"/>
        <v>Bad</v>
      </c>
      <c r="P310" t="str">
        <f t="shared" si="24"/>
        <v>November</v>
      </c>
    </row>
    <row r="311" spans="1:16" x14ac:dyDescent="0.2">
      <c r="A311" s="1">
        <v>44873.794085648151</v>
      </c>
      <c r="B311">
        <v>-93.453580118719202</v>
      </c>
      <c r="C311">
        <v>29.4483503874545</v>
      </c>
      <c r="D311">
        <v>898.04115195742497</v>
      </c>
      <c r="E311" t="s">
        <v>18</v>
      </c>
      <c r="F311">
        <v>2.8079172583316101</v>
      </c>
      <c r="G311">
        <v>7.4430213433289198</v>
      </c>
      <c r="H311">
        <v>7</v>
      </c>
      <c r="I311">
        <v>73</v>
      </c>
      <c r="J311" t="s">
        <v>15</v>
      </c>
      <c r="K311" t="s">
        <v>17</v>
      </c>
      <c r="L311" t="str">
        <f t="shared" si="20"/>
        <v>Weak</v>
      </c>
      <c r="M311" t="str">
        <f t="shared" si="21"/>
        <v>Normal</v>
      </c>
      <c r="N311" t="str">
        <f t="shared" si="22"/>
        <v>Evening</v>
      </c>
      <c r="O311" t="str">
        <f t="shared" si="23"/>
        <v>Bad</v>
      </c>
      <c r="P311" t="str">
        <f t="shared" si="24"/>
        <v>November</v>
      </c>
    </row>
    <row r="312" spans="1:16" x14ac:dyDescent="0.2">
      <c r="A312" s="1">
        <v>44874.663865740738</v>
      </c>
      <c r="B312">
        <v>-91.892598467273601</v>
      </c>
      <c r="C312">
        <v>23.9433732942551</v>
      </c>
      <c r="D312">
        <v>48.1776182096173</v>
      </c>
      <c r="E312" t="s">
        <v>11</v>
      </c>
      <c r="F312">
        <v>13.909458477194899</v>
      </c>
      <c r="G312">
        <v>4.7126784843343499</v>
      </c>
      <c r="H312">
        <v>5</v>
      </c>
      <c r="I312">
        <v>85</v>
      </c>
      <c r="J312" t="s">
        <v>12</v>
      </c>
      <c r="K312" t="s">
        <v>17</v>
      </c>
      <c r="L312" t="str">
        <f t="shared" si="20"/>
        <v>Weak</v>
      </c>
      <c r="M312" t="str">
        <f t="shared" si="21"/>
        <v>Drop</v>
      </c>
      <c r="N312" t="str">
        <f t="shared" si="22"/>
        <v>Afternoon</v>
      </c>
      <c r="O312" t="str">
        <f t="shared" si="23"/>
        <v>Bad</v>
      </c>
      <c r="P312" t="str">
        <f t="shared" si="24"/>
        <v>November</v>
      </c>
    </row>
    <row r="313" spans="1:16" x14ac:dyDescent="0.2">
      <c r="A313" s="1">
        <v>44875.532858796294</v>
      </c>
      <c r="B313">
        <v>-98.468170756559601</v>
      </c>
      <c r="C313">
        <v>25.390233774732199</v>
      </c>
      <c r="D313">
        <v>1696.2061975946001</v>
      </c>
      <c r="E313" t="s">
        <v>14</v>
      </c>
      <c r="F313">
        <v>7.6481263609146897</v>
      </c>
      <c r="G313">
        <v>9.9818055826145997</v>
      </c>
      <c r="H313">
        <v>5</v>
      </c>
      <c r="I313">
        <v>92</v>
      </c>
      <c r="J313" t="s">
        <v>15</v>
      </c>
      <c r="K313" t="s">
        <v>13</v>
      </c>
      <c r="L313" t="str">
        <f t="shared" si="20"/>
        <v>Weak</v>
      </c>
      <c r="M313" t="str">
        <f t="shared" si="21"/>
        <v>Normal</v>
      </c>
      <c r="N313" t="str">
        <f t="shared" si="22"/>
        <v>Afternoon</v>
      </c>
      <c r="O313" t="str">
        <f t="shared" si="23"/>
        <v>Bad</v>
      </c>
      <c r="P313" t="str">
        <f t="shared" si="24"/>
        <v>November</v>
      </c>
    </row>
    <row r="314" spans="1:16" x14ac:dyDescent="0.2">
      <c r="A314" s="1">
        <v>44876.432534722226</v>
      </c>
      <c r="B314">
        <v>-62.910899344152298</v>
      </c>
      <c r="C314">
        <v>25.436868641654499</v>
      </c>
      <c r="D314">
        <v>1347.8182191917599</v>
      </c>
      <c r="E314" t="s">
        <v>14</v>
      </c>
      <c r="F314">
        <v>7.6902552541802596</v>
      </c>
      <c r="G314">
        <v>2.90661118749509</v>
      </c>
      <c r="H314">
        <v>5</v>
      </c>
      <c r="I314">
        <v>81</v>
      </c>
      <c r="J314" t="s">
        <v>12</v>
      </c>
      <c r="K314" t="s">
        <v>17</v>
      </c>
      <c r="L314" t="str">
        <f t="shared" si="20"/>
        <v>Medium</v>
      </c>
      <c r="M314" t="str">
        <f t="shared" si="21"/>
        <v>Normal</v>
      </c>
      <c r="N314" t="str">
        <f t="shared" si="22"/>
        <v>Morning</v>
      </c>
      <c r="O314" t="str">
        <f t="shared" si="23"/>
        <v>Good</v>
      </c>
      <c r="P314" t="str">
        <f t="shared" si="24"/>
        <v>November</v>
      </c>
    </row>
    <row r="315" spans="1:16" x14ac:dyDescent="0.2">
      <c r="A315" s="1">
        <v>44877.956493055557</v>
      </c>
      <c r="B315">
        <v>-79.585389010568207</v>
      </c>
      <c r="C315">
        <v>23.142308803511298</v>
      </c>
      <c r="D315">
        <v>844.91784055279402</v>
      </c>
      <c r="E315" t="s">
        <v>14</v>
      </c>
      <c r="F315">
        <v>8.8014081110412707</v>
      </c>
      <c r="G315">
        <v>1.93940670820738</v>
      </c>
      <c r="H315">
        <v>9</v>
      </c>
      <c r="I315">
        <v>91</v>
      </c>
      <c r="J315" t="s">
        <v>12</v>
      </c>
      <c r="K315" t="s">
        <v>13</v>
      </c>
      <c r="L315" t="str">
        <f t="shared" si="20"/>
        <v>Weak</v>
      </c>
      <c r="M315" t="str">
        <f t="shared" si="21"/>
        <v>Normal</v>
      </c>
      <c r="N315" t="str">
        <f t="shared" si="22"/>
        <v>Night</v>
      </c>
      <c r="O315" t="str">
        <f t="shared" si="23"/>
        <v>Medium</v>
      </c>
      <c r="P315" t="str">
        <f t="shared" si="24"/>
        <v>November</v>
      </c>
    </row>
    <row r="316" spans="1:16" x14ac:dyDescent="0.2">
      <c r="A316" s="1">
        <v>44878.462800925925</v>
      </c>
      <c r="B316">
        <v>-67.636243917210095</v>
      </c>
      <c r="C316">
        <v>27.889548896485401</v>
      </c>
      <c r="D316">
        <v>1012.00262088819</v>
      </c>
      <c r="E316" t="s">
        <v>16</v>
      </c>
      <c r="F316">
        <v>3.9709200681979602</v>
      </c>
      <c r="G316">
        <v>2.2440390915920498</v>
      </c>
      <c r="H316">
        <v>2</v>
      </c>
      <c r="I316">
        <v>27</v>
      </c>
      <c r="J316" t="s">
        <v>12</v>
      </c>
      <c r="K316" t="s">
        <v>17</v>
      </c>
      <c r="L316" t="str">
        <f t="shared" si="20"/>
        <v>Medium</v>
      </c>
      <c r="M316" t="str">
        <f t="shared" si="21"/>
        <v>Normal</v>
      </c>
      <c r="N316" t="str">
        <f t="shared" si="22"/>
        <v>Morning</v>
      </c>
      <c r="O316" t="str">
        <f t="shared" si="23"/>
        <v>Good</v>
      </c>
      <c r="P316" t="str">
        <f t="shared" si="24"/>
        <v>November</v>
      </c>
    </row>
    <row r="317" spans="1:16" x14ac:dyDescent="0.2">
      <c r="A317" s="1">
        <v>44879.626574074071</v>
      </c>
      <c r="B317">
        <v>-67.727274213854002</v>
      </c>
      <c r="C317">
        <v>15.538251852225899</v>
      </c>
      <c r="D317">
        <v>704.25186495793901</v>
      </c>
      <c r="E317" t="s">
        <v>14</v>
      </c>
      <c r="F317">
        <v>1.70887136049452</v>
      </c>
      <c r="G317">
        <v>0.34080624540886101</v>
      </c>
      <c r="H317">
        <v>1</v>
      </c>
      <c r="I317">
        <v>72</v>
      </c>
      <c r="J317" t="s">
        <v>15</v>
      </c>
      <c r="K317" t="s">
        <v>13</v>
      </c>
      <c r="L317" t="str">
        <f t="shared" si="20"/>
        <v>Medium</v>
      </c>
      <c r="M317" t="str">
        <f t="shared" si="21"/>
        <v>Normal</v>
      </c>
      <c r="N317" t="str">
        <f t="shared" si="22"/>
        <v>Afternoon</v>
      </c>
      <c r="O317" t="str">
        <f t="shared" si="23"/>
        <v>Good</v>
      </c>
      <c r="P317" t="str">
        <f t="shared" si="24"/>
        <v>November</v>
      </c>
    </row>
    <row r="318" spans="1:16" x14ac:dyDescent="0.2">
      <c r="A318" s="1">
        <v>44880.731620370374</v>
      </c>
      <c r="B318">
        <v>-93.276783096939397</v>
      </c>
      <c r="C318">
        <v>24.857779948407199</v>
      </c>
      <c r="D318">
        <v>1698.23724766192</v>
      </c>
      <c r="E318" t="s">
        <v>18</v>
      </c>
      <c r="F318">
        <v>4.2161771786456601</v>
      </c>
      <c r="G318">
        <v>9.28371245721722</v>
      </c>
      <c r="H318">
        <v>3</v>
      </c>
      <c r="I318">
        <v>100</v>
      </c>
      <c r="J318" t="s">
        <v>15</v>
      </c>
      <c r="K318" t="s">
        <v>13</v>
      </c>
      <c r="L318" t="str">
        <f t="shared" si="20"/>
        <v>Weak</v>
      </c>
      <c r="M318" t="str">
        <f t="shared" si="21"/>
        <v>Normal</v>
      </c>
      <c r="N318" t="str">
        <f t="shared" si="22"/>
        <v>Afternoon</v>
      </c>
      <c r="O318" t="str">
        <f t="shared" si="23"/>
        <v>Bad</v>
      </c>
      <c r="P318" t="str">
        <f t="shared" si="24"/>
        <v>November</v>
      </c>
    </row>
    <row r="319" spans="1:16" x14ac:dyDescent="0.2">
      <c r="A319" s="1">
        <v>44881.893425925926</v>
      </c>
      <c r="B319">
        <v>-95.993616171492604</v>
      </c>
      <c r="C319">
        <v>23.974021050699498</v>
      </c>
      <c r="D319">
        <v>1026.3641612782901</v>
      </c>
      <c r="E319" t="s">
        <v>18</v>
      </c>
      <c r="F319">
        <v>4.2775156982985996</v>
      </c>
      <c r="G319">
        <v>5.7834364485691303</v>
      </c>
      <c r="H319">
        <v>8</v>
      </c>
      <c r="I319">
        <v>17</v>
      </c>
      <c r="J319" t="s">
        <v>15</v>
      </c>
      <c r="K319" t="s">
        <v>17</v>
      </c>
      <c r="L319" t="str">
        <f t="shared" si="20"/>
        <v>Weak</v>
      </c>
      <c r="M319" t="str">
        <f t="shared" si="21"/>
        <v>Normal</v>
      </c>
      <c r="N319" t="str">
        <f t="shared" si="22"/>
        <v>Night</v>
      </c>
      <c r="O319" t="str">
        <f t="shared" si="23"/>
        <v>Bad</v>
      </c>
      <c r="P319" t="str">
        <f t="shared" si="24"/>
        <v>November</v>
      </c>
    </row>
    <row r="320" spans="1:16" x14ac:dyDescent="0.2">
      <c r="A320" s="1">
        <v>44882.548796296294</v>
      </c>
      <c r="B320">
        <v>-98.5669011195331</v>
      </c>
      <c r="C320">
        <v>23.395227873537301</v>
      </c>
      <c r="D320">
        <v>772.02771829819596</v>
      </c>
      <c r="E320" t="s">
        <v>18</v>
      </c>
      <c r="F320">
        <v>3.9946693779218299</v>
      </c>
      <c r="G320">
        <v>5.47768218573525</v>
      </c>
      <c r="H320">
        <v>4</v>
      </c>
      <c r="I320">
        <v>6</v>
      </c>
      <c r="J320" t="s">
        <v>12</v>
      </c>
      <c r="K320" t="s">
        <v>17</v>
      </c>
      <c r="L320" t="str">
        <f t="shared" si="20"/>
        <v>Weak</v>
      </c>
      <c r="M320" t="str">
        <f t="shared" si="21"/>
        <v>Normal</v>
      </c>
      <c r="N320" t="str">
        <f t="shared" si="22"/>
        <v>Afternoon</v>
      </c>
      <c r="O320" t="str">
        <f t="shared" si="23"/>
        <v>Bad</v>
      </c>
      <c r="P320" t="str">
        <f t="shared" si="24"/>
        <v>November</v>
      </c>
    </row>
    <row r="321" spans="1:16" x14ac:dyDescent="0.2">
      <c r="A321" s="1">
        <v>44883.859456018516</v>
      </c>
      <c r="B321">
        <v>-107.863245045919</v>
      </c>
      <c r="C321">
        <v>17.796964266600899</v>
      </c>
      <c r="D321">
        <v>138.746860610206</v>
      </c>
      <c r="E321" t="s">
        <v>11</v>
      </c>
      <c r="F321">
        <v>11.689346795848399</v>
      </c>
      <c r="G321">
        <v>7.6984018526278799</v>
      </c>
      <c r="H321">
        <v>7</v>
      </c>
      <c r="I321">
        <v>38</v>
      </c>
      <c r="J321" t="s">
        <v>12</v>
      </c>
      <c r="K321" t="s">
        <v>17</v>
      </c>
      <c r="L321" t="str">
        <f t="shared" si="20"/>
        <v>Weak</v>
      </c>
      <c r="M321" t="str">
        <f t="shared" si="21"/>
        <v>Normal</v>
      </c>
      <c r="N321" t="str">
        <f t="shared" si="22"/>
        <v>Evening</v>
      </c>
      <c r="O321" t="str">
        <f t="shared" si="23"/>
        <v>Bad</v>
      </c>
      <c r="P321" t="str">
        <f t="shared" si="24"/>
        <v>November</v>
      </c>
    </row>
    <row r="322" spans="1:16" x14ac:dyDescent="0.2">
      <c r="A322" s="1">
        <v>44884.428888888891</v>
      </c>
      <c r="B322">
        <v>-98.935519853424694</v>
      </c>
      <c r="C322">
        <v>20.286999880159801</v>
      </c>
      <c r="D322">
        <v>298.88450092388803</v>
      </c>
      <c r="E322" t="s">
        <v>11</v>
      </c>
      <c r="F322">
        <v>11.2836167105795</v>
      </c>
      <c r="G322">
        <v>8.2180858388981495</v>
      </c>
      <c r="H322">
        <v>7</v>
      </c>
      <c r="I322">
        <v>38</v>
      </c>
      <c r="J322" t="s">
        <v>12</v>
      </c>
      <c r="K322" t="s">
        <v>17</v>
      </c>
      <c r="L322" t="str">
        <f t="shared" si="20"/>
        <v>Weak</v>
      </c>
      <c r="M322" t="str">
        <f t="shared" si="21"/>
        <v>Normal</v>
      </c>
      <c r="N322" t="str">
        <f t="shared" si="22"/>
        <v>Morning</v>
      </c>
      <c r="O322" t="str">
        <f t="shared" si="23"/>
        <v>Bad</v>
      </c>
      <c r="P322" t="str">
        <f t="shared" si="24"/>
        <v>November</v>
      </c>
    </row>
    <row r="323" spans="1:16" x14ac:dyDescent="0.2">
      <c r="A323" s="1">
        <v>44885.863159722219</v>
      </c>
      <c r="B323">
        <v>-74.907231972149901</v>
      </c>
      <c r="C323">
        <v>29.041618854305302</v>
      </c>
      <c r="D323">
        <v>1005.22675612737</v>
      </c>
      <c r="E323" t="s">
        <v>18</v>
      </c>
      <c r="F323">
        <v>3.4406512805751501</v>
      </c>
      <c r="G323">
        <v>7.1048502840705803</v>
      </c>
      <c r="H323">
        <v>5</v>
      </c>
      <c r="I323">
        <v>22</v>
      </c>
      <c r="J323" t="s">
        <v>12</v>
      </c>
      <c r="K323" t="s">
        <v>17</v>
      </c>
      <c r="L323" t="str">
        <f t="shared" ref="L323:L386" si="25">IF(B323&gt;=-50,"Strong",IF(B323 &gt;= -70,"Medium","Weak"))</f>
        <v>Weak</v>
      </c>
      <c r="M323" t="str">
        <f t="shared" ref="M323:M386" si="26">IF(D323&lt;60,"Drop","Normal")</f>
        <v>Normal</v>
      </c>
      <c r="N323" t="str">
        <f t="shared" ref="N323:N386" si="27">IF(HOUR(A323)&lt;12,"Morning",IF(HOUR(A323)&lt;18,"Afternoon",IF(HOUR(A323)&lt;21,"Evening","Night")))</f>
        <v>Evening</v>
      </c>
      <c r="O323" t="str">
        <f t="shared" ref="O323:O386" si="28">IF(B323&gt;=-70,"Good",IF(B323&gt;=-85,"Medium","Bad"))</f>
        <v>Medium</v>
      </c>
      <c r="P323" t="str">
        <f t="shared" ref="P323:P386" si="29">TEXT(A323,"mmmm")</f>
        <v>November</v>
      </c>
    </row>
    <row r="324" spans="1:16" x14ac:dyDescent="0.2">
      <c r="A324" s="1">
        <v>44886.527268518519</v>
      </c>
      <c r="B324">
        <v>-90.797594411830801</v>
      </c>
      <c r="C324">
        <v>17.113672147791998</v>
      </c>
      <c r="D324">
        <v>1159.7644980597299</v>
      </c>
      <c r="E324" t="s">
        <v>16</v>
      </c>
      <c r="F324">
        <v>0.79845490896298399</v>
      </c>
      <c r="G324">
        <v>8.1799613018742399</v>
      </c>
      <c r="H324">
        <v>1</v>
      </c>
      <c r="I324">
        <v>30</v>
      </c>
      <c r="J324" t="s">
        <v>15</v>
      </c>
      <c r="K324" t="s">
        <v>17</v>
      </c>
      <c r="L324" t="str">
        <f t="shared" si="25"/>
        <v>Weak</v>
      </c>
      <c r="M324" t="str">
        <f t="shared" si="26"/>
        <v>Normal</v>
      </c>
      <c r="N324" t="str">
        <f t="shared" si="27"/>
        <v>Afternoon</v>
      </c>
      <c r="O324" t="str">
        <f t="shared" si="28"/>
        <v>Bad</v>
      </c>
      <c r="P324" t="str">
        <f t="shared" si="29"/>
        <v>November</v>
      </c>
    </row>
    <row r="325" spans="1:16" x14ac:dyDescent="0.2">
      <c r="A325" s="1">
        <v>44887.411990740744</v>
      </c>
      <c r="B325">
        <v>-72.212303841441098</v>
      </c>
      <c r="C325">
        <v>19.072160344738499</v>
      </c>
      <c r="D325">
        <v>455.09413139397498</v>
      </c>
      <c r="E325" t="s">
        <v>18</v>
      </c>
      <c r="F325">
        <v>7.9568667276694596</v>
      </c>
      <c r="G325">
        <v>1.4138205047342201</v>
      </c>
      <c r="H325">
        <v>9</v>
      </c>
      <c r="I325">
        <v>49</v>
      </c>
      <c r="J325" t="s">
        <v>15</v>
      </c>
      <c r="K325" t="s">
        <v>17</v>
      </c>
      <c r="L325" t="str">
        <f t="shared" si="25"/>
        <v>Weak</v>
      </c>
      <c r="M325" t="str">
        <f t="shared" si="26"/>
        <v>Normal</v>
      </c>
      <c r="N325" t="str">
        <f t="shared" si="27"/>
        <v>Morning</v>
      </c>
      <c r="O325" t="str">
        <f t="shared" si="28"/>
        <v>Medium</v>
      </c>
      <c r="P325" t="str">
        <f t="shared" si="29"/>
        <v>November</v>
      </c>
    </row>
    <row r="326" spans="1:16" x14ac:dyDescent="0.2">
      <c r="A326" s="1">
        <v>44888.539421296293</v>
      </c>
      <c r="B326">
        <v>-68.634064913443396</v>
      </c>
      <c r="C326">
        <v>12.5221539998078</v>
      </c>
      <c r="D326">
        <v>525.19930929050997</v>
      </c>
      <c r="E326" t="s">
        <v>14</v>
      </c>
      <c r="F326">
        <v>0.96323852640017604</v>
      </c>
      <c r="G326">
        <v>7.5470498934917902</v>
      </c>
      <c r="H326">
        <v>7</v>
      </c>
      <c r="I326">
        <v>99</v>
      </c>
      <c r="J326" t="s">
        <v>15</v>
      </c>
      <c r="K326" t="s">
        <v>17</v>
      </c>
      <c r="L326" t="str">
        <f t="shared" si="25"/>
        <v>Medium</v>
      </c>
      <c r="M326" t="str">
        <f t="shared" si="26"/>
        <v>Normal</v>
      </c>
      <c r="N326" t="str">
        <f t="shared" si="27"/>
        <v>Afternoon</v>
      </c>
      <c r="O326" t="str">
        <f t="shared" si="28"/>
        <v>Good</v>
      </c>
      <c r="P326" t="str">
        <f t="shared" si="29"/>
        <v>November</v>
      </c>
    </row>
    <row r="327" spans="1:16" x14ac:dyDescent="0.2">
      <c r="A327" s="1">
        <v>44889.775312500002</v>
      </c>
      <c r="B327">
        <v>-80.390367305200002</v>
      </c>
      <c r="C327">
        <v>11.691683814959401</v>
      </c>
      <c r="D327">
        <v>183.242323400076</v>
      </c>
      <c r="E327" t="s">
        <v>14</v>
      </c>
      <c r="F327">
        <v>8.5950978799719309</v>
      </c>
      <c r="G327">
        <v>0.187207742724287</v>
      </c>
      <c r="H327">
        <v>1</v>
      </c>
      <c r="I327">
        <v>87</v>
      </c>
      <c r="J327" t="s">
        <v>15</v>
      </c>
      <c r="K327" t="s">
        <v>13</v>
      </c>
      <c r="L327" t="str">
        <f t="shared" si="25"/>
        <v>Weak</v>
      </c>
      <c r="M327" t="str">
        <f t="shared" si="26"/>
        <v>Normal</v>
      </c>
      <c r="N327" t="str">
        <f t="shared" si="27"/>
        <v>Evening</v>
      </c>
      <c r="O327" t="str">
        <f t="shared" si="28"/>
        <v>Medium</v>
      </c>
      <c r="P327" t="str">
        <f t="shared" si="29"/>
        <v>November</v>
      </c>
    </row>
    <row r="328" spans="1:16" x14ac:dyDescent="0.2">
      <c r="A328" s="1">
        <v>44890.467407407406</v>
      </c>
      <c r="B328">
        <v>-76.733212277514994</v>
      </c>
      <c r="C328">
        <v>26.258406411770999</v>
      </c>
      <c r="D328">
        <v>568.35540277970301</v>
      </c>
      <c r="E328" t="s">
        <v>16</v>
      </c>
      <c r="F328">
        <v>0.163901034814493</v>
      </c>
      <c r="G328">
        <v>3.4972608244553101</v>
      </c>
      <c r="H328">
        <v>2</v>
      </c>
      <c r="I328">
        <v>6</v>
      </c>
      <c r="J328" t="s">
        <v>12</v>
      </c>
      <c r="K328" t="s">
        <v>17</v>
      </c>
      <c r="L328" t="str">
        <f t="shared" si="25"/>
        <v>Weak</v>
      </c>
      <c r="M328" t="str">
        <f t="shared" si="26"/>
        <v>Normal</v>
      </c>
      <c r="N328" t="str">
        <f t="shared" si="27"/>
        <v>Morning</v>
      </c>
      <c r="O328" t="str">
        <f t="shared" si="28"/>
        <v>Medium</v>
      </c>
      <c r="P328" t="str">
        <f t="shared" si="29"/>
        <v>November</v>
      </c>
    </row>
    <row r="329" spans="1:16" x14ac:dyDescent="0.2">
      <c r="A329" s="1">
        <v>44891.781261574077</v>
      </c>
      <c r="B329">
        <v>-75.203130068790998</v>
      </c>
      <c r="C329">
        <v>15.260982052807</v>
      </c>
      <c r="D329">
        <v>306.52590159840099</v>
      </c>
      <c r="E329" t="s">
        <v>14</v>
      </c>
      <c r="F329">
        <v>2.0955547330762299</v>
      </c>
      <c r="G329">
        <v>1.8862047948031899</v>
      </c>
      <c r="H329">
        <v>7</v>
      </c>
      <c r="I329">
        <v>53</v>
      </c>
      <c r="J329" t="s">
        <v>12</v>
      </c>
      <c r="K329" t="s">
        <v>13</v>
      </c>
      <c r="L329" t="str">
        <f t="shared" si="25"/>
        <v>Weak</v>
      </c>
      <c r="M329" t="str">
        <f t="shared" si="26"/>
        <v>Normal</v>
      </c>
      <c r="N329" t="str">
        <f t="shared" si="27"/>
        <v>Evening</v>
      </c>
      <c r="O329" t="str">
        <f t="shared" si="28"/>
        <v>Medium</v>
      </c>
      <c r="P329" t="str">
        <f t="shared" si="29"/>
        <v>November</v>
      </c>
    </row>
    <row r="330" spans="1:16" x14ac:dyDescent="0.2">
      <c r="A330" s="1">
        <v>44892.971944444442</v>
      </c>
      <c r="B330">
        <v>-99.811435669640602</v>
      </c>
      <c r="C330">
        <v>12.2551612933317</v>
      </c>
      <c r="D330">
        <v>550.19942289346102</v>
      </c>
      <c r="E330" t="s">
        <v>14</v>
      </c>
      <c r="F330">
        <v>6.7806870332277196</v>
      </c>
      <c r="G330">
        <v>1.2991773647803999</v>
      </c>
      <c r="H330">
        <v>10</v>
      </c>
      <c r="I330">
        <v>81</v>
      </c>
      <c r="J330" t="s">
        <v>15</v>
      </c>
      <c r="K330" t="s">
        <v>17</v>
      </c>
      <c r="L330" t="str">
        <f t="shared" si="25"/>
        <v>Weak</v>
      </c>
      <c r="M330" t="str">
        <f t="shared" si="26"/>
        <v>Normal</v>
      </c>
      <c r="N330" t="str">
        <f t="shared" si="27"/>
        <v>Night</v>
      </c>
      <c r="O330" t="str">
        <f t="shared" si="28"/>
        <v>Bad</v>
      </c>
      <c r="P330" t="str">
        <f t="shared" si="29"/>
        <v>November</v>
      </c>
    </row>
    <row r="331" spans="1:16" x14ac:dyDescent="0.2">
      <c r="A331" s="1">
        <v>44893.960381944446</v>
      </c>
      <c r="B331">
        <v>-67.827522493477503</v>
      </c>
      <c r="C331">
        <v>18.377288582602301</v>
      </c>
      <c r="D331">
        <v>558.68010434341898</v>
      </c>
      <c r="E331" t="s">
        <v>16</v>
      </c>
      <c r="F331">
        <v>4.0327639468873198</v>
      </c>
      <c r="G331">
        <v>0.194868821502374</v>
      </c>
      <c r="H331">
        <v>2</v>
      </c>
      <c r="I331">
        <v>32</v>
      </c>
      <c r="J331" t="s">
        <v>12</v>
      </c>
      <c r="K331" t="s">
        <v>17</v>
      </c>
      <c r="L331" t="str">
        <f t="shared" si="25"/>
        <v>Medium</v>
      </c>
      <c r="M331" t="str">
        <f t="shared" si="26"/>
        <v>Normal</v>
      </c>
      <c r="N331" t="str">
        <f t="shared" si="27"/>
        <v>Night</v>
      </c>
      <c r="O331" t="str">
        <f t="shared" si="28"/>
        <v>Good</v>
      </c>
      <c r="P331" t="str">
        <f t="shared" si="29"/>
        <v>November</v>
      </c>
    </row>
    <row r="332" spans="1:16" x14ac:dyDescent="0.2">
      <c r="A332" s="1">
        <v>44894.496006944442</v>
      </c>
      <c r="B332">
        <v>-108.666047670441</v>
      </c>
      <c r="C332">
        <v>11.328668691202401</v>
      </c>
      <c r="D332">
        <v>1545.62053256338</v>
      </c>
      <c r="E332" t="s">
        <v>11</v>
      </c>
      <c r="F332">
        <v>9.73685636734408</v>
      </c>
      <c r="G332">
        <v>0.18326670991624899</v>
      </c>
      <c r="H332">
        <v>9</v>
      </c>
      <c r="I332">
        <v>50</v>
      </c>
      <c r="J332" t="s">
        <v>12</v>
      </c>
      <c r="K332" t="s">
        <v>17</v>
      </c>
      <c r="L332" t="str">
        <f t="shared" si="25"/>
        <v>Weak</v>
      </c>
      <c r="M332" t="str">
        <f t="shared" si="26"/>
        <v>Normal</v>
      </c>
      <c r="N332" t="str">
        <f t="shared" si="27"/>
        <v>Morning</v>
      </c>
      <c r="O332" t="str">
        <f t="shared" si="28"/>
        <v>Bad</v>
      </c>
      <c r="P332" t="str">
        <f t="shared" si="29"/>
        <v>November</v>
      </c>
    </row>
    <row r="333" spans="1:16" x14ac:dyDescent="0.2">
      <c r="A333" s="1">
        <v>44895.490243055552</v>
      </c>
      <c r="B333">
        <v>-83.759793783469902</v>
      </c>
      <c r="C333">
        <v>22.527563252780599</v>
      </c>
      <c r="D333">
        <v>1047.5274540523701</v>
      </c>
      <c r="E333" t="s">
        <v>11</v>
      </c>
      <c r="F333">
        <v>14.699734102511799</v>
      </c>
      <c r="G333">
        <v>2.3821439837286098</v>
      </c>
      <c r="H333">
        <v>6</v>
      </c>
      <c r="I333">
        <v>62</v>
      </c>
      <c r="J333" t="s">
        <v>15</v>
      </c>
      <c r="K333" t="s">
        <v>13</v>
      </c>
      <c r="L333" t="str">
        <f t="shared" si="25"/>
        <v>Weak</v>
      </c>
      <c r="M333" t="str">
        <f t="shared" si="26"/>
        <v>Normal</v>
      </c>
      <c r="N333" t="str">
        <f t="shared" si="27"/>
        <v>Morning</v>
      </c>
      <c r="O333" t="str">
        <f t="shared" si="28"/>
        <v>Medium</v>
      </c>
      <c r="P333" t="str">
        <f t="shared" si="29"/>
        <v>November</v>
      </c>
    </row>
    <row r="334" spans="1:16" x14ac:dyDescent="0.2">
      <c r="A334" s="1">
        <v>44896.819456018522</v>
      </c>
      <c r="B334">
        <v>-115.07567494113501</v>
      </c>
      <c r="C334">
        <v>14.2867053225968</v>
      </c>
      <c r="D334">
        <v>835.16126808112494</v>
      </c>
      <c r="E334" t="s">
        <v>16</v>
      </c>
      <c r="F334">
        <v>0.18690389800253099</v>
      </c>
      <c r="G334">
        <v>5.3109818650162</v>
      </c>
      <c r="H334">
        <v>1</v>
      </c>
      <c r="I334">
        <v>96</v>
      </c>
      <c r="J334" t="s">
        <v>15</v>
      </c>
      <c r="K334" t="s">
        <v>17</v>
      </c>
      <c r="L334" t="str">
        <f t="shared" si="25"/>
        <v>Weak</v>
      </c>
      <c r="M334" t="str">
        <f t="shared" si="26"/>
        <v>Normal</v>
      </c>
      <c r="N334" t="str">
        <f t="shared" si="27"/>
        <v>Evening</v>
      </c>
      <c r="O334" t="str">
        <f t="shared" si="28"/>
        <v>Bad</v>
      </c>
      <c r="P334" t="str">
        <f t="shared" si="29"/>
        <v>December</v>
      </c>
    </row>
    <row r="335" spans="1:16" x14ac:dyDescent="0.2">
      <c r="A335" s="1">
        <v>44897.529456018521</v>
      </c>
      <c r="B335">
        <v>-104.93871618799599</v>
      </c>
      <c r="C335">
        <v>13.2396396458197</v>
      </c>
      <c r="D335">
        <v>963.88994567933401</v>
      </c>
      <c r="E335" t="s">
        <v>11</v>
      </c>
      <c r="F335">
        <v>12.359976072820601</v>
      </c>
      <c r="G335">
        <v>5.5584004925104997</v>
      </c>
      <c r="H335">
        <v>2</v>
      </c>
      <c r="I335">
        <v>28</v>
      </c>
      <c r="J335" t="s">
        <v>15</v>
      </c>
      <c r="K335" t="s">
        <v>17</v>
      </c>
      <c r="L335" t="str">
        <f t="shared" si="25"/>
        <v>Weak</v>
      </c>
      <c r="M335" t="str">
        <f t="shared" si="26"/>
        <v>Normal</v>
      </c>
      <c r="N335" t="str">
        <f t="shared" si="27"/>
        <v>Afternoon</v>
      </c>
      <c r="O335" t="str">
        <f t="shared" si="28"/>
        <v>Bad</v>
      </c>
      <c r="P335" t="str">
        <f t="shared" si="29"/>
        <v>December</v>
      </c>
    </row>
    <row r="336" spans="1:16" x14ac:dyDescent="0.2">
      <c r="A336" s="1">
        <v>44898.676099537035</v>
      </c>
      <c r="B336">
        <v>-71.981466925647197</v>
      </c>
      <c r="C336">
        <v>11.501597603204999</v>
      </c>
      <c r="D336">
        <v>1721.23869922111</v>
      </c>
      <c r="E336" t="s">
        <v>14</v>
      </c>
      <c r="F336">
        <v>1.1773980976012599</v>
      </c>
      <c r="G336">
        <v>8.4196529816551795</v>
      </c>
      <c r="H336">
        <v>9</v>
      </c>
      <c r="I336">
        <v>18</v>
      </c>
      <c r="J336" t="s">
        <v>12</v>
      </c>
      <c r="K336" t="s">
        <v>13</v>
      </c>
      <c r="L336" t="str">
        <f t="shared" si="25"/>
        <v>Weak</v>
      </c>
      <c r="M336" t="str">
        <f t="shared" si="26"/>
        <v>Normal</v>
      </c>
      <c r="N336" t="str">
        <f t="shared" si="27"/>
        <v>Afternoon</v>
      </c>
      <c r="O336" t="str">
        <f t="shared" si="28"/>
        <v>Medium</v>
      </c>
      <c r="P336" t="str">
        <f t="shared" si="29"/>
        <v>December</v>
      </c>
    </row>
    <row r="337" spans="1:16" x14ac:dyDescent="0.2">
      <c r="A337" s="1">
        <v>44899.694803240738</v>
      </c>
      <c r="B337">
        <v>-78.944114682957505</v>
      </c>
      <c r="C337">
        <v>14.5000440281176</v>
      </c>
      <c r="D337">
        <v>252.416595011856</v>
      </c>
      <c r="E337" t="s">
        <v>18</v>
      </c>
      <c r="F337">
        <v>6.08462960276659</v>
      </c>
      <c r="G337">
        <v>9.1127867127572308</v>
      </c>
      <c r="H337">
        <v>5</v>
      </c>
      <c r="I337">
        <v>79</v>
      </c>
      <c r="J337" t="s">
        <v>15</v>
      </c>
      <c r="K337" t="s">
        <v>13</v>
      </c>
      <c r="L337" t="str">
        <f t="shared" si="25"/>
        <v>Weak</v>
      </c>
      <c r="M337" t="str">
        <f t="shared" si="26"/>
        <v>Normal</v>
      </c>
      <c r="N337" t="str">
        <f t="shared" si="27"/>
        <v>Afternoon</v>
      </c>
      <c r="O337" t="str">
        <f t="shared" si="28"/>
        <v>Medium</v>
      </c>
      <c r="P337" t="str">
        <f t="shared" si="29"/>
        <v>December</v>
      </c>
    </row>
    <row r="338" spans="1:16" x14ac:dyDescent="0.2">
      <c r="A338" s="1">
        <v>44900.449594907404</v>
      </c>
      <c r="B338">
        <v>-91.896376128621398</v>
      </c>
      <c r="C338">
        <v>19.744487439946798</v>
      </c>
      <c r="D338">
        <v>1447.57338989344</v>
      </c>
      <c r="E338" t="s">
        <v>14</v>
      </c>
      <c r="F338">
        <v>5.4060193327544104</v>
      </c>
      <c r="G338">
        <v>4.3399579544838502</v>
      </c>
      <c r="H338">
        <v>9</v>
      </c>
      <c r="I338">
        <v>26</v>
      </c>
      <c r="J338" t="s">
        <v>15</v>
      </c>
      <c r="K338" t="s">
        <v>17</v>
      </c>
      <c r="L338" t="str">
        <f t="shared" si="25"/>
        <v>Weak</v>
      </c>
      <c r="M338" t="str">
        <f t="shared" si="26"/>
        <v>Normal</v>
      </c>
      <c r="N338" t="str">
        <f t="shared" si="27"/>
        <v>Morning</v>
      </c>
      <c r="O338" t="str">
        <f t="shared" si="28"/>
        <v>Bad</v>
      </c>
      <c r="P338" t="str">
        <f t="shared" si="29"/>
        <v>December</v>
      </c>
    </row>
    <row r="339" spans="1:16" x14ac:dyDescent="0.2">
      <c r="A339" s="1">
        <v>44901.629317129627</v>
      </c>
      <c r="B339">
        <v>-82.4516914398517</v>
      </c>
      <c r="C339">
        <v>14.786130759555199</v>
      </c>
      <c r="D339">
        <v>1074.9170315579099</v>
      </c>
      <c r="E339" t="s">
        <v>11</v>
      </c>
      <c r="F339">
        <v>10.5014452868239</v>
      </c>
      <c r="G339">
        <v>8.8609037486615101</v>
      </c>
      <c r="H339">
        <v>2</v>
      </c>
      <c r="I339">
        <v>67</v>
      </c>
      <c r="J339" t="s">
        <v>12</v>
      </c>
      <c r="K339" t="s">
        <v>13</v>
      </c>
      <c r="L339" t="str">
        <f t="shared" si="25"/>
        <v>Weak</v>
      </c>
      <c r="M339" t="str">
        <f t="shared" si="26"/>
        <v>Normal</v>
      </c>
      <c r="N339" t="str">
        <f t="shared" si="27"/>
        <v>Afternoon</v>
      </c>
      <c r="O339" t="str">
        <f t="shared" si="28"/>
        <v>Medium</v>
      </c>
      <c r="P339" t="str">
        <f t="shared" si="29"/>
        <v>December</v>
      </c>
    </row>
    <row r="340" spans="1:16" x14ac:dyDescent="0.2">
      <c r="A340" s="1">
        <v>44902.788368055553</v>
      </c>
      <c r="B340">
        <v>-99.380517786246102</v>
      </c>
      <c r="C340">
        <v>27.215800883783398</v>
      </c>
      <c r="D340">
        <v>620.94787139944106</v>
      </c>
      <c r="E340" t="s">
        <v>11</v>
      </c>
      <c r="F340">
        <v>14.9397933547056</v>
      </c>
      <c r="G340">
        <v>2.8855952305185002</v>
      </c>
      <c r="H340">
        <v>10</v>
      </c>
      <c r="I340">
        <v>57</v>
      </c>
      <c r="J340" t="s">
        <v>15</v>
      </c>
      <c r="K340" t="s">
        <v>17</v>
      </c>
      <c r="L340" t="str">
        <f t="shared" si="25"/>
        <v>Weak</v>
      </c>
      <c r="M340" t="str">
        <f t="shared" si="26"/>
        <v>Normal</v>
      </c>
      <c r="N340" t="str">
        <f t="shared" si="27"/>
        <v>Evening</v>
      </c>
      <c r="O340" t="str">
        <f t="shared" si="28"/>
        <v>Bad</v>
      </c>
      <c r="P340" t="str">
        <f t="shared" si="29"/>
        <v>December</v>
      </c>
    </row>
    <row r="341" spans="1:16" x14ac:dyDescent="0.2">
      <c r="A341" s="1">
        <v>44903.742523148147</v>
      </c>
      <c r="B341">
        <v>-74.211207781949796</v>
      </c>
      <c r="C341">
        <v>29.872925536782201</v>
      </c>
      <c r="D341">
        <v>698.00304766445299</v>
      </c>
      <c r="E341" t="s">
        <v>18</v>
      </c>
      <c r="F341">
        <v>5.1082294904268997</v>
      </c>
      <c r="G341">
        <v>3.5398313706543201</v>
      </c>
      <c r="H341">
        <v>8</v>
      </c>
      <c r="I341">
        <v>98</v>
      </c>
      <c r="J341" t="s">
        <v>15</v>
      </c>
      <c r="K341" t="s">
        <v>17</v>
      </c>
      <c r="L341" t="str">
        <f t="shared" si="25"/>
        <v>Weak</v>
      </c>
      <c r="M341" t="str">
        <f t="shared" si="26"/>
        <v>Normal</v>
      </c>
      <c r="N341" t="str">
        <f t="shared" si="27"/>
        <v>Afternoon</v>
      </c>
      <c r="O341" t="str">
        <f t="shared" si="28"/>
        <v>Medium</v>
      </c>
      <c r="P341" t="str">
        <f t="shared" si="29"/>
        <v>December</v>
      </c>
    </row>
    <row r="342" spans="1:16" x14ac:dyDescent="0.2">
      <c r="A342" s="1">
        <v>44904.552083333336</v>
      </c>
      <c r="B342">
        <v>-64.621575723169499</v>
      </c>
      <c r="C342">
        <v>27.8120712455272</v>
      </c>
      <c r="D342">
        <v>667.92519627212903</v>
      </c>
      <c r="E342" t="s">
        <v>16</v>
      </c>
      <c r="F342">
        <v>4.6698142047054496</v>
      </c>
      <c r="G342">
        <v>8.3792690186322094</v>
      </c>
      <c r="H342">
        <v>1</v>
      </c>
      <c r="I342">
        <v>65</v>
      </c>
      <c r="J342" t="s">
        <v>12</v>
      </c>
      <c r="K342" t="s">
        <v>13</v>
      </c>
      <c r="L342" t="str">
        <f t="shared" si="25"/>
        <v>Medium</v>
      </c>
      <c r="M342" t="str">
        <f t="shared" si="26"/>
        <v>Normal</v>
      </c>
      <c r="N342" t="str">
        <f t="shared" si="27"/>
        <v>Afternoon</v>
      </c>
      <c r="O342" t="str">
        <f t="shared" si="28"/>
        <v>Good</v>
      </c>
      <c r="P342" t="str">
        <f t="shared" si="29"/>
        <v>December</v>
      </c>
    </row>
    <row r="343" spans="1:16" x14ac:dyDescent="0.2">
      <c r="A343" s="1">
        <v>44905.701261574075</v>
      </c>
      <c r="B343">
        <v>-103.66481472955201</v>
      </c>
      <c r="C343">
        <v>26.222187314572398</v>
      </c>
      <c r="D343">
        <v>515.92954348134799</v>
      </c>
      <c r="E343" t="s">
        <v>16</v>
      </c>
      <c r="F343">
        <v>1.3835892678519099</v>
      </c>
      <c r="G343">
        <v>8.8541699067523094</v>
      </c>
      <c r="H343">
        <v>10</v>
      </c>
      <c r="I343">
        <v>62</v>
      </c>
      <c r="J343" t="s">
        <v>12</v>
      </c>
      <c r="K343" t="s">
        <v>17</v>
      </c>
      <c r="L343" t="str">
        <f t="shared" si="25"/>
        <v>Weak</v>
      </c>
      <c r="M343" t="str">
        <f t="shared" si="26"/>
        <v>Normal</v>
      </c>
      <c r="N343" t="str">
        <f t="shared" si="27"/>
        <v>Afternoon</v>
      </c>
      <c r="O343" t="str">
        <f t="shared" si="28"/>
        <v>Bad</v>
      </c>
      <c r="P343" t="str">
        <f t="shared" si="29"/>
        <v>December</v>
      </c>
    </row>
    <row r="344" spans="1:16" x14ac:dyDescent="0.2">
      <c r="A344" s="1">
        <v>44906.810046296298</v>
      </c>
      <c r="B344">
        <v>-87.365121855670395</v>
      </c>
      <c r="C344">
        <v>11.3163229519518</v>
      </c>
      <c r="D344">
        <v>991.15777907920801</v>
      </c>
      <c r="E344" t="s">
        <v>18</v>
      </c>
      <c r="F344">
        <v>2.1724752020611899</v>
      </c>
      <c r="G344">
        <v>1.4874809634161901</v>
      </c>
      <c r="H344">
        <v>2</v>
      </c>
      <c r="I344">
        <v>54</v>
      </c>
      <c r="J344" t="s">
        <v>15</v>
      </c>
      <c r="K344" t="s">
        <v>13</v>
      </c>
      <c r="L344" t="str">
        <f t="shared" si="25"/>
        <v>Weak</v>
      </c>
      <c r="M344" t="str">
        <f t="shared" si="26"/>
        <v>Normal</v>
      </c>
      <c r="N344" t="str">
        <f t="shared" si="27"/>
        <v>Evening</v>
      </c>
      <c r="O344" t="str">
        <f t="shared" si="28"/>
        <v>Bad</v>
      </c>
      <c r="P344" t="str">
        <f t="shared" si="29"/>
        <v>December</v>
      </c>
    </row>
    <row r="345" spans="1:16" x14ac:dyDescent="0.2">
      <c r="A345" s="1">
        <v>44907.649293981478</v>
      </c>
      <c r="B345">
        <v>-84.320620422794505</v>
      </c>
      <c r="C345">
        <v>11.301595061081199</v>
      </c>
      <c r="D345">
        <v>357.73772766439799</v>
      </c>
      <c r="E345" t="s">
        <v>16</v>
      </c>
      <c r="F345">
        <v>0.766244106190476</v>
      </c>
      <c r="G345">
        <v>2.6730047402385102</v>
      </c>
      <c r="H345">
        <v>2</v>
      </c>
      <c r="I345">
        <v>74</v>
      </c>
      <c r="J345" t="s">
        <v>15</v>
      </c>
      <c r="K345" t="s">
        <v>13</v>
      </c>
      <c r="L345" t="str">
        <f t="shared" si="25"/>
        <v>Weak</v>
      </c>
      <c r="M345" t="str">
        <f t="shared" si="26"/>
        <v>Normal</v>
      </c>
      <c r="N345" t="str">
        <f t="shared" si="27"/>
        <v>Afternoon</v>
      </c>
      <c r="O345" t="str">
        <f t="shared" si="28"/>
        <v>Medium</v>
      </c>
      <c r="P345" t="str">
        <f t="shared" si="29"/>
        <v>December</v>
      </c>
    </row>
    <row r="346" spans="1:16" x14ac:dyDescent="0.2">
      <c r="A346" s="1">
        <v>44908.471608796295</v>
      </c>
      <c r="B346">
        <v>-88.777605275305305</v>
      </c>
      <c r="C346">
        <v>26.066995807487</v>
      </c>
      <c r="D346">
        <v>1102.8379072226201</v>
      </c>
      <c r="E346" t="s">
        <v>18</v>
      </c>
      <c r="F346">
        <v>4.2993576391030297</v>
      </c>
      <c r="G346">
        <v>6.9513999310944099</v>
      </c>
      <c r="H346">
        <v>4</v>
      </c>
      <c r="I346">
        <v>75</v>
      </c>
      <c r="J346" t="s">
        <v>12</v>
      </c>
      <c r="K346" t="s">
        <v>13</v>
      </c>
      <c r="L346" t="str">
        <f t="shared" si="25"/>
        <v>Weak</v>
      </c>
      <c r="M346" t="str">
        <f t="shared" si="26"/>
        <v>Normal</v>
      </c>
      <c r="N346" t="str">
        <f t="shared" si="27"/>
        <v>Morning</v>
      </c>
      <c r="O346" t="str">
        <f t="shared" si="28"/>
        <v>Bad</v>
      </c>
      <c r="P346" t="str">
        <f t="shared" si="29"/>
        <v>December</v>
      </c>
    </row>
    <row r="347" spans="1:16" x14ac:dyDescent="0.2">
      <c r="A347" s="1">
        <v>44909.516562500001</v>
      </c>
      <c r="B347">
        <v>-96.735431931601696</v>
      </c>
      <c r="C347">
        <v>19.5304014024663</v>
      </c>
      <c r="D347">
        <v>1198.4165931867799</v>
      </c>
      <c r="E347" t="s">
        <v>18</v>
      </c>
      <c r="F347">
        <v>3.7466268126771398</v>
      </c>
      <c r="G347">
        <v>9.5256543517600694</v>
      </c>
      <c r="H347">
        <v>1</v>
      </c>
      <c r="I347">
        <v>68</v>
      </c>
      <c r="J347" t="s">
        <v>12</v>
      </c>
      <c r="K347" t="s">
        <v>17</v>
      </c>
      <c r="L347" t="str">
        <f t="shared" si="25"/>
        <v>Weak</v>
      </c>
      <c r="M347" t="str">
        <f t="shared" si="26"/>
        <v>Normal</v>
      </c>
      <c r="N347" t="str">
        <f t="shared" si="27"/>
        <v>Afternoon</v>
      </c>
      <c r="O347" t="str">
        <f t="shared" si="28"/>
        <v>Bad</v>
      </c>
      <c r="P347" t="str">
        <f t="shared" si="29"/>
        <v>December</v>
      </c>
    </row>
    <row r="348" spans="1:16" x14ac:dyDescent="0.2">
      <c r="A348" s="1">
        <v>44910.76158564815</v>
      </c>
      <c r="B348">
        <v>-72.653438336666696</v>
      </c>
      <c r="C348">
        <v>20.4723401495784</v>
      </c>
      <c r="D348">
        <v>429.85955726033097</v>
      </c>
      <c r="E348" t="s">
        <v>11</v>
      </c>
      <c r="F348">
        <v>10.829355474794699</v>
      </c>
      <c r="G348">
        <v>0.35206923576467097</v>
      </c>
      <c r="H348">
        <v>8</v>
      </c>
      <c r="I348">
        <v>89</v>
      </c>
      <c r="J348" t="s">
        <v>12</v>
      </c>
      <c r="K348" t="s">
        <v>13</v>
      </c>
      <c r="L348" t="str">
        <f t="shared" si="25"/>
        <v>Weak</v>
      </c>
      <c r="M348" t="str">
        <f t="shared" si="26"/>
        <v>Normal</v>
      </c>
      <c r="N348" t="str">
        <f t="shared" si="27"/>
        <v>Evening</v>
      </c>
      <c r="O348" t="str">
        <f t="shared" si="28"/>
        <v>Medium</v>
      </c>
      <c r="P348" t="str">
        <f t="shared" si="29"/>
        <v>December</v>
      </c>
    </row>
    <row r="349" spans="1:16" x14ac:dyDescent="0.2">
      <c r="A349" s="1">
        <v>44911.949930555558</v>
      </c>
      <c r="B349">
        <v>-118.681317718823</v>
      </c>
      <c r="C349">
        <v>15.3056533938586</v>
      </c>
      <c r="D349">
        <v>1621.47908513179</v>
      </c>
      <c r="E349" t="s">
        <v>16</v>
      </c>
      <c r="F349">
        <v>3.78369272956003</v>
      </c>
      <c r="G349">
        <v>1.66532712401922</v>
      </c>
      <c r="H349">
        <v>7</v>
      </c>
      <c r="I349">
        <v>83</v>
      </c>
      <c r="J349" t="s">
        <v>15</v>
      </c>
      <c r="K349" t="s">
        <v>17</v>
      </c>
      <c r="L349" t="str">
        <f t="shared" si="25"/>
        <v>Weak</v>
      </c>
      <c r="M349" t="str">
        <f t="shared" si="26"/>
        <v>Normal</v>
      </c>
      <c r="N349" t="str">
        <f t="shared" si="27"/>
        <v>Night</v>
      </c>
      <c r="O349" t="str">
        <f t="shared" si="28"/>
        <v>Bad</v>
      </c>
      <c r="P349" t="str">
        <f t="shared" si="29"/>
        <v>December</v>
      </c>
    </row>
    <row r="350" spans="1:16" x14ac:dyDescent="0.2">
      <c r="A350" s="1">
        <v>44912.810740740744</v>
      </c>
      <c r="B350">
        <v>-89.732517463596196</v>
      </c>
      <c r="C350">
        <v>19.142353564531</v>
      </c>
      <c r="D350">
        <v>501.96757437722198</v>
      </c>
      <c r="E350" t="s">
        <v>16</v>
      </c>
      <c r="F350">
        <v>4.8917721065656803</v>
      </c>
      <c r="G350">
        <v>8.41692507672178</v>
      </c>
      <c r="H350">
        <v>4</v>
      </c>
      <c r="I350">
        <v>34</v>
      </c>
      <c r="J350" t="s">
        <v>15</v>
      </c>
      <c r="K350" t="s">
        <v>13</v>
      </c>
      <c r="L350" t="str">
        <f t="shared" si="25"/>
        <v>Weak</v>
      </c>
      <c r="M350" t="str">
        <f t="shared" si="26"/>
        <v>Normal</v>
      </c>
      <c r="N350" t="str">
        <f t="shared" si="27"/>
        <v>Evening</v>
      </c>
      <c r="O350" t="str">
        <f t="shared" si="28"/>
        <v>Bad</v>
      </c>
      <c r="P350" t="str">
        <f t="shared" si="29"/>
        <v>December</v>
      </c>
    </row>
    <row r="351" spans="1:16" x14ac:dyDescent="0.2">
      <c r="A351" s="1">
        <v>44913.87300925926</v>
      </c>
      <c r="B351">
        <v>-50.664413362160197</v>
      </c>
      <c r="C351">
        <v>27.910995770528601</v>
      </c>
      <c r="D351">
        <v>1068.8920554108199</v>
      </c>
      <c r="E351" t="s">
        <v>16</v>
      </c>
      <c r="F351">
        <v>3.61723132882915</v>
      </c>
      <c r="G351">
        <v>6.1730509378796903</v>
      </c>
      <c r="H351">
        <v>7</v>
      </c>
      <c r="I351">
        <v>63</v>
      </c>
      <c r="J351" t="s">
        <v>12</v>
      </c>
      <c r="K351" t="s">
        <v>17</v>
      </c>
      <c r="L351" t="str">
        <f t="shared" si="25"/>
        <v>Medium</v>
      </c>
      <c r="M351" t="str">
        <f t="shared" si="26"/>
        <v>Normal</v>
      </c>
      <c r="N351" t="str">
        <f t="shared" si="27"/>
        <v>Evening</v>
      </c>
      <c r="O351" t="str">
        <f t="shared" si="28"/>
        <v>Good</v>
      </c>
      <c r="P351" t="str">
        <f t="shared" si="29"/>
        <v>December</v>
      </c>
    </row>
    <row r="352" spans="1:16" x14ac:dyDescent="0.2">
      <c r="A352" s="1">
        <v>44914.598576388889</v>
      </c>
      <c r="B352">
        <v>-84.189961052104294</v>
      </c>
      <c r="C352">
        <v>17.7363519640734</v>
      </c>
      <c r="D352">
        <v>831.22085176373298</v>
      </c>
      <c r="E352" t="s">
        <v>16</v>
      </c>
      <c r="F352">
        <v>3.5923447356490201</v>
      </c>
      <c r="G352">
        <v>2.9849052997871799</v>
      </c>
      <c r="H352">
        <v>5</v>
      </c>
      <c r="I352">
        <v>5</v>
      </c>
      <c r="J352" t="s">
        <v>15</v>
      </c>
      <c r="K352" t="s">
        <v>17</v>
      </c>
      <c r="L352" t="str">
        <f t="shared" si="25"/>
        <v>Weak</v>
      </c>
      <c r="M352" t="str">
        <f t="shared" si="26"/>
        <v>Normal</v>
      </c>
      <c r="N352" t="str">
        <f t="shared" si="27"/>
        <v>Afternoon</v>
      </c>
      <c r="O352" t="str">
        <f t="shared" si="28"/>
        <v>Medium</v>
      </c>
      <c r="P352" t="str">
        <f t="shared" si="29"/>
        <v>December</v>
      </c>
    </row>
    <row r="353" spans="1:16" x14ac:dyDescent="0.2">
      <c r="A353" s="1">
        <v>44915.475902777776</v>
      </c>
      <c r="B353">
        <v>-79.9191124219291</v>
      </c>
      <c r="C353">
        <v>13.646240629303801</v>
      </c>
      <c r="D353">
        <v>201.75625079120601</v>
      </c>
      <c r="E353" t="s">
        <v>16</v>
      </c>
      <c r="F353">
        <v>1.0629382701255801</v>
      </c>
      <c r="G353">
        <v>9.5845775811274798</v>
      </c>
      <c r="H353">
        <v>9</v>
      </c>
      <c r="I353">
        <v>76</v>
      </c>
      <c r="J353" t="s">
        <v>15</v>
      </c>
      <c r="K353" t="s">
        <v>13</v>
      </c>
      <c r="L353" t="str">
        <f t="shared" si="25"/>
        <v>Weak</v>
      </c>
      <c r="M353" t="str">
        <f t="shared" si="26"/>
        <v>Normal</v>
      </c>
      <c r="N353" t="str">
        <f t="shared" si="27"/>
        <v>Morning</v>
      </c>
      <c r="O353" t="str">
        <f t="shared" si="28"/>
        <v>Medium</v>
      </c>
      <c r="P353" t="str">
        <f t="shared" si="29"/>
        <v>December</v>
      </c>
    </row>
    <row r="354" spans="1:16" x14ac:dyDescent="0.2">
      <c r="A354" s="1">
        <v>44916.739363425928</v>
      </c>
      <c r="B354">
        <v>-71.522874080118001</v>
      </c>
      <c r="C354">
        <v>24.393179460770401</v>
      </c>
      <c r="D354">
        <v>1480.3090134066499</v>
      </c>
      <c r="E354" t="s">
        <v>11</v>
      </c>
      <c r="F354">
        <v>8.5416953678106893</v>
      </c>
      <c r="G354">
        <v>4.5620548922385202</v>
      </c>
      <c r="H354">
        <v>6</v>
      </c>
      <c r="I354">
        <v>52</v>
      </c>
      <c r="J354" t="s">
        <v>12</v>
      </c>
      <c r="K354" t="s">
        <v>13</v>
      </c>
      <c r="L354" t="str">
        <f t="shared" si="25"/>
        <v>Weak</v>
      </c>
      <c r="M354" t="str">
        <f t="shared" si="26"/>
        <v>Normal</v>
      </c>
      <c r="N354" t="str">
        <f t="shared" si="27"/>
        <v>Afternoon</v>
      </c>
      <c r="O354" t="str">
        <f t="shared" si="28"/>
        <v>Medium</v>
      </c>
      <c r="P354" t="str">
        <f t="shared" si="29"/>
        <v>December</v>
      </c>
    </row>
    <row r="355" spans="1:16" x14ac:dyDescent="0.2">
      <c r="A355" s="1">
        <v>44917.595833333333</v>
      </c>
      <c r="B355">
        <v>-104.518773184998</v>
      </c>
      <c r="C355">
        <v>13.843171326319901</v>
      </c>
      <c r="D355">
        <v>772.41233082881195</v>
      </c>
      <c r="E355" t="s">
        <v>16</v>
      </c>
      <c r="F355">
        <v>4.58441327806083</v>
      </c>
      <c r="G355">
        <v>6.2976566505315201</v>
      </c>
      <c r="H355">
        <v>1</v>
      </c>
      <c r="I355">
        <v>87</v>
      </c>
      <c r="J355" t="s">
        <v>15</v>
      </c>
      <c r="K355" t="s">
        <v>17</v>
      </c>
      <c r="L355" t="str">
        <f t="shared" si="25"/>
        <v>Weak</v>
      </c>
      <c r="M355" t="str">
        <f t="shared" si="26"/>
        <v>Normal</v>
      </c>
      <c r="N355" t="str">
        <f t="shared" si="27"/>
        <v>Afternoon</v>
      </c>
      <c r="O355" t="str">
        <f t="shared" si="28"/>
        <v>Bad</v>
      </c>
      <c r="P355" t="str">
        <f t="shared" si="29"/>
        <v>December</v>
      </c>
    </row>
    <row r="356" spans="1:16" x14ac:dyDescent="0.2">
      <c r="A356" s="1">
        <v>44918.803090277775</v>
      </c>
      <c r="B356">
        <v>-69.290274295330207</v>
      </c>
      <c r="C356">
        <v>15.412406246174401</v>
      </c>
      <c r="D356">
        <v>1696.59635956903</v>
      </c>
      <c r="E356" t="s">
        <v>16</v>
      </c>
      <c r="F356">
        <v>4.7278306372356003</v>
      </c>
      <c r="G356">
        <v>5.27858077268891</v>
      </c>
      <c r="H356">
        <v>7</v>
      </c>
      <c r="I356">
        <v>91</v>
      </c>
      <c r="J356" t="s">
        <v>15</v>
      </c>
      <c r="K356" t="s">
        <v>13</v>
      </c>
      <c r="L356" t="str">
        <f t="shared" si="25"/>
        <v>Medium</v>
      </c>
      <c r="M356" t="str">
        <f t="shared" si="26"/>
        <v>Normal</v>
      </c>
      <c r="N356" t="str">
        <f t="shared" si="27"/>
        <v>Evening</v>
      </c>
      <c r="O356" t="str">
        <f t="shared" si="28"/>
        <v>Good</v>
      </c>
      <c r="P356" t="str">
        <f t="shared" si="29"/>
        <v>December</v>
      </c>
    </row>
    <row r="357" spans="1:16" x14ac:dyDescent="0.2">
      <c r="A357" s="1">
        <v>44919.955127314817</v>
      </c>
      <c r="B357">
        <v>-105.534118142772</v>
      </c>
      <c r="C357">
        <v>26.864067267420999</v>
      </c>
      <c r="D357">
        <v>1059.4101187138999</v>
      </c>
      <c r="E357" t="s">
        <v>11</v>
      </c>
      <c r="F357">
        <v>6.6559432696002103</v>
      </c>
      <c r="G357">
        <v>9.5276146839027103</v>
      </c>
      <c r="H357">
        <v>9</v>
      </c>
      <c r="I357">
        <v>29</v>
      </c>
      <c r="J357" t="s">
        <v>15</v>
      </c>
      <c r="K357" t="s">
        <v>17</v>
      </c>
      <c r="L357" t="str">
        <f t="shared" si="25"/>
        <v>Weak</v>
      </c>
      <c r="M357" t="str">
        <f t="shared" si="26"/>
        <v>Normal</v>
      </c>
      <c r="N357" t="str">
        <f t="shared" si="27"/>
        <v>Night</v>
      </c>
      <c r="O357" t="str">
        <f t="shared" si="28"/>
        <v>Bad</v>
      </c>
      <c r="P357" t="str">
        <f t="shared" si="29"/>
        <v>December</v>
      </c>
    </row>
    <row r="358" spans="1:16" x14ac:dyDescent="0.2">
      <c r="A358" s="1">
        <v>44920.575821759259</v>
      </c>
      <c r="B358">
        <v>-64.809972065792607</v>
      </c>
      <c r="C358">
        <v>16.750780112827101</v>
      </c>
      <c r="D358">
        <v>554.15003216299601</v>
      </c>
      <c r="E358" t="s">
        <v>14</v>
      </c>
      <c r="F358">
        <v>4.8336667993857603</v>
      </c>
      <c r="G358">
        <v>7.8118732903488999</v>
      </c>
      <c r="H358">
        <v>5</v>
      </c>
      <c r="I358">
        <v>17</v>
      </c>
      <c r="J358" t="s">
        <v>15</v>
      </c>
      <c r="K358" t="s">
        <v>13</v>
      </c>
      <c r="L358" t="str">
        <f t="shared" si="25"/>
        <v>Medium</v>
      </c>
      <c r="M358" t="str">
        <f t="shared" si="26"/>
        <v>Normal</v>
      </c>
      <c r="N358" t="str">
        <f t="shared" si="27"/>
        <v>Afternoon</v>
      </c>
      <c r="O358" t="str">
        <f t="shared" si="28"/>
        <v>Good</v>
      </c>
      <c r="P358" t="str">
        <f t="shared" si="29"/>
        <v>December</v>
      </c>
    </row>
    <row r="359" spans="1:16" x14ac:dyDescent="0.2">
      <c r="A359" s="1">
        <v>44921.43204861111</v>
      </c>
      <c r="B359">
        <v>-57.155934075970499</v>
      </c>
      <c r="C359">
        <v>13.959885452008001</v>
      </c>
      <c r="D359">
        <v>1474.72704713913</v>
      </c>
      <c r="E359" t="s">
        <v>16</v>
      </c>
      <c r="F359">
        <v>2.93377806986414</v>
      </c>
      <c r="G359">
        <v>2.0595678646666999</v>
      </c>
      <c r="H359">
        <v>9</v>
      </c>
      <c r="I359">
        <v>54</v>
      </c>
      <c r="J359" t="s">
        <v>15</v>
      </c>
      <c r="K359" t="s">
        <v>13</v>
      </c>
      <c r="L359" t="str">
        <f t="shared" si="25"/>
        <v>Medium</v>
      </c>
      <c r="M359" t="str">
        <f t="shared" si="26"/>
        <v>Normal</v>
      </c>
      <c r="N359" t="str">
        <f t="shared" si="27"/>
        <v>Morning</v>
      </c>
      <c r="O359" t="str">
        <f t="shared" si="28"/>
        <v>Good</v>
      </c>
      <c r="P359" t="str">
        <f t="shared" si="29"/>
        <v>December</v>
      </c>
    </row>
    <row r="360" spans="1:16" x14ac:dyDescent="0.2">
      <c r="A360" s="1">
        <v>44922.889699074076</v>
      </c>
      <c r="B360">
        <v>-61.461306833424203</v>
      </c>
      <c r="C360">
        <v>25.836444237179499</v>
      </c>
      <c r="D360">
        <v>324.43364212341402</v>
      </c>
      <c r="E360" t="s">
        <v>14</v>
      </c>
      <c r="F360">
        <v>1.94269093097868</v>
      </c>
      <c r="G360">
        <v>2.60016564102119</v>
      </c>
      <c r="H360">
        <v>6</v>
      </c>
      <c r="I360">
        <v>10</v>
      </c>
      <c r="J360" t="s">
        <v>12</v>
      </c>
      <c r="K360" t="s">
        <v>17</v>
      </c>
      <c r="L360" t="str">
        <f t="shared" si="25"/>
        <v>Medium</v>
      </c>
      <c r="M360" t="str">
        <f t="shared" si="26"/>
        <v>Normal</v>
      </c>
      <c r="N360" t="str">
        <f t="shared" si="27"/>
        <v>Night</v>
      </c>
      <c r="O360" t="str">
        <f t="shared" si="28"/>
        <v>Good</v>
      </c>
      <c r="P360" t="str">
        <f t="shared" si="29"/>
        <v>December</v>
      </c>
    </row>
    <row r="361" spans="1:16" x14ac:dyDescent="0.2">
      <c r="A361" s="1">
        <v>44923.452037037037</v>
      </c>
      <c r="B361">
        <v>-99.142211945167006</v>
      </c>
      <c r="C361">
        <v>29.4788158591832</v>
      </c>
      <c r="D361">
        <v>495.05347689365902</v>
      </c>
      <c r="E361" t="s">
        <v>18</v>
      </c>
      <c r="F361">
        <v>5.5228634996239601</v>
      </c>
      <c r="G361">
        <v>9.3353781644956992</v>
      </c>
      <c r="H361">
        <v>9</v>
      </c>
      <c r="I361">
        <v>83</v>
      </c>
      <c r="J361" t="s">
        <v>12</v>
      </c>
      <c r="K361" t="s">
        <v>17</v>
      </c>
      <c r="L361" t="str">
        <f t="shared" si="25"/>
        <v>Weak</v>
      </c>
      <c r="M361" t="str">
        <f t="shared" si="26"/>
        <v>Normal</v>
      </c>
      <c r="N361" t="str">
        <f t="shared" si="27"/>
        <v>Morning</v>
      </c>
      <c r="O361" t="str">
        <f t="shared" si="28"/>
        <v>Bad</v>
      </c>
      <c r="P361" t="str">
        <f t="shared" si="29"/>
        <v>December</v>
      </c>
    </row>
    <row r="362" spans="1:16" x14ac:dyDescent="0.2">
      <c r="A362" s="1">
        <v>44924.477106481485</v>
      </c>
      <c r="B362">
        <v>-84.158888485715593</v>
      </c>
      <c r="C362">
        <v>27.514472260370301</v>
      </c>
      <c r="D362">
        <v>749.89246237131204</v>
      </c>
      <c r="E362" t="s">
        <v>16</v>
      </c>
      <c r="F362">
        <v>2.0513141438908198</v>
      </c>
      <c r="G362">
        <v>1.3580557072645401</v>
      </c>
      <c r="H362">
        <v>6</v>
      </c>
      <c r="I362">
        <v>56</v>
      </c>
      <c r="J362" t="s">
        <v>12</v>
      </c>
      <c r="K362" t="s">
        <v>17</v>
      </c>
      <c r="L362" t="str">
        <f t="shared" si="25"/>
        <v>Weak</v>
      </c>
      <c r="M362" t="str">
        <f t="shared" si="26"/>
        <v>Normal</v>
      </c>
      <c r="N362" t="str">
        <f t="shared" si="27"/>
        <v>Morning</v>
      </c>
      <c r="O362" t="str">
        <f t="shared" si="28"/>
        <v>Medium</v>
      </c>
      <c r="P362" t="str">
        <f t="shared" si="29"/>
        <v>December</v>
      </c>
    </row>
    <row r="363" spans="1:16" x14ac:dyDescent="0.2">
      <c r="A363" s="1">
        <v>44925.967800925922</v>
      </c>
      <c r="B363">
        <v>-76.354874774158901</v>
      </c>
      <c r="C363">
        <v>16.254858256601299</v>
      </c>
      <c r="D363">
        <v>845.84796304607596</v>
      </c>
      <c r="E363" t="s">
        <v>11</v>
      </c>
      <c r="F363">
        <v>8.6734930077482293</v>
      </c>
      <c r="G363">
        <v>9.5760396591500108</v>
      </c>
      <c r="H363">
        <v>5</v>
      </c>
      <c r="I363">
        <v>11</v>
      </c>
      <c r="J363" t="s">
        <v>12</v>
      </c>
      <c r="K363" t="s">
        <v>17</v>
      </c>
      <c r="L363" t="str">
        <f t="shared" si="25"/>
        <v>Weak</v>
      </c>
      <c r="M363" t="str">
        <f t="shared" si="26"/>
        <v>Normal</v>
      </c>
      <c r="N363" t="str">
        <f t="shared" si="27"/>
        <v>Night</v>
      </c>
      <c r="O363" t="str">
        <f t="shared" si="28"/>
        <v>Medium</v>
      </c>
      <c r="P363" t="str">
        <f t="shared" si="29"/>
        <v>December</v>
      </c>
    </row>
    <row r="364" spans="1:16" x14ac:dyDescent="0.2">
      <c r="A364" s="1">
        <v>44926.943460648145</v>
      </c>
      <c r="B364">
        <v>-72.253225982908404</v>
      </c>
      <c r="C364">
        <v>28.000979759106698</v>
      </c>
      <c r="D364">
        <v>693.72632176777699</v>
      </c>
      <c r="E364" t="s">
        <v>11</v>
      </c>
      <c r="F364">
        <v>6.3423971351017903</v>
      </c>
      <c r="G364">
        <v>5.9882706937685404</v>
      </c>
      <c r="H364">
        <v>6</v>
      </c>
      <c r="I364">
        <v>33</v>
      </c>
      <c r="J364" t="s">
        <v>15</v>
      </c>
      <c r="K364" t="s">
        <v>17</v>
      </c>
      <c r="L364" t="str">
        <f t="shared" si="25"/>
        <v>Weak</v>
      </c>
      <c r="M364" t="str">
        <f t="shared" si="26"/>
        <v>Normal</v>
      </c>
      <c r="N364" t="str">
        <f t="shared" si="27"/>
        <v>Night</v>
      </c>
      <c r="O364" t="str">
        <f t="shared" si="28"/>
        <v>Medium</v>
      </c>
      <c r="P364" t="str">
        <f t="shared" si="29"/>
        <v>December</v>
      </c>
    </row>
    <row r="365" spans="1:16" x14ac:dyDescent="0.2">
      <c r="A365" s="1">
        <v>44562.813900462963</v>
      </c>
      <c r="B365">
        <v>-75.205270459085</v>
      </c>
      <c r="C365">
        <v>29.961826867463</v>
      </c>
      <c r="D365">
        <v>1041.90207512596</v>
      </c>
      <c r="E365" t="s">
        <v>16</v>
      </c>
      <c r="F365">
        <v>4.3004650701526304</v>
      </c>
      <c r="G365">
        <v>1.58455348655662</v>
      </c>
      <c r="H365">
        <v>8</v>
      </c>
      <c r="I365">
        <v>42</v>
      </c>
      <c r="J365" t="s">
        <v>12</v>
      </c>
      <c r="K365" t="s">
        <v>13</v>
      </c>
      <c r="L365" t="str">
        <f t="shared" si="25"/>
        <v>Weak</v>
      </c>
      <c r="M365" t="str">
        <f t="shared" si="26"/>
        <v>Normal</v>
      </c>
      <c r="N365" t="str">
        <f t="shared" si="27"/>
        <v>Evening</v>
      </c>
      <c r="O365" t="str">
        <f t="shared" si="28"/>
        <v>Medium</v>
      </c>
      <c r="P365" t="str">
        <f t="shared" si="29"/>
        <v>January</v>
      </c>
    </row>
    <row r="366" spans="1:16" x14ac:dyDescent="0.2">
      <c r="A366" s="1">
        <v>44563.679594907408</v>
      </c>
      <c r="B366">
        <v>-65.700173616188493</v>
      </c>
      <c r="C366">
        <v>27.857896338945299</v>
      </c>
      <c r="D366">
        <v>1274.65549472674</v>
      </c>
      <c r="E366" t="s">
        <v>16</v>
      </c>
      <c r="F366">
        <v>4.7680666019671802</v>
      </c>
      <c r="G366">
        <v>0.68650633712584896</v>
      </c>
      <c r="H366">
        <v>5</v>
      </c>
      <c r="I366">
        <v>25</v>
      </c>
      <c r="J366" t="s">
        <v>12</v>
      </c>
      <c r="K366" t="s">
        <v>13</v>
      </c>
      <c r="L366" t="str">
        <f t="shared" si="25"/>
        <v>Medium</v>
      </c>
      <c r="M366" t="str">
        <f t="shared" si="26"/>
        <v>Normal</v>
      </c>
      <c r="N366" t="str">
        <f t="shared" si="27"/>
        <v>Afternoon</v>
      </c>
      <c r="O366" t="str">
        <f t="shared" si="28"/>
        <v>Good</v>
      </c>
      <c r="P366" t="str">
        <f t="shared" si="29"/>
        <v>January</v>
      </c>
    </row>
    <row r="367" spans="1:16" x14ac:dyDescent="0.2">
      <c r="A367" s="1">
        <v>44564.684363425928</v>
      </c>
      <c r="B367">
        <v>-105.743858106942</v>
      </c>
      <c r="C367">
        <v>12.202887826416699</v>
      </c>
      <c r="D367">
        <v>871.02827333898495</v>
      </c>
      <c r="E367" t="s">
        <v>16</v>
      </c>
      <c r="F367">
        <v>4.2169032227588401</v>
      </c>
      <c r="G367">
        <v>2.6452133397322499</v>
      </c>
      <c r="H367">
        <v>5</v>
      </c>
      <c r="I367">
        <v>38</v>
      </c>
      <c r="J367" t="s">
        <v>15</v>
      </c>
      <c r="K367" t="s">
        <v>17</v>
      </c>
      <c r="L367" t="str">
        <f t="shared" si="25"/>
        <v>Weak</v>
      </c>
      <c r="M367" t="str">
        <f t="shared" si="26"/>
        <v>Normal</v>
      </c>
      <c r="N367" t="str">
        <f t="shared" si="27"/>
        <v>Afternoon</v>
      </c>
      <c r="O367" t="str">
        <f t="shared" si="28"/>
        <v>Bad</v>
      </c>
      <c r="P367" t="str">
        <f t="shared" si="29"/>
        <v>January</v>
      </c>
    </row>
    <row r="368" spans="1:16" x14ac:dyDescent="0.2">
      <c r="A368" s="1">
        <v>44565.705960648149</v>
      </c>
      <c r="B368">
        <v>-83.8115845397584</v>
      </c>
      <c r="C368">
        <v>18.328766693384299</v>
      </c>
      <c r="D368">
        <v>910.509883534457</v>
      </c>
      <c r="E368" t="s">
        <v>18</v>
      </c>
      <c r="F368">
        <v>4.9711388742445903</v>
      </c>
      <c r="G368">
        <v>7.1111675495312193E-2</v>
      </c>
      <c r="H368">
        <v>1</v>
      </c>
      <c r="I368">
        <v>75</v>
      </c>
      <c r="J368" t="s">
        <v>12</v>
      </c>
      <c r="K368" t="s">
        <v>13</v>
      </c>
      <c r="L368" t="str">
        <f t="shared" si="25"/>
        <v>Weak</v>
      </c>
      <c r="M368" t="str">
        <f t="shared" si="26"/>
        <v>Normal</v>
      </c>
      <c r="N368" t="str">
        <f t="shared" si="27"/>
        <v>Afternoon</v>
      </c>
      <c r="O368" t="str">
        <f t="shared" si="28"/>
        <v>Medium</v>
      </c>
      <c r="P368" t="str">
        <f t="shared" si="29"/>
        <v>January</v>
      </c>
    </row>
    <row r="369" spans="1:16" x14ac:dyDescent="0.2">
      <c r="A369" s="1">
        <v>44566.68173611111</v>
      </c>
      <c r="B369">
        <v>-88.143408808330406</v>
      </c>
      <c r="C369">
        <v>15.7804367875571</v>
      </c>
      <c r="D369">
        <v>1487.77377458764</v>
      </c>
      <c r="E369" t="s">
        <v>11</v>
      </c>
      <c r="F369">
        <v>7.3864616761841404</v>
      </c>
      <c r="G369">
        <v>2.4510683942384799</v>
      </c>
      <c r="H369">
        <v>5</v>
      </c>
      <c r="I369">
        <v>57</v>
      </c>
      <c r="J369" t="s">
        <v>12</v>
      </c>
      <c r="K369" t="s">
        <v>13</v>
      </c>
      <c r="L369" t="str">
        <f t="shared" si="25"/>
        <v>Weak</v>
      </c>
      <c r="M369" t="str">
        <f t="shared" si="26"/>
        <v>Normal</v>
      </c>
      <c r="N369" t="str">
        <f t="shared" si="27"/>
        <v>Afternoon</v>
      </c>
      <c r="O369" t="str">
        <f t="shared" si="28"/>
        <v>Bad</v>
      </c>
      <c r="P369" t="str">
        <f t="shared" si="29"/>
        <v>January</v>
      </c>
    </row>
    <row r="370" spans="1:16" x14ac:dyDescent="0.2">
      <c r="A370" s="1">
        <v>44567.639374999999</v>
      </c>
      <c r="B370">
        <v>-97.870099807465394</v>
      </c>
      <c r="C370">
        <v>23.811294095834601</v>
      </c>
      <c r="D370">
        <v>604.29298006036504</v>
      </c>
      <c r="E370" t="s">
        <v>14</v>
      </c>
      <c r="F370">
        <v>1.9426306689642701</v>
      </c>
      <c r="G370">
        <v>7.1379868054259896</v>
      </c>
      <c r="H370">
        <v>4</v>
      </c>
      <c r="I370">
        <v>18</v>
      </c>
      <c r="J370" t="s">
        <v>12</v>
      </c>
      <c r="K370" t="s">
        <v>13</v>
      </c>
      <c r="L370" t="str">
        <f t="shared" si="25"/>
        <v>Weak</v>
      </c>
      <c r="M370" t="str">
        <f t="shared" si="26"/>
        <v>Normal</v>
      </c>
      <c r="N370" t="str">
        <f t="shared" si="27"/>
        <v>Afternoon</v>
      </c>
      <c r="O370" t="str">
        <f t="shared" si="28"/>
        <v>Bad</v>
      </c>
      <c r="P370" t="str">
        <f t="shared" si="29"/>
        <v>January</v>
      </c>
    </row>
    <row r="371" spans="1:16" x14ac:dyDescent="0.2">
      <c r="A371" s="1">
        <v>44568.931597222225</v>
      </c>
      <c r="B371">
        <v>-83.753217523701693</v>
      </c>
      <c r="C371">
        <v>16.082385705467001</v>
      </c>
      <c r="D371">
        <v>168.033906921659</v>
      </c>
      <c r="E371" t="s">
        <v>16</v>
      </c>
      <c r="F371">
        <v>4.5153013605929004</v>
      </c>
      <c r="G371">
        <v>3.5655085251954</v>
      </c>
      <c r="H371">
        <v>2</v>
      </c>
      <c r="I371">
        <v>83</v>
      </c>
      <c r="J371" t="s">
        <v>12</v>
      </c>
      <c r="K371" t="s">
        <v>17</v>
      </c>
      <c r="L371" t="str">
        <f t="shared" si="25"/>
        <v>Weak</v>
      </c>
      <c r="M371" t="str">
        <f t="shared" si="26"/>
        <v>Normal</v>
      </c>
      <c r="N371" t="str">
        <f t="shared" si="27"/>
        <v>Night</v>
      </c>
      <c r="O371" t="str">
        <f t="shared" si="28"/>
        <v>Medium</v>
      </c>
      <c r="P371" t="str">
        <f t="shared" si="29"/>
        <v>January</v>
      </c>
    </row>
    <row r="372" spans="1:16" x14ac:dyDescent="0.2">
      <c r="A372" s="1">
        <v>44569.982581018521</v>
      </c>
      <c r="B372">
        <v>-95.547265906666993</v>
      </c>
      <c r="C372">
        <v>28.157038060753901</v>
      </c>
      <c r="D372">
        <v>1439.79209607759</v>
      </c>
      <c r="E372" t="s">
        <v>16</v>
      </c>
      <c r="F372">
        <v>1.9769245378887099</v>
      </c>
      <c r="G372">
        <v>2.6470309163810599</v>
      </c>
      <c r="H372">
        <v>4</v>
      </c>
      <c r="I372">
        <v>3</v>
      </c>
      <c r="J372" t="s">
        <v>15</v>
      </c>
      <c r="K372" t="s">
        <v>13</v>
      </c>
      <c r="L372" t="str">
        <f t="shared" si="25"/>
        <v>Weak</v>
      </c>
      <c r="M372" t="str">
        <f t="shared" si="26"/>
        <v>Normal</v>
      </c>
      <c r="N372" t="str">
        <f t="shared" si="27"/>
        <v>Night</v>
      </c>
      <c r="O372" t="str">
        <f t="shared" si="28"/>
        <v>Bad</v>
      </c>
      <c r="P372" t="str">
        <f t="shared" si="29"/>
        <v>January</v>
      </c>
    </row>
    <row r="373" spans="1:16" x14ac:dyDescent="0.2">
      <c r="A373" s="1">
        <v>44570.666886574072</v>
      </c>
      <c r="B373">
        <v>-94.891420922173396</v>
      </c>
      <c r="C373">
        <v>18.408588626322199</v>
      </c>
      <c r="D373">
        <v>1674.71469107605</v>
      </c>
      <c r="E373" t="s">
        <v>14</v>
      </c>
      <c r="F373">
        <v>5.5419405591974202</v>
      </c>
      <c r="G373">
        <v>7.5170947391688099</v>
      </c>
      <c r="H373">
        <v>2</v>
      </c>
      <c r="I373">
        <v>46</v>
      </c>
      <c r="J373" t="s">
        <v>12</v>
      </c>
      <c r="K373" t="s">
        <v>17</v>
      </c>
      <c r="L373" t="str">
        <f t="shared" si="25"/>
        <v>Weak</v>
      </c>
      <c r="M373" t="str">
        <f t="shared" si="26"/>
        <v>Normal</v>
      </c>
      <c r="N373" t="str">
        <f t="shared" si="27"/>
        <v>Afternoon</v>
      </c>
      <c r="O373" t="str">
        <f t="shared" si="28"/>
        <v>Bad</v>
      </c>
      <c r="P373" t="str">
        <f t="shared" si="29"/>
        <v>January</v>
      </c>
    </row>
    <row r="374" spans="1:16" x14ac:dyDescent="0.2">
      <c r="A374" s="1">
        <v>44571.948252314818</v>
      </c>
      <c r="B374">
        <v>-80.302784618774496</v>
      </c>
      <c r="C374">
        <v>20.6863020958356</v>
      </c>
      <c r="D374">
        <v>78.339648761741699</v>
      </c>
      <c r="E374" t="s">
        <v>14</v>
      </c>
      <c r="F374">
        <v>8.6437184551098092</v>
      </c>
      <c r="G374">
        <v>7.97413955954244</v>
      </c>
      <c r="H374">
        <v>6</v>
      </c>
      <c r="I374">
        <v>46</v>
      </c>
      <c r="J374" t="s">
        <v>15</v>
      </c>
      <c r="K374" t="s">
        <v>17</v>
      </c>
      <c r="L374" t="str">
        <f t="shared" si="25"/>
        <v>Weak</v>
      </c>
      <c r="M374" t="str">
        <f t="shared" si="26"/>
        <v>Normal</v>
      </c>
      <c r="N374" t="str">
        <f t="shared" si="27"/>
        <v>Night</v>
      </c>
      <c r="O374" t="str">
        <f t="shared" si="28"/>
        <v>Medium</v>
      </c>
      <c r="P374" t="str">
        <f t="shared" si="29"/>
        <v>January</v>
      </c>
    </row>
    <row r="375" spans="1:16" x14ac:dyDescent="0.2">
      <c r="A375" s="1">
        <v>44572.643807870372</v>
      </c>
      <c r="B375">
        <v>-109.17744839861101</v>
      </c>
      <c r="C375">
        <v>14.1094401870541</v>
      </c>
      <c r="D375">
        <v>1055.3833654804901</v>
      </c>
      <c r="E375" t="s">
        <v>11</v>
      </c>
      <c r="F375">
        <v>9.7710680857656609</v>
      </c>
      <c r="G375">
        <v>5.9473190725161196</v>
      </c>
      <c r="H375">
        <v>7</v>
      </c>
      <c r="I375">
        <v>30</v>
      </c>
      <c r="J375" t="s">
        <v>15</v>
      </c>
      <c r="K375" t="s">
        <v>13</v>
      </c>
      <c r="L375" t="str">
        <f t="shared" si="25"/>
        <v>Weak</v>
      </c>
      <c r="M375" t="str">
        <f t="shared" si="26"/>
        <v>Normal</v>
      </c>
      <c r="N375" t="str">
        <f t="shared" si="27"/>
        <v>Afternoon</v>
      </c>
      <c r="O375" t="str">
        <f t="shared" si="28"/>
        <v>Bad</v>
      </c>
      <c r="P375" t="str">
        <f t="shared" si="29"/>
        <v>January</v>
      </c>
    </row>
    <row r="376" spans="1:16" x14ac:dyDescent="0.2">
      <c r="A376" s="1">
        <v>44573.478206018517</v>
      </c>
      <c r="B376">
        <v>-79.743760589819303</v>
      </c>
      <c r="C376">
        <v>28.2231615467133</v>
      </c>
      <c r="D376">
        <v>120.452952878123</v>
      </c>
      <c r="E376" t="s">
        <v>11</v>
      </c>
      <c r="F376">
        <v>13.1221607758308</v>
      </c>
      <c r="G376">
        <v>8.1372961802642294</v>
      </c>
      <c r="H376">
        <v>10</v>
      </c>
      <c r="I376">
        <v>45</v>
      </c>
      <c r="J376" t="s">
        <v>12</v>
      </c>
      <c r="K376" t="s">
        <v>17</v>
      </c>
      <c r="L376" t="str">
        <f t="shared" si="25"/>
        <v>Weak</v>
      </c>
      <c r="M376" t="str">
        <f t="shared" si="26"/>
        <v>Normal</v>
      </c>
      <c r="N376" t="str">
        <f t="shared" si="27"/>
        <v>Morning</v>
      </c>
      <c r="O376" t="str">
        <f t="shared" si="28"/>
        <v>Medium</v>
      </c>
      <c r="P376" t="str">
        <f t="shared" si="29"/>
        <v>January</v>
      </c>
    </row>
    <row r="377" spans="1:16" x14ac:dyDescent="0.2">
      <c r="A377" s="1">
        <v>44574.6093287037</v>
      </c>
      <c r="B377">
        <v>-59.435190047011197</v>
      </c>
      <c r="C377">
        <v>14.297011374129699</v>
      </c>
      <c r="D377">
        <v>1763.5035311357201</v>
      </c>
      <c r="E377" t="s">
        <v>16</v>
      </c>
      <c r="F377">
        <v>2.8193908880220402</v>
      </c>
      <c r="G377">
        <v>2.3896735221441801</v>
      </c>
      <c r="H377">
        <v>5</v>
      </c>
      <c r="I377">
        <v>56</v>
      </c>
      <c r="J377" t="s">
        <v>12</v>
      </c>
      <c r="K377" t="s">
        <v>17</v>
      </c>
      <c r="L377" t="str">
        <f t="shared" si="25"/>
        <v>Medium</v>
      </c>
      <c r="M377" t="str">
        <f t="shared" si="26"/>
        <v>Normal</v>
      </c>
      <c r="N377" t="str">
        <f t="shared" si="27"/>
        <v>Afternoon</v>
      </c>
      <c r="O377" t="str">
        <f t="shared" si="28"/>
        <v>Good</v>
      </c>
      <c r="P377" t="str">
        <f t="shared" si="29"/>
        <v>January</v>
      </c>
    </row>
    <row r="378" spans="1:16" x14ac:dyDescent="0.2">
      <c r="A378" s="1">
        <v>44575.656967592593</v>
      </c>
      <c r="B378">
        <v>-77.918575957706594</v>
      </c>
      <c r="C378">
        <v>12.788558382354701</v>
      </c>
      <c r="D378">
        <v>669.66216479501202</v>
      </c>
      <c r="E378" t="s">
        <v>11</v>
      </c>
      <c r="F378">
        <v>6.9865246386795903</v>
      </c>
      <c r="G378">
        <v>9.1343985418727005</v>
      </c>
      <c r="H378">
        <v>6</v>
      </c>
      <c r="I378">
        <v>62</v>
      </c>
      <c r="J378" t="s">
        <v>12</v>
      </c>
      <c r="K378" t="s">
        <v>17</v>
      </c>
      <c r="L378" t="str">
        <f t="shared" si="25"/>
        <v>Weak</v>
      </c>
      <c r="M378" t="str">
        <f t="shared" si="26"/>
        <v>Normal</v>
      </c>
      <c r="N378" t="str">
        <f t="shared" si="27"/>
        <v>Afternoon</v>
      </c>
      <c r="O378" t="str">
        <f t="shared" si="28"/>
        <v>Medium</v>
      </c>
      <c r="P378" t="str">
        <f t="shared" si="29"/>
        <v>January</v>
      </c>
    </row>
    <row r="379" spans="1:16" x14ac:dyDescent="0.2">
      <c r="A379" s="1">
        <v>44576.97111111111</v>
      </c>
      <c r="B379">
        <v>-69.412185275418196</v>
      </c>
      <c r="C379">
        <v>15.506797100993399</v>
      </c>
      <c r="D379">
        <v>792.24986255669501</v>
      </c>
      <c r="E379" t="s">
        <v>14</v>
      </c>
      <c r="F379">
        <v>7.1141394092688097</v>
      </c>
      <c r="G379">
        <v>6.7094153362861899</v>
      </c>
      <c r="H379">
        <v>8</v>
      </c>
      <c r="I379">
        <v>9</v>
      </c>
      <c r="J379" t="s">
        <v>15</v>
      </c>
      <c r="K379" t="s">
        <v>13</v>
      </c>
      <c r="L379" t="str">
        <f t="shared" si="25"/>
        <v>Medium</v>
      </c>
      <c r="M379" t="str">
        <f t="shared" si="26"/>
        <v>Normal</v>
      </c>
      <c r="N379" t="str">
        <f t="shared" si="27"/>
        <v>Night</v>
      </c>
      <c r="O379" t="str">
        <f t="shared" si="28"/>
        <v>Good</v>
      </c>
      <c r="P379" t="str">
        <f t="shared" si="29"/>
        <v>January</v>
      </c>
    </row>
    <row r="380" spans="1:16" x14ac:dyDescent="0.2">
      <c r="A380" s="1">
        <v>44577.448391203703</v>
      </c>
      <c r="B380">
        <v>-94.904836022990295</v>
      </c>
      <c r="C380">
        <v>18.189532700997201</v>
      </c>
      <c r="D380">
        <v>554.15548990528305</v>
      </c>
      <c r="E380" t="s">
        <v>18</v>
      </c>
      <c r="F380">
        <v>3.0339868329130599</v>
      </c>
      <c r="G380">
        <v>0.82883492797753799</v>
      </c>
      <c r="H380">
        <v>7</v>
      </c>
      <c r="I380">
        <v>55</v>
      </c>
      <c r="J380" t="s">
        <v>15</v>
      </c>
      <c r="K380" t="s">
        <v>13</v>
      </c>
      <c r="L380" t="str">
        <f t="shared" si="25"/>
        <v>Weak</v>
      </c>
      <c r="M380" t="str">
        <f t="shared" si="26"/>
        <v>Normal</v>
      </c>
      <c r="N380" t="str">
        <f t="shared" si="27"/>
        <v>Morning</v>
      </c>
      <c r="O380" t="str">
        <f t="shared" si="28"/>
        <v>Bad</v>
      </c>
      <c r="P380" t="str">
        <f t="shared" si="29"/>
        <v>January</v>
      </c>
    </row>
    <row r="381" spans="1:16" x14ac:dyDescent="0.2">
      <c r="A381" s="1">
        <v>44578.711909722224</v>
      </c>
      <c r="B381">
        <v>-74.857234262207399</v>
      </c>
      <c r="C381">
        <v>23.856290324821199</v>
      </c>
      <c r="D381">
        <v>192.924710157985</v>
      </c>
      <c r="E381" t="s">
        <v>11</v>
      </c>
      <c r="F381">
        <v>11.9809492813819</v>
      </c>
      <c r="G381">
        <v>9.8184369294205993</v>
      </c>
      <c r="H381">
        <v>1</v>
      </c>
      <c r="I381">
        <v>50</v>
      </c>
      <c r="J381" t="s">
        <v>12</v>
      </c>
      <c r="K381" t="s">
        <v>17</v>
      </c>
      <c r="L381" t="str">
        <f t="shared" si="25"/>
        <v>Weak</v>
      </c>
      <c r="M381" t="str">
        <f t="shared" si="26"/>
        <v>Normal</v>
      </c>
      <c r="N381" t="str">
        <f t="shared" si="27"/>
        <v>Afternoon</v>
      </c>
      <c r="O381" t="str">
        <f t="shared" si="28"/>
        <v>Medium</v>
      </c>
      <c r="P381" t="str">
        <f t="shared" si="29"/>
        <v>January</v>
      </c>
    </row>
    <row r="382" spans="1:16" x14ac:dyDescent="0.2">
      <c r="A382" s="1">
        <v>44579.545810185184</v>
      </c>
      <c r="B382">
        <v>-86.628769202077805</v>
      </c>
      <c r="C382">
        <v>20.309612766163301</v>
      </c>
      <c r="D382">
        <v>580.70368164433603</v>
      </c>
      <c r="E382" t="s">
        <v>18</v>
      </c>
      <c r="F382">
        <v>2.3673499130925499</v>
      </c>
      <c r="G382">
        <v>6.4833578729781403</v>
      </c>
      <c r="H382">
        <v>5</v>
      </c>
      <c r="I382">
        <v>42</v>
      </c>
      <c r="J382" t="s">
        <v>12</v>
      </c>
      <c r="K382" t="s">
        <v>17</v>
      </c>
      <c r="L382" t="str">
        <f t="shared" si="25"/>
        <v>Weak</v>
      </c>
      <c r="M382" t="str">
        <f t="shared" si="26"/>
        <v>Normal</v>
      </c>
      <c r="N382" t="str">
        <f t="shared" si="27"/>
        <v>Afternoon</v>
      </c>
      <c r="O382" t="str">
        <f t="shared" si="28"/>
        <v>Bad</v>
      </c>
      <c r="P382" t="str">
        <f t="shared" si="29"/>
        <v>January</v>
      </c>
    </row>
    <row r="383" spans="1:16" x14ac:dyDescent="0.2">
      <c r="A383" s="1">
        <v>44580.682523148149</v>
      </c>
      <c r="B383">
        <v>-103.18654358091101</v>
      </c>
      <c r="C383">
        <v>29.192171210077401</v>
      </c>
      <c r="D383">
        <v>734.83120960995996</v>
      </c>
      <c r="E383" t="s">
        <v>18</v>
      </c>
      <c r="F383">
        <v>2.03532017533793</v>
      </c>
      <c r="G383">
        <v>2.9694619318035098</v>
      </c>
      <c r="H383">
        <v>10</v>
      </c>
      <c r="I383">
        <v>91</v>
      </c>
      <c r="J383" t="s">
        <v>12</v>
      </c>
      <c r="K383" t="s">
        <v>13</v>
      </c>
      <c r="L383" t="str">
        <f t="shared" si="25"/>
        <v>Weak</v>
      </c>
      <c r="M383" t="str">
        <f t="shared" si="26"/>
        <v>Normal</v>
      </c>
      <c r="N383" t="str">
        <f t="shared" si="27"/>
        <v>Afternoon</v>
      </c>
      <c r="O383" t="str">
        <f t="shared" si="28"/>
        <v>Bad</v>
      </c>
      <c r="P383" t="str">
        <f t="shared" si="29"/>
        <v>January</v>
      </c>
    </row>
    <row r="384" spans="1:16" x14ac:dyDescent="0.2">
      <c r="A384" s="1">
        <v>44581.950416666667</v>
      </c>
      <c r="B384">
        <v>-73.132304249092499</v>
      </c>
      <c r="C384">
        <v>13.8010285867907</v>
      </c>
      <c r="D384">
        <v>1684.1336549940299</v>
      </c>
      <c r="E384" t="s">
        <v>16</v>
      </c>
      <c r="F384">
        <v>1.6335627636672201</v>
      </c>
      <c r="G384">
        <v>4.7037846147680202</v>
      </c>
      <c r="H384">
        <v>10</v>
      </c>
      <c r="I384">
        <v>80</v>
      </c>
      <c r="J384" t="s">
        <v>12</v>
      </c>
      <c r="K384" t="s">
        <v>17</v>
      </c>
      <c r="L384" t="str">
        <f t="shared" si="25"/>
        <v>Weak</v>
      </c>
      <c r="M384" t="str">
        <f t="shared" si="26"/>
        <v>Normal</v>
      </c>
      <c r="N384" t="str">
        <f t="shared" si="27"/>
        <v>Night</v>
      </c>
      <c r="O384" t="str">
        <f t="shared" si="28"/>
        <v>Medium</v>
      </c>
      <c r="P384" t="str">
        <f t="shared" si="29"/>
        <v>January</v>
      </c>
    </row>
    <row r="385" spans="1:16" x14ac:dyDescent="0.2">
      <c r="A385" s="1">
        <v>44582.399733796294</v>
      </c>
      <c r="B385">
        <v>-68.219083656235199</v>
      </c>
      <c r="C385">
        <v>23.082588053642802</v>
      </c>
      <c r="D385">
        <v>890.38741363455995</v>
      </c>
      <c r="E385" t="s">
        <v>16</v>
      </c>
      <c r="F385">
        <v>4.9903630580725098</v>
      </c>
      <c r="G385">
        <v>2.0532321119623198</v>
      </c>
      <c r="H385">
        <v>1</v>
      </c>
      <c r="I385">
        <v>30</v>
      </c>
      <c r="J385" t="s">
        <v>15</v>
      </c>
      <c r="K385" t="s">
        <v>17</v>
      </c>
      <c r="L385" t="str">
        <f t="shared" si="25"/>
        <v>Medium</v>
      </c>
      <c r="M385" t="str">
        <f t="shared" si="26"/>
        <v>Normal</v>
      </c>
      <c r="N385" t="str">
        <f t="shared" si="27"/>
        <v>Morning</v>
      </c>
      <c r="O385" t="str">
        <f t="shared" si="28"/>
        <v>Good</v>
      </c>
      <c r="P385" t="str">
        <f t="shared" si="29"/>
        <v>January</v>
      </c>
    </row>
    <row r="386" spans="1:16" x14ac:dyDescent="0.2">
      <c r="A386" s="1">
        <v>44583.794247685182</v>
      </c>
      <c r="B386">
        <v>-86.295854250444094</v>
      </c>
      <c r="C386">
        <v>16.177975848237001</v>
      </c>
      <c r="D386">
        <v>433.12416628462103</v>
      </c>
      <c r="E386" t="s">
        <v>14</v>
      </c>
      <c r="F386">
        <v>2.9329347058064998</v>
      </c>
      <c r="G386">
        <v>6.3938428025128999</v>
      </c>
      <c r="H386">
        <v>3</v>
      </c>
      <c r="I386">
        <v>76</v>
      </c>
      <c r="J386" t="s">
        <v>12</v>
      </c>
      <c r="K386" t="s">
        <v>13</v>
      </c>
      <c r="L386" t="str">
        <f t="shared" si="25"/>
        <v>Weak</v>
      </c>
      <c r="M386" t="str">
        <f t="shared" si="26"/>
        <v>Normal</v>
      </c>
      <c r="N386" t="str">
        <f t="shared" si="27"/>
        <v>Evening</v>
      </c>
      <c r="O386" t="str">
        <f t="shared" si="28"/>
        <v>Bad</v>
      </c>
      <c r="P386" t="str">
        <f t="shared" si="29"/>
        <v>January</v>
      </c>
    </row>
    <row r="387" spans="1:16" x14ac:dyDescent="0.2">
      <c r="A387" s="1">
        <v>44584.730810185189</v>
      </c>
      <c r="B387">
        <v>-90.535654898727898</v>
      </c>
      <c r="C387">
        <v>21.876693288496099</v>
      </c>
      <c r="D387">
        <v>30.671304631699101</v>
      </c>
      <c r="E387" t="s">
        <v>18</v>
      </c>
      <c r="F387">
        <v>7.7537698310075598</v>
      </c>
      <c r="G387">
        <v>5.3322232161726699</v>
      </c>
      <c r="H387">
        <v>3</v>
      </c>
      <c r="I387">
        <v>81</v>
      </c>
      <c r="J387" t="s">
        <v>12</v>
      </c>
      <c r="K387" t="s">
        <v>17</v>
      </c>
      <c r="L387" t="str">
        <f t="shared" ref="L387:L449" si="30">IF(B387&gt;=-50,"Strong",IF(B387 &gt;= -70,"Medium","Weak"))</f>
        <v>Weak</v>
      </c>
      <c r="M387" t="str">
        <f t="shared" ref="M387:M449" si="31">IF(D387&lt;60,"Drop","Normal")</f>
        <v>Drop</v>
      </c>
      <c r="N387" t="str">
        <f t="shared" ref="N387:N449" si="32">IF(HOUR(A387)&lt;12,"Morning",IF(HOUR(A387)&lt;18,"Afternoon",IF(HOUR(A387)&lt;21,"Evening","Night")))</f>
        <v>Afternoon</v>
      </c>
      <c r="O387" t="str">
        <f t="shared" ref="O387:O450" si="33">IF(B387&gt;=-70,"Good",IF(B387&gt;=-85,"Medium","Bad"))</f>
        <v>Bad</v>
      </c>
      <c r="P387" t="str">
        <f t="shared" ref="P387:P450" si="34">TEXT(A387,"mmmm")</f>
        <v>January</v>
      </c>
    </row>
    <row r="388" spans="1:16" x14ac:dyDescent="0.2">
      <c r="A388" s="1">
        <v>44585.785787037035</v>
      </c>
      <c r="B388">
        <v>-105.28338719926199</v>
      </c>
      <c r="C388">
        <v>25.643445426600302</v>
      </c>
      <c r="D388">
        <v>923.77716443486804</v>
      </c>
      <c r="E388" t="s">
        <v>11</v>
      </c>
      <c r="F388">
        <v>11.664580535088</v>
      </c>
      <c r="G388">
        <v>8.7012918372036197</v>
      </c>
      <c r="H388">
        <v>2</v>
      </c>
      <c r="I388">
        <v>25</v>
      </c>
      <c r="J388" t="s">
        <v>15</v>
      </c>
      <c r="K388" t="s">
        <v>17</v>
      </c>
      <c r="L388" t="str">
        <f t="shared" si="30"/>
        <v>Weak</v>
      </c>
      <c r="M388" t="str">
        <f t="shared" si="31"/>
        <v>Normal</v>
      </c>
      <c r="N388" t="str">
        <f t="shared" si="32"/>
        <v>Evening</v>
      </c>
      <c r="O388" t="str">
        <f t="shared" si="33"/>
        <v>Bad</v>
      </c>
      <c r="P388" t="str">
        <f t="shared" si="34"/>
        <v>January</v>
      </c>
    </row>
    <row r="389" spans="1:16" x14ac:dyDescent="0.2">
      <c r="A389" s="1">
        <v>44586.735243055555</v>
      </c>
      <c r="B389">
        <v>-66.734551345755804</v>
      </c>
      <c r="C389">
        <v>25.955576209347601</v>
      </c>
      <c r="D389">
        <v>156.095027890935</v>
      </c>
      <c r="E389" t="s">
        <v>18</v>
      </c>
      <c r="F389">
        <v>4.0515962871129796</v>
      </c>
      <c r="G389">
        <v>6.5551794649316797</v>
      </c>
      <c r="H389">
        <v>1</v>
      </c>
      <c r="I389">
        <v>2</v>
      </c>
      <c r="J389" t="s">
        <v>15</v>
      </c>
      <c r="K389" t="s">
        <v>13</v>
      </c>
      <c r="L389" t="str">
        <f t="shared" si="30"/>
        <v>Medium</v>
      </c>
      <c r="M389" t="str">
        <f t="shared" si="31"/>
        <v>Normal</v>
      </c>
      <c r="N389" t="str">
        <f t="shared" si="32"/>
        <v>Afternoon</v>
      </c>
      <c r="O389" t="str">
        <f t="shared" si="33"/>
        <v>Good</v>
      </c>
      <c r="P389" t="str">
        <f t="shared" si="34"/>
        <v>January</v>
      </c>
    </row>
    <row r="390" spans="1:16" x14ac:dyDescent="0.2">
      <c r="A390" s="1">
        <v>44587.395694444444</v>
      </c>
      <c r="B390">
        <v>-83.964511614985597</v>
      </c>
      <c r="C390">
        <v>13.8124317511696</v>
      </c>
      <c r="D390">
        <v>1408.02615826018</v>
      </c>
      <c r="E390" t="s">
        <v>18</v>
      </c>
      <c r="F390">
        <v>4.3049516685295099</v>
      </c>
      <c r="G390">
        <v>7.6557422313066601</v>
      </c>
      <c r="H390">
        <v>3</v>
      </c>
      <c r="I390">
        <v>75</v>
      </c>
      <c r="J390" t="s">
        <v>12</v>
      </c>
      <c r="K390" t="s">
        <v>17</v>
      </c>
      <c r="L390" t="str">
        <f t="shared" si="30"/>
        <v>Weak</v>
      </c>
      <c r="M390" t="str">
        <f t="shared" si="31"/>
        <v>Normal</v>
      </c>
      <c r="N390" t="str">
        <f t="shared" si="32"/>
        <v>Morning</v>
      </c>
      <c r="O390" t="str">
        <f t="shared" si="33"/>
        <v>Medium</v>
      </c>
      <c r="P390" t="str">
        <f t="shared" si="34"/>
        <v>January</v>
      </c>
    </row>
    <row r="391" spans="1:16" x14ac:dyDescent="0.2">
      <c r="A391" s="1">
        <v>44588.466145833336</v>
      </c>
      <c r="B391">
        <v>-81.263350298930305</v>
      </c>
      <c r="C391">
        <v>22.435889792596601</v>
      </c>
      <c r="D391">
        <v>826.62096865270303</v>
      </c>
      <c r="E391" t="s">
        <v>11</v>
      </c>
      <c r="F391">
        <v>9.6257439660920294</v>
      </c>
      <c r="G391">
        <v>0.63314525803670696</v>
      </c>
      <c r="H391">
        <v>6</v>
      </c>
      <c r="I391">
        <v>70</v>
      </c>
      <c r="J391" t="s">
        <v>12</v>
      </c>
      <c r="K391" t="s">
        <v>17</v>
      </c>
      <c r="L391" t="str">
        <f t="shared" si="30"/>
        <v>Weak</v>
      </c>
      <c r="M391" t="str">
        <f t="shared" si="31"/>
        <v>Normal</v>
      </c>
      <c r="N391" t="str">
        <f t="shared" si="32"/>
        <v>Morning</v>
      </c>
      <c r="O391" t="str">
        <f t="shared" si="33"/>
        <v>Medium</v>
      </c>
      <c r="P391" t="str">
        <f t="shared" si="34"/>
        <v>January</v>
      </c>
    </row>
    <row r="392" spans="1:16" x14ac:dyDescent="0.2">
      <c r="A392" s="1">
        <v>44589.788599537038</v>
      </c>
      <c r="B392">
        <v>-81.601686546599794</v>
      </c>
      <c r="C392">
        <v>18.289384480707099</v>
      </c>
      <c r="D392">
        <v>456.36965842149601</v>
      </c>
      <c r="E392" t="s">
        <v>14</v>
      </c>
      <c r="F392">
        <v>0.45424079109746501</v>
      </c>
      <c r="G392">
        <v>3.2624220551834902</v>
      </c>
      <c r="H392">
        <v>1</v>
      </c>
      <c r="I392">
        <v>87</v>
      </c>
      <c r="J392" t="s">
        <v>15</v>
      </c>
      <c r="K392" t="s">
        <v>13</v>
      </c>
      <c r="L392" t="str">
        <f t="shared" si="30"/>
        <v>Weak</v>
      </c>
      <c r="M392" t="str">
        <f t="shared" si="31"/>
        <v>Normal</v>
      </c>
      <c r="N392" t="str">
        <f t="shared" si="32"/>
        <v>Evening</v>
      </c>
      <c r="O392" t="str">
        <f t="shared" si="33"/>
        <v>Medium</v>
      </c>
      <c r="P392" t="str">
        <f t="shared" si="34"/>
        <v>January</v>
      </c>
    </row>
    <row r="393" spans="1:16" x14ac:dyDescent="0.2">
      <c r="A393" s="1">
        <v>44590.771261574075</v>
      </c>
      <c r="B393">
        <v>-72.554891864135698</v>
      </c>
      <c r="C393">
        <v>20.256760535586899</v>
      </c>
      <c r="D393">
        <v>1676.51891161151</v>
      </c>
      <c r="E393" t="s">
        <v>16</v>
      </c>
      <c r="F393">
        <v>1.7731645972360699</v>
      </c>
      <c r="G393">
        <v>4.8022305697787901</v>
      </c>
      <c r="H393">
        <v>8</v>
      </c>
      <c r="I393">
        <v>23</v>
      </c>
      <c r="J393" t="s">
        <v>15</v>
      </c>
      <c r="K393" t="s">
        <v>17</v>
      </c>
      <c r="L393" t="str">
        <f t="shared" si="30"/>
        <v>Weak</v>
      </c>
      <c r="M393" t="str">
        <f t="shared" si="31"/>
        <v>Normal</v>
      </c>
      <c r="N393" t="str">
        <f t="shared" si="32"/>
        <v>Evening</v>
      </c>
      <c r="O393" t="str">
        <f t="shared" si="33"/>
        <v>Medium</v>
      </c>
      <c r="P393" t="str">
        <f t="shared" si="34"/>
        <v>January</v>
      </c>
    </row>
    <row r="394" spans="1:16" x14ac:dyDescent="0.2">
      <c r="A394" s="1">
        <v>44591.400335648148</v>
      </c>
      <c r="B394">
        <v>-98.029357853937697</v>
      </c>
      <c r="C394">
        <v>20.858552074816501</v>
      </c>
      <c r="D394">
        <v>1201.0855686955199</v>
      </c>
      <c r="E394" t="s">
        <v>18</v>
      </c>
      <c r="F394">
        <v>2.7089718765492701</v>
      </c>
      <c r="G394">
        <v>5.0352575758380702</v>
      </c>
      <c r="H394">
        <v>5</v>
      </c>
      <c r="I394">
        <v>11</v>
      </c>
      <c r="J394" t="s">
        <v>15</v>
      </c>
      <c r="K394" t="s">
        <v>13</v>
      </c>
      <c r="L394" t="str">
        <f t="shared" si="30"/>
        <v>Weak</v>
      </c>
      <c r="M394" t="str">
        <f t="shared" si="31"/>
        <v>Normal</v>
      </c>
      <c r="N394" t="str">
        <f t="shared" si="32"/>
        <v>Morning</v>
      </c>
      <c r="O394" t="str">
        <f t="shared" si="33"/>
        <v>Bad</v>
      </c>
      <c r="P394" t="str">
        <f t="shared" si="34"/>
        <v>January</v>
      </c>
    </row>
    <row r="395" spans="1:16" x14ac:dyDescent="0.2">
      <c r="A395" s="1">
        <v>44592.828969907408</v>
      </c>
      <c r="B395">
        <v>-68.665932440204301</v>
      </c>
      <c r="C395">
        <v>27.155800743826099</v>
      </c>
      <c r="D395">
        <v>94.2933484418636</v>
      </c>
      <c r="E395" t="s">
        <v>18</v>
      </c>
      <c r="F395">
        <v>6.2241499819883996</v>
      </c>
      <c r="G395">
        <v>5.1427893429473697</v>
      </c>
      <c r="H395">
        <v>9</v>
      </c>
      <c r="I395">
        <v>3</v>
      </c>
      <c r="J395" t="s">
        <v>15</v>
      </c>
      <c r="K395" t="s">
        <v>13</v>
      </c>
      <c r="L395" t="str">
        <f t="shared" si="30"/>
        <v>Medium</v>
      </c>
      <c r="M395" t="str">
        <f t="shared" si="31"/>
        <v>Normal</v>
      </c>
      <c r="N395" t="str">
        <f t="shared" si="32"/>
        <v>Evening</v>
      </c>
      <c r="O395" t="str">
        <f t="shared" si="33"/>
        <v>Good</v>
      </c>
      <c r="P395" t="str">
        <f t="shared" si="34"/>
        <v>January</v>
      </c>
    </row>
    <row r="396" spans="1:16" x14ac:dyDescent="0.2">
      <c r="A396" s="1">
        <v>44593.723854166667</v>
      </c>
      <c r="B396">
        <v>-80.973446101241805</v>
      </c>
      <c r="C396">
        <v>25.876571784318401</v>
      </c>
      <c r="D396">
        <v>1035.7029647499901</v>
      </c>
      <c r="E396" t="s">
        <v>16</v>
      </c>
      <c r="F396">
        <v>1.84469149325705</v>
      </c>
      <c r="G396">
        <v>5.6450636586335001</v>
      </c>
      <c r="H396">
        <v>8</v>
      </c>
      <c r="I396">
        <v>12</v>
      </c>
      <c r="J396" t="s">
        <v>12</v>
      </c>
      <c r="K396" t="s">
        <v>13</v>
      </c>
      <c r="L396" t="str">
        <f t="shared" si="30"/>
        <v>Weak</v>
      </c>
      <c r="M396" t="str">
        <f t="shared" si="31"/>
        <v>Normal</v>
      </c>
      <c r="N396" t="str">
        <f t="shared" si="32"/>
        <v>Afternoon</v>
      </c>
      <c r="O396" t="str">
        <f t="shared" si="33"/>
        <v>Medium</v>
      </c>
      <c r="P396" t="str">
        <f t="shared" si="34"/>
        <v>February</v>
      </c>
    </row>
    <row r="397" spans="1:16" x14ac:dyDescent="0.2">
      <c r="A397" s="1">
        <v>44594.479733796295</v>
      </c>
      <c r="B397">
        <v>-89.720191493346306</v>
      </c>
      <c r="C397">
        <v>28.599658055705302</v>
      </c>
      <c r="D397">
        <v>1612.9840519204099</v>
      </c>
      <c r="E397" t="s">
        <v>14</v>
      </c>
      <c r="F397">
        <v>5.9547710604853501</v>
      </c>
      <c r="G397">
        <v>2.0169007329936801</v>
      </c>
      <c r="H397">
        <v>8</v>
      </c>
      <c r="I397">
        <v>47</v>
      </c>
      <c r="J397" t="s">
        <v>12</v>
      </c>
      <c r="K397" t="s">
        <v>13</v>
      </c>
      <c r="L397" t="str">
        <f t="shared" si="30"/>
        <v>Weak</v>
      </c>
      <c r="M397" t="str">
        <f t="shared" si="31"/>
        <v>Normal</v>
      </c>
      <c r="N397" t="str">
        <f t="shared" si="32"/>
        <v>Morning</v>
      </c>
      <c r="O397" t="str">
        <f t="shared" si="33"/>
        <v>Bad</v>
      </c>
      <c r="P397" t="str">
        <f t="shared" si="34"/>
        <v>February</v>
      </c>
    </row>
    <row r="398" spans="1:16" x14ac:dyDescent="0.2">
      <c r="A398" s="1">
        <v>44595.643368055556</v>
      </c>
      <c r="B398">
        <v>-63.492403923721902</v>
      </c>
      <c r="C398">
        <v>15.8772778174806</v>
      </c>
      <c r="D398">
        <v>474.89486143941701</v>
      </c>
      <c r="E398" t="s">
        <v>16</v>
      </c>
      <c r="F398">
        <v>4.2254874773218203E-2</v>
      </c>
      <c r="G398">
        <v>5.7860497658446102</v>
      </c>
      <c r="H398">
        <v>4</v>
      </c>
      <c r="I398">
        <v>37</v>
      </c>
      <c r="J398" t="s">
        <v>15</v>
      </c>
      <c r="K398" t="s">
        <v>17</v>
      </c>
      <c r="L398" t="str">
        <f t="shared" si="30"/>
        <v>Medium</v>
      </c>
      <c r="M398" t="str">
        <f t="shared" si="31"/>
        <v>Normal</v>
      </c>
      <c r="N398" t="str">
        <f t="shared" si="32"/>
        <v>Afternoon</v>
      </c>
      <c r="O398" t="str">
        <f t="shared" si="33"/>
        <v>Good</v>
      </c>
      <c r="P398" t="str">
        <f t="shared" si="34"/>
        <v>February</v>
      </c>
    </row>
    <row r="399" spans="1:16" x14ac:dyDescent="0.2">
      <c r="A399" s="1">
        <v>44596.58253472222</v>
      </c>
      <c r="B399">
        <v>-93.455637830947495</v>
      </c>
      <c r="C399">
        <v>18.101197295992002</v>
      </c>
      <c r="D399">
        <v>65.2846511909474</v>
      </c>
      <c r="E399" t="s">
        <v>18</v>
      </c>
      <c r="F399">
        <v>6.99715861932716</v>
      </c>
      <c r="G399">
        <v>5.40794797094083</v>
      </c>
      <c r="H399">
        <v>2</v>
      </c>
      <c r="I399">
        <v>97</v>
      </c>
      <c r="J399" t="s">
        <v>12</v>
      </c>
      <c r="K399" t="s">
        <v>13</v>
      </c>
      <c r="L399" t="str">
        <f t="shared" si="30"/>
        <v>Weak</v>
      </c>
      <c r="M399" t="str">
        <f t="shared" si="31"/>
        <v>Normal</v>
      </c>
      <c r="N399" t="str">
        <f t="shared" si="32"/>
        <v>Afternoon</v>
      </c>
      <c r="O399" t="str">
        <f t="shared" si="33"/>
        <v>Bad</v>
      </c>
      <c r="P399" t="str">
        <f t="shared" si="34"/>
        <v>February</v>
      </c>
    </row>
    <row r="400" spans="1:16" x14ac:dyDescent="0.2">
      <c r="A400" s="1">
        <v>44597.919745370367</v>
      </c>
      <c r="B400">
        <v>-67.219786615885397</v>
      </c>
      <c r="C400">
        <v>13.084205635412401</v>
      </c>
      <c r="D400">
        <v>1559.38283600154</v>
      </c>
      <c r="E400" t="s">
        <v>16</v>
      </c>
      <c r="F400">
        <v>0.66398591999187795</v>
      </c>
      <c r="G400">
        <v>8.4050777418566796</v>
      </c>
      <c r="H400">
        <v>9</v>
      </c>
      <c r="I400">
        <v>17</v>
      </c>
      <c r="J400" t="s">
        <v>12</v>
      </c>
      <c r="K400" t="s">
        <v>17</v>
      </c>
      <c r="L400" t="str">
        <f t="shared" si="30"/>
        <v>Medium</v>
      </c>
      <c r="M400" t="str">
        <f t="shared" si="31"/>
        <v>Normal</v>
      </c>
      <c r="N400" t="str">
        <f t="shared" si="32"/>
        <v>Night</v>
      </c>
      <c r="O400" t="str">
        <f t="shared" si="33"/>
        <v>Good</v>
      </c>
      <c r="P400" t="str">
        <f t="shared" si="34"/>
        <v>February</v>
      </c>
    </row>
    <row r="401" spans="1:16" x14ac:dyDescent="0.2">
      <c r="A401" s="1">
        <v>44598.967152777775</v>
      </c>
      <c r="B401">
        <v>-76.729923372653403</v>
      </c>
      <c r="C401">
        <v>25.510470826704999</v>
      </c>
      <c r="D401">
        <v>785.59870587829198</v>
      </c>
      <c r="E401" t="s">
        <v>14</v>
      </c>
      <c r="F401">
        <v>4.6282197346290301</v>
      </c>
      <c r="G401">
        <v>5.4219890709017298</v>
      </c>
      <c r="H401">
        <v>1</v>
      </c>
      <c r="I401">
        <v>1</v>
      </c>
      <c r="J401" t="s">
        <v>12</v>
      </c>
      <c r="K401" t="s">
        <v>17</v>
      </c>
      <c r="L401" t="str">
        <f t="shared" si="30"/>
        <v>Weak</v>
      </c>
      <c r="M401" t="str">
        <f t="shared" si="31"/>
        <v>Normal</v>
      </c>
      <c r="N401" t="str">
        <f t="shared" si="32"/>
        <v>Night</v>
      </c>
      <c r="O401" t="str">
        <f t="shared" si="33"/>
        <v>Medium</v>
      </c>
      <c r="P401" t="str">
        <f t="shared" si="34"/>
        <v>February</v>
      </c>
    </row>
    <row r="402" spans="1:16" x14ac:dyDescent="0.2">
      <c r="A402" s="1">
        <v>44599.439641203702</v>
      </c>
      <c r="B402">
        <v>-71.507545277565598</v>
      </c>
      <c r="C402">
        <v>17.546362064715002</v>
      </c>
      <c r="D402">
        <v>1741.7535639370999</v>
      </c>
      <c r="E402" t="s">
        <v>18</v>
      </c>
      <c r="F402">
        <v>2.69992065239148</v>
      </c>
      <c r="G402">
        <v>2.48398821802073</v>
      </c>
      <c r="H402">
        <v>2</v>
      </c>
      <c r="I402">
        <v>29</v>
      </c>
      <c r="J402" t="s">
        <v>15</v>
      </c>
      <c r="K402" t="s">
        <v>13</v>
      </c>
      <c r="L402" t="str">
        <f t="shared" si="30"/>
        <v>Weak</v>
      </c>
      <c r="M402" t="str">
        <f t="shared" si="31"/>
        <v>Normal</v>
      </c>
      <c r="N402" t="str">
        <f t="shared" si="32"/>
        <v>Morning</v>
      </c>
      <c r="O402" t="str">
        <f t="shared" si="33"/>
        <v>Medium</v>
      </c>
      <c r="P402" t="str">
        <f t="shared" si="34"/>
        <v>February</v>
      </c>
    </row>
    <row r="403" spans="1:16" x14ac:dyDescent="0.2">
      <c r="A403" s="1">
        <v>44600.642870370371</v>
      </c>
      <c r="B403">
        <v>-89.572792739636597</v>
      </c>
      <c r="C403">
        <v>19.010286656843501</v>
      </c>
      <c r="D403">
        <v>920.88340106539295</v>
      </c>
      <c r="E403" t="s">
        <v>14</v>
      </c>
      <c r="F403">
        <v>8.7056307593603002</v>
      </c>
      <c r="G403">
        <v>3.6701752822115501</v>
      </c>
      <c r="H403">
        <v>8</v>
      </c>
      <c r="I403">
        <v>43</v>
      </c>
      <c r="J403" t="s">
        <v>15</v>
      </c>
      <c r="K403" t="s">
        <v>17</v>
      </c>
      <c r="L403" t="str">
        <f t="shared" si="30"/>
        <v>Weak</v>
      </c>
      <c r="M403" t="str">
        <f t="shared" si="31"/>
        <v>Normal</v>
      </c>
      <c r="N403" t="str">
        <f t="shared" si="32"/>
        <v>Afternoon</v>
      </c>
      <c r="O403" t="str">
        <f t="shared" si="33"/>
        <v>Bad</v>
      </c>
      <c r="P403" t="str">
        <f t="shared" si="34"/>
        <v>February</v>
      </c>
    </row>
    <row r="404" spans="1:16" x14ac:dyDescent="0.2">
      <c r="A404" s="1">
        <v>44601.770439814813</v>
      </c>
      <c r="B404">
        <v>-75.018895560604506</v>
      </c>
      <c r="C404">
        <v>28.763111696961399</v>
      </c>
      <c r="D404">
        <v>1783.16119351252</v>
      </c>
      <c r="E404" t="s">
        <v>18</v>
      </c>
      <c r="F404">
        <v>7.5769941412887398</v>
      </c>
      <c r="G404">
        <v>6.6024083167029097</v>
      </c>
      <c r="H404">
        <v>7</v>
      </c>
      <c r="I404">
        <v>69</v>
      </c>
      <c r="J404" t="s">
        <v>15</v>
      </c>
      <c r="K404" t="s">
        <v>13</v>
      </c>
      <c r="L404" t="str">
        <f t="shared" si="30"/>
        <v>Weak</v>
      </c>
      <c r="M404" t="str">
        <f t="shared" si="31"/>
        <v>Normal</v>
      </c>
      <c r="N404" t="str">
        <f t="shared" si="32"/>
        <v>Evening</v>
      </c>
      <c r="O404" t="str">
        <f t="shared" si="33"/>
        <v>Medium</v>
      </c>
      <c r="P404" t="str">
        <f t="shared" si="34"/>
        <v>February</v>
      </c>
    </row>
    <row r="405" spans="1:16" x14ac:dyDescent="0.2">
      <c r="A405" s="1">
        <v>44602.52820601852</v>
      </c>
      <c r="B405">
        <v>-99.473408361866802</v>
      </c>
      <c r="C405">
        <v>13.8405967808733</v>
      </c>
      <c r="D405">
        <v>463.40750620306699</v>
      </c>
      <c r="E405" t="s">
        <v>11</v>
      </c>
      <c r="F405">
        <v>7.2870925938821198</v>
      </c>
      <c r="G405">
        <v>4.6885826950143104</v>
      </c>
      <c r="H405">
        <v>8</v>
      </c>
      <c r="I405">
        <v>86</v>
      </c>
      <c r="J405" t="s">
        <v>15</v>
      </c>
      <c r="K405" t="s">
        <v>13</v>
      </c>
      <c r="L405" t="str">
        <f t="shared" si="30"/>
        <v>Weak</v>
      </c>
      <c r="M405" t="str">
        <f t="shared" si="31"/>
        <v>Normal</v>
      </c>
      <c r="N405" t="str">
        <f t="shared" si="32"/>
        <v>Afternoon</v>
      </c>
      <c r="O405" t="str">
        <f t="shared" si="33"/>
        <v>Bad</v>
      </c>
      <c r="P405" t="str">
        <f t="shared" si="34"/>
        <v>February</v>
      </c>
    </row>
    <row r="406" spans="1:16" x14ac:dyDescent="0.2">
      <c r="A406" s="1">
        <v>44603.753263888888</v>
      </c>
      <c r="B406">
        <v>-85.171326886449606</v>
      </c>
      <c r="C406">
        <v>23.131393754088698</v>
      </c>
      <c r="D406">
        <v>1535.95853281276</v>
      </c>
      <c r="E406" t="s">
        <v>11</v>
      </c>
      <c r="F406">
        <v>13.058010844443899</v>
      </c>
      <c r="G406">
        <v>9.0153136595931898</v>
      </c>
      <c r="H406">
        <v>8</v>
      </c>
      <c r="I406">
        <v>66</v>
      </c>
      <c r="J406" t="s">
        <v>15</v>
      </c>
      <c r="K406" t="s">
        <v>13</v>
      </c>
      <c r="L406" t="str">
        <f t="shared" si="30"/>
        <v>Weak</v>
      </c>
      <c r="M406" t="str">
        <f t="shared" si="31"/>
        <v>Normal</v>
      </c>
      <c r="N406" t="str">
        <f t="shared" si="32"/>
        <v>Evening</v>
      </c>
      <c r="O406" t="str">
        <f t="shared" si="33"/>
        <v>Bad</v>
      </c>
      <c r="P406" t="str">
        <f t="shared" si="34"/>
        <v>February</v>
      </c>
    </row>
    <row r="407" spans="1:16" x14ac:dyDescent="0.2">
      <c r="A407" s="1">
        <v>44604.831585648149</v>
      </c>
      <c r="B407">
        <v>-71.256720254046002</v>
      </c>
      <c r="C407">
        <v>20.672314071664999</v>
      </c>
      <c r="D407">
        <v>388.20612110539503</v>
      </c>
      <c r="E407" t="s">
        <v>14</v>
      </c>
      <c r="F407">
        <v>1.1396310498756499</v>
      </c>
      <c r="G407">
        <v>7.4553368679395797</v>
      </c>
      <c r="H407">
        <v>5</v>
      </c>
      <c r="I407">
        <v>17</v>
      </c>
      <c r="J407" t="s">
        <v>12</v>
      </c>
      <c r="K407" t="s">
        <v>13</v>
      </c>
      <c r="L407" t="str">
        <f t="shared" si="30"/>
        <v>Weak</v>
      </c>
      <c r="M407" t="str">
        <f t="shared" si="31"/>
        <v>Normal</v>
      </c>
      <c r="N407" t="str">
        <f t="shared" si="32"/>
        <v>Evening</v>
      </c>
      <c r="O407" t="str">
        <f t="shared" si="33"/>
        <v>Medium</v>
      </c>
      <c r="P407" t="str">
        <f t="shared" si="34"/>
        <v>February</v>
      </c>
    </row>
    <row r="408" spans="1:16" x14ac:dyDescent="0.2">
      <c r="A408" s="1">
        <v>44605.762465277781</v>
      </c>
      <c r="B408">
        <v>-99.505301760880897</v>
      </c>
      <c r="C408">
        <v>29.012158803457002</v>
      </c>
      <c r="D408">
        <v>1541.91341877229</v>
      </c>
      <c r="E408" t="s">
        <v>14</v>
      </c>
      <c r="F408">
        <v>2.9532493961972599</v>
      </c>
      <c r="G408">
        <v>9.72775737789493</v>
      </c>
      <c r="H408">
        <v>3</v>
      </c>
      <c r="I408">
        <v>71</v>
      </c>
      <c r="J408" t="s">
        <v>12</v>
      </c>
      <c r="K408" t="s">
        <v>13</v>
      </c>
      <c r="L408" t="str">
        <f t="shared" si="30"/>
        <v>Weak</v>
      </c>
      <c r="M408" t="str">
        <f t="shared" si="31"/>
        <v>Normal</v>
      </c>
      <c r="N408" t="str">
        <f t="shared" si="32"/>
        <v>Evening</v>
      </c>
      <c r="O408" t="str">
        <f t="shared" si="33"/>
        <v>Bad</v>
      </c>
      <c r="P408" t="str">
        <f t="shared" si="34"/>
        <v>February</v>
      </c>
    </row>
    <row r="409" spans="1:16" x14ac:dyDescent="0.2">
      <c r="A409" s="1">
        <v>44606.687523148146</v>
      </c>
      <c r="B409">
        <v>-94.304332538145303</v>
      </c>
      <c r="C409">
        <v>21.022139286695001</v>
      </c>
      <c r="D409">
        <v>1402.1977644931201</v>
      </c>
      <c r="E409" t="s">
        <v>11</v>
      </c>
      <c r="F409">
        <v>10.5488535587416</v>
      </c>
      <c r="G409">
        <v>7.4502100748516904</v>
      </c>
      <c r="H409">
        <v>8</v>
      </c>
      <c r="I409">
        <v>34</v>
      </c>
      <c r="J409" t="s">
        <v>12</v>
      </c>
      <c r="K409" t="s">
        <v>17</v>
      </c>
      <c r="L409" t="str">
        <f t="shared" si="30"/>
        <v>Weak</v>
      </c>
      <c r="M409" t="str">
        <f t="shared" si="31"/>
        <v>Normal</v>
      </c>
      <c r="N409" t="str">
        <f t="shared" si="32"/>
        <v>Afternoon</v>
      </c>
      <c r="O409" t="str">
        <f t="shared" si="33"/>
        <v>Bad</v>
      </c>
      <c r="P409" t="str">
        <f t="shared" si="34"/>
        <v>February</v>
      </c>
    </row>
    <row r="410" spans="1:16" x14ac:dyDescent="0.2">
      <c r="A410" s="1">
        <v>44607.709930555553</v>
      </c>
      <c r="B410">
        <v>-100.665524471071</v>
      </c>
      <c r="C410">
        <v>21.989502848831499</v>
      </c>
      <c r="D410">
        <v>1738.53821212203</v>
      </c>
      <c r="E410" t="s">
        <v>18</v>
      </c>
      <c r="F410">
        <v>3.8244171616511999</v>
      </c>
      <c r="G410">
        <v>1.1645331894153199</v>
      </c>
      <c r="H410">
        <v>9</v>
      </c>
      <c r="I410">
        <v>89</v>
      </c>
      <c r="J410" t="s">
        <v>12</v>
      </c>
      <c r="K410" t="s">
        <v>17</v>
      </c>
      <c r="L410" t="str">
        <f t="shared" si="30"/>
        <v>Weak</v>
      </c>
      <c r="M410" t="str">
        <f t="shared" si="31"/>
        <v>Normal</v>
      </c>
      <c r="N410" t="str">
        <f t="shared" si="32"/>
        <v>Afternoon</v>
      </c>
      <c r="O410" t="str">
        <f t="shared" si="33"/>
        <v>Bad</v>
      </c>
      <c r="P410" t="str">
        <f t="shared" si="34"/>
        <v>February</v>
      </c>
    </row>
    <row r="411" spans="1:16" x14ac:dyDescent="0.2">
      <c r="A411" s="1">
        <v>44608.460416666669</v>
      </c>
      <c r="B411">
        <v>-68.345348982060401</v>
      </c>
      <c r="C411">
        <v>11.9541654959579</v>
      </c>
      <c r="D411">
        <v>435.724200253025</v>
      </c>
      <c r="E411" t="s">
        <v>18</v>
      </c>
      <c r="F411">
        <v>7.7607760268935797</v>
      </c>
      <c r="G411">
        <v>3.3082883692765299</v>
      </c>
      <c r="H411">
        <v>9</v>
      </c>
      <c r="I411">
        <v>73</v>
      </c>
      <c r="J411" t="s">
        <v>12</v>
      </c>
      <c r="K411" t="s">
        <v>17</v>
      </c>
      <c r="L411" t="str">
        <f t="shared" si="30"/>
        <v>Medium</v>
      </c>
      <c r="M411" t="str">
        <f t="shared" si="31"/>
        <v>Normal</v>
      </c>
      <c r="N411" t="str">
        <f t="shared" si="32"/>
        <v>Morning</v>
      </c>
      <c r="O411" t="str">
        <f t="shared" si="33"/>
        <v>Good</v>
      </c>
      <c r="P411" t="str">
        <f t="shared" si="34"/>
        <v>February</v>
      </c>
    </row>
    <row r="412" spans="1:16" x14ac:dyDescent="0.2">
      <c r="A412" s="1">
        <v>44609.809918981482</v>
      </c>
      <c r="B412">
        <v>-95.132537223082807</v>
      </c>
      <c r="C412">
        <v>15.671716607808399</v>
      </c>
      <c r="D412">
        <v>1511.56641222445</v>
      </c>
      <c r="E412" t="s">
        <v>11</v>
      </c>
      <c r="F412">
        <v>10.117210013919999</v>
      </c>
      <c r="G412">
        <v>1.51438158644089</v>
      </c>
      <c r="H412">
        <v>3</v>
      </c>
      <c r="I412">
        <v>70</v>
      </c>
      <c r="J412" t="s">
        <v>15</v>
      </c>
      <c r="K412" t="s">
        <v>17</v>
      </c>
      <c r="L412" t="str">
        <f t="shared" si="30"/>
        <v>Weak</v>
      </c>
      <c r="M412" t="str">
        <f t="shared" si="31"/>
        <v>Normal</v>
      </c>
      <c r="N412" t="str">
        <f t="shared" si="32"/>
        <v>Evening</v>
      </c>
      <c r="O412" t="str">
        <f t="shared" si="33"/>
        <v>Bad</v>
      </c>
      <c r="P412" t="str">
        <f t="shared" si="34"/>
        <v>February</v>
      </c>
    </row>
    <row r="413" spans="1:16" x14ac:dyDescent="0.2">
      <c r="A413" s="1">
        <v>44610.602696759262</v>
      </c>
      <c r="B413">
        <v>-84.956229653949507</v>
      </c>
      <c r="C413">
        <v>29.566359386936998</v>
      </c>
      <c r="D413">
        <v>1396.9513028798499</v>
      </c>
      <c r="E413" t="s">
        <v>18</v>
      </c>
      <c r="F413">
        <v>7.7668073173908896</v>
      </c>
      <c r="G413">
        <v>6.0632026463065696</v>
      </c>
      <c r="H413">
        <v>9</v>
      </c>
      <c r="I413">
        <v>74</v>
      </c>
      <c r="J413" t="s">
        <v>12</v>
      </c>
      <c r="K413" t="s">
        <v>13</v>
      </c>
      <c r="L413" t="str">
        <f t="shared" si="30"/>
        <v>Weak</v>
      </c>
      <c r="M413" t="str">
        <f t="shared" si="31"/>
        <v>Normal</v>
      </c>
      <c r="N413" t="str">
        <f t="shared" si="32"/>
        <v>Afternoon</v>
      </c>
      <c r="O413" t="str">
        <f t="shared" si="33"/>
        <v>Medium</v>
      </c>
      <c r="P413" t="str">
        <f t="shared" si="34"/>
        <v>February</v>
      </c>
    </row>
    <row r="414" spans="1:16" x14ac:dyDescent="0.2">
      <c r="A414" s="1">
        <v>44611.410312499997</v>
      </c>
      <c r="B414">
        <v>-82.552024583805306</v>
      </c>
      <c r="C414">
        <v>23.020908633321501</v>
      </c>
      <c r="D414">
        <v>438.22343584266798</v>
      </c>
      <c r="E414" t="s">
        <v>14</v>
      </c>
      <c r="F414">
        <v>3.3227245512994998</v>
      </c>
      <c r="G414">
        <v>1.0977960959341699</v>
      </c>
      <c r="H414">
        <v>8</v>
      </c>
      <c r="I414">
        <v>60</v>
      </c>
      <c r="J414" t="s">
        <v>12</v>
      </c>
      <c r="K414" t="s">
        <v>13</v>
      </c>
      <c r="L414" t="str">
        <f t="shared" si="30"/>
        <v>Weak</v>
      </c>
      <c r="M414" t="str">
        <f t="shared" si="31"/>
        <v>Normal</v>
      </c>
      <c r="N414" t="str">
        <f t="shared" si="32"/>
        <v>Morning</v>
      </c>
      <c r="O414" t="str">
        <f t="shared" si="33"/>
        <v>Medium</v>
      </c>
      <c r="P414" t="str">
        <f t="shared" si="34"/>
        <v>February</v>
      </c>
    </row>
    <row r="415" spans="1:16" x14ac:dyDescent="0.2">
      <c r="A415" s="1">
        <v>44612.604780092595</v>
      </c>
      <c r="B415">
        <v>-106.133142964071</v>
      </c>
      <c r="C415">
        <v>24.106440376040101</v>
      </c>
      <c r="D415">
        <v>1677.35900724676</v>
      </c>
      <c r="E415" t="s">
        <v>11</v>
      </c>
      <c r="F415">
        <v>9.6406253189347808</v>
      </c>
      <c r="G415">
        <v>6.4269553399874599</v>
      </c>
      <c r="H415">
        <v>5</v>
      </c>
      <c r="I415">
        <v>62</v>
      </c>
      <c r="J415" t="s">
        <v>15</v>
      </c>
      <c r="K415" t="s">
        <v>13</v>
      </c>
      <c r="L415" t="str">
        <f t="shared" si="30"/>
        <v>Weak</v>
      </c>
      <c r="M415" t="str">
        <f t="shared" si="31"/>
        <v>Normal</v>
      </c>
      <c r="N415" t="str">
        <f t="shared" si="32"/>
        <v>Afternoon</v>
      </c>
      <c r="O415" t="str">
        <f t="shared" si="33"/>
        <v>Bad</v>
      </c>
      <c r="P415" t="str">
        <f t="shared" si="34"/>
        <v>February</v>
      </c>
    </row>
    <row r="416" spans="1:16" x14ac:dyDescent="0.2">
      <c r="A416" s="1">
        <v>44613.603090277778</v>
      </c>
      <c r="B416">
        <v>-79.729717398356101</v>
      </c>
      <c r="C416">
        <v>26.436393640696501</v>
      </c>
      <c r="D416">
        <v>670.26123435285899</v>
      </c>
      <c r="E416" t="s">
        <v>11</v>
      </c>
      <c r="F416">
        <v>12.3050709237699</v>
      </c>
      <c r="G416">
        <v>9.2574461099650591</v>
      </c>
      <c r="H416">
        <v>6</v>
      </c>
      <c r="I416">
        <v>69</v>
      </c>
      <c r="J416" t="s">
        <v>12</v>
      </c>
      <c r="K416" t="s">
        <v>17</v>
      </c>
      <c r="L416" t="str">
        <f t="shared" si="30"/>
        <v>Weak</v>
      </c>
      <c r="M416" t="str">
        <f t="shared" si="31"/>
        <v>Normal</v>
      </c>
      <c r="N416" t="str">
        <f t="shared" si="32"/>
        <v>Afternoon</v>
      </c>
      <c r="O416" t="str">
        <f t="shared" si="33"/>
        <v>Medium</v>
      </c>
      <c r="P416" t="str">
        <f t="shared" si="34"/>
        <v>February</v>
      </c>
    </row>
    <row r="417" spans="1:16" x14ac:dyDescent="0.2">
      <c r="A417" s="1">
        <v>44614.839768518519</v>
      </c>
      <c r="B417">
        <v>-99.263019928702306</v>
      </c>
      <c r="C417">
        <v>12.7371423622288</v>
      </c>
      <c r="D417">
        <v>742.53611913812404</v>
      </c>
      <c r="E417" t="s">
        <v>18</v>
      </c>
      <c r="F417">
        <v>6.0495813791948096</v>
      </c>
      <c r="G417">
        <v>4.8409124740102296</v>
      </c>
      <c r="H417">
        <v>10</v>
      </c>
      <c r="I417">
        <v>7</v>
      </c>
      <c r="J417" t="s">
        <v>12</v>
      </c>
      <c r="K417" t="s">
        <v>17</v>
      </c>
      <c r="L417" t="str">
        <f t="shared" si="30"/>
        <v>Weak</v>
      </c>
      <c r="M417" t="str">
        <f t="shared" si="31"/>
        <v>Normal</v>
      </c>
      <c r="N417" t="str">
        <f t="shared" si="32"/>
        <v>Evening</v>
      </c>
      <c r="O417" t="str">
        <f t="shared" si="33"/>
        <v>Bad</v>
      </c>
      <c r="P417" t="str">
        <f t="shared" si="34"/>
        <v>February</v>
      </c>
    </row>
    <row r="418" spans="1:16" x14ac:dyDescent="0.2">
      <c r="A418" s="1">
        <v>44615.467118055552</v>
      </c>
      <c r="B418">
        <v>-98.000058572189602</v>
      </c>
      <c r="C418">
        <v>27.620506793114298</v>
      </c>
      <c r="D418">
        <v>1050.17876749064</v>
      </c>
      <c r="E418" t="s">
        <v>16</v>
      </c>
      <c r="F418">
        <v>0.51699795489741796</v>
      </c>
      <c r="G418">
        <v>3.0617486172839601</v>
      </c>
      <c r="H418">
        <v>1</v>
      </c>
      <c r="I418">
        <v>53</v>
      </c>
      <c r="J418" t="s">
        <v>12</v>
      </c>
      <c r="K418" t="s">
        <v>17</v>
      </c>
      <c r="L418" t="str">
        <f t="shared" si="30"/>
        <v>Weak</v>
      </c>
      <c r="M418" t="str">
        <f t="shared" si="31"/>
        <v>Normal</v>
      </c>
      <c r="N418" t="str">
        <f t="shared" si="32"/>
        <v>Morning</v>
      </c>
      <c r="O418" t="str">
        <f t="shared" si="33"/>
        <v>Bad</v>
      </c>
      <c r="P418" t="str">
        <f t="shared" si="34"/>
        <v>February</v>
      </c>
    </row>
    <row r="419" spans="1:16" x14ac:dyDescent="0.2">
      <c r="A419" s="1">
        <v>44616.427893518521</v>
      </c>
      <c r="B419">
        <v>-65.144903060654599</v>
      </c>
      <c r="C419">
        <v>14.1250153242806</v>
      </c>
      <c r="D419">
        <v>250.379665262966</v>
      </c>
      <c r="E419" t="s">
        <v>16</v>
      </c>
      <c r="F419">
        <v>3.6710882068017199</v>
      </c>
      <c r="G419">
        <v>0.99060806204904495</v>
      </c>
      <c r="H419">
        <v>8</v>
      </c>
      <c r="I419">
        <v>64</v>
      </c>
      <c r="J419" t="s">
        <v>15</v>
      </c>
      <c r="K419" t="s">
        <v>17</v>
      </c>
      <c r="L419" t="str">
        <f t="shared" si="30"/>
        <v>Medium</v>
      </c>
      <c r="M419" t="str">
        <f t="shared" si="31"/>
        <v>Normal</v>
      </c>
      <c r="N419" t="str">
        <f t="shared" si="32"/>
        <v>Morning</v>
      </c>
      <c r="O419" t="str">
        <f t="shared" si="33"/>
        <v>Good</v>
      </c>
      <c r="P419" t="str">
        <f t="shared" si="34"/>
        <v>February</v>
      </c>
    </row>
    <row r="420" spans="1:16" x14ac:dyDescent="0.2">
      <c r="A420" s="1">
        <v>44617.523009259261</v>
      </c>
      <c r="B420">
        <v>-98.782744106010597</v>
      </c>
      <c r="C420">
        <v>21.0707027150568</v>
      </c>
      <c r="D420">
        <v>517.66211014542102</v>
      </c>
      <c r="E420" t="s">
        <v>16</v>
      </c>
      <c r="F420">
        <v>0.127614289227517</v>
      </c>
      <c r="G420">
        <v>3.4343231205029801</v>
      </c>
      <c r="H420">
        <v>9</v>
      </c>
      <c r="I420">
        <v>78</v>
      </c>
      <c r="J420" t="s">
        <v>12</v>
      </c>
      <c r="K420" t="s">
        <v>17</v>
      </c>
      <c r="L420" t="str">
        <f t="shared" si="30"/>
        <v>Weak</v>
      </c>
      <c r="M420" t="str">
        <f t="shared" si="31"/>
        <v>Normal</v>
      </c>
      <c r="N420" t="str">
        <f t="shared" si="32"/>
        <v>Afternoon</v>
      </c>
      <c r="O420" t="str">
        <f t="shared" si="33"/>
        <v>Bad</v>
      </c>
      <c r="P420" t="str">
        <f t="shared" si="34"/>
        <v>February</v>
      </c>
    </row>
    <row r="421" spans="1:16" x14ac:dyDescent="0.2">
      <c r="A421" s="1">
        <v>44618.569386574076</v>
      </c>
      <c r="B421">
        <v>-73.822920155344804</v>
      </c>
      <c r="C421">
        <v>17.3920484050265</v>
      </c>
      <c r="D421">
        <v>366.94975945240299</v>
      </c>
      <c r="E421" t="s">
        <v>18</v>
      </c>
      <c r="F421">
        <v>5.9266484868052496</v>
      </c>
      <c r="G421">
        <v>4.5770060080507404</v>
      </c>
      <c r="H421">
        <v>4</v>
      </c>
      <c r="I421">
        <v>47</v>
      </c>
      <c r="J421" t="s">
        <v>12</v>
      </c>
      <c r="K421" t="s">
        <v>13</v>
      </c>
      <c r="L421" t="str">
        <f t="shared" si="30"/>
        <v>Weak</v>
      </c>
      <c r="M421" t="str">
        <f t="shared" si="31"/>
        <v>Normal</v>
      </c>
      <c r="N421" t="str">
        <f t="shared" si="32"/>
        <v>Afternoon</v>
      </c>
      <c r="O421" t="str">
        <f t="shared" si="33"/>
        <v>Medium</v>
      </c>
      <c r="P421" t="str">
        <f t="shared" si="34"/>
        <v>February</v>
      </c>
    </row>
    <row r="422" spans="1:16" x14ac:dyDescent="0.2">
      <c r="A422" s="1">
        <v>44619.537465277775</v>
      </c>
      <c r="B422">
        <v>-92.101596511246896</v>
      </c>
      <c r="C422">
        <v>10.538339564996599</v>
      </c>
      <c r="D422">
        <v>139.673289434395</v>
      </c>
      <c r="E422" t="s">
        <v>14</v>
      </c>
      <c r="F422">
        <v>7.4603001932556303</v>
      </c>
      <c r="G422">
        <v>6.6392471309417198</v>
      </c>
      <c r="H422">
        <v>9</v>
      </c>
      <c r="I422">
        <v>90</v>
      </c>
      <c r="J422" t="s">
        <v>15</v>
      </c>
      <c r="K422" t="s">
        <v>13</v>
      </c>
      <c r="L422" t="str">
        <f t="shared" si="30"/>
        <v>Weak</v>
      </c>
      <c r="M422" t="str">
        <f t="shared" si="31"/>
        <v>Normal</v>
      </c>
      <c r="N422" t="str">
        <f t="shared" si="32"/>
        <v>Afternoon</v>
      </c>
      <c r="O422" t="str">
        <f t="shared" si="33"/>
        <v>Bad</v>
      </c>
      <c r="P422" t="str">
        <f t="shared" si="34"/>
        <v>February</v>
      </c>
    </row>
    <row r="423" spans="1:16" x14ac:dyDescent="0.2">
      <c r="A423" s="1">
        <v>44620.684895833336</v>
      </c>
      <c r="B423">
        <v>-50.122221876305602</v>
      </c>
      <c r="C423">
        <v>27.5115133301219</v>
      </c>
      <c r="D423">
        <v>1499.09040356531</v>
      </c>
      <c r="E423" t="s">
        <v>16</v>
      </c>
      <c r="F423">
        <v>3.6312661727207902</v>
      </c>
      <c r="G423">
        <v>6.8798637932164004</v>
      </c>
      <c r="H423">
        <v>10</v>
      </c>
      <c r="I423">
        <v>57</v>
      </c>
      <c r="J423" t="s">
        <v>15</v>
      </c>
      <c r="K423" t="s">
        <v>17</v>
      </c>
      <c r="L423" t="str">
        <f t="shared" si="30"/>
        <v>Medium</v>
      </c>
      <c r="M423" t="str">
        <f t="shared" si="31"/>
        <v>Normal</v>
      </c>
      <c r="N423" t="str">
        <f t="shared" si="32"/>
        <v>Afternoon</v>
      </c>
      <c r="O423" t="str">
        <f t="shared" si="33"/>
        <v>Good</v>
      </c>
      <c r="P423" t="str">
        <f t="shared" si="34"/>
        <v>February</v>
      </c>
    </row>
    <row r="424" spans="1:16" x14ac:dyDescent="0.2">
      <c r="A424" s="1">
        <v>44621.666944444441</v>
      </c>
      <c r="B424">
        <v>-94.948763686327496</v>
      </c>
      <c r="C424">
        <v>17.026501965172201</v>
      </c>
      <c r="D424">
        <v>1330.7328253128501</v>
      </c>
      <c r="E424" t="s">
        <v>18</v>
      </c>
      <c r="F424">
        <v>4.2727655557842299</v>
      </c>
      <c r="G424">
        <v>6.1324063554237203</v>
      </c>
      <c r="H424">
        <v>4</v>
      </c>
      <c r="I424">
        <v>52</v>
      </c>
      <c r="J424" t="s">
        <v>15</v>
      </c>
      <c r="K424" t="s">
        <v>13</v>
      </c>
      <c r="L424" t="str">
        <f t="shared" si="30"/>
        <v>Weak</v>
      </c>
      <c r="M424" t="str">
        <f t="shared" si="31"/>
        <v>Normal</v>
      </c>
      <c r="N424" t="str">
        <f t="shared" si="32"/>
        <v>Afternoon</v>
      </c>
      <c r="O424" t="str">
        <f t="shared" si="33"/>
        <v>Bad</v>
      </c>
      <c r="P424" t="str">
        <f t="shared" si="34"/>
        <v>March</v>
      </c>
    </row>
    <row r="425" spans="1:16" x14ac:dyDescent="0.2">
      <c r="A425" s="1">
        <v>44622.91851851852</v>
      </c>
      <c r="B425">
        <v>-82.374030111560799</v>
      </c>
      <c r="C425">
        <v>17.434352455213201</v>
      </c>
      <c r="D425">
        <v>858.51562139612395</v>
      </c>
      <c r="E425" t="s">
        <v>11</v>
      </c>
      <c r="F425">
        <v>9.1638076867117704</v>
      </c>
      <c r="G425">
        <v>1.4646178254951401</v>
      </c>
      <c r="H425">
        <v>7</v>
      </c>
      <c r="I425">
        <v>39</v>
      </c>
      <c r="J425" t="s">
        <v>15</v>
      </c>
      <c r="K425" t="s">
        <v>17</v>
      </c>
      <c r="L425" t="str">
        <f t="shared" si="30"/>
        <v>Weak</v>
      </c>
      <c r="M425" t="str">
        <f t="shared" si="31"/>
        <v>Normal</v>
      </c>
      <c r="N425" t="str">
        <f t="shared" si="32"/>
        <v>Night</v>
      </c>
      <c r="O425" t="str">
        <f t="shared" si="33"/>
        <v>Medium</v>
      </c>
      <c r="P425" t="str">
        <f t="shared" si="34"/>
        <v>March</v>
      </c>
    </row>
    <row r="426" spans="1:16" x14ac:dyDescent="0.2">
      <c r="A426" s="1">
        <v>44623.699664351851</v>
      </c>
      <c r="B426">
        <v>-93.259084404078905</v>
      </c>
      <c r="C426">
        <v>19.424453079118098</v>
      </c>
      <c r="D426">
        <v>1265.5263361310599</v>
      </c>
      <c r="E426" t="s">
        <v>11</v>
      </c>
      <c r="F426">
        <v>8.0115760467077806</v>
      </c>
      <c r="G426">
        <v>0.32529260137196198</v>
      </c>
      <c r="H426">
        <v>6</v>
      </c>
      <c r="I426">
        <v>11</v>
      </c>
      <c r="J426" t="s">
        <v>15</v>
      </c>
      <c r="K426" t="s">
        <v>13</v>
      </c>
      <c r="L426" t="str">
        <f t="shared" si="30"/>
        <v>Weak</v>
      </c>
      <c r="M426" t="str">
        <f t="shared" si="31"/>
        <v>Normal</v>
      </c>
      <c r="N426" t="str">
        <f t="shared" si="32"/>
        <v>Afternoon</v>
      </c>
      <c r="O426" t="str">
        <f t="shared" si="33"/>
        <v>Bad</v>
      </c>
      <c r="P426" t="str">
        <f t="shared" si="34"/>
        <v>March</v>
      </c>
    </row>
    <row r="427" spans="1:16" x14ac:dyDescent="0.2">
      <c r="A427" s="1">
        <v>44624.523472222223</v>
      </c>
      <c r="B427">
        <v>-93.424331290052507</v>
      </c>
      <c r="C427">
        <v>28.8348285893317</v>
      </c>
      <c r="D427">
        <v>1783.4587094393301</v>
      </c>
      <c r="E427" t="s">
        <v>14</v>
      </c>
      <c r="F427">
        <v>2.9122847888057399</v>
      </c>
      <c r="G427">
        <v>8.1751053531538407</v>
      </c>
      <c r="H427">
        <v>5</v>
      </c>
      <c r="I427">
        <v>34</v>
      </c>
      <c r="J427" t="s">
        <v>12</v>
      </c>
      <c r="K427" t="s">
        <v>17</v>
      </c>
      <c r="L427" t="str">
        <f t="shared" si="30"/>
        <v>Weak</v>
      </c>
      <c r="M427" t="str">
        <f t="shared" si="31"/>
        <v>Normal</v>
      </c>
      <c r="N427" t="str">
        <f t="shared" si="32"/>
        <v>Afternoon</v>
      </c>
      <c r="O427" t="str">
        <f t="shared" si="33"/>
        <v>Bad</v>
      </c>
      <c r="P427" t="str">
        <f t="shared" si="34"/>
        <v>March</v>
      </c>
    </row>
    <row r="428" spans="1:16" x14ac:dyDescent="0.2">
      <c r="A428" s="1">
        <v>44625.839386574073</v>
      </c>
      <c r="B428">
        <v>-109.731554646444</v>
      </c>
      <c r="C428">
        <v>13.171237241182</v>
      </c>
      <c r="D428">
        <v>1715.7469137355699</v>
      </c>
      <c r="E428" t="s">
        <v>16</v>
      </c>
      <c r="F428">
        <v>2.8329543403696902</v>
      </c>
      <c r="G428">
        <v>6.0611452202537697</v>
      </c>
      <c r="H428">
        <v>8</v>
      </c>
      <c r="I428">
        <v>38</v>
      </c>
      <c r="J428" t="s">
        <v>12</v>
      </c>
      <c r="K428" t="s">
        <v>17</v>
      </c>
      <c r="L428" t="str">
        <f t="shared" si="30"/>
        <v>Weak</v>
      </c>
      <c r="M428" t="str">
        <f t="shared" si="31"/>
        <v>Normal</v>
      </c>
      <c r="N428" t="str">
        <f t="shared" si="32"/>
        <v>Evening</v>
      </c>
      <c r="O428" t="str">
        <f t="shared" si="33"/>
        <v>Bad</v>
      </c>
      <c r="P428" t="str">
        <f t="shared" si="34"/>
        <v>March</v>
      </c>
    </row>
    <row r="429" spans="1:16" x14ac:dyDescent="0.2">
      <c r="A429" s="1">
        <v>44626.529513888891</v>
      </c>
      <c r="B429">
        <v>-75.592266207304405</v>
      </c>
      <c r="C429">
        <v>19.886349340290401</v>
      </c>
      <c r="D429">
        <v>1018.36421186632</v>
      </c>
      <c r="E429" t="s">
        <v>18</v>
      </c>
      <c r="F429">
        <v>2.0466214210014502</v>
      </c>
      <c r="G429">
        <v>8.6571989886117002</v>
      </c>
      <c r="H429">
        <v>7</v>
      </c>
      <c r="I429">
        <v>36</v>
      </c>
      <c r="J429" t="s">
        <v>15</v>
      </c>
      <c r="K429" t="s">
        <v>13</v>
      </c>
      <c r="L429" t="str">
        <f t="shared" si="30"/>
        <v>Weak</v>
      </c>
      <c r="M429" t="str">
        <f t="shared" si="31"/>
        <v>Normal</v>
      </c>
      <c r="N429" t="str">
        <f t="shared" si="32"/>
        <v>Afternoon</v>
      </c>
      <c r="O429" t="str">
        <f t="shared" si="33"/>
        <v>Medium</v>
      </c>
      <c r="P429" t="str">
        <f t="shared" si="34"/>
        <v>March</v>
      </c>
    </row>
    <row r="430" spans="1:16" x14ac:dyDescent="0.2">
      <c r="A430" s="1">
        <v>44627.984085648146</v>
      </c>
      <c r="B430">
        <v>-113.361762064489</v>
      </c>
      <c r="C430">
        <v>14.384146008357099</v>
      </c>
      <c r="D430">
        <v>39.376341820752202</v>
      </c>
      <c r="E430" t="s">
        <v>16</v>
      </c>
      <c r="F430">
        <v>4.2342964493985802</v>
      </c>
      <c r="G430">
        <v>4.5913161296371099</v>
      </c>
      <c r="H430">
        <v>6</v>
      </c>
      <c r="I430">
        <v>74</v>
      </c>
      <c r="J430" t="s">
        <v>15</v>
      </c>
      <c r="K430" t="s">
        <v>17</v>
      </c>
      <c r="L430" t="str">
        <f t="shared" si="30"/>
        <v>Weak</v>
      </c>
      <c r="M430" t="str">
        <f t="shared" si="31"/>
        <v>Drop</v>
      </c>
      <c r="N430" t="str">
        <f t="shared" si="32"/>
        <v>Night</v>
      </c>
      <c r="O430" t="str">
        <f t="shared" si="33"/>
        <v>Bad</v>
      </c>
      <c r="P430" t="str">
        <f t="shared" si="34"/>
        <v>March</v>
      </c>
    </row>
    <row r="431" spans="1:16" x14ac:dyDescent="0.2">
      <c r="A431" s="1">
        <v>44628.548379629632</v>
      </c>
      <c r="B431">
        <v>-113.537048785921</v>
      </c>
      <c r="C431">
        <v>14.821868370257199</v>
      </c>
      <c r="D431">
        <v>1780.41136871956</v>
      </c>
      <c r="E431" t="s">
        <v>16</v>
      </c>
      <c r="F431">
        <v>2.21374761620116</v>
      </c>
      <c r="G431">
        <v>1.06588081239511</v>
      </c>
      <c r="H431">
        <v>4</v>
      </c>
      <c r="I431">
        <v>28</v>
      </c>
      <c r="J431" t="s">
        <v>15</v>
      </c>
      <c r="K431" t="s">
        <v>13</v>
      </c>
      <c r="L431" t="str">
        <f t="shared" si="30"/>
        <v>Weak</v>
      </c>
      <c r="M431" t="str">
        <f t="shared" si="31"/>
        <v>Normal</v>
      </c>
      <c r="N431" t="str">
        <f t="shared" si="32"/>
        <v>Afternoon</v>
      </c>
      <c r="O431" t="str">
        <f t="shared" si="33"/>
        <v>Bad</v>
      </c>
      <c r="P431" t="str">
        <f t="shared" si="34"/>
        <v>March</v>
      </c>
    </row>
    <row r="432" spans="1:16" x14ac:dyDescent="0.2">
      <c r="A432" s="1">
        <v>44629.50744212963</v>
      </c>
      <c r="B432">
        <v>-84.615492249551593</v>
      </c>
      <c r="C432">
        <v>24.7748483659689</v>
      </c>
      <c r="D432">
        <v>28.5983565205727</v>
      </c>
      <c r="E432" t="s">
        <v>14</v>
      </c>
      <c r="F432">
        <v>1.6911158656493801</v>
      </c>
      <c r="G432">
        <v>5.7562363955605704</v>
      </c>
      <c r="H432">
        <v>2</v>
      </c>
      <c r="I432">
        <v>55</v>
      </c>
      <c r="J432" t="s">
        <v>15</v>
      </c>
      <c r="K432" t="s">
        <v>17</v>
      </c>
      <c r="L432" t="str">
        <f t="shared" si="30"/>
        <v>Weak</v>
      </c>
      <c r="M432" t="str">
        <f t="shared" si="31"/>
        <v>Drop</v>
      </c>
      <c r="N432" t="str">
        <f t="shared" si="32"/>
        <v>Afternoon</v>
      </c>
      <c r="O432" t="str">
        <f t="shared" si="33"/>
        <v>Medium</v>
      </c>
      <c r="P432" t="str">
        <f t="shared" si="34"/>
        <v>March</v>
      </c>
    </row>
    <row r="433" spans="1:16" x14ac:dyDescent="0.2">
      <c r="A433" s="1">
        <v>44630.659872685188</v>
      </c>
      <c r="B433">
        <v>-74.1629689583404</v>
      </c>
      <c r="C433">
        <v>26.9459526419264</v>
      </c>
      <c r="D433">
        <v>434.136574506572</v>
      </c>
      <c r="E433" t="s">
        <v>14</v>
      </c>
      <c r="F433">
        <v>8.2623909663905604</v>
      </c>
      <c r="G433">
        <v>0.36414361725872502</v>
      </c>
      <c r="H433">
        <v>9</v>
      </c>
      <c r="I433">
        <v>87</v>
      </c>
      <c r="J433" t="s">
        <v>15</v>
      </c>
      <c r="K433" t="s">
        <v>17</v>
      </c>
      <c r="L433" t="str">
        <f t="shared" si="30"/>
        <v>Weak</v>
      </c>
      <c r="M433" t="str">
        <f t="shared" si="31"/>
        <v>Normal</v>
      </c>
      <c r="N433" t="str">
        <f t="shared" si="32"/>
        <v>Afternoon</v>
      </c>
      <c r="O433" t="str">
        <f t="shared" si="33"/>
        <v>Medium</v>
      </c>
      <c r="P433" t="str">
        <f t="shared" si="34"/>
        <v>March</v>
      </c>
    </row>
    <row r="434" spans="1:16" x14ac:dyDescent="0.2">
      <c r="A434" s="1">
        <v>44631.761793981481</v>
      </c>
      <c r="B434">
        <v>-109.068474891471</v>
      </c>
      <c r="C434">
        <v>19.096178474484901</v>
      </c>
      <c r="D434">
        <v>1596.9750703631601</v>
      </c>
      <c r="E434" t="s">
        <v>11</v>
      </c>
      <c r="F434">
        <v>5.5637009604241898</v>
      </c>
      <c r="G434">
        <v>9.0776199855803892</v>
      </c>
      <c r="H434">
        <v>4</v>
      </c>
      <c r="I434">
        <v>93</v>
      </c>
      <c r="J434" t="s">
        <v>12</v>
      </c>
      <c r="K434" t="s">
        <v>13</v>
      </c>
      <c r="L434" t="str">
        <f t="shared" si="30"/>
        <v>Weak</v>
      </c>
      <c r="M434" t="str">
        <f t="shared" si="31"/>
        <v>Normal</v>
      </c>
      <c r="N434" t="str">
        <f t="shared" si="32"/>
        <v>Evening</v>
      </c>
      <c r="O434" t="str">
        <f t="shared" si="33"/>
        <v>Bad</v>
      </c>
      <c r="P434" t="str">
        <f t="shared" si="34"/>
        <v>March</v>
      </c>
    </row>
    <row r="435" spans="1:16" x14ac:dyDescent="0.2">
      <c r="A435" s="1">
        <v>44632.480636574073</v>
      </c>
      <c r="B435">
        <v>-105.829652642715</v>
      </c>
      <c r="C435">
        <v>19.120323535267499</v>
      </c>
      <c r="D435">
        <v>975.18430830524403</v>
      </c>
      <c r="E435" t="s">
        <v>11</v>
      </c>
      <c r="F435">
        <v>12.9323392408131</v>
      </c>
      <c r="G435">
        <v>0.78677281474378402</v>
      </c>
      <c r="H435">
        <v>6</v>
      </c>
      <c r="I435">
        <v>34</v>
      </c>
      <c r="J435" t="s">
        <v>12</v>
      </c>
      <c r="K435" t="s">
        <v>17</v>
      </c>
      <c r="L435" t="str">
        <f t="shared" si="30"/>
        <v>Weak</v>
      </c>
      <c r="M435" t="str">
        <f t="shared" si="31"/>
        <v>Normal</v>
      </c>
      <c r="N435" t="str">
        <f t="shared" si="32"/>
        <v>Morning</v>
      </c>
      <c r="O435" t="str">
        <f t="shared" si="33"/>
        <v>Bad</v>
      </c>
      <c r="P435" t="str">
        <f t="shared" si="34"/>
        <v>March</v>
      </c>
    </row>
    <row r="436" spans="1:16" x14ac:dyDescent="0.2">
      <c r="A436" s="1">
        <v>44633.770451388889</v>
      </c>
      <c r="B436">
        <v>-91.050348553197793</v>
      </c>
      <c r="C436">
        <v>16.294644339302899</v>
      </c>
      <c r="D436">
        <v>113.13300025219201</v>
      </c>
      <c r="E436" t="s">
        <v>18</v>
      </c>
      <c r="F436">
        <v>3.8620185817848198</v>
      </c>
      <c r="G436">
        <v>4.3052628283763701</v>
      </c>
      <c r="H436">
        <v>2</v>
      </c>
      <c r="I436">
        <v>21</v>
      </c>
      <c r="J436" t="s">
        <v>15</v>
      </c>
      <c r="K436" t="s">
        <v>13</v>
      </c>
      <c r="L436" t="str">
        <f t="shared" si="30"/>
        <v>Weak</v>
      </c>
      <c r="M436" t="str">
        <f t="shared" si="31"/>
        <v>Normal</v>
      </c>
      <c r="N436" t="str">
        <f t="shared" si="32"/>
        <v>Evening</v>
      </c>
      <c r="O436" t="str">
        <f t="shared" si="33"/>
        <v>Bad</v>
      </c>
      <c r="P436" t="str">
        <f t="shared" si="34"/>
        <v>March</v>
      </c>
    </row>
    <row r="437" spans="1:16" x14ac:dyDescent="0.2">
      <c r="A437" s="1">
        <v>44634.521458333336</v>
      </c>
      <c r="B437">
        <v>-95.468239547522202</v>
      </c>
      <c r="C437">
        <v>28.476528061184698</v>
      </c>
      <c r="D437">
        <v>66.527680828993496</v>
      </c>
      <c r="E437" t="s">
        <v>11</v>
      </c>
      <c r="F437">
        <v>9.4918939206272803</v>
      </c>
      <c r="G437">
        <v>7.5816007114919204</v>
      </c>
      <c r="H437">
        <v>8</v>
      </c>
      <c r="I437">
        <v>31</v>
      </c>
      <c r="J437" t="s">
        <v>12</v>
      </c>
      <c r="K437" t="s">
        <v>13</v>
      </c>
      <c r="L437" t="str">
        <f t="shared" si="30"/>
        <v>Weak</v>
      </c>
      <c r="M437" t="str">
        <f t="shared" si="31"/>
        <v>Normal</v>
      </c>
      <c r="N437" t="str">
        <f t="shared" si="32"/>
        <v>Afternoon</v>
      </c>
      <c r="O437" t="str">
        <f t="shared" si="33"/>
        <v>Bad</v>
      </c>
      <c r="P437" t="str">
        <f t="shared" si="34"/>
        <v>March</v>
      </c>
    </row>
    <row r="438" spans="1:16" x14ac:dyDescent="0.2">
      <c r="A438" s="1">
        <v>44635.660520833335</v>
      </c>
      <c r="B438">
        <v>-88.406402738341697</v>
      </c>
      <c r="C438">
        <v>10.4513260709651</v>
      </c>
      <c r="D438">
        <v>95.458195986090004</v>
      </c>
      <c r="E438" t="s">
        <v>14</v>
      </c>
      <c r="F438">
        <v>9.8608997061271406</v>
      </c>
      <c r="G438">
        <v>0.84745511990136901</v>
      </c>
      <c r="H438">
        <v>9</v>
      </c>
      <c r="I438">
        <v>30</v>
      </c>
      <c r="J438" t="s">
        <v>15</v>
      </c>
      <c r="K438" t="s">
        <v>13</v>
      </c>
      <c r="L438" t="str">
        <f t="shared" si="30"/>
        <v>Weak</v>
      </c>
      <c r="M438" t="str">
        <f t="shared" si="31"/>
        <v>Normal</v>
      </c>
      <c r="N438" t="str">
        <f t="shared" si="32"/>
        <v>Afternoon</v>
      </c>
      <c r="O438" t="str">
        <f t="shared" si="33"/>
        <v>Bad</v>
      </c>
      <c r="P438" t="str">
        <f t="shared" si="34"/>
        <v>March</v>
      </c>
    </row>
    <row r="439" spans="1:16" x14ac:dyDescent="0.2">
      <c r="A439" s="1">
        <v>44636.785451388889</v>
      </c>
      <c r="B439">
        <v>-76.483943479465196</v>
      </c>
      <c r="C439">
        <v>22.9369193316539</v>
      </c>
      <c r="D439">
        <v>213.493450530519</v>
      </c>
      <c r="E439" t="s">
        <v>18</v>
      </c>
      <c r="F439">
        <v>4.9040798515663004</v>
      </c>
      <c r="G439">
        <v>2.8427831138255799</v>
      </c>
      <c r="H439">
        <v>5</v>
      </c>
      <c r="I439">
        <v>82</v>
      </c>
      <c r="J439" t="s">
        <v>15</v>
      </c>
      <c r="K439" t="s">
        <v>13</v>
      </c>
      <c r="L439" t="str">
        <f t="shared" si="30"/>
        <v>Weak</v>
      </c>
      <c r="M439" t="str">
        <f t="shared" si="31"/>
        <v>Normal</v>
      </c>
      <c r="N439" t="str">
        <f t="shared" si="32"/>
        <v>Evening</v>
      </c>
      <c r="O439" t="str">
        <f t="shared" si="33"/>
        <v>Medium</v>
      </c>
      <c r="P439" t="str">
        <f t="shared" si="34"/>
        <v>March</v>
      </c>
    </row>
    <row r="440" spans="1:16" x14ac:dyDescent="0.2">
      <c r="A440" s="1">
        <v>44637.67454861111</v>
      </c>
      <c r="B440">
        <v>-81.023584017089107</v>
      </c>
      <c r="C440">
        <v>11.6758242002151</v>
      </c>
      <c r="D440">
        <v>1790.05236051921</v>
      </c>
      <c r="E440" t="s">
        <v>11</v>
      </c>
      <c r="F440">
        <v>6.8169009225070001</v>
      </c>
      <c r="G440">
        <v>0.88995270887056099</v>
      </c>
      <c r="H440">
        <v>1</v>
      </c>
      <c r="I440">
        <v>50</v>
      </c>
      <c r="J440" t="s">
        <v>15</v>
      </c>
      <c r="K440" t="s">
        <v>17</v>
      </c>
      <c r="L440" t="str">
        <f t="shared" si="30"/>
        <v>Weak</v>
      </c>
      <c r="M440" t="str">
        <f t="shared" si="31"/>
        <v>Normal</v>
      </c>
      <c r="N440" t="str">
        <f t="shared" si="32"/>
        <v>Afternoon</v>
      </c>
      <c r="O440" t="str">
        <f t="shared" si="33"/>
        <v>Medium</v>
      </c>
      <c r="P440" t="str">
        <f t="shared" si="34"/>
        <v>March</v>
      </c>
    </row>
    <row r="441" spans="1:16" x14ac:dyDescent="0.2">
      <c r="A441" s="1">
        <v>44638.618217592593</v>
      </c>
      <c r="B441">
        <v>-77.166971081231296</v>
      </c>
      <c r="C441">
        <v>16.121289927545298</v>
      </c>
      <c r="D441">
        <v>767.87784271646399</v>
      </c>
      <c r="E441" t="s">
        <v>11</v>
      </c>
      <c r="F441">
        <v>10.491068367607401</v>
      </c>
      <c r="G441">
        <v>1.87467568797131</v>
      </c>
      <c r="H441">
        <v>7</v>
      </c>
      <c r="I441">
        <v>66</v>
      </c>
      <c r="J441" t="s">
        <v>12</v>
      </c>
      <c r="K441" t="s">
        <v>17</v>
      </c>
      <c r="L441" t="str">
        <f t="shared" si="30"/>
        <v>Weak</v>
      </c>
      <c r="M441" t="str">
        <f t="shared" si="31"/>
        <v>Normal</v>
      </c>
      <c r="N441" t="str">
        <f t="shared" si="32"/>
        <v>Afternoon</v>
      </c>
      <c r="O441" t="str">
        <f t="shared" si="33"/>
        <v>Medium</v>
      </c>
      <c r="P441" t="str">
        <f t="shared" si="34"/>
        <v>March</v>
      </c>
    </row>
    <row r="442" spans="1:16" x14ac:dyDescent="0.2">
      <c r="A442" s="1">
        <v>44639.86</v>
      </c>
      <c r="B442">
        <v>-99.891156384762198</v>
      </c>
      <c r="C442">
        <v>26.940664794699</v>
      </c>
      <c r="D442">
        <v>165.87339420511699</v>
      </c>
      <c r="E442" t="s">
        <v>16</v>
      </c>
      <c r="F442">
        <v>4.1299998366590298</v>
      </c>
      <c r="G442">
        <v>8.4081613356122897</v>
      </c>
      <c r="H442">
        <v>6</v>
      </c>
      <c r="I442">
        <v>43</v>
      </c>
      <c r="J442" t="s">
        <v>15</v>
      </c>
      <c r="K442" t="s">
        <v>17</v>
      </c>
      <c r="L442" t="str">
        <f t="shared" si="30"/>
        <v>Weak</v>
      </c>
      <c r="M442" t="str">
        <f t="shared" si="31"/>
        <v>Normal</v>
      </c>
      <c r="N442" t="str">
        <f t="shared" si="32"/>
        <v>Evening</v>
      </c>
      <c r="O442" t="str">
        <f t="shared" si="33"/>
        <v>Bad</v>
      </c>
      <c r="P442" t="str">
        <f t="shared" si="34"/>
        <v>March</v>
      </c>
    </row>
    <row r="443" spans="1:16" x14ac:dyDescent="0.2">
      <c r="A443" s="1">
        <v>44640.931840277779</v>
      </c>
      <c r="B443">
        <v>-85.358272474022698</v>
      </c>
      <c r="C443">
        <v>24.736959042971598</v>
      </c>
      <c r="D443">
        <v>1099.30173973812</v>
      </c>
      <c r="E443" t="s">
        <v>16</v>
      </c>
      <c r="F443">
        <v>4.0339297538470396</v>
      </c>
      <c r="G443">
        <v>1.31725178031679</v>
      </c>
      <c r="H443">
        <v>7</v>
      </c>
      <c r="I443">
        <v>93</v>
      </c>
      <c r="J443" t="s">
        <v>15</v>
      </c>
      <c r="K443" t="s">
        <v>17</v>
      </c>
      <c r="L443" t="str">
        <f t="shared" si="30"/>
        <v>Weak</v>
      </c>
      <c r="M443" t="str">
        <f t="shared" si="31"/>
        <v>Normal</v>
      </c>
      <c r="N443" t="str">
        <f t="shared" si="32"/>
        <v>Night</v>
      </c>
      <c r="O443" t="str">
        <f t="shared" si="33"/>
        <v>Bad</v>
      </c>
      <c r="P443" t="str">
        <f t="shared" si="34"/>
        <v>March</v>
      </c>
    </row>
    <row r="444" spans="1:16" x14ac:dyDescent="0.2">
      <c r="A444" s="1">
        <v>44641.914340277777</v>
      </c>
      <c r="B444">
        <v>-92.077684349135495</v>
      </c>
      <c r="C444">
        <v>17.852208809958299</v>
      </c>
      <c r="D444">
        <v>1339.0966755801401</v>
      </c>
      <c r="E444" t="s">
        <v>11</v>
      </c>
      <c r="F444">
        <v>12.465769323042601</v>
      </c>
      <c r="G444">
        <v>6.4652812037164402</v>
      </c>
      <c r="H444">
        <v>2</v>
      </c>
      <c r="I444">
        <v>80</v>
      </c>
      <c r="J444" t="s">
        <v>12</v>
      </c>
      <c r="K444" t="s">
        <v>13</v>
      </c>
      <c r="L444" t="str">
        <f t="shared" si="30"/>
        <v>Weak</v>
      </c>
      <c r="M444" t="str">
        <f t="shared" si="31"/>
        <v>Normal</v>
      </c>
      <c r="N444" t="str">
        <f t="shared" si="32"/>
        <v>Night</v>
      </c>
      <c r="O444" t="str">
        <f t="shared" si="33"/>
        <v>Bad</v>
      </c>
      <c r="P444" t="str">
        <f t="shared" si="34"/>
        <v>March</v>
      </c>
    </row>
    <row r="445" spans="1:16" x14ac:dyDescent="0.2">
      <c r="A445" s="1">
        <v>44642.718819444446</v>
      </c>
      <c r="B445">
        <v>-69.234509897470105</v>
      </c>
      <c r="C445">
        <v>23.103197297904099</v>
      </c>
      <c r="D445">
        <v>1136.7696651246799</v>
      </c>
      <c r="E445" t="s">
        <v>14</v>
      </c>
      <c r="F445">
        <v>7.5691165687100197</v>
      </c>
      <c r="G445">
        <v>0.90979154526608996</v>
      </c>
      <c r="H445">
        <v>5</v>
      </c>
      <c r="I445">
        <v>63</v>
      </c>
      <c r="J445" t="s">
        <v>15</v>
      </c>
      <c r="K445" t="s">
        <v>17</v>
      </c>
      <c r="L445" t="str">
        <f t="shared" si="30"/>
        <v>Medium</v>
      </c>
      <c r="M445" t="str">
        <f t="shared" si="31"/>
        <v>Normal</v>
      </c>
      <c r="N445" t="str">
        <f t="shared" si="32"/>
        <v>Afternoon</v>
      </c>
      <c r="O445" t="str">
        <f t="shared" si="33"/>
        <v>Good</v>
      </c>
      <c r="P445" t="str">
        <f t="shared" si="34"/>
        <v>March</v>
      </c>
    </row>
    <row r="446" spans="1:16" x14ac:dyDescent="0.2">
      <c r="A446" s="1">
        <v>44643.5315162037</v>
      </c>
      <c r="B446">
        <v>-92.911908342164395</v>
      </c>
      <c r="C446">
        <v>22.9035703686442</v>
      </c>
      <c r="D446">
        <v>408.69187162270498</v>
      </c>
      <c r="E446" t="s">
        <v>16</v>
      </c>
      <c r="F446">
        <v>4.7581471860346696</v>
      </c>
      <c r="G446">
        <v>7.3935293450611201</v>
      </c>
      <c r="H446">
        <v>3</v>
      </c>
      <c r="I446">
        <v>29</v>
      </c>
      <c r="J446" t="s">
        <v>12</v>
      </c>
      <c r="K446" t="s">
        <v>17</v>
      </c>
      <c r="L446" t="str">
        <f t="shared" si="30"/>
        <v>Weak</v>
      </c>
      <c r="M446" t="str">
        <f t="shared" si="31"/>
        <v>Normal</v>
      </c>
      <c r="N446" t="str">
        <f t="shared" si="32"/>
        <v>Afternoon</v>
      </c>
      <c r="O446" t="str">
        <f t="shared" si="33"/>
        <v>Bad</v>
      </c>
      <c r="P446" t="str">
        <f t="shared" si="34"/>
        <v>March</v>
      </c>
    </row>
    <row r="447" spans="1:16" x14ac:dyDescent="0.2">
      <c r="A447" s="1">
        <v>44644.704733796294</v>
      </c>
      <c r="B447">
        <v>-83.759783774541205</v>
      </c>
      <c r="C447">
        <v>28.3364441051264</v>
      </c>
      <c r="D447">
        <v>539.09816532043601</v>
      </c>
      <c r="E447" t="s">
        <v>11</v>
      </c>
      <c r="F447">
        <v>8.5110597822435103</v>
      </c>
      <c r="G447">
        <v>1.6061970915802599</v>
      </c>
      <c r="H447">
        <v>7</v>
      </c>
      <c r="I447">
        <v>63</v>
      </c>
      <c r="J447" t="s">
        <v>12</v>
      </c>
      <c r="K447" t="s">
        <v>13</v>
      </c>
      <c r="L447" t="str">
        <f t="shared" si="30"/>
        <v>Weak</v>
      </c>
      <c r="M447" t="str">
        <f t="shared" si="31"/>
        <v>Normal</v>
      </c>
      <c r="N447" t="str">
        <f t="shared" si="32"/>
        <v>Afternoon</v>
      </c>
      <c r="O447" t="str">
        <f t="shared" si="33"/>
        <v>Medium</v>
      </c>
      <c r="P447" t="str">
        <f t="shared" si="34"/>
        <v>March</v>
      </c>
    </row>
    <row r="448" spans="1:16" x14ac:dyDescent="0.2">
      <c r="A448" s="1">
        <v>44645.670543981483</v>
      </c>
      <c r="B448">
        <v>-108.648094225367</v>
      </c>
      <c r="C448">
        <v>28.382816490124799</v>
      </c>
      <c r="D448">
        <v>105.296553313822</v>
      </c>
      <c r="E448" t="s">
        <v>11</v>
      </c>
      <c r="F448">
        <v>11.577305066578701</v>
      </c>
      <c r="G448">
        <v>0.88746574542995105</v>
      </c>
      <c r="H448">
        <v>10</v>
      </c>
      <c r="I448">
        <v>19</v>
      </c>
      <c r="J448" t="s">
        <v>15</v>
      </c>
      <c r="K448" t="s">
        <v>13</v>
      </c>
      <c r="L448" t="str">
        <f t="shared" si="30"/>
        <v>Weak</v>
      </c>
      <c r="M448" t="str">
        <f t="shared" si="31"/>
        <v>Normal</v>
      </c>
      <c r="N448" t="str">
        <f t="shared" si="32"/>
        <v>Afternoon</v>
      </c>
      <c r="O448" t="str">
        <f t="shared" si="33"/>
        <v>Bad</v>
      </c>
      <c r="P448" t="str">
        <f t="shared" si="34"/>
        <v>March</v>
      </c>
    </row>
    <row r="449" spans="1:16" x14ac:dyDescent="0.2">
      <c r="A449" s="1">
        <v>44646.663252314815</v>
      </c>
      <c r="B449">
        <v>-77.807267553441207</v>
      </c>
      <c r="C449">
        <v>19.900446710278501</v>
      </c>
      <c r="D449">
        <v>687.73699584270798</v>
      </c>
      <c r="E449" t="s">
        <v>11</v>
      </c>
      <c r="F449">
        <v>5.54093664757439</v>
      </c>
      <c r="G449">
        <v>6.0799663800691999</v>
      </c>
      <c r="H449">
        <v>4</v>
      </c>
      <c r="I449">
        <v>88</v>
      </c>
      <c r="J449" t="s">
        <v>12</v>
      </c>
      <c r="K449" t="s">
        <v>17</v>
      </c>
      <c r="L449" t="str">
        <f t="shared" si="30"/>
        <v>Weak</v>
      </c>
      <c r="M449" t="str">
        <f t="shared" si="31"/>
        <v>Normal</v>
      </c>
      <c r="N449" t="str">
        <f t="shared" si="32"/>
        <v>Afternoon</v>
      </c>
      <c r="O449" t="str">
        <f t="shared" si="33"/>
        <v>Medium</v>
      </c>
      <c r="P449" t="str">
        <f t="shared" si="34"/>
        <v>March</v>
      </c>
    </row>
    <row r="450" spans="1:16" x14ac:dyDescent="0.2">
      <c r="A450" s="1">
        <v>44647.522141203706</v>
      </c>
      <c r="B450">
        <v>-58.162771346699799</v>
      </c>
      <c r="C450">
        <v>15.737979183464301</v>
      </c>
      <c r="D450">
        <v>1111.95601079425</v>
      </c>
      <c r="E450" t="s">
        <v>16</v>
      </c>
      <c r="F450">
        <v>4.9497039086055201</v>
      </c>
      <c r="G450">
        <v>5.39320242963504</v>
      </c>
      <c r="H450">
        <v>2</v>
      </c>
      <c r="I450">
        <v>30</v>
      </c>
      <c r="J450" t="s">
        <v>12</v>
      </c>
      <c r="K450" t="s">
        <v>17</v>
      </c>
      <c r="L450" t="str">
        <f t="shared" ref="L450:L463" si="35">IF(B450&gt;=-50,"Strong",IF(B450 &gt;= -70,"Medium","Weak"))</f>
        <v>Medium</v>
      </c>
      <c r="M450" t="str">
        <f t="shared" ref="M450:M463" si="36">IF(D450&lt;60,"Drop","Normal")</f>
        <v>Normal</v>
      </c>
      <c r="N450" t="str">
        <f t="shared" ref="N450:N463" si="37">IF(HOUR(A450)&lt;12,"Morning",IF(HOUR(A450)&lt;18,"Afternoon",IF(HOUR(A450)&lt;21,"Evening","Night")))</f>
        <v>Afternoon</v>
      </c>
      <c r="O450" t="str">
        <f t="shared" si="33"/>
        <v>Good</v>
      </c>
      <c r="P450" t="str">
        <f t="shared" si="34"/>
        <v>March</v>
      </c>
    </row>
    <row r="451" spans="1:16" x14ac:dyDescent="0.2">
      <c r="A451" s="1">
        <v>44648.807870370372</v>
      </c>
      <c r="B451">
        <v>-97.1840367594817</v>
      </c>
      <c r="C451">
        <v>17.022416491517799</v>
      </c>
      <c r="D451">
        <v>1745.8727558990099</v>
      </c>
      <c r="E451" t="s">
        <v>11</v>
      </c>
      <c r="F451">
        <v>12.5950248550593</v>
      </c>
      <c r="G451">
        <v>5.0911488095881898</v>
      </c>
      <c r="H451">
        <v>8</v>
      </c>
      <c r="I451">
        <v>12</v>
      </c>
      <c r="J451" t="s">
        <v>15</v>
      </c>
      <c r="K451" t="s">
        <v>13</v>
      </c>
      <c r="L451" t="str">
        <f t="shared" si="35"/>
        <v>Weak</v>
      </c>
      <c r="M451" t="str">
        <f t="shared" si="36"/>
        <v>Normal</v>
      </c>
      <c r="N451" t="str">
        <f t="shared" si="37"/>
        <v>Evening</v>
      </c>
      <c r="O451" t="str">
        <f t="shared" ref="O451:O463" si="38">IF(B451&gt;=-70,"Good",IF(B451&gt;=-85,"Medium","Bad"))</f>
        <v>Bad</v>
      </c>
      <c r="P451" t="str">
        <f t="shared" ref="P451:P463" si="39">TEXT(A451,"mmmm")</f>
        <v>March</v>
      </c>
    </row>
    <row r="452" spans="1:16" x14ac:dyDescent="0.2">
      <c r="A452" s="1">
        <v>44649.907060185185</v>
      </c>
      <c r="B452">
        <v>-85.5413254654177</v>
      </c>
      <c r="C452">
        <v>18.813651470269502</v>
      </c>
      <c r="D452">
        <v>1433.18022547399</v>
      </c>
      <c r="E452" t="s">
        <v>18</v>
      </c>
      <c r="F452">
        <v>7.3254392503466299</v>
      </c>
      <c r="G452">
        <v>3.37420436006503</v>
      </c>
      <c r="H452">
        <v>1</v>
      </c>
      <c r="I452">
        <v>15</v>
      </c>
      <c r="J452" t="s">
        <v>15</v>
      </c>
      <c r="K452" t="s">
        <v>13</v>
      </c>
      <c r="L452" t="str">
        <f t="shared" si="35"/>
        <v>Weak</v>
      </c>
      <c r="M452" t="str">
        <f t="shared" si="36"/>
        <v>Normal</v>
      </c>
      <c r="N452" t="str">
        <f t="shared" si="37"/>
        <v>Night</v>
      </c>
      <c r="O452" t="str">
        <f t="shared" si="38"/>
        <v>Bad</v>
      </c>
      <c r="P452" t="str">
        <f t="shared" si="39"/>
        <v>March</v>
      </c>
    </row>
    <row r="453" spans="1:16" x14ac:dyDescent="0.2">
      <c r="A453" s="1">
        <v>44650.414143518516</v>
      </c>
      <c r="B453">
        <v>-89.342668342964799</v>
      </c>
      <c r="C453">
        <v>25.178714385615301</v>
      </c>
      <c r="D453">
        <v>281.99468545942</v>
      </c>
      <c r="E453" t="s">
        <v>18</v>
      </c>
      <c r="F453">
        <v>4.7215158124585201</v>
      </c>
      <c r="G453">
        <v>6.8776146143285999</v>
      </c>
      <c r="H453">
        <v>4</v>
      </c>
      <c r="I453">
        <v>19</v>
      </c>
      <c r="J453" t="s">
        <v>15</v>
      </c>
      <c r="K453" t="s">
        <v>13</v>
      </c>
      <c r="L453" t="str">
        <f t="shared" si="35"/>
        <v>Weak</v>
      </c>
      <c r="M453" t="str">
        <f t="shared" si="36"/>
        <v>Normal</v>
      </c>
      <c r="N453" t="str">
        <f t="shared" si="37"/>
        <v>Morning</v>
      </c>
      <c r="O453" t="str">
        <f t="shared" si="38"/>
        <v>Bad</v>
      </c>
      <c r="P453" t="str">
        <f t="shared" si="39"/>
        <v>March</v>
      </c>
    </row>
    <row r="454" spans="1:16" x14ac:dyDescent="0.2">
      <c r="A454" s="1">
        <v>44651.616157407407</v>
      </c>
      <c r="B454">
        <v>-104.28754144428601</v>
      </c>
      <c r="C454">
        <v>11.0203372200834</v>
      </c>
      <c r="D454">
        <v>700.77609373033704</v>
      </c>
      <c r="E454" t="s">
        <v>16</v>
      </c>
      <c r="F454">
        <v>1.8506672622685401</v>
      </c>
      <c r="G454">
        <v>2.8903166929022799</v>
      </c>
      <c r="H454">
        <v>2</v>
      </c>
      <c r="I454">
        <v>66</v>
      </c>
      <c r="J454" t="s">
        <v>15</v>
      </c>
      <c r="K454" t="s">
        <v>17</v>
      </c>
      <c r="L454" t="str">
        <f t="shared" si="35"/>
        <v>Weak</v>
      </c>
      <c r="M454" t="str">
        <f t="shared" si="36"/>
        <v>Normal</v>
      </c>
      <c r="N454" t="str">
        <f t="shared" si="37"/>
        <v>Afternoon</v>
      </c>
      <c r="O454" t="str">
        <f t="shared" si="38"/>
        <v>Bad</v>
      </c>
      <c r="P454" t="str">
        <f t="shared" si="39"/>
        <v>March</v>
      </c>
    </row>
    <row r="455" spans="1:16" x14ac:dyDescent="0.2">
      <c r="A455" s="1">
        <v>44652.642916666664</v>
      </c>
      <c r="B455">
        <v>-79.763101474254299</v>
      </c>
      <c r="C455">
        <v>14.8931849294773</v>
      </c>
      <c r="D455">
        <v>141.674940677423</v>
      </c>
      <c r="E455" t="s">
        <v>14</v>
      </c>
      <c r="F455">
        <v>4.1901242411722697</v>
      </c>
      <c r="G455">
        <v>8.6979213100113402</v>
      </c>
      <c r="H455">
        <v>8</v>
      </c>
      <c r="I455">
        <v>85</v>
      </c>
      <c r="J455" t="s">
        <v>12</v>
      </c>
      <c r="K455" t="s">
        <v>13</v>
      </c>
      <c r="L455" t="str">
        <f t="shared" si="35"/>
        <v>Weak</v>
      </c>
      <c r="M455" t="str">
        <f t="shared" si="36"/>
        <v>Normal</v>
      </c>
      <c r="N455" t="str">
        <f t="shared" si="37"/>
        <v>Afternoon</v>
      </c>
      <c r="O455" t="str">
        <f t="shared" si="38"/>
        <v>Medium</v>
      </c>
      <c r="P455" t="str">
        <f t="shared" si="39"/>
        <v>April</v>
      </c>
    </row>
    <row r="456" spans="1:16" x14ac:dyDescent="0.2">
      <c r="A456" s="1">
        <v>44653.849907407406</v>
      </c>
      <c r="B456">
        <v>-94.199960106221596</v>
      </c>
      <c r="C456">
        <v>29.325923172334001</v>
      </c>
      <c r="D456">
        <v>1283.49097375931</v>
      </c>
      <c r="E456" t="s">
        <v>14</v>
      </c>
      <c r="F456">
        <v>0.32807715683903099</v>
      </c>
      <c r="G456">
        <v>7.5142460250628202</v>
      </c>
      <c r="H456">
        <v>8</v>
      </c>
      <c r="I456">
        <v>100</v>
      </c>
      <c r="J456" t="s">
        <v>15</v>
      </c>
      <c r="K456" t="s">
        <v>13</v>
      </c>
      <c r="L456" t="str">
        <f t="shared" si="35"/>
        <v>Weak</v>
      </c>
      <c r="M456" t="str">
        <f t="shared" si="36"/>
        <v>Normal</v>
      </c>
      <c r="N456" t="str">
        <f t="shared" si="37"/>
        <v>Evening</v>
      </c>
      <c r="O456" t="str">
        <f t="shared" si="38"/>
        <v>Bad</v>
      </c>
      <c r="P456" t="str">
        <f t="shared" si="39"/>
        <v>April</v>
      </c>
    </row>
    <row r="457" spans="1:16" x14ac:dyDescent="0.2">
      <c r="A457" s="1">
        <v>44654.810624999998</v>
      </c>
      <c r="B457">
        <v>-72.892654589237495</v>
      </c>
      <c r="C457">
        <v>13.170353401325</v>
      </c>
      <c r="D457">
        <v>1179.0443606879301</v>
      </c>
      <c r="E457" t="s">
        <v>14</v>
      </c>
      <c r="F457">
        <v>4.5082097063636297</v>
      </c>
      <c r="G457">
        <v>5.5581569306706404</v>
      </c>
      <c r="H457">
        <v>7</v>
      </c>
      <c r="I457">
        <v>30</v>
      </c>
      <c r="J457" t="s">
        <v>15</v>
      </c>
      <c r="K457" t="s">
        <v>13</v>
      </c>
      <c r="L457" t="str">
        <f t="shared" si="35"/>
        <v>Weak</v>
      </c>
      <c r="M457" t="str">
        <f t="shared" si="36"/>
        <v>Normal</v>
      </c>
      <c r="N457" t="str">
        <f t="shared" si="37"/>
        <v>Evening</v>
      </c>
      <c r="O457" t="str">
        <f t="shared" si="38"/>
        <v>Medium</v>
      </c>
      <c r="P457" t="str">
        <f t="shared" si="39"/>
        <v>April</v>
      </c>
    </row>
    <row r="458" spans="1:16" x14ac:dyDescent="0.2">
      <c r="A458" s="1">
        <v>44655.796423611115</v>
      </c>
      <c r="B458">
        <v>-66.972821812918497</v>
      </c>
      <c r="C458">
        <v>15.583088305756901</v>
      </c>
      <c r="D458">
        <v>906.14321131232805</v>
      </c>
      <c r="E458" t="s">
        <v>14</v>
      </c>
      <c r="F458">
        <v>2.1730469284188398</v>
      </c>
      <c r="G458">
        <v>2.6320663210598698</v>
      </c>
      <c r="H458">
        <v>6</v>
      </c>
      <c r="I458">
        <v>3</v>
      </c>
      <c r="J458" t="s">
        <v>12</v>
      </c>
      <c r="K458" t="s">
        <v>13</v>
      </c>
      <c r="L458" t="str">
        <f t="shared" si="35"/>
        <v>Medium</v>
      </c>
      <c r="M458" t="str">
        <f t="shared" si="36"/>
        <v>Normal</v>
      </c>
      <c r="N458" t="str">
        <f t="shared" si="37"/>
        <v>Evening</v>
      </c>
      <c r="O458" t="str">
        <f t="shared" si="38"/>
        <v>Good</v>
      </c>
      <c r="P458" t="str">
        <f t="shared" si="39"/>
        <v>April</v>
      </c>
    </row>
    <row r="459" spans="1:16" x14ac:dyDescent="0.2">
      <c r="A459" s="1">
        <v>44656.427905092591</v>
      </c>
      <c r="B459">
        <v>-77.606139550736998</v>
      </c>
      <c r="C459">
        <v>26.519150266482601</v>
      </c>
      <c r="D459">
        <v>327.55118328389699</v>
      </c>
      <c r="E459" t="s">
        <v>18</v>
      </c>
      <c r="F459">
        <v>4.0059204811590003</v>
      </c>
      <c r="G459">
        <v>8.1017457454756503</v>
      </c>
      <c r="H459">
        <v>9</v>
      </c>
      <c r="I459">
        <v>27</v>
      </c>
      <c r="J459" t="s">
        <v>12</v>
      </c>
      <c r="K459" t="s">
        <v>17</v>
      </c>
      <c r="L459" t="str">
        <f t="shared" si="35"/>
        <v>Weak</v>
      </c>
      <c r="M459" t="str">
        <f t="shared" si="36"/>
        <v>Normal</v>
      </c>
      <c r="N459" t="str">
        <f t="shared" si="37"/>
        <v>Morning</v>
      </c>
      <c r="O459" t="str">
        <f t="shared" si="38"/>
        <v>Medium</v>
      </c>
      <c r="P459" t="str">
        <f t="shared" si="39"/>
        <v>April</v>
      </c>
    </row>
    <row r="460" spans="1:16" x14ac:dyDescent="0.2">
      <c r="A460" s="1">
        <v>44657.613807870373</v>
      </c>
      <c r="B460">
        <v>-110.54872786377599</v>
      </c>
      <c r="C460">
        <v>15.1476354779653</v>
      </c>
      <c r="D460">
        <v>1503.6364587232699</v>
      </c>
      <c r="E460" t="s">
        <v>16</v>
      </c>
      <c r="F460">
        <v>2.6521986985802601</v>
      </c>
      <c r="G460">
        <v>7.7193861020423702</v>
      </c>
      <c r="H460">
        <v>5</v>
      </c>
      <c r="I460">
        <v>31</v>
      </c>
      <c r="J460" t="s">
        <v>15</v>
      </c>
      <c r="K460" t="s">
        <v>17</v>
      </c>
      <c r="L460" t="str">
        <f t="shared" si="35"/>
        <v>Weak</v>
      </c>
      <c r="M460" t="str">
        <f t="shared" si="36"/>
        <v>Normal</v>
      </c>
      <c r="N460" t="str">
        <f t="shared" si="37"/>
        <v>Afternoon</v>
      </c>
      <c r="O460" t="str">
        <f t="shared" si="38"/>
        <v>Bad</v>
      </c>
      <c r="P460" t="str">
        <f t="shared" si="39"/>
        <v>April</v>
      </c>
    </row>
    <row r="461" spans="1:16" x14ac:dyDescent="0.2">
      <c r="A461" s="1">
        <v>44658.714456018519</v>
      </c>
      <c r="B461">
        <v>-108.254563233505</v>
      </c>
      <c r="C461">
        <v>20.451653978182101</v>
      </c>
      <c r="D461">
        <v>1761.5840608443</v>
      </c>
      <c r="E461" t="s">
        <v>16</v>
      </c>
      <c r="F461">
        <v>2.0714280484932899</v>
      </c>
      <c r="G461">
        <v>2.4924349009114</v>
      </c>
      <c r="H461">
        <v>10</v>
      </c>
      <c r="I461">
        <v>47</v>
      </c>
      <c r="J461" t="s">
        <v>12</v>
      </c>
      <c r="K461" t="s">
        <v>13</v>
      </c>
      <c r="L461" t="str">
        <f t="shared" si="35"/>
        <v>Weak</v>
      </c>
      <c r="M461" t="str">
        <f t="shared" si="36"/>
        <v>Normal</v>
      </c>
      <c r="N461" t="str">
        <f t="shared" si="37"/>
        <v>Afternoon</v>
      </c>
      <c r="O461" t="str">
        <f t="shared" si="38"/>
        <v>Bad</v>
      </c>
      <c r="P461" t="str">
        <f t="shared" si="39"/>
        <v>April</v>
      </c>
    </row>
    <row r="462" spans="1:16" x14ac:dyDescent="0.2">
      <c r="A462" s="1">
        <v>44659.66783564815</v>
      </c>
      <c r="B462">
        <v>-99.218386109390195</v>
      </c>
      <c r="C462">
        <v>12.2547342827317</v>
      </c>
      <c r="D462">
        <v>355.30155051296299</v>
      </c>
      <c r="E462" t="s">
        <v>16</v>
      </c>
      <c r="F462">
        <v>3.37845037543106</v>
      </c>
      <c r="G462">
        <v>9.2683622654028994</v>
      </c>
      <c r="H462">
        <v>3</v>
      </c>
      <c r="I462">
        <v>20</v>
      </c>
      <c r="J462" t="s">
        <v>15</v>
      </c>
      <c r="K462" t="s">
        <v>17</v>
      </c>
      <c r="L462" t="str">
        <f t="shared" si="35"/>
        <v>Weak</v>
      </c>
      <c r="M462" t="str">
        <f t="shared" si="36"/>
        <v>Normal</v>
      </c>
      <c r="N462" t="str">
        <f t="shared" si="37"/>
        <v>Afternoon</v>
      </c>
      <c r="O462" t="str">
        <f t="shared" si="38"/>
        <v>Bad</v>
      </c>
      <c r="P462" t="str">
        <f t="shared" si="39"/>
        <v>April</v>
      </c>
    </row>
    <row r="463" spans="1:16" x14ac:dyDescent="0.2">
      <c r="A463" s="1">
        <v>44660.949317129627</v>
      </c>
      <c r="B463">
        <v>-65.124402594713501</v>
      </c>
      <c r="C463">
        <v>25.202656103009598</v>
      </c>
      <c r="D463">
        <v>145.28036656481299</v>
      </c>
      <c r="E463" t="s">
        <v>16</v>
      </c>
      <c r="F463">
        <v>4.7302003175630203</v>
      </c>
      <c r="G463">
        <v>7.5445202985439899</v>
      </c>
      <c r="H463">
        <v>9</v>
      </c>
      <c r="I463">
        <v>91</v>
      </c>
      <c r="J463" t="s">
        <v>15</v>
      </c>
      <c r="K463" t="s">
        <v>13</v>
      </c>
      <c r="L463" t="str">
        <f t="shared" si="35"/>
        <v>Medium</v>
      </c>
      <c r="M463" t="str">
        <f t="shared" si="36"/>
        <v>Normal</v>
      </c>
      <c r="N463" t="str">
        <f t="shared" si="37"/>
        <v>Night</v>
      </c>
      <c r="O463" t="str">
        <f t="shared" si="38"/>
        <v>Good</v>
      </c>
      <c r="P463" t="str">
        <f t="shared" si="39"/>
        <v>April</v>
      </c>
    </row>
  </sheetData>
  <conditionalFormatting sqref="B1:B1048576">
    <cfRule type="colorScale" priority="1">
      <colorScale>
        <cfvo type="min"/>
        <cfvo type="max"/>
        <color rgb="FFFFEF9C"/>
        <color rgb="FF63BE7B"/>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67E59-C4D4-B946-98D3-06DF408F9FBA}">
  <dimension ref="A1:F289"/>
  <sheetViews>
    <sheetView tabSelected="1" topLeftCell="A92" workbookViewId="0">
      <selection activeCell="A106" sqref="A106:C110"/>
    </sheetView>
  </sheetViews>
  <sheetFormatPr baseColWidth="10" defaultRowHeight="16" x14ac:dyDescent="0.2"/>
  <cols>
    <col min="1" max="1" width="13" bestFit="1" customWidth="1"/>
    <col min="2" max="2" width="28.5" bestFit="1" customWidth="1"/>
    <col min="3" max="3" width="14.5" bestFit="1" customWidth="1"/>
    <col min="4" max="4" width="12.1640625" bestFit="1" customWidth="1"/>
    <col min="5" max="5" width="11.1640625" bestFit="1" customWidth="1"/>
    <col min="6" max="6" width="12.1640625" bestFit="1" customWidth="1"/>
    <col min="7" max="8" width="9.5" bestFit="1" customWidth="1"/>
    <col min="9" max="9" width="12.1640625" bestFit="1" customWidth="1"/>
    <col min="10" max="10" width="10.5" bestFit="1" customWidth="1"/>
    <col min="11" max="11" width="18.1640625" bestFit="1" customWidth="1"/>
    <col min="12" max="12" width="33" bestFit="1" customWidth="1"/>
    <col min="13" max="13" width="27.83203125" bestFit="1" customWidth="1"/>
  </cols>
  <sheetData>
    <row r="1" spans="1:2" x14ac:dyDescent="0.2">
      <c r="A1" s="2" t="s">
        <v>51</v>
      </c>
      <c r="B1" t="s">
        <v>64</v>
      </c>
    </row>
    <row r="3" spans="1:2" x14ac:dyDescent="0.2">
      <c r="A3" s="2" t="s">
        <v>27</v>
      </c>
      <c r="B3" t="s">
        <v>28</v>
      </c>
    </row>
    <row r="4" spans="1:2" x14ac:dyDescent="0.2">
      <c r="A4" s="3">
        <v>1</v>
      </c>
      <c r="B4" s="14">
        <v>-83.964350702972041</v>
      </c>
    </row>
    <row r="5" spans="1:2" x14ac:dyDescent="0.2">
      <c r="A5" s="3">
        <v>2</v>
      </c>
      <c r="B5" s="14">
        <v>-87.842928945634256</v>
      </c>
    </row>
    <row r="6" spans="1:2" x14ac:dyDescent="0.2">
      <c r="A6" s="3">
        <v>3</v>
      </c>
      <c r="B6" s="14">
        <v>-82.49660266093602</v>
      </c>
    </row>
    <row r="7" spans="1:2" x14ac:dyDescent="0.2">
      <c r="A7" s="3">
        <v>4</v>
      </c>
      <c r="B7" s="14">
        <v>-90.029913879973748</v>
      </c>
    </row>
    <row r="8" spans="1:2" x14ac:dyDescent="0.2">
      <c r="A8" s="3">
        <v>5</v>
      </c>
      <c r="B8" s="14">
        <v>-84.39124678905533</v>
      </c>
    </row>
    <row r="9" spans="1:2" x14ac:dyDescent="0.2">
      <c r="A9" s="3">
        <v>6</v>
      </c>
      <c r="B9" s="14">
        <v>-82.928277145869032</v>
      </c>
    </row>
    <row r="10" spans="1:2" x14ac:dyDescent="0.2">
      <c r="A10" s="3">
        <v>7</v>
      </c>
      <c r="B10" s="14">
        <v>-83.692367864975807</v>
      </c>
    </row>
    <row r="11" spans="1:2" x14ac:dyDescent="0.2">
      <c r="A11" s="3">
        <v>8</v>
      </c>
      <c r="B11" s="14">
        <v>-83.607928456445549</v>
      </c>
    </row>
    <row r="12" spans="1:2" x14ac:dyDescent="0.2">
      <c r="A12" s="3">
        <v>9</v>
      </c>
      <c r="B12" s="14">
        <v>-85.192506909780278</v>
      </c>
    </row>
    <row r="13" spans="1:2" x14ac:dyDescent="0.2">
      <c r="A13" s="3">
        <v>10</v>
      </c>
      <c r="B13" s="14">
        <v>-85.94916869648037</v>
      </c>
    </row>
    <row r="14" spans="1:2" x14ac:dyDescent="0.2">
      <c r="A14" s="3" t="s">
        <v>26</v>
      </c>
      <c r="B14" s="14">
        <v>-85.000500671214411</v>
      </c>
    </row>
    <row r="19" spans="1:2" x14ac:dyDescent="0.2">
      <c r="A19" s="2" t="s">
        <v>51</v>
      </c>
      <c r="B19" t="s">
        <v>64</v>
      </c>
    </row>
    <row r="21" spans="1:2" x14ac:dyDescent="0.2">
      <c r="A21" s="2" t="s">
        <v>27</v>
      </c>
      <c r="B21" t="s">
        <v>31</v>
      </c>
    </row>
    <row r="22" spans="1:2" x14ac:dyDescent="0.2">
      <c r="A22" s="3" t="s">
        <v>29</v>
      </c>
      <c r="B22" s="13">
        <v>75</v>
      </c>
    </row>
    <row r="23" spans="1:2" x14ac:dyDescent="0.2">
      <c r="A23" s="3" t="s">
        <v>30</v>
      </c>
      <c r="B23" s="13">
        <v>387</v>
      </c>
    </row>
    <row r="24" spans="1:2" x14ac:dyDescent="0.2">
      <c r="A24" s="3" t="s">
        <v>26</v>
      </c>
      <c r="B24" s="13">
        <v>462</v>
      </c>
    </row>
    <row r="34" spans="1:2" x14ac:dyDescent="0.2">
      <c r="A34" s="2" t="s">
        <v>51</v>
      </c>
      <c r="B34" t="s">
        <v>64</v>
      </c>
    </row>
    <row r="36" spans="1:2" x14ac:dyDescent="0.2">
      <c r="A36" s="2" t="s">
        <v>27</v>
      </c>
      <c r="B36" t="s">
        <v>31</v>
      </c>
    </row>
    <row r="37" spans="1:2" x14ac:dyDescent="0.2">
      <c r="A37" s="3" t="s">
        <v>12</v>
      </c>
      <c r="B37" s="13">
        <v>237</v>
      </c>
    </row>
    <row r="38" spans="1:2" x14ac:dyDescent="0.2">
      <c r="A38" s="3" t="s">
        <v>15</v>
      </c>
      <c r="B38" s="13">
        <v>225</v>
      </c>
    </row>
    <row r="39" spans="1:2" x14ac:dyDescent="0.2">
      <c r="A39" s="3" t="s">
        <v>26</v>
      </c>
      <c r="B39" s="13">
        <v>462</v>
      </c>
    </row>
    <row r="50" spans="1:3" x14ac:dyDescent="0.2">
      <c r="A50" s="2" t="s">
        <v>51</v>
      </c>
      <c r="B50" t="s">
        <v>64</v>
      </c>
    </row>
    <row r="52" spans="1:3" x14ac:dyDescent="0.2">
      <c r="A52" s="2" t="s">
        <v>27</v>
      </c>
      <c r="B52" t="s">
        <v>32</v>
      </c>
      <c r="C52" t="s">
        <v>31</v>
      </c>
    </row>
    <row r="53" spans="1:3" x14ac:dyDescent="0.2">
      <c r="A53" s="3">
        <v>1</v>
      </c>
      <c r="B53" s="14">
        <v>5.036383179709631</v>
      </c>
      <c r="C53" s="13">
        <v>43</v>
      </c>
    </row>
    <row r="54" spans="1:3" x14ac:dyDescent="0.2">
      <c r="A54" s="3">
        <v>2</v>
      </c>
      <c r="B54" s="14">
        <v>4.599567546424618</v>
      </c>
      <c r="C54" s="13">
        <v>52</v>
      </c>
    </row>
    <row r="55" spans="1:3" x14ac:dyDescent="0.2">
      <c r="A55" s="3">
        <v>3</v>
      </c>
      <c r="B55" s="14">
        <v>5.5672891929570678</v>
      </c>
      <c r="C55" s="13">
        <v>38</v>
      </c>
    </row>
    <row r="56" spans="1:3" x14ac:dyDescent="0.2">
      <c r="A56" s="3">
        <v>4</v>
      </c>
      <c r="B56" s="14">
        <v>5.3805523201323444</v>
      </c>
      <c r="C56" s="13">
        <v>41</v>
      </c>
    </row>
    <row r="57" spans="1:3" x14ac:dyDescent="0.2">
      <c r="A57" s="3">
        <v>5</v>
      </c>
      <c r="B57" s="14">
        <v>5.4155169064634441</v>
      </c>
      <c r="C57" s="13">
        <v>52</v>
      </c>
    </row>
    <row r="58" spans="1:3" x14ac:dyDescent="0.2">
      <c r="A58" s="3">
        <v>6</v>
      </c>
      <c r="B58" s="14">
        <v>5.2245056258885594</v>
      </c>
      <c r="C58" s="13">
        <v>46</v>
      </c>
    </row>
    <row r="59" spans="1:3" x14ac:dyDescent="0.2">
      <c r="A59" s="3">
        <v>7</v>
      </c>
      <c r="B59" s="14">
        <v>4.7346833448953829</v>
      </c>
      <c r="C59" s="13">
        <v>53</v>
      </c>
    </row>
    <row r="60" spans="1:3" x14ac:dyDescent="0.2">
      <c r="A60" s="3">
        <v>8</v>
      </c>
      <c r="B60" s="14">
        <v>5.1218684437880002</v>
      </c>
      <c r="C60" s="13">
        <v>48</v>
      </c>
    </row>
    <row r="61" spans="1:3" x14ac:dyDescent="0.2">
      <c r="A61" s="3">
        <v>9</v>
      </c>
      <c r="B61" s="14">
        <v>5.1096075150068563</v>
      </c>
      <c r="C61" s="13">
        <v>47</v>
      </c>
    </row>
    <row r="62" spans="1:3" x14ac:dyDescent="0.2">
      <c r="A62" s="3">
        <v>10</v>
      </c>
      <c r="B62" s="14">
        <v>4.5202475922399925</v>
      </c>
      <c r="C62" s="13">
        <v>42</v>
      </c>
    </row>
    <row r="63" spans="1:3" x14ac:dyDescent="0.2">
      <c r="A63" s="3" t="s">
        <v>26</v>
      </c>
      <c r="B63" s="14">
        <v>5.0576312038680609</v>
      </c>
      <c r="C63" s="13">
        <v>462</v>
      </c>
    </row>
    <row r="69" spans="1:6" x14ac:dyDescent="0.2">
      <c r="A69" s="2" t="s">
        <v>51</v>
      </c>
      <c r="B69" t="s">
        <v>64</v>
      </c>
    </row>
    <row r="71" spans="1:6" x14ac:dyDescent="0.2">
      <c r="A71" s="2" t="s">
        <v>35</v>
      </c>
      <c r="B71" s="2" t="s">
        <v>33</v>
      </c>
    </row>
    <row r="72" spans="1:6" x14ac:dyDescent="0.2">
      <c r="A72" s="2" t="s">
        <v>27</v>
      </c>
      <c r="B72" t="s">
        <v>14</v>
      </c>
      <c r="C72" t="s">
        <v>16</v>
      </c>
      <c r="D72" t="s">
        <v>18</v>
      </c>
      <c r="E72" t="s">
        <v>11</v>
      </c>
      <c r="F72" t="s">
        <v>26</v>
      </c>
    </row>
    <row r="73" spans="1:6" x14ac:dyDescent="0.2">
      <c r="A73" s="3">
        <v>1</v>
      </c>
      <c r="B73" s="14">
        <v>19.965992051547449</v>
      </c>
      <c r="C73" s="14">
        <v>19.429264712352271</v>
      </c>
      <c r="D73" s="14">
        <v>16.344544736154919</v>
      </c>
      <c r="E73" s="14">
        <v>20.333009952244723</v>
      </c>
      <c r="F73" s="13">
        <v>18.933109260559725</v>
      </c>
    </row>
    <row r="74" spans="1:6" x14ac:dyDescent="0.2">
      <c r="A74" s="3">
        <v>2</v>
      </c>
      <c r="B74" s="14">
        <v>22.522822912439668</v>
      </c>
      <c r="C74" s="14">
        <v>18.608509629950518</v>
      </c>
      <c r="D74" s="14">
        <v>18.736940400382419</v>
      </c>
      <c r="E74" s="14">
        <v>17.598460214919569</v>
      </c>
      <c r="F74" s="13">
        <v>19.167405434100587</v>
      </c>
    </row>
    <row r="75" spans="1:6" x14ac:dyDescent="0.2">
      <c r="A75" s="3">
        <v>3</v>
      </c>
      <c r="B75" s="14">
        <v>18.676670190121602</v>
      </c>
      <c r="C75" s="14">
        <v>17.992275798251619</v>
      </c>
      <c r="D75" s="14">
        <v>20.820003776734662</v>
      </c>
      <c r="E75" s="14">
        <v>18.01509832144615</v>
      </c>
      <c r="F75" s="13">
        <v>18.77249548067584</v>
      </c>
    </row>
    <row r="76" spans="1:6" x14ac:dyDescent="0.2">
      <c r="A76" s="3">
        <v>4</v>
      </c>
      <c r="B76" s="14">
        <v>19.702113099888212</v>
      </c>
      <c r="C76" s="14">
        <v>20.300869555846791</v>
      </c>
      <c r="D76" s="14">
        <v>21.323956437604103</v>
      </c>
      <c r="E76" s="14">
        <v>23.349825051361822</v>
      </c>
      <c r="F76" s="13">
        <v>21.217272497615763</v>
      </c>
    </row>
    <row r="77" spans="1:6" x14ac:dyDescent="0.2">
      <c r="A77" s="3">
        <v>5</v>
      </c>
      <c r="B77" s="14">
        <v>20.789353229850779</v>
      </c>
      <c r="C77" s="14">
        <v>16.777649762121385</v>
      </c>
      <c r="D77" s="14">
        <v>21.294364969670969</v>
      </c>
      <c r="E77" s="14">
        <v>20.71134860021591</v>
      </c>
      <c r="F77" s="13">
        <v>19.884967465268897</v>
      </c>
    </row>
    <row r="78" spans="1:6" x14ac:dyDescent="0.2">
      <c r="A78" s="3">
        <v>6</v>
      </c>
      <c r="B78" s="14">
        <v>19.603720444052978</v>
      </c>
      <c r="C78" s="14">
        <v>20.732160977017923</v>
      </c>
      <c r="D78" s="14">
        <v>19.430714859728599</v>
      </c>
      <c r="E78" s="14">
        <v>20.418311501955539</v>
      </c>
      <c r="F78" s="13">
        <v>20.176574810878559</v>
      </c>
    </row>
    <row r="79" spans="1:6" x14ac:dyDescent="0.2">
      <c r="A79" s="3">
        <v>7</v>
      </c>
      <c r="B79" s="14">
        <v>17.956730232800631</v>
      </c>
      <c r="C79" s="14">
        <v>19.958872856190649</v>
      </c>
      <c r="D79" s="14">
        <v>22.296167493040414</v>
      </c>
      <c r="E79" s="14">
        <v>19.315087706425128</v>
      </c>
      <c r="F79" s="13">
        <v>19.98435232691574</v>
      </c>
    </row>
    <row r="80" spans="1:6" x14ac:dyDescent="0.2">
      <c r="A80" s="3">
        <v>8</v>
      </c>
      <c r="B80" s="14">
        <v>22.223792067981758</v>
      </c>
      <c r="C80" s="14">
        <v>19.561041066068519</v>
      </c>
      <c r="D80" s="14">
        <v>19.447448501048406</v>
      </c>
      <c r="E80" s="14">
        <v>19.201595883355974</v>
      </c>
      <c r="F80" s="13">
        <v>19.994766003436609</v>
      </c>
    </row>
    <row r="81" spans="1:6" x14ac:dyDescent="0.2">
      <c r="A81" s="3">
        <v>9</v>
      </c>
      <c r="B81" s="14">
        <v>18.234287621320945</v>
      </c>
      <c r="C81" s="14">
        <v>17.424644333768377</v>
      </c>
      <c r="D81" s="14">
        <v>20.875410415642587</v>
      </c>
      <c r="E81" s="14">
        <v>21.144949741550779</v>
      </c>
      <c r="F81" s="13">
        <v>19.281001437970183</v>
      </c>
    </row>
    <row r="82" spans="1:6" x14ac:dyDescent="0.2">
      <c r="A82" s="3">
        <v>10</v>
      </c>
      <c r="B82" s="14">
        <v>21.681969179680642</v>
      </c>
      <c r="C82" s="14">
        <v>17.861316129220477</v>
      </c>
      <c r="D82" s="14">
        <v>20.380627864248343</v>
      </c>
      <c r="E82" s="14">
        <v>24.743710912548014</v>
      </c>
      <c r="F82" s="13">
        <v>20.957836979144236</v>
      </c>
    </row>
    <row r="83" spans="1:6" x14ac:dyDescent="0.2">
      <c r="A83" s="3" t="s">
        <v>26</v>
      </c>
      <c r="B83" s="13">
        <v>20.233978393054787</v>
      </c>
      <c r="C83" s="13">
        <v>18.8943920788168</v>
      </c>
      <c r="D83" s="13">
        <v>20.242439388715855</v>
      </c>
      <c r="E83" s="13">
        <v>20.138346496704834</v>
      </c>
      <c r="F83" s="13">
        <v>19.830277474328504</v>
      </c>
    </row>
    <row r="104" spans="1:3" x14ac:dyDescent="0.2">
      <c r="A104" s="2" t="s">
        <v>51</v>
      </c>
      <c r="B104" t="s">
        <v>64</v>
      </c>
    </row>
    <row r="106" spans="1:3" x14ac:dyDescent="0.2">
      <c r="A106" s="2" t="s">
        <v>27</v>
      </c>
      <c r="B106" t="s">
        <v>35</v>
      </c>
      <c r="C106" t="s">
        <v>28</v>
      </c>
    </row>
    <row r="107" spans="1:3" x14ac:dyDescent="0.2">
      <c r="A107" s="3" t="s">
        <v>37</v>
      </c>
      <c r="B107" s="14">
        <v>19.745240663021093</v>
      </c>
      <c r="C107" s="14">
        <v>-85.161676216997819</v>
      </c>
    </row>
    <row r="108" spans="1:3" x14ac:dyDescent="0.2">
      <c r="A108" s="3" t="s">
        <v>38</v>
      </c>
      <c r="B108" s="14">
        <v>20.665484445579562</v>
      </c>
      <c r="C108" s="14">
        <v>-83.418751928038276</v>
      </c>
    </row>
    <row r="109" spans="1:3" x14ac:dyDescent="0.2">
      <c r="A109" s="3" t="s">
        <v>39</v>
      </c>
      <c r="B109" s="14">
        <v>19.872673894179474</v>
      </c>
      <c r="C109" s="14">
        <v>-85.920041307593308</v>
      </c>
    </row>
    <row r="110" spans="1:3" x14ac:dyDescent="0.2">
      <c r="A110" s="3" t="s">
        <v>40</v>
      </c>
      <c r="B110" s="14">
        <v>18.994708278916626</v>
      </c>
      <c r="C110" s="14">
        <v>-85.560111639365701</v>
      </c>
    </row>
    <row r="111" spans="1:3" x14ac:dyDescent="0.2">
      <c r="A111" s="3" t="s">
        <v>26</v>
      </c>
      <c r="B111" s="13">
        <v>19.830277474328511</v>
      </c>
      <c r="C111" s="13">
        <v>-85.000500671214525</v>
      </c>
    </row>
    <row r="121" spans="1:4" x14ac:dyDescent="0.2">
      <c r="A121" s="2" t="s">
        <v>27</v>
      </c>
      <c r="B121" t="s">
        <v>35</v>
      </c>
      <c r="C121" t="s">
        <v>28</v>
      </c>
      <c r="D121" t="s">
        <v>42</v>
      </c>
    </row>
    <row r="122" spans="1:4" x14ac:dyDescent="0.2">
      <c r="A122" s="3">
        <v>1</v>
      </c>
      <c r="B122" s="13">
        <v>19.742685377776699</v>
      </c>
      <c r="C122" s="13">
        <v>-67.3607357706193</v>
      </c>
      <c r="D122" s="13">
        <v>2</v>
      </c>
    </row>
    <row r="123" spans="1:4" x14ac:dyDescent="0.2">
      <c r="A123" s="3">
        <v>2</v>
      </c>
      <c r="B123" s="13">
        <v>19.044578049415659</v>
      </c>
      <c r="C123" s="13">
        <v>-90.205788159020969</v>
      </c>
      <c r="D123" s="13">
        <v>7</v>
      </c>
    </row>
    <row r="124" spans="1:4" x14ac:dyDescent="0.2">
      <c r="A124" s="3">
        <v>3</v>
      </c>
      <c r="B124" s="13">
        <v>20.898568870608003</v>
      </c>
      <c r="C124" s="13">
        <v>-71.485415529655839</v>
      </c>
      <c r="D124" s="13">
        <v>5</v>
      </c>
    </row>
    <row r="125" spans="1:4" x14ac:dyDescent="0.2">
      <c r="A125" s="3">
        <v>4</v>
      </c>
      <c r="B125" s="13">
        <v>15.393952550754934</v>
      </c>
      <c r="C125" s="13">
        <v>-79.432750163320733</v>
      </c>
      <c r="D125" s="13">
        <v>3</v>
      </c>
    </row>
    <row r="126" spans="1:4" x14ac:dyDescent="0.2">
      <c r="A126" s="3">
        <v>5</v>
      </c>
      <c r="B126" s="13">
        <v>19.356471552867099</v>
      </c>
      <c r="C126" s="13">
        <v>-92.772718961686053</v>
      </c>
      <c r="D126" s="13">
        <v>5</v>
      </c>
    </row>
    <row r="127" spans="1:4" x14ac:dyDescent="0.2">
      <c r="A127" s="3">
        <v>6</v>
      </c>
      <c r="B127" s="13">
        <v>18.505464585119316</v>
      </c>
      <c r="C127" s="13">
        <v>-79.461361899310631</v>
      </c>
      <c r="D127" s="13">
        <v>6</v>
      </c>
    </row>
    <row r="128" spans="1:4" x14ac:dyDescent="0.2">
      <c r="A128" s="3">
        <v>7</v>
      </c>
      <c r="B128" s="13">
        <v>18.307481768189849</v>
      </c>
      <c r="C128" s="13">
        <v>-86.964646853691136</v>
      </c>
      <c r="D128" s="13">
        <v>4</v>
      </c>
    </row>
    <row r="129" spans="1:4" x14ac:dyDescent="0.2">
      <c r="A129" s="3">
        <v>8</v>
      </c>
      <c r="B129" s="13">
        <v>20.092067887547501</v>
      </c>
      <c r="C129" s="13">
        <v>-82.958539635791297</v>
      </c>
      <c r="D129" s="13">
        <v>2</v>
      </c>
    </row>
    <row r="130" spans="1:4" x14ac:dyDescent="0.2">
      <c r="A130" s="3">
        <v>9</v>
      </c>
      <c r="B130" s="13">
        <v>15.079818291209499</v>
      </c>
      <c r="C130" s="13">
        <v>-81.547835764180491</v>
      </c>
      <c r="D130" s="13">
        <v>2</v>
      </c>
    </row>
    <row r="131" spans="1:4" x14ac:dyDescent="0.2">
      <c r="A131" s="3">
        <v>10</v>
      </c>
      <c r="B131" s="13">
        <v>19.757381787710479</v>
      </c>
      <c r="C131" s="13">
        <v>-85.248120739546152</v>
      </c>
      <c r="D131" s="13">
        <v>4</v>
      </c>
    </row>
    <row r="132" spans="1:4" x14ac:dyDescent="0.2">
      <c r="A132" s="3">
        <v>11</v>
      </c>
      <c r="B132" s="13">
        <v>16.591776309684679</v>
      </c>
      <c r="C132" s="13">
        <v>-80.756641579075776</v>
      </c>
      <c r="D132" s="13">
        <v>5</v>
      </c>
    </row>
    <row r="133" spans="1:4" x14ac:dyDescent="0.2">
      <c r="A133" s="3">
        <v>12</v>
      </c>
      <c r="B133" s="13">
        <v>21.449494137918101</v>
      </c>
      <c r="C133" s="13">
        <v>-89.07874143036176</v>
      </c>
      <c r="D133" s="13">
        <v>2</v>
      </c>
    </row>
    <row r="134" spans="1:4" x14ac:dyDescent="0.2">
      <c r="A134" s="3">
        <v>13</v>
      </c>
      <c r="B134" s="13">
        <v>19.606957196579049</v>
      </c>
      <c r="C134" s="13">
        <v>-79.429946475238424</v>
      </c>
      <c r="D134" s="13">
        <v>4</v>
      </c>
    </row>
    <row r="135" spans="1:4" x14ac:dyDescent="0.2">
      <c r="A135" s="3">
        <v>14</v>
      </c>
      <c r="B135" s="13">
        <v>28.057352431110552</v>
      </c>
      <c r="C135" s="13">
        <v>-91.470243532435006</v>
      </c>
      <c r="D135" s="13">
        <v>2</v>
      </c>
    </row>
    <row r="136" spans="1:4" x14ac:dyDescent="0.2">
      <c r="A136" s="3">
        <v>15</v>
      </c>
      <c r="B136" s="13">
        <v>22.501988884891251</v>
      </c>
      <c r="C136" s="13">
        <v>-95.487397852417359</v>
      </c>
      <c r="D136" s="13">
        <v>2</v>
      </c>
    </row>
    <row r="137" spans="1:4" x14ac:dyDescent="0.2">
      <c r="A137" s="3">
        <v>16</v>
      </c>
      <c r="B137" s="13">
        <v>21.58675186437905</v>
      </c>
      <c r="C137" s="13">
        <v>-76.375737811375515</v>
      </c>
      <c r="D137" s="13">
        <v>4</v>
      </c>
    </row>
    <row r="138" spans="1:4" x14ac:dyDescent="0.2">
      <c r="A138" s="3">
        <v>17</v>
      </c>
      <c r="B138" s="13">
        <v>18.469293657041913</v>
      </c>
      <c r="C138" s="13">
        <v>-82.835470120964075</v>
      </c>
      <c r="D138" s="13">
        <v>7</v>
      </c>
    </row>
    <row r="139" spans="1:4" x14ac:dyDescent="0.2">
      <c r="A139" s="3">
        <v>18</v>
      </c>
      <c r="B139" s="13">
        <v>19.459989344434526</v>
      </c>
      <c r="C139" s="13">
        <v>-76.652895482426217</v>
      </c>
      <c r="D139" s="13">
        <v>4</v>
      </c>
    </row>
    <row r="140" spans="1:4" x14ac:dyDescent="0.2">
      <c r="A140" s="3">
        <v>19</v>
      </c>
      <c r="B140" s="13">
        <v>23.921298680690381</v>
      </c>
      <c r="C140" s="13">
        <v>-95.016469007250294</v>
      </c>
      <c r="D140" s="13">
        <v>5</v>
      </c>
    </row>
    <row r="141" spans="1:4" x14ac:dyDescent="0.2">
      <c r="A141" s="3">
        <v>20</v>
      </c>
      <c r="B141" s="13">
        <v>20.830206707347848</v>
      </c>
      <c r="C141" s="13">
        <v>-87.115402845887445</v>
      </c>
      <c r="D141" s="13">
        <v>2</v>
      </c>
    </row>
    <row r="142" spans="1:4" x14ac:dyDescent="0.2">
      <c r="A142" s="3">
        <v>21</v>
      </c>
      <c r="B142" s="13">
        <v>15.151626871803026</v>
      </c>
      <c r="C142" s="13">
        <v>-91.185351035024198</v>
      </c>
      <c r="D142" s="13">
        <v>4</v>
      </c>
    </row>
    <row r="143" spans="1:4" x14ac:dyDescent="0.2">
      <c r="A143" s="3">
        <v>22</v>
      </c>
      <c r="B143" s="13">
        <v>17.930863782188958</v>
      </c>
      <c r="C143" s="13">
        <v>-83.675538305970306</v>
      </c>
      <c r="D143" s="13">
        <v>5</v>
      </c>
    </row>
    <row r="144" spans="1:4" x14ac:dyDescent="0.2">
      <c r="A144" s="3">
        <v>23</v>
      </c>
      <c r="B144" s="13">
        <v>23.469191801408897</v>
      </c>
      <c r="C144" s="13">
        <v>-81.214881272049183</v>
      </c>
      <c r="D144" s="13">
        <v>4</v>
      </c>
    </row>
    <row r="145" spans="1:4" x14ac:dyDescent="0.2">
      <c r="A145" s="3">
        <v>24</v>
      </c>
      <c r="B145" s="13">
        <v>18.521624202632758</v>
      </c>
      <c r="C145" s="13">
        <v>-68.195165152050478</v>
      </c>
      <c r="D145" s="13">
        <v>5</v>
      </c>
    </row>
    <row r="146" spans="1:4" x14ac:dyDescent="0.2">
      <c r="A146" s="3">
        <v>25</v>
      </c>
      <c r="B146" s="13">
        <v>26.480474530308232</v>
      </c>
      <c r="C146" s="13">
        <v>-85.034441305819527</v>
      </c>
      <c r="D146" s="13">
        <v>3</v>
      </c>
    </row>
    <row r="147" spans="1:4" x14ac:dyDescent="0.2">
      <c r="A147" s="3">
        <v>26</v>
      </c>
      <c r="B147" s="13">
        <v>18.841316125194798</v>
      </c>
      <c r="C147" s="13">
        <v>-88.740396328126806</v>
      </c>
      <c r="D147" s="13">
        <v>4</v>
      </c>
    </row>
    <row r="148" spans="1:4" x14ac:dyDescent="0.2">
      <c r="A148" s="3">
        <v>27</v>
      </c>
      <c r="B148" s="13">
        <v>24.14465531087685</v>
      </c>
      <c r="C148" s="13">
        <v>-81.817453758382001</v>
      </c>
      <c r="D148" s="13">
        <v>4</v>
      </c>
    </row>
    <row r="149" spans="1:4" x14ac:dyDescent="0.2">
      <c r="A149" s="3">
        <v>28</v>
      </c>
      <c r="B149" s="13">
        <v>19.824235994440937</v>
      </c>
      <c r="C149" s="13">
        <v>-95.492805586518998</v>
      </c>
      <c r="D149" s="13">
        <v>8</v>
      </c>
    </row>
    <row r="150" spans="1:4" x14ac:dyDescent="0.2">
      <c r="A150" s="3">
        <v>29</v>
      </c>
      <c r="B150" s="13">
        <v>23.382931306599879</v>
      </c>
      <c r="C150" s="13">
        <v>-90.499539536232703</v>
      </c>
      <c r="D150" s="13">
        <v>5</v>
      </c>
    </row>
    <row r="151" spans="1:4" x14ac:dyDescent="0.2">
      <c r="A151" s="3">
        <v>30</v>
      </c>
      <c r="B151" s="13">
        <v>19.092341132521135</v>
      </c>
      <c r="C151" s="13">
        <v>-80.426053463991593</v>
      </c>
      <c r="D151" s="13">
        <v>9</v>
      </c>
    </row>
    <row r="152" spans="1:4" x14ac:dyDescent="0.2">
      <c r="A152" s="3">
        <v>31</v>
      </c>
      <c r="B152" s="13">
        <v>20.260890926513916</v>
      </c>
      <c r="C152" s="13">
        <v>-96.074712906403676</v>
      </c>
      <c r="D152" s="13">
        <v>5</v>
      </c>
    </row>
    <row r="153" spans="1:4" x14ac:dyDescent="0.2">
      <c r="A153" s="3">
        <v>32</v>
      </c>
      <c r="B153" s="13">
        <v>19.838573141696202</v>
      </c>
      <c r="C153" s="13">
        <v>-71.304114529565354</v>
      </c>
      <c r="D153" s="13">
        <v>2</v>
      </c>
    </row>
    <row r="154" spans="1:4" x14ac:dyDescent="0.2">
      <c r="A154" s="3">
        <v>33</v>
      </c>
      <c r="B154" s="13">
        <v>23.111285441697095</v>
      </c>
      <c r="C154" s="13">
        <v>-82.783326748333181</v>
      </c>
      <c r="D154" s="13">
        <v>3</v>
      </c>
    </row>
    <row r="155" spans="1:4" x14ac:dyDescent="0.2">
      <c r="A155" s="3">
        <v>34</v>
      </c>
      <c r="B155" s="13">
        <v>19.729621612177109</v>
      </c>
      <c r="C155" s="13">
        <v>-91.55152626962267</v>
      </c>
      <c r="D155" s="13">
        <v>8</v>
      </c>
    </row>
    <row r="156" spans="1:4" x14ac:dyDescent="0.2">
      <c r="A156" s="3">
        <v>35</v>
      </c>
      <c r="B156" s="13">
        <v>15.489908304984857</v>
      </c>
      <c r="C156" s="13">
        <v>-88.738038363285142</v>
      </c>
      <c r="D156" s="13">
        <v>5</v>
      </c>
    </row>
    <row r="157" spans="1:4" x14ac:dyDescent="0.2">
      <c r="A157" s="3">
        <v>36</v>
      </c>
      <c r="B157" s="13">
        <v>19.901531902620302</v>
      </c>
      <c r="C157" s="13">
        <v>-92.40600761637377</v>
      </c>
      <c r="D157" s="13">
        <v>6</v>
      </c>
    </row>
    <row r="158" spans="1:4" x14ac:dyDescent="0.2">
      <c r="A158" s="3">
        <v>37</v>
      </c>
      <c r="B158" s="13">
        <v>18.537202247533223</v>
      </c>
      <c r="C158" s="13">
        <v>-81.693174194469918</v>
      </c>
      <c r="D158" s="13">
        <v>4</v>
      </c>
    </row>
    <row r="159" spans="1:4" x14ac:dyDescent="0.2">
      <c r="A159" s="3">
        <v>38</v>
      </c>
      <c r="B159" s="13">
        <v>17.609821989644651</v>
      </c>
      <c r="C159" s="13">
        <v>-93.628205105290263</v>
      </c>
      <c r="D159" s="13">
        <v>10</v>
      </c>
    </row>
    <row r="160" spans="1:4" x14ac:dyDescent="0.2">
      <c r="A160" s="3">
        <v>39</v>
      </c>
      <c r="B160" s="13">
        <v>21.636386483403701</v>
      </c>
      <c r="C160" s="13">
        <v>-80.76944443418131</v>
      </c>
      <c r="D160" s="13">
        <v>2</v>
      </c>
    </row>
    <row r="161" spans="1:4" x14ac:dyDescent="0.2">
      <c r="A161" s="3">
        <v>40</v>
      </c>
      <c r="B161" s="13">
        <v>21.424986934065551</v>
      </c>
      <c r="C161" s="13">
        <v>-83.426001577690641</v>
      </c>
      <c r="D161" s="13">
        <v>2</v>
      </c>
    </row>
    <row r="162" spans="1:4" x14ac:dyDescent="0.2">
      <c r="A162" s="3">
        <v>42</v>
      </c>
      <c r="B162" s="13">
        <v>20.641627393558398</v>
      </c>
      <c r="C162" s="13">
        <v>-89.42836432442256</v>
      </c>
      <c r="D162" s="13">
        <v>4</v>
      </c>
    </row>
    <row r="163" spans="1:4" x14ac:dyDescent="0.2">
      <c r="A163" s="3">
        <v>43</v>
      </c>
      <c r="B163" s="13">
        <v>20.786948429836677</v>
      </c>
      <c r="C163" s="13">
        <v>-93.503336571888553</v>
      </c>
      <c r="D163" s="13">
        <v>4</v>
      </c>
    </row>
    <row r="164" spans="1:4" x14ac:dyDescent="0.2">
      <c r="A164" s="3">
        <v>44</v>
      </c>
      <c r="B164" s="13">
        <v>15.8351099841838</v>
      </c>
      <c r="C164" s="13">
        <v>-70.949083204827147</v>
      </c>
      <c r="D164" s="13">
        <v>4</v>
      </c>
    </row>
    <row r="165" spans="1:4" x14ac:dyDescent="0.2">
      <c r="A165" s="3">
        <v>45</v>
      </c>
      <c r="B165" s="13">
        <v>23.812443002741499</v>
      </c>
      <c r="C165" s="13">
        <v>-83.409251429120246</v>
      </c>
      <c r="D165" s="13">
        <v>4</v>
      </c>
    </row>
    <row r="166" spans="1:4" x14ac:dyDescent="0.2">
      <c r="A166" s="3">
        <v>46</v>
      </c>
      <c r="B166" s="13">
        <v>17.788224206915075</v>
      </c>
      <c r="C166" s="13">
        <v>-83.989485946158482</v>
      </c>
      <c r="D166" s="13">
        <v>4</v>
      </c>
    </row>
    <row r="167" spans="1:4" x14ac:dyDescent="0.2">
      <c r="A167" s="3">
        <v>47</v>
      </c>
      <c r="B167" s="13">
        <v>22.044497032178352</v>
      </c>
      <c r="C167" s="13">
        <v>-91.403143422303614</v>
      </c>
      <c r="D167" s="13">
        <v>6</v>
      </c>
    </row>
    <row r="168" spans="1:4" x14ac:dyDescent="0.2">
      <c r="A168" s="3">
        <v>48</v>
      </c>
      <c r="B168" s="13">
        <v>14.7808030396319</v>
      </c>
      <c r="C168" s="13">
        <v>-106.274338770665</v>
      </c>
      <c r="D168" s="13">
        <v>2</v>
      </c>
    </row>
    <row r="169" spans="1:4" x14ac:dyDescent="0.2">
      <c r="A169" s="3">
        <v>49</v>
      </c>
      <c r="B169" s="13">
        <v>18.416378425725501</v>
      </c>
      <c r="C169" s="13">
        <v>-83.735937253601833</v>
      </c>
      <c r="D169" s="13">
        <v>3</v>
      </c>
    </row>
    <row r="170" spans="1:4" x14ac:dyDescent="0.2">
      <c r="A170" s="3">
        <v>50</v>
      </c>
      <c r="B170" s="13">
        <v>18.748046307313334</v>
      </c>
      <c r="C170" s="13">
        <v>-88.950533076195512</v>
      </c>
      <c r="D170" s="13">
        <v>9</v>
      </c>
    </row>
    <row r="171" spans="1:4" x14ac:dyDescent="0.2">
      <c r="A171" s="3">
        <v>51</v>
      </c>
      <c r="B171" s="13">
        <v>23.365267672038033</v>
      </c>
      <c r="C171" s="13">
        <v>-85.201229780598524</v>
      </c>
      <c r="D171" s="13">
        <v>3</v>
      </c>
    </row>
    <row r="172" spans="1:4" x14ac:dyDescent="0.2">
      <c r="A172" s="3">
        <v>52</v>
      </c>
      <c r="B172" s="13">
        <v>19.810642880980918</v>
      </c>
      <c r="C172" s="13">
        <v>-81.614122109711531</v>
      </c>
      <c r="D172" s="13">
        <v>6</v>
      </c>
    </row>
    <row r="173" spans="1:4" x14ac:dyDescent="0.2">
      <c r="A173" s="3">
        <v>53</v>
      </c>
      <c r="B173" s="13">
        <v>16.778621428248535</v>
      </c>
      <c r="C173" s="13">
        <v>-87.736451036602048</v>
      </c>
      <c r="D173" s="13">
        <v>6</v>
      </c>
    </row>
    <row r="174" spans="1:4" x14ac:dyDescent="0.2">
      <c r="A174" s="3">
        <v>54</v>
      </c>
      <c r="B174" s="13">
        <v>16.417477181798048</v>
      </c>
      <c r="C174" s="13">
        <v>-73.123688535413251</v>
      </c>
      <c r="D174" s="13">
        <v>4</v>
      </c>
    </row>
    <row r="175" spans="1:4" x14ac:dyDescent="0.2">
      <c r="A175" s="3">
        <v>55</v>
      </c>
      <c r="B175" s="13">
        <v>18.928607782845486</v>
      </c>
      <c r="C175" s="13">
        <v>-85.883909273313648</v>
      </c>
      <c r="D175" s="13">
        <v>7</v>
      </c>
    </row>
    <row r="176" spans="1:4" x14ac:dyDescent="0.2">
      <c r="A176" s="3">
        <v>56</v>
      </c>
      <c r="B176" s="13">
        <v>20.148075930697033</v>
      </c>
      <c r="C176" s="13">
        <v>-76.274688154516824</v>
      </c>
      <c r="D176" s="13">
        <v>3</v>
      </c>
    </row>
    <row r="177" spans="1:4" x14ac:dyDescent="0.2">
      <c r="A177" s="3">
        <v>57</v>
      </c>
      <c r="B177" s="13">
        <v>23.495413892641718</v>
      </c>
      <c r="C177" s="13">
        <v>-73.498908406493797</v>
      </c>
      <c r="D177" s="13">
        <v>5</v>
      </c>
    </row>
    <row r="178" spans="1:4" x14ac:dyDescent="0.2">
      <c r="A178" s="3">
        <v>58</v>
      </c>
      <c r="B178" s="13">
        <v>18.372116203907975</v>
      </c>
      <c r="C178" s="13">
        <v>-86.10430232652017</v>
      </c>
      <c r="D178" s="13">
        <v>4</v>
      </c>
    </row>
    <row r="179" spans="1:4" x14ac:dyDescent="0.2">
      <c r="A179" s="3">
        <v>59</v>
      </c>
      <c r="B179" s="13">
        <v>25.362754127894497</v>
      </c>
      <c r="C179" s="13">
        <v>-96.275557604961364</v>
      </c>
      <c r="D179" s="13">
        <v>2</v>
      </c>
    </row>
    <row r="180" spans="1:4" x14ac:dyDescent="0.2">
      <c r="A180" s="3">
        <v>60</v>
      </c>
      <c r="B180" s="13">
        <v>20.800754026715065</v>
      </c>
      <c r="C180" s="13">
        <v>-94.604499750844425</v>
      </c>
      <c r="D180" s="13">
        <v>3</v>
      </c>
    </row>
    <row r="181" spans="1:4" x14ac:dyDescent="0.2">
      <c r="A181" s="3">
        <v>61</v>
      </c>
      <c r="B181" s="13">
        <v>20.139321096648537</v>
      </c>
      <c r="C181" s="13">
        <v>-73.109221771265126</v>
      </c>
      <c r="D181" s="13">
        <v>5</v>
      </c>
    </row>
    <row r="182" spans="1:4" x14ac:dyDescent="0.2">
      <c r="A182" s="3">
        <v>62</v>
      </c>
      <c r="B182" s="13">
        <v>20.418061624037087</v>
      </c>
      <c r="C182" s="13">
        <v>-88.433741383541872</v>
      </c>
      <c r="D182" s="13">
        <v>9</v>
      </c>
    </row>
    <row r="183" spans="1:4" x14ac:dyDescent="0.2">
      <c r="A183" s="3">
        <v>63</v>
      </c>
      <c r="B183" s="13">
        <v>24.464495079652067</v>
      </c>
      <c r="C183" s="13">
        <v>-76.159203047765587</v>
      </c>
      <c r="D183" s="13">
        <v>7</v>
      </c>
    </row>
    <row r="184" spans="1:4" x14ac:dyDescent="0.2">
      <c r="A184" s="3">
        <v>64</v>
      </c>
      <c r="B184" s="13">
        <v>16.658590793526749</v>
      </c>
      <c r="C184" s="13">
        <v>-81.382065754757889</v>
      </c>
      <c r="D184" s="13">
        <v>2</v>
      </c>
    </row>
    <row r="185" spans="1:4" x14ac:dyDescent="0.2">
      <c r="A185" s="3">
        <v>65</v>
      </c>
      <c r="B185" s="13">
        <v>20.671891505750541</v>
      </c>
      <c r="C185" s="13">
        <v>-86.806158037179657</v>
      </c>
      <c r="D185" s="13">
        <v>5</v>
      </c>
    </row>
    <row r="186" spans="1:4" x14ac:dyDescent="0.2">
      <c r="A186" s="3">
        <v>66</v>
      </c>
      <c r="B186" s="13">
        <v>15.797713369124457</v>
      </c>
      <c r="C186" s="13">
        <v>-86.065412331886776</v>
      </c>
      <c r="D186" s="13">
        <v>7</v>
      </c>
    </row>
    <row r="187" spans="1:4" x14ac:dyDescent="0.2">
      <c r="A187" s="3">
        <v>67</v>
      </c>
      <c r="B187" s="13">
        <v>16.361467246122324</v>
      </c>
      <c r="C187" s="13">
        <v>-88.519965081358322</v>
      </c>
      <c r="D187" s="13">
        <v>5</v>
      </c>
    </row>
    <row r="188" spans="1:4" x14ac:dyDescent="0.2">
      <c r="A188" s="3">
        <v>68</v>
      </c>
      <c r="B188" s="13">
        <v>18.912680615667814</v>
      </c>
      <c r="C188" s="13">
        <v>-88.236222693837689</v>
      </c>
      <c r="D188" s="13">
        <v>6</v>
      </c>
    </row>
    <row r="189" spans="1:4" x14ac:dyDescent="0.2">
      <c r="A189" s="3">
        <v>69</v>
      </c>
      <c r="B189" s="13">
        <v>24.699952969961014</v>
      </c>
      <c r="C189" s="13">
        <v>-78.824564525460104</v>
      </c>
      <c r="D189" s="13">
        <v>7</v>
      </c>
    </row>
    <row r="190" spans="1:4" x14ac:dyDescent="0.2">
      <c r="A190" s="3">
        <v>70</v>
      </c>
      <c r="B190" s="13">
        <v>17.863808238619775</v>
      </c>
      <c r="C190" s="13">
        <v>-79.005448052855854</v>
      </c>
      <c r="D190" s="13">
        <v>10</v>
      </c>
    </row>
    <row r="191" spans="1:4" x14ac:dyDescent="0.2">
      <c r="A191" s="3">
        <v>71</v>
      </c>
      <c r="B191" s="13">
        <v>23.15938630035285</v>
      </c>
      <c r="C191" s="13">
        <v>-95.827493039055327</v>
      </c>
      <c r="D191" s="13">
        <v>4</v>
      </c>
    </row>
    <row r="192" spans="1:4" x14ac:dyDescent="0.2">
      <c r="A192" s="3">
        <v>72</v>
      </c>
      <c r="B192" s="13">
        <v>19.6833944160513</v>
      </c>
      <c r="C192" s="13">
        <v>-79.633406503311349</v>
      </c>
      <c r="D192" s="13">
        <v>2</v>
      </c>
    </row>
    <row r="193" spans="1:4" x14ac:dyDescent="0.2">
      <c r="A193" s="3">
        <v>73</v>
      </c>
      <c r="B193" s="13">
        <v>19.844367223023159</v>
      </c>
      <c r="C193" s="13">
        <v>-85.384711559303284</v>
      </c>
      <c r="D193" s="13">
        <v>7</v>
      </c>
    </row>
    <row r="194" spans="1:4" x14ac:dyDescent="0.2">
      <c r="A194" s="3">
        <v>74</v>
      </c>
      <c r="B194" s="13">
        <v>19.456278297566367</v>
      </c>
      <c r="C194" s="13">
        <v>-89.501668430022718</v>
      </c>
      <c r="D194" s="13">
        <v>6</v>
      </c>
    </row>
    <row r="195" spans="1:4" x14ac:dyDescent="0.2">
      <c r="A195" s="3">
        <v>75</v>
      </c>
      <c r="B195" s="13">
        <v>21.68793758818865</v>
      </c>
      <c r="C195" s="13">
        <v>-83.234981996658817</v>
      </c>
      <c r="D195" s="13">
        <v>6</v>
      </c>
    </row>
    <row r="196" spans="1:4" x14ac:dyDescent="0.2">
      <c r="A196" s="3">
        <v>76</v>
      </c>
      <c r="B196" s="13">
        <v>17.995136547429734</v>
      </c>
      <c r="C196" s="13">
        <v>-87.1480818077316</v>
      </c>
      <c r="D196" s="13">
        <v>3</v>
      </c>
    </row>
    <row r="197" spans="1:4" x14ac:dyDescent="0.2">
      <c r="A197" s="3">
        <v>77</v>
      </c>
      <c r="B197" s="13">
        <v>24.917420952807003</v>
      </c>
      <c r="C197" s="13">
        <v>-88.967235237063207</v>
      </c>
      <c r="D197" s="13">
        <v>4</v>
      </c>
    </row>
    <row r="198" spans="1:4" x14ac:dyDescent="0.2">
      <c r="A198" s="3">
        <v>78</v>
      </c>
      <c r="B198" s="13">
        <v>17.945946436859312</v>
      </c>
      <c r="C198" s="13">
        <v>-91.538264671102823</v>
      </c>
      <c r="D198" s="13">
        <v>7</v>
      </c>
    </row>
    <row r="199" spans="1:4" x14ac:dyDescent="0.2">
      <c r="A199" s="3">
        <v>79</v>
      </c>
      <c r="B199" s="13">
        <v>20.389892145312366</v>
      </c>
      <c r="C199" s="13">
        <v>-85.156924624715955</v>
      </c>
      <c r="D199" s="13">
        <v>3</v>
      </c>
    </row>
    <row r="200" spans="1:4" x14ac:dyDescent="0.2">
      <c r="A200" s="3">
        <v>80</v>
      </c>
      <c r="B200" s="13">
        <v>19.187763387892115</v>
      </c>
      <c r="C200" s="13">
        <v>-79.201162855965265</v>
      </c>
      <c r="D200" s="13">
        <v>6</v>
      </c>
    </row>
    <row r="201" spans="1:4" x14ac:dyDescent="0.2">
      <c r="A201" s="3">
        <v>81</v>
      </c>
      <c r="B201" s="13">
        <v>19.40235355345861</v>
      </c>
      <c r="C201" s="13">
        <v>-77.723828913773161</v>
      </c>
      <c r="D201" s="13">
        <v>9</v>
      </c>
    </row>
    <row r="202" spans="1:4" x14ac:dyDescent="0.2">
      <c r="A202" s="3">
        <v>82</v>
      </c>
      <c r="B202" s="13">
        <v>22.664451464703731</v>
      </c>
      <c r="C202" s="13">
        <v>-75.286971575574469</v>
      </c>
      <c r="D202" s="13">
        <v>3</v>
      </c>
    </row>
    <row r="203" spans="1:4" x14ac:dyDescent="0.2">
      <c r="A203" s="3">
        <v>83</v>
      </c>
      <c r="B203" s="13">
        <v>21.669294120035929</v>
      </c>
      <c r="C203" s="13">
        <v>-98.800194635290381</v>
      </c>
      <c r="D203" s="13">
        <v>8</v>
      </c>
    </row>
    <row r="204" spans="1:4" x14ac:dyDescent="0.2">
      <c r="A204" s="3">
        <v>84</v>
      </c>
      <c r="B204" s="13">
        <v>15.9534106238118</v>
      </c>
      <c r="C204" s="13">
        <v>-71.458959193696757</v>
      </c>
      <c r="D204" s="13">
        <v>2</v>
      </c>
    </row>
    <row r="205" spans="1:4" x14ac:dyDescent="0.2">
      <c r="A205" s="3">
        <v>85</v>
      </c>
      <c r="B205" s="13">
        <v>20.246405522189317</v>
      </c>
      <c r="C205" s="13">
        <v>-81.636427466394224</v>
      </c>
      <c r="D205" s="13">
        <v>6</v>
      </c>
    </row>
    <row r="206" spans="1:4" x14ac:dyDescent="0.2">
      <c r="A206" s="3">
        <v>86</v>
      </c>
      <c r="B206" s="13">
        <v>15.3535178231263</v>
      </c>
      <c r="C206" s="13">
        <v>-79.842331579670514</v>
      </c>
      <c r="D206" s="13">
        <v>7</v>
      </c>
    </row>
    <row r="207" spans="1:4" x14ac:dyDescent="0.2">
      <c r="A207" s="3">
        <v>87</v>
      </c>
      <c r="B207" s="13">
        <v>17.529521240213231</v>
      </c>
      <c r="C207" s="13">
        <v>-86.113921463853501</v>
      </c>
      <c r="D207" s="13">
        <v>6</v>
      </c>
    </row>
    <row r="208" spans="1:4" x14ac:dyDescent="0.2">
      <c r="A208" s="3">
        <v>88</v>
      </c>
      <c r="B208" s="13">
        <v>23.004847627305068</v>
      </c>
      <c r="C208" s="13">
        <v>-82.033867280146595</v>
      </c>
      <c r="D208" s="13">
        <v>3</v>
      </c>
    </row>
    <row r="209" spans="1:4" x14ac:dyDescent="0.2">
      <c r="A209" s="3">
        <v>89</v>
      </c>
      <c r="B209" s="13">
        <v>20.436111160840369</v>
      </c>
      <c r="C209" s="13">
        <v>-74.11166594018546</v>
      </c>
      <c r="D209" s="13">
        <v>6</v>
      </c>
    </row>
    <row r="210" spans="1:4" x14ac:dyDescent="0.2">
      <c r="A210" s="3">
        <v>90</v>
      </c>
      <c r="B210" s="13">
        <v>11.13632329734155</v>
      </c>
      <c r="C210" s="13">
        <v>-79.239579238517351</v>
      </c>
      <c r="D210" s="13">
        <v>2</v>
      </c>
    </row>
    <row r="211" spans="1:4" x14ac:dyDescent="0.2">
      <c r="A211" s="3">
        <v>91</v>
      </c>
      <c r="B211" s="13">
        <v>22.997339341391065</v>
      </c>
      <c r="C211" s="13">
        <v>-80.15039780760479</v>
      </c>
      <c r="D211" s="13">
        <v>6</v>
      </c>
    </row>
    <row r="212" spans="1:4" x14ac:dyDescent="0.2">
      <c r="A212" s="3">
        <v>92</v>
      </c>
      <c r="B212" s="13">
        <v>25.995435111518749</v>
      </c>
      <c r="C212" s="13">
        <v>-97.648003628934802</v>
      </c>
      <c r="D212" s="13">
        <v>2</v>
      </c>
    </row>
    <row r="213" spans="1:4" x14ac:dyDescent="0.2">
      <c r="A213" s="3">
        <v>93</v>
      </c>
      <c r="B213" s="13">
        <v>23.240900594145074</v>
      </c>
      <c r="C213" s="13">
        <v>-89.05739208966466</v>
      </c>
      <c r="D213" s="13">
        <v>4</v>
      </c>
    </row>
    <row r="214" spans="1:4" x14ac:dyDescent="0.2">
      <c r="A214" s="3">
        <v>94</v>
      </c>
      <c r="B214" s="13">
        <v>21.093107402622383</v>
      </c>
      <c r="C214" s="13">
        <v>-85.407253250863789</v>
      </c>
      <c r="D214" s="13">
        <v>6</v>
      </c>
    </row>
    <row r="215" spans="1:4" x14ac:dyDescent="0.2">
      <c r="A215" s="3">
        <v>95</v>
      </c>
      <c r="B215" s="13">
        <v>18.654144713451679</v>
      </c>
      <c r="C215" s="13">
        <v>-88.058179020231108</v>
      </c>
      <c r="D215" s="13">
        <v>5</v>
      </c>
    </row>
    <row r="216" spans="1:4" x14ac:dyDescent="0.2">
      <c r="A216" s="3">
        <v>96</v>
      </c>
      <c r="B216" s="13">
        <v>18.934575971583399</v>
      </c>
      <c r="C216" s="13">
        <v>-95.613881421528461</v>
      </c>
      <c r="D216" s="13">
        <v>3</v>
      </c>
    </row>
    <row r="217" spans="1:4" x14ac:dyDescent="0.2">
      <c r="A217" s="3">
        <v>97</v>
      </c>
      <c r="B217" s="13">
        <v>15.889999165845966</v>
      </c>
      <c r="C217" s="13">
        <v>-103.06125820878749</v>
      </c>
      <c r="D217" s="13">
        <v>3</v>
      </c>
    </row>
    <row r="218" spans="1:4" x14ac:dyDescent="0.2">
      <c r="A218" s="3">
        <v>98</v>
      </c>
      <c r="B218" s="13">
        <v>18.384699889553833</v>
      </c>
      <c r="C218" s="13">
        <v>-88.37867151945575</v>
      </c>
      <c r="D218" s="13">
        <v>3</v>
      </c>
    </row>
    <row r="219" spans="1:4" x14ac:dyDescent="0.2">
      <c r="A219" s="3">
        <v>99</v>
      </c>
      <c r="B219" s="13">
        <v>21.31047544945055</v>
      </c>
      <c r="C219" s="13">
        <v>-79.242781924109522</v>
      </c>
      <c r="D219" s="13">
        <v>6</v>
      </c>
    </row>
    <row r="220" spans="1:4" x14ac:dyDescent="0.2">
      <c r="A220" s="3">
        <v>100</v>
      </c>
      <c r="B220" s="13">
        <v>22.594088655570932</v>
      </c>
      <c r="C220" s="13">
        <v>-88.848506286342101</v>
      </c>
      <c r="D220" s="13">
        <v>3</v>
      </c>
    </row>
    <row r="221" spans="1:4" x14ac:dyDescent="0.2">
      <c r="A221" s="3" t="s">
        <v>26</v>
      </c>
      <c r="B221" s="13">
        <v>19.830277474328476</v>
      </c>
      <c r="C221" s="13">
        <v>-85.000500671214525</v>
      </c>
      <c r="D221" s="13">
        <v>462</v>
      </c>
    </row>
    <row r="228" spans="1:2" x14ac:dyDescent="0.2">
      <c r="A228" s="2" t="s">
        <v>51</v>
      </c>
      <c r="B228" t="s">
        <v>64</v>
      </c>
    </row>
    <row r="230" spans="1:2" x14ac:dyDescent="0.2">
      <c r="A230" s="2" t="s">
        <v>27</v>
      </c>
      <c r="B230" t="s">
        <v>31</v>
      </c>
    </row>
    <row r="231" spans="1:2" x14ac:dyDescent="0.2">
      <c r="A231" s="3" t="s">
        <v>44</v>
      </c>
      <c r="B231" s="13">
        <v>226</v>
      </c>
    </row>
    <row r="232" spans="1:2" x14ac:dyDescent="0.2">
      <c r="A232" s="3" t="s">
        <v>45</v>
      </c>
      <c r="B232" s="13">
        <v>75</v>
      </c>
    </row>
    <row r="233" spans="1:2" x14ac:dyDescent="0.2">
      <c r="A233" s="3" t="s">
        <v>29</v>
      </c>
      <c r="B233" s="13">
        <v>161</v>
      </c>
    </row>
    <row r="234" spans="1:2" x14ac:dyDescent="0.2">
      <c r="A234" s="3" t="s">
        <v>26</v>
      </c>
      <c r="B234" s="13">
        <v>462</v>
      </c>
    </row>
    <row r="244" spans="1:1" x14ac:dyDescent="0.2">
      <c r="A244" s="2" t="s">
        <v>27</v>
      </c>
    </row>
    <row r="245" spans="1:1" x14ac:dyDescent="0.2">
      <c r="A245" s="3" t="s">
        <v>52</v>
      </c>
    </row>
    <row r="246" spans="1:1" x14ac:dyDescent="0.2">
      <c r="A246" s="3" t="s">
        <v>53</v>
      </c>
    </row>
    <row r="247" spans="1:1" x14ac:dyDescent="0.2">
      <c r="A247" s="3" t="s">
        <v>54</v>
      </c>
    </row>
    <row r="248" spans="1:1" x14ac:dyDescent="0.2">
      <c r="A248" s="3" t="s">
        <v>55</v>
      </c>
    </row>
    <row r="249" spans="1:1" x14ac:dyDescent="0.2">
      <c r="A249" s="3" t="s">
        <v>56</v>
      </c>
    </row>
    <row r="250" spans="1:1" x14ac:dyDescent="0.2">
      <c r="A250" s="3" t="s">
        <v>57</v>
      </c>
    </row>
    <row r="251" spans="1:1" x14ac:dyDescent="0.2">
      <c r="A251" s="3" t="s">
        <v>58</v>
      </c>
    </row>
    <row r="252" spans="1:1" x14ac:dyDescent="0.2">
      <c r="A252" s="3" t="s">
        <v>59</v>
      </c>
    </row>
    <row r="253" spans="1:1" x14ac:dyDescent="0.2">
      <c r="A253" s="3" t="s">
        <v>60</v>
      </c>
    </row>
    <row r="254" spans="1:1" x14ac:dyDescent="0.2">
      <c r="A254" s="3" t="s">
        <v>61</v>
      </c>
    </row>
    <row r="255" spans="1:1" x14ac:dyDescent="0.2">
      <c r="A255" s="3" t="s">
        <v>62</v>
      </c>
    </row>
    <row r="256" spans="1:1" x14ac:dyDescent="0.2">
      <c r="A256" s="3" t="s">
        <v>63</v>
      </c>
    </row>
    <row r="257" spans="1:3" x14ac:dyDescent="0.2">
      <c r="A257" s="3" t="s">
        <v>26</v>
      </c>
    </row>
    <row r="261" spans="1:3" x14ac:dyDescent="0.2">
      <c r="A261" s="2" t="s">
        <v>51</v>
      </c>
      <c r="B261" t="s">
        <v>64</v>
      </c>
    </row>
    <row r="263" spans="1:3" x14ac:dyDescent="0.2">
      <c r="A263" s="2" t="s">
        <v>27</v>
      </c>
      <c r="B263" t="s">
        <v>28</v>
      </c>
    </row>
    <row r="264" spans="1:3" x14ac:dyDescent="0.2">
      <c r="A264" s="3" t="s">
        <v>14</v>
      </c>
      <c r="B264" s="14">
        <v>-79.654124058418844</v>
      </c>
    </row>
    <row r="265" spans="1:3" x14ac:dyDescent="0.2">
      <c r="A265" s="3" t="s">
        <v>16</v>
      </c>
      <c r="B265" s="14">
        <v>-84.034711907502015</v>
      </c>
    </row>
    <row r="266" spans="1:3" x14ac:dyDescent="0.2">
      <c r="A266" s="3" t="s">
        <v>18</v>
      </c>
      <c r="B266" s="14">
        <v>-85.803725525956949</v>
      </c>
    </row>
    <row r="267" spans="1:3" x14ac:dyDescent="0.2">
      <c r="A267" s="3" t="s">
        <v>11</v>
      </c>
      <c r="B267" s="14">
        <v>-90.603063135926959</v>
      </c>
    </row>
    <row r="268" spans="1:3" x14ac:dyDescent="0.2">
      <c r="A268" s="3" t="s">
        <v>26</v>
      </c>
      <c r="B268" s="14">
        <v>-85.000500671214525</v>
      </c>
    </row>
    <row r="272" spans="1:3" x14ac:dyDescent="0.2">
      <c r="A272" s="4"/>
      <c r="B272" s="5"/>
      <c r="C272" s="6"/>
    </row>
    <row r="273" spans="1:3" x14ac:dyDescent="0.2">
      <c r="A273" s="7"/>
      <c r="B273" s="8"/>
      <c r="C273" s="9"/>
    </row>
    <row r="274" spans="1:3" x14ac:dyDescent="0.2">
      <c r="A274" s="7"/>
      <c r="B274" s="8"/>
      <c r="C274" s="9"/>
    </row>
    <row r="275" spans="1:3" x14ac:dyDescent="0.2">
      <c r="A275" s="7"/>
      <c r="B275" s="8"/>
      <c r="C275" s="9"/>
    </row>
    <row r="276" spans="1:3" x14ac:dyDescent="0.2">
      <c r="A276" s="7"/>
      <c r="B276" s="8"/>
      <c r="C276" s="9"/>
    </row>
    <row r="277" spans="1:3" x14ac:dyDescent="0.2">
      <c r="A277" s="7"/>
      <c r="B277" s="8"/>
      <c r="C277" s="9"/>
    </row>
    <row r="278" spans="1:3" x14ac:dyDescent="0.2">
      <c r="A278" s="7"/>
      <c r="B278" s="8"/>
      <c r="C278" s="9"/>
    </row>
    <row r="279" spans="1:3" x14ac:dyDescent="0.2">
      <c r="A279" s="7"/>
      <c r="B279" s="8"/>
      <c r="C279" s="9"/>
    </row>
    <row r="280" spans="1:3" x14ac:dyDescent="0.2">
      <c r="A280" s="7"/>
      <c r="B280" s="8"/>
      <c r="C280" s="9"/>
    </row>
    <row r="281" spans="1:3" x14ac:dyDescent="0.2">
      <c r="A281" s="7"/>
      <c r="B281" s="8"/>
      <c r="C281" s="9"/>
    </row>
    <row r="282" spans="1:3" x14ac:dyDescent="0.2">
      <c r="A282" s="7"/>
      <c r="B282" s="8"/>
      <c r="C282" s="9"/>
    </row>
    <row r="283" spans="1:3" x14ac:dyDescent="0.2">
      <c r="A283" s="7"/>
      <c r="B283" s="8"/>
      <c r="C283" s="9"/>
    </row>
    <row r="284" spans="1:3" x14ac:dyDescent="0.2">
      <c r="A284" s="7"/>
      <c r="B284" s="8"/>
      <c r="C284" s="9"/>
    </row>
    <row r="285" spans="1:3" x14ac:dyDescent="0.2">
      <c r="A285" s="7"/>
      <c r="B285" s="8"/>
      <c r="C285" s="9"/>
    </row>
    <row r="286" spans="1:3" x14ac:dyDescent="0.2">
      <c r="A286" s="7"/>
      <c r="B286" s="8"/>
      <c r="C286" s="9"/>
    </row>
    <row r="287" spans="1:3" x14ac:dyDescent="0.2">
      <c r="A287" s="7"/>
      <c r="B287" s="8"/>
      <c r="C287" s="9"/>
    </row>
    <row r="288" spans="1:3" x14ac:dyDescent="0.2">
      <c r="A288" s="7"/>
      <c r="B288" s="8"/>
      <c r="C288" s="9"/>
    </row>
    <row r="289" spans="1:3" x14ac:dyDescent="0.2">
      <c r="A289" s="10"/>
      <c r="B289" s="11"/>
      <c r="C289" s="12"/>
    </row>
  </sheetData>
  <conditionalFormatting pivot="1" sqref="B73:E82">
    <cfRule type="colorScale" priority="6">
      <colorScale>
        <cfvo type="min"/>
        <cfvo type="max"/>
        <color rgb="FF63BE7B"/>
        <color rgb="FFFCFCFF"/>
      </colorScale>
    </cfRule>
  </conditionalFormatting>
  <conditionalFormatting pivot="1" sqref="B122:C220">
    <cfRule type="colorScale" priority="3">
      <colorScale>
        <cfvo type="min"/>
        <cfvo type="max"/>
        <color rgb="FFFCFCFF"/>
        <color rgb="FF63BE7B"/>
      </colorScale>
    </cfRule>
  </conditionalFormatting>
  <conditionalFormatting pivot="1" sqref="B122:C220">
    <cfRule type="colorScale" priority="2">
      <colorScale>
        <cfvo type="min"/>
        <cfvo type="percentile" val="50"/>
        <cfvo type="max"/>
        <color rgb="FFF8696B"/>
        <color rgb="FFFFEB84"/>
        <color rgb="FF63BE7B"/>
      </colorScale>
    </cfRule>
  </conditionalFormatting>
  <conditionalFormatting pivot="1" sqref="B122:B220">
    <cfRule type="colorScale" priority="1">
      <colorScale>
        <cfvo type="min"/>
        <cfvo type="percentile" val="50"/>
        <cfvo type="max"/>
        <color rgb="FF5A8AC6"/>
        <color rgb="FFFCFCFF"/>
        <color rgb="FFF8696B"/>
      </colorScale>
    </cfRule>
  </conditionalFormatting>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59C1B-B11B-C242-9154-96931F385C6D}">
  <dimension ref="B2:H3"/>
  <sheetViews>
    <sheetView topLeftCell="A39" workbookViewId="0">
      <selection activeCell="I2" sqref="I2"/>
    </sheetView>
  </sheetViews>
  <sheetFormatPr baseColWidth="10" defaultRowHeight="16" x14ac:dyDescent="0.2"/>
  <cols>
    <col min="1" max="1" width="10.83203125" style="23"/>
    <col min="2" max="2" width="27.83203125" style="23" customWidth="1"/>
    <col min="3" max="3" width="10.83203125" style="23"/>
    <col min="4" max="4" width="12" style="23" customWidth="1"/>
    <col min="5" max="5" width="10.83203125" style="23"/>
    <col min="6" max="6" width="24.5" style="23" customWidth="1"/>
    <col min="7" max="7" width="10.83203125" style="23"/>
    <col min="8" max="8" width="19" style="23" customWidth="1"/>
    <col min="9" max="16384" width="10.83203125" style="23"/>
  </cols>
  <sheetData>
    <row r="2" spans="2:8" ht="24" x14ac:dyDescent="0.3">
      <c r="B2" s="16" t="s">
        <v>46</v>
      </c>
      <c r="D2" s="18" t="s">
        <v>47</v>
      </c>
      <c r="F2" s="15" t="s">
        <v>49</v>
      </c>
      <c r="H2" s="21" t="s">
        <v>65</v>
      </c>
    </row>
    <row r="3" spans="2:8" ht="19" x14ac:dyDescent="0.25">
      <c r="B3" s="17">
        <v>-85.000500671214482</v>
      </c>
      <c r="D3" s="19">
        <v>19.830277474328479</v>
      </c>
      <c r="F3" s="20">
        <v>413143.43798380886</v>
      </c>
      <c r="H3" s="22">
        <v>462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Network Performnace analysis</vt:lpstr>
      <vt:lpstr>Visualization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Anusha Suresh</dc:creator>
  <cp:lastModifiedBy>Anusha Suresh</cp:lastModifiedBy>
  <dcterms:created xsi:type="dcterms:W3CDTF">2024-09-17T16:12:51Z</dcterms:created>
  <dcterms:modified xsi:type="dcterms:W3CDTF">2024-09-18T10:20:11Z</dcterms:modified>
</cp:coreProperties>
</file>