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3c99dd5c0e9c9/Desktop/excel_learn/"/>
    </mc:Choice>
  </mc:AlternateContent>
  <xr:revisionPtr revIDLastSave="0" documentId="8_{F7B8E086-C21A-4C97-B0CD-36CC20F836E8}" xr6:coauthVersionLast="47" xr6:coauthVersionMax="47" xr10:uidLastSave="{00000000-0000-0000-0000-000000000000}"/>
  <bookViews>
    <workbookView xWindow="-108" yWindow="-108" windowWidth="23256" windowHeight="12576"/>
  </bookViews>
  <sheets>
    <sheet name="US 30 Cash Historical Data (2)" sheetId="1" r:id="rId1"/>
  </sheets>
  <calcPr calcId="0"/>
</workbook>
</file>

<file path=xl/calcChain.xml><?xml version="1.0" encoding="utf-8"?>
<calcChain xmlns="http://schemas.openxmlformats.org/spreadsheetml/2006/main">
  <c r="Y30" i="1" l="1"/>
  <c r="W30" i="1"/>
  <c r="S30" i="1"/>
  <c r="U30" i="1"/>
  <c r="Q30" i="1"/>
  <c r="O30" i="1"/>
  <c r="O9" i="1"/>
  <c r="O7" i="1"/>
  <c r="O8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O11" i="1" l="1"/>
  <c r="O13" i="1"/>
  <c r="O12" i="1"/>
  <c r="O10" i="1"/>
</calcChain>
</file>

<file path=xl/sharedStrings.xml><?xml version="1.0" encoding="utf-8"?>
<sst xmlns="http://schemas.openxmlformats.org/spreadsheetml/2006/main" count="219" uniqueCount="217">
  <si>
    <t>Date</t>
  </si>
  <si>
    <t>Price</t>
  </si>
  <si>
    <t>Open</t>
  </si>
  <si>
    <t>High</t>
  </si>
  <si>
    <t>Low</t>
  </si>
  <si>
    <t>Change %</t>
  </si>
  <si>
    <t>07/28/2023</t>
  </si>
  <si>
    <t>07/27/2023</t>
  </si>
  <si>
    <t>07/26/2023</t>
  </si>
  <si>
    <t>07/25/2023</t>
  </si>
  <si>
    <t>07/24/2023</t>
  </si>
  <si>
    <t>07/23/2023</t>
  </si>
  <si>
    <t>07/21/2023</t>
  </si>
  <si>
    <t>07/20/2023</t>
  </si>
  <si>
    <t>07/19/2023</t>
  </si>
  <si>
    <t>07/18/2023</t>
  </si>
  <si>
    <t>07/17/2023</t>
  </si>
  <si>
    <t>07/16/2023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</si>
  <si>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</si>
  <si>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</si>
  <si>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</si>
  <si>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</si>
  <si>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</si>
  <si>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</si>
  <si>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</si>
  <si>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06/25/2023</t>
  </si>
  <si>
    <t>06/23/2023</t>
  </si>
  <si>
    <t>06/22/2023</t>
  </si>
  <si>
    <t>06/21/2023</t>
  </si>
  <si>
    <t>06/20/2023</t>
  </si>
  <si>
    <t>06/19/2023</t>
  </si>
  <si>
    <t>06/18/2023</t>
  </si>
  <si>
    <t>06/16/2023</t>
  </si>
  <si>
    <t>06/15/2023</t>
  </si>
  <si>
    <t>06/14/2023</t>
  </si>
  <si>
    <t>06/13/2023</t>
  </si>
  <si>
    <t>05/31/2023</t>
  </si>
  <si>
    <t>05/30/2023</t>
  </si>
  <si>
    <t>05/29/2023</t>
  </si>
  <si>
    <t>05/28/2023</t>
  </si>
  <si>
    <t>05/26/2023</t>
  </si>
  <si>
    <t>05/25/2023</t>
  </si>
  <si>
    <t>05/24/2023</t>
  </si>
  <si>
    <t>05/23/2023</t>
  </si>
  <si>
    <t>05/22/2023</t>
  </si>
  <si>
    <t>05/21/2023</t>
  </si>
  <si>
    <t>05/19/2023</t>
  </si>
  <si>
    <t>05/18/2023</t>
  </si>
  <si>
    <t>05/17/2023</t>
  </si>
  <si>
    <t>05/16/2023</t>
  </si>
  <si>
    <t>05/15/2023</t>
  </si>
  <si>
    <t>05/14/2023</t>
  </si>
  <si>
    <t>04/30/2023</t>
  </si>
  <si>
    <t>04/28/2023</t>
  </si>
  <si>
    <t>04/27/2023</t>
  </si>
  <si>
    <t>04/26/2023</t>
  </si>
  <si>
    <t>04/25/2023</t>
  </si>
  <si>
    <t>04/24/2023</t>
  </si>
  <si>
    <t>04/23/2023</t>
  </si>
  <si>
    <t>04/21/2023</t>
  </si>
  <si>
    <t>04/20/2023</t>
  </si>
  <si>
    <t>04/19/2023</t>
  </si>
  <si>
    <t>04/18/2023</t>
  </si>
  <si>
    <t>04/17/2023</t>
  </si>
  <si>
    <t>04/16/2023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</si>
  <si>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</si>
  <si>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</si>
  <si>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</si>
  <si>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</si>
  <si>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</si>
  <si>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</si>
  <si>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</si>
  <si>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03/26/2023</t>
  </si>
  <si>
    <t>03/24/2023</t>
  </si>
  <si>
    <t>03/23/2023</t>
  </si>
  <si>
    <t>03/22/2023</t>
  </si>
  <si>
    <t>03/21/2023</t>
  </si>
  <si>
    <t>03/20/2023</t>
  </si>
  <si>
    <t>03/19/2023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</si>
  <si>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</si>
  <si>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</si>
  <si>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</si>
  <si>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</si>
  <si>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</si>
  <si>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</si>
  <si>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</si>
  <si>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02/26/2023</t>
  </si>
  <si>
    <t>02/24/2023</t>
  </si>
  <si>
    <t>02/23/2023</t>
  </si>
  <si>
    <t>02/22/2023</t>
  </si>
  <si>
    <t>02/21/2023</t>
  </si>
  <si>
    <t>02/20/2023</t>
  </si>
  <si>
    <t>02/19/2023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</si>
  <si>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</si>
  <si>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</si>
  <si>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</si>
  <si>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</si>
  <si>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</si>
  <si>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</si>
  <si>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</si>
  <si>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01/29/2023</t>
  </si>
  <si>
    <t>01/27/2023</t>
  </si>
  <si>
    <t>01/26/2023</t>
  </si>
  <si>
    <t>01/25/2023</t>
  </si>
  <si>
    <t>01/24/2023</t>
  </si>
  <si>
    <t>01/23/2023</t>
  </si>
  <si>
    <t>01/22/2023</t>
  </si>
  <si>
    <t>01/20/2023</t>
  </si>
  <si>
    <t>01/19/2023</t>
  </si>
  <si>
    <t>01/18/2023</t>
  </si>
  <si>
    <t>01/17/2023</t>
  </si>
  <si>
    <t>01/16/2023</t>
  </si>
  <si>
    <t>01/15/2023</t>
  </si>
  <si>
    <t>01/13/2023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</si>
  <si>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</si>
  <si>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</si>
  <si>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</si>
  <si>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</si>
  <si>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</si>
  <si>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</si>
  <si>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</si>
  <si>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</si>
  <si>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</si>
  <si>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</si>
  <si>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12/18/2022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</si>
  <si>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</si>
  <si>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</si>
  <si>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</si>
  <si>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</si>
  <si>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</si>
  <si>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</si>
  <si>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</si>
  <si>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11/27/2022</t>
  </si>
  <si>
    <t>11/25/2022</t>
  </si>
  <si>
    <t>11/24/2022</t>
  </si>
  <si>
    <t>11/23/2022</t>
  </si>
  <si>
    <t>11/22/2022</t>
  </si>
  <si>
    <t>11/21/2022</t>
  </si>
  <si>
    <t>11/20/2022</t>
  </si>
  <si>
    <t>11/18/2022</t>
  </si>
  <si>
    <t>11/17/2022</t>
  </si>
  <si>
    <t>11/16/2022</t>
  </si>
  <si>
    <t>11/15/2022</t>
  </si>
  <si>
    <t>11/14/2022</t>
  </si>
  <si>
    <t>11/13/2022</t>
  </si>
  <si>
    <t>10/31/2022</t>
  </si>
  <si>
    <t>10/30/2022</t>
  </si>
  <si>
    <t>10/28/2022</t>
  </si>
  <si>
    <t>10/27/2022</t>
  </si>
  <si>
    <t>10/26/2022</t>
  </si>
  <si>
    <t>10/25/2022</t>
  </si>
  <si>
    <t>10/24/2022</t>
  </si>
  <si>
    <t>10/23/2022</t>
  </si>
  <si>
    <t>10/21/2022</t>
  </si>
  <si>
    <t>10/20/2022</t>
  </si>
  <si>
    <t>10/19/2022</t>
  </si>
  <si>
    <t>10/18/2022</t>
  </si>
  <si>
    <t>10/17/2022</t>
  </si>
  <si>
    <t>10/16/2022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</si>
  <si>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</si>
  <si>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</si>
  <si>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</si>
  <si>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</si>
  <si>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</si>
  <si>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</si>
  <si>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</si>
  <si>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09/25/2022</t>
  </si>
  <si>
    <t>09/23/2022</t>
  </si>
  <si>
    <t>09/22/2022</t>
  </si>
  <si>
    <t>09/21/2022</t>
  </si>
  <si>
    <t>09/20/2022</t>
  </si>
  <si>
    <t>09/19/2022</t>
  </si>
  <si>
    <t>09/18/2022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</si>
  <si>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</si>
  <si>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</si>
  <si>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</si>
  <si>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</si>
  <si>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</si>
  <si>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</si>
  <si>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</si>
  <si>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08/28/2022</t>
  </si>
  <si>
    <t>08/26/2022</t>
  </si>
  <si>
    <t>08/25/2022</t>
  </si>
  <si>
    <t>08/24/2022</t>
  </si>
  <si>
    <t>08/23/2022</t>
  </si>
  <si>
    <t>08/22/2022</t>
  </si>
  <si>
    <t>08/21/2022</t>
  </si>
  <si>
    <t>08/19/2022</t>
  </si>
  <si>
    <t>08/18/2022</t>
  </si>
  <si>
    <t>08/17/2022</t>
  </si>
  <si>
    <t>08/16/2022</t>
  </si>
  <si>
    <t>08/15/2022</t>
  </si>
  <si>
    <t>08/14/2022</t>
  </si>
  <si>
    <t>07/31/2022</t>
  </si>
  <si>
    <t>07/29/2022</t>
  </si>
  <si>
    <t>07/28/2022</t>
  </si>
  <si>
    <t>Movement</t>
  </si>
  <si>
    <t>Volatility</t>
  </si>
  <si>
    <t>Volatility in %</t>
  </si>
  <si>
    <t>Parameters</t>
  </si>
  <si>
    <t>Highest Price Ever</t>
  </si>
  <si>
    <t>Lowest Price Ever</t>
  </si>
  <si>
    <t>Standard Deviation</t>
  </si>
  <si>
    <t>Values</t>
  </si>
  <si>
    <t>Highest Price Movememt</t>
  </si>
  <si>
    <t>Lowest Price Movement</t>
  </si>
  <si>
    <t>Highest Price (prevision)</t>
  </si>
  <si>
    <t>Lowest Price (prevision)</t>
  </si>
  <si>
    <t>Close</t>
  </si>
  <si>
    <t>Results</t>
  </si>
  <si>
    <t>Highest vs Lowest Price</t>
  </si>
  <si>
    <t>Highest Price</t>
  </si>
  <si>
    <t>Lowest Price</t>
  </si>
  <si>
    <t>Highest vs Lowest Price Movement</t>
  </si>
  <si>
    <t>Highest Movement</t>
  </si>
  <si>
    <t>Lowest Movement</t>
  </si>
  <si>
    <t>Price Range Prevision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</si>
</sst>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  <xf numFmtId="0" fontId="13" fillId="33" borderId="10" xfId="0" applyFont="1" applyFill="1" applyBorder="1"/>
    <xf numFmtId="0" fontId="16" fillId="34" borderId="0" xfId="0" applyFont="1" applyFill="1"/>
    <xf numFmtId="0" fontId="16" fillId="0" borderId="0" xfId="0" applyFont="1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4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4" formatCode="0.00%"/>
    </dxf>
    <dxf>
      <numFmt numFmtId="165" formatCode="_-[$$-409]* #,##0.00_ ;_-[$$-409]* \-#,##0.00\ ;_-[$$-409]* &quot;-&quot;??_ ;_-@_ "/>
    </dxf>
    <dxf>
      <numFmt numFmtId="14" formatCode="0.00%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'US 30 Cash Historical Data (2)'!$C$1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30 Cash Historical Data (2)'!$A$2:$A$313</c:f>
              <c:strCache>
                <c:ptCount val="312"/>
                <c:pt idx="0">
                  <c:v>07/28/2023</c:v>
                </c:pt>
                <c:pt idx="1">
                  <c:v>07/27/2023</c:v>
                </c:pt>
                <c:pt idx="2">
                  <c:v>07/26/2023</c:v>
                </c:pt>
                <c:pt idx="3">
                  <c:v>07/25/2023</c:v>
                </c:pt>
                <c:pt idx="4">
                  <c:v>07/24/2023</c:v>
                </c:pt>
                <c:pt idx="5">
                  <c:v>07/23/2023</c:v>
                </c:pt>
                <c:pt idx="6">
                  <c:v>07/21/2023</c:v>
                </c:pt>
                <c:pt idx="7">
                  <c:v>07/20/2023</c:v>
                </c:pt>
                <c:pt idx="8">
                  <c:v>07/19/2023</c:v>
                </c:pt>
                <c:pt idx="9">
                  <c:v>07/18/2023</c:v>
                </c:pt>
                <c:pt idx="10">
                  <c:v>07/17/2023</c:v>
                </c:pt>
                <c:pt idx="11">
                  <c:v>07/16/2023</c:v>
                </c:pt>
                <c:pt idx="12">
                  <c:v>07/14/2023</c:v>
                </c:pt>
                <c:pt idx="13">
                  <c:v>07/13/2023</c:v>
                </c:pt>
                <c:pt idx="14">
                  <c:v>07-12-2023</c:v>
                </c:pt>
                <c:pt idx="15">
                  <c:v>07-11-2023</c:v>
                </c:pt>
                <c:pt idx="16">
                  <c:v>07-10-2023</c:v>
                </c:pt>
                <c:pt idx="17">
                  <c:v>07-09-2023</c:v>
                </c:pt>
                <c:pt idx="18">
                  <c:v>07-07-2023</c:v>
                </c:pt>
                <c:pt idx="19">
                  <c:v>07-06-2023</c:v>
                </c:pt>
                <c:pt idx="20">
                  <c:v>07-05-2023</c:v>
                </c:pt>
                <c:pt idx="21">
                  <c:v>07-04-2023</c:v>
                </c:pt>
                <c:pt idx="22">
                  <c:v>07-03-2023</c:v>
                </c:pt>
                <c:pt idx="23">
                  <c:v>07-02-2023</c:v>
                </c:pt>
                <c:pt idx="24">
                  <c:v>06/30/2023</c:v>
                </c:pt>
                <c:pt idx="25">
                  <c:v>06/29/2023</c:v>
                </c:pt>
                <c:pt idx="26">
                  <c:v>06/28/2023</c:v>
                </c:pt>
                <c:pt idx="27">
                  <c:v>06/27/2023</c:v>
                </c:pt>
                <c:pt idx="28">
                  <c:v>06/26/2023</c:v>
                </c:pt>
                <c:pt idx="29">
                  <c:v>06/25/2023</c:v>
                </c:pt>
                <c:pt idx="30">
                  <c:v>06/23/2023</c:v>
                </c:pt>
                <c:pt idx="31">
                  <c:v>06/22/2023</c:v>
                </c:pt>
                <c:pt idx="32">
                  <c:v>06/21/2023</c:v>
                </c:pt>
                <c:pt idx="33">
                  <c:v>06/20/2023</c:v>
                </c:pt>
                <c:pt idx="34">
                  <c:v>06/19/2023</c:v>
                </c:pt>
                <c:pt idx="35">
                  <c:v>06/18/2023</c:v>
                </c:pt>
                <c:pt idx="36">
                  <c:v>06/16/2023</c:v>
                </c:pt>
                <c:pt idx="37">
                  <c:v>06/15/2023</c:v>
                </c:pt>
                <c:pt idx="38">
                  <c:v>06/14/2023</c:v>
                </c:pt>
                <c:pt idx="39">
                  <c:v>06/13/2023</c:v>
                </c:pt>
                <c:pt idx="40">
                  <c:v>06-12-2023</c:v>
                </c:pt>
                <c:pt idx="41">
                  <c:v>06-11-2023</c:v>
                </c:pt>
                <c:pt idx="42">
                  <c:v>06-09-2023</c:v>
                </c:pt>
                <c:pt idx="43">
                  <c:v>06-08-2023</c:v>
                </c:pt>
                <c:pt idx="44">
                  <c:v>06-07-2023</c:v>
                </c:pt>
                <c:pt idx="45">
                  <c:v>06-06-2023</c:v>
                </c:pt>
                <c:pt idx="46">
                  <c:v>06-05-2023</c:v>
                </c:pt>
                <c:pt idx="47">
                  <c:v>06-04-2023</c:v>
                </c:pt>
                <c:pt idx="48">
                  <c:v>06-02-2023</c:v>
                </c:pt>
                <c:pt idx="49">
                  <c:v>06-01-2023</c:v>
                </c:pt>
                <c:pt idx="50">
                  <c:v>05/31/2023</c:v>
                </c:pt>
                <c:pt idx="51">
                  <c:v>05/30/2023</c:v>
                </c:pt>
                <c:pt idx="52">
                  <c:v>05/29/2023</c:v>
                </c:pt>
                <c:pt idx="53">
                  <c:v>05/28/2023</c:v>
                </c:pt>
                <c:pt idx="54">
                  <c:v>05/26/2023</c:v>
                </c:pt>
                <c:pt idx="55">
                  <c:v>05/25/2023</c:v>
                </c:pt>
                <c:pt idx="56">
                  <c:v>05/24/2023</c:v>
                </c:pt>
                <c:pt idx="57">
                  <c:v>05/23/2023</c:v>
                </c:pt>
                <c:pt idx="58">
                  <c:v>05/22/2023</c:v>
                </c:pt>
                <c:pt idx="59">
                  <c:v>05/21/2023</c:v>
                </c:pt>
                <c:pt idx="60">
                  <c:v>05/19/2023</c:v>
                </c:pt>
                <c:pt idx="61">
                  <c:v>05/18/2023</c:v>
                </c:pt>
                <c:pt idx="62">
                  <c:v>05/17/2023</c:v>
                </c:pt>
                <c:pt idx="63">
                  <c:v>05/16/2023</c:v>
                </c:pt>
                <c:pt idx="64">
                  <c:v>05/15/2023</c:v>
                </c:pt>
                <c:pt idx="65">
                  <c:v>05/14/2023</c:v>
                </c:pt>
                <c:pt idx="66">
                  <c:v>05-12-2023</c:v>
                </c:pt>
                <c:pt idx="67">
                  <c:v>05-11-2023</c:v>
                </c:pt>
                <c:pt idx="68">
                  <c:v>05-10-2023</c:v>
                </c:pt>
                <c:pt idx="69">
                  <c:v>05-09-2023</c:v>
                </c:pt>
                <c:pt idx="70">
                  <c:v>05-08-2023</c:v>
                </c:pt>
                <c:pt idx="71">
                  <c:v>05-07-2023</c:v>
                </c:pt>
                <c:pt idx="72">
                  <c:v>05-05-2023</c:v>
                </c:pt>
                <c:pt idx="73">
                  <c:v>05-04-2023</c:v>
                </c:pt>
                <c:pt idx="74">
                  <c:v>05-03-2023</c:v>
                </c:pt>
                <c:pt idx="75">
                  <c:v>05-02-2023</c:v>
                </c:pt>
                <c:pt idx="76">
                  <c:v>05-01-2023</c:v>
                </c:pt>
                <c:pt idx="77">
                  <c:v>04/30/2023</c:v>
                </c:pt>
                <c:pt idx="78">
                  <c:v>04/28/2023</c:v>
                </c:pt>
                <c:pt idx="79">
                  <c:v>04/27/2023</c:v>
                </c:pt>
                <c:pt idx="80">
                  <c:v>04/26/2023</c:v>
                </c:pt>
                <c:pt idx="81">
                  <c:v>04/25/2023</c:v>
                </c:pt>
                <c:pt idx="82">
                  <c:v>04/24/2023</c:v>
                </c:pt>
                <c:pt idx="83">
                  <c:v>04/23/2023</c:v>
                </c:pt>
                <c:pt idx="84">
                  <c:v>04/21/2023</c:v>
                </c:pt>
                <c:pt idx="85">
                  <c:v>04/20/2023</c:v>
                </c:pt>
                <c:pt idx="86">
                  <c:v>04/19/2023</c:v>
                </c:pt>
                <c:pt idx="87">
                  <c:v>04/18/2023</c:v>
                </c:pt>
                <c:pt idx="88">
                  <c:v>04/17/2023</c:v>
                </c:pt>
                <c:pt idx="89">
                  <c:v>04/16/2023</c:v>
                </c:pt>
                <c:pt idx="90">
                  <c:v>04/14/2023</c:v>
                </c:pt>
                <c:pt idx="91">
                  <c:v>04/13/2023</c:v>
                </c:pt>
                <c:pt idx="92">
                  <c:v>04-12-2023</c:v>
                </c:pt>
                <c:pt idx="93">
                  <c:v>04-11-2023</c:v>
                </c:pt>
                <c:pt idx="94">
                  <c:v>04-10-2023</c:v>
                </c:pt>
                <c:pt idx="95">
                  <c:v>04-09-2023</c:v>
                </c:pt>
                <c:pt idx="96">
                  <c:v>04-07-2023</c:v>
                </c:pt>
                <c:pt idx="97">
                  <c:v>04-06-2023</c:v>
                </c:pt>
                <c:pt idx="98">
                  <c:v>04-05-2023</c:v>
                </c:pt>
                <c:pt idx="99">
                  <c:v>04-04-2023</c:v>
                </c:pt>
                <c:pt idx="100">
                  <c:v>04-03-2023</c:v>
                </c:pt>
                <c:pt idx="101">
                  <c:v>04-02-2023</c:v>
                </c:pt>
                <c:pt idx="102">
                  <c:v>03/31/2023</c:v>
                </c:pt>
                <c:pt idx="103">
                  <c:v>03/30/2023</c:v>
                </c:pt>
                <c:pt idx="104">
                  <c:v>03/29/2023</c:v>
                </c:pt>
                <c:pt idx="105">
                  <c:v>03/28/2023</c:v>
                </c:pt>
                <c:pt idx="106">
                  <c:v>03/27/2023</c:v>
                </c:pt>
                <c:pt idx="107">
                  <c:v>03/26/2023</c:v>
                </c:pt>
                <c:pt idx="108">
                  <c:v>03/24/2023</c:v>
                </c:pt>
                <c:pt idx="109">
                  <c:v>03/23/2023</c:v>
                </c:pt>
                <c:pt idx="110">
                  <c:v>03/22/2023</c:v>
                </c:pt>
                <c:pt idx="111">
                  <c:v>03/21/2023</c:v>
                </c:pt>
                <c:pt idx="112">
                  <c:v>03/20/2023</c:v>
                </c:pt>
                <c:pt idx="113">
                  <c:v>03/19/2023</c:v>
                </c:pt>
                <c:pt idx="114">
                  <c:v>03/17/2023</c:v>
                </c:pt>
                <c:pt idx="115">
                  <c:v>03/16/2023</c:v>
                </c:pt>
                <c:pt idx="116">
                  <c:v>03/15/2023</c:v>
                </c:pt>
                <c:pt idx="117">
                  <c:v>03/14/2023</c:v>
                </c:pt>
                <c:pt idx="118">
                  <c:v>03/13/2023</c:v>
                </c:pt>
                <c:pt idx="119">
                  <c:v>03-12-2023</c:v>
                </c:pt>
                <c:pt idx="120">
                  <c:v>03-10-2023</c:v>
                </c:pt>
                <c:pt idx="121">
                  <c:v>03-09-2023</c:v>
                </c:pt>
                <c:pt idx="122">
                  <c:v>03-08-2023</c:v>
                </c:pt>
                <c:pt idx="123">
                  <c:v>03-07-2023</c:v>
                </c:pt>
                <c:pt idx="124">
                  <c:v>03-06-2023</c:v>
                </c:pt>
                <c:pt idx="125">
                  <c:v>03-05-2023</c:v>
                </c:pt>
                <c:pt idx="126">
                  <c:v>03-03-2023</c:v>
                </c:pt>
                <c:pt idx="127">
                  <c:v>03-02-2023</c:v>
                </c:pt>
                <c:pt idx="128">
                  <c:v>03-01-2023</c:v>
                </c:pt>
                <c:pt idx="129">
                  <c:v>02/28/2023</c:v>
                </c:pt>
                <c:pt idx="130">
                  <c:v>02/27/2023</c:v>
                </c:pt>
                <c:pt idx="131">
                  <c:v>02/26/2023</c:v>
                </c:pt>
                <c:pt idx="132">
                  <c:v>02/24/2023</c:v>
                </c:pt>
                <c:pt idx="133">
                  <c:v>02/23/2023</c:v>
                </c:pt>
                <c:pt idx="134">
                  <c:v>02/22/2023</c:v>
                </c:pt>
                <c:pt idx="135">
                  <c:v>02/21/2023</c:v>
                </c:pt>
                <c:pt idx="136">
                  <c:v>02/20/2023</c:v>
                </c:pt>
                <c:pt idx="137">
                  <c:v>02/19/2023</c:v>
                </c:pt>
                <c:pt idx="138">
                  <c:v>02/17/2023</c:v>
                </c:pt>
                <c:pt idx="139">
                  <c:v>02/16/2023</c:v>
                </c:pt>
                <c:pt idx="140">
                  <c:v>02/15/2023</c:v>
                </c:pt>
                <c:pt idx="141">
                  <c:v>02/14/2023</c:v>
                </c:pt>
                <c:pt idx="142">
                  <c:v>02/13/2023</c:v>
                </c:pt>
                <c:pt idx="143">
                  <c:v>02-12-2023</c:v>
                </c:pt>
                <c:pt idx="144">
                  <c:v>02-10-2023</c:v>
                </c:pt>
                <c:pt idx="145">
                  <c:v>02-09-2023</c:v>
                </c:pt>
                <c:pt idx="146">
                  <c:v>02-08-2023</c:v>
                </c:pt>
                <c:pt idx="147">
                  <c:v>02-07-2023</c:v>
                </c:pt>
                <c:pt idx="148">
                  <c:v>02-06-2023</c:v>
                </c:pt>
                <c:pt idx="149">
                  <c:v>02-05-2023</c:v>
                </c:pt>
                <c:pt idx="150">
                  <c:v>02-03-2023</c:v>
                </c:pt>
                <c:pt idx="151">
                  <c:v>02-02-2023</c:v>
                </c:pt>
                <c:pt idx="152">
                  <c:v>02-01-2023</c:v>
                </c:pt>
                <c:pt idx="153">
                  <c:v>01/31/2023</c:v>
                </c:pt>
                <c:pt idx="154">
                  <c:v>01/30/2023</c:v>
                </c:pt>
                <c:pt idx="155">
                  <c:v>01/29/2023</c:v>
                </c:pt>
                <c:pt idx="156">
                  <c:v>01/27/2023</c:v>
                </c:pt>
                <c:pt idx="157">
                  <c:v>01/26/2023</c:v>
                </c:pt>
                <c:pt idx="158">
                  <c:v>01/25/2023</c:v>
                </c:pt>
                <c:pt idx="159">
                  <c:v>01/24/2023</c:v>
                </c:pt>
                <c:pt idx="160">
                  <c:v>01/23/2023</c:v>
                </c:pt>
                <c:pt idx="161">
                  <c:v>01/22/2023</c:v>
                </c:pt>
                <c:pt idx="162">
                  <c:v>01/20/2023</c:v>
                </c:pt>
                <c:pt idx="163">
                  <c:v>01/19/2023</c:v>
                </c:pt>
                <c:pt idx="164">
                  <c:v>01/18/2023</c:v>
                </c:pt>
                <c:pt idx="165">
                  <c:v>01/17/2023</c:v>
                </c:pt>
                <c:pt idx="166">
                  <c:v>01/16/2023</c:v>
                </c:pt>
                <c:pt idx="167">
                  <c:v>01/15/2023</c:v>
                </c:pt>
                <c:pt idx="168">
                  <c:v>01/13/2023</c:v>
                </c:pt>
                <c:pt idx="169">
                  <c:v>01-12-2023</c:v>
                </c:pt>
                <c:pt idx="170">
                  <c:v>01-11-2023</c:v>
                </c:pt>
                <c:pt idx="171">
                  <c:v>01-10-2023</c:v>
                </c:pt>
                <c:pt idx="172">
                  <c:v>01-09-2023</c:v>
                </c:pt>
                <c:pt idx="173">
                  <c:v>01-08-2023</c:v>
                </c:pt>
                <c:pt idx="174">
                  <c:v>01-06-2023</c:v>
                </c:pt>
                <c:pt idx="175">
                  <c:v>01-05-2023</c:v>
                </c:pt>
                <c:pt idx="176">
                  <c:v>01-04-2023</c:v>
                </c:pt>
                <c:pt idx="177">
                  <c:v>01-03-2023</c:v>
                </c:pt>
                <c:pt idx="178">
                  <c:v>01-02-2023</c:v>
                </c:pt>
                <c:pt idx="179">
                  <c:v>12/30/2022</c:v>
                </c:pt>
                <c:pt idx="180">
                  <c:v>12/29/2022</c:v>
                </c:pt>
                <c:pt idx="181">
                  <c:v>12/28/2022</c:v>
                </c:pt>
                <c:pt idx="182">
                  <c:v>12/27/2022</c:v>
                </c:pt>
                <c:pt idx="183">
                  <c:v>12/26/2022</c:v>
                </c:pt>
                <c:pt idx="184">
                  <c:v>12/23/2022</c:v>
                </c:pt>
                <c:pt idx="185">
                  <c:v>12/22/2022</c:v>
                </c:pt>
                <c:pt idx="186">
                  <c:v>12/21/2022</c:v>
                </c:pt>
                <c:pt idx="187">
                  <c:v>12/20/2022</c:v>
                </c:pt>
                <c:pt idx="188">
                  <c:v>12/19/2022</c:v>
                </c:pt>
                <c:pt idx="189">
                  <c:v>12/18/2022</c:v>
                </c:pt>
                <c:pt idx="190">
                  <c:v>12/16/2022</c:v>
                </c:pt>
                <c:pt idx="191">
                  <c:v>12/15/2022</c:v>
                </c:pt>
                <c:pt idx="192">
                  <c:v>12/14/2022</c:v>
                </c:pt>
                <c:pt idx="193">
                  <c:v>12/13/2022</c:v>
                </c:pt>
                <c:pt idx="194">
                  <c:v>12-12-2022</c:v>
                </c:pt>
                <c:pt idx="195">
                  <c:v>12-11-2022</c:v>
                </c:pt>
                <c:pt idx="196">
                  <c:v>12-09-2022</c:v>
                </c:pt>
                <c:pt idx="197">
                  <c:v>12-08-2022</c:v>
                </c:pt>
                <c:pt idx="198">
                  <c:v>12-07-2022</c:v>
                </c:pt>
                <c:pt idx="199">
                  <c:v>12-06-2022</c:v>
                </c:pt>
                <c:pt idx="200">
                  <c:v>12-05-2022</c:v>
                </c:pt>
                <c:pt idx="201">
                  <c:v>12-04-2022</c:v>
                </c:pt>
                <c:pt idx="202">
                  <c:v>12-02-2022</c:v>
                </c:pt>
                <c:pt idx="203">
                  <c:v>12-01-2022</c:v>
                </c:pt>
                <c:pt idx="204">
                  <c:v>11/30/2022</c:v>
                </c:pt>
                <c:pt idx="205">
                  <c:v>11/29/2022</c:v>
                </c:pt>
                <c:pt idx="206">
                  <c:v>11/28/2022</c:v>
                </c:pt>
                <c:pt idx="207">
                  <c:v>11/27/2022</c:v>
                </c:pt>
                <c:pt idx="208">
                  <c:v>11/25/2022</c:v>
                </c:pt>
                <c:pt idx="209">
                  <c:v>11/24/2022</c:v>
                </c:pt>
                <c:pt idx="210">
                  <c:v>11/23/2022</c:v>
                </c:pt>
                <c:pt idx="211">
                  <c:v>11/22/2022</c:v>
                </c:pt>
                <c:pt idx="212">
                  <c:v>11/21/2022</c:v>
                </c:pt>
                <c:pt idx="213">
                  <c:v>11/20/2022</c:v>
                </c:pt>
                <c:pt idx="214">
                  <c:v>11/18/2022</c:v>
                </c:pt>
                <c:pt idx="215">
                  <c:v>11/17/2022</c:v>
                </c:pt>
                <c:pt idx="216">
                  <c:v>11/16/2022</c:v>
                </c:pt>
                <c:pt idx="217">
                  <c:v>11/15/2022</c:v>
                </c:pt>
                <c:pt idx="218">
                  <c:v>11/14/2022</c:v>
                </c:pt>
                <c:pt idx="219">
                  <c:v>11/13/2022</c:v>
                </c:pt>
                <c:pt idx="220">
                  <c:v>11-11-2022</c:v>
                </c:pt>
                <c:pt idx="221">
                  <c:v>11-10-2022</c:v>
                </c:pt>
                <c:pt idx="222">
                  <c:v>11-09-2022</c:v>
                </c:pt>
                <c:pt idx="223">
                  <c:v>11-08-2022</c:v>
                </c:pt>
                <c:pt idx="224">
                  <c:v>11-07-2022</c:v>
                </c:pt>
                <c:pt idx="225">
                  <c:v>11-06-2022</c:v>
                </c:pt>
                <c:pt idx="226">
                  <c:v>11-04-2022</c:v>
                </c:pt>
                <c:pt idx="227">
                  <c:v>11-03-2022</c:v>
                </c:pt>
                <c:pt idx="228">
                  <c:v>11-02-2022</c:v>
                </c:pt>
                <c:pt idx="229">
                  <c:v>11-01-2022</c:v>
                </c:pt>
                <c:pt idx="230">
                  <c:v>10/31/2022</c:v>
                </c:pt>
                <c:pt idx="231">
                  <c:v>10/30/2022</c:v>
                </c:pt>
                <c:pt idx="232">
                  <c:v>10/28/2022</c:v>
                </c:pt>
                <c:pt idx="233">
                  <c:v>10/27/2022</c:v>
                </c:pt>
                <c:pt idx="234">
                  <c:v>10/26/2022</c:v>
                </c:pt>
                <c:pt idx="235">
                  <c:v>10/25/2022</c:v>
                </c:pt>
                <c:pt idx="236">
                  <c:v>10/24/2022</c:v>
                </c:pt>
                <c:pt idx="237">
                  <c:v>10/23/2022</c:v>
                </c:pt>
                <c:pt idx="238">
                  <c:v>10/21/2022</c:v>
                </c:pt>
                <c:pt idx="239">
                  <c:v>10/20/2022</c:v>
                </c:pt>
                <c:pt idx="240">
                  <c:v>10/19/2022</c:v>
                </c:pt>
                <c:pt idx="241">
                  <c:v>10/18/2022</c:v>
                </c:pt>
                <c:pt idx="242">
                  <c:v>10/17/2022</c:v>
                </c:pt>
                <c:pt idx="243">
                  <c:v>10/16/2022</c:v>
                </c:pt>
                <c:pt idx="244">
                  <c:v>10/14/2022</c:v>
                </c:pt>
                <c:pt idx="245">
                  <c:v>10/13/2022</c:v>
                </c:pt>
                <c:pt idx="246">
                  <c:v>10-12-2022</c:v>
                </c:pt>
                <c:pt idx="247">
                  <c:v>10-11-2022</c:v>
                </c:pt>
                <c:pt idx="248">
                  <c:v>10-10-2022</c:v>
                </c:pt>
                <c:pt idx="249">
                  <c:v>10-09-2022</c:v>
                </c:pt>
                <c:pt idx="250">
                  <c:v>10-07-2022</c:v>
                </c:pt>
                <c:pt idx="251">
                  <c:v>10-06-2022</c:v>
                </c:pt>
                <c:pt idx="252">
                  <c:v>10-05-2022</c:v>
                </c:pt>
                <c:pt idx="253">
                  <c:v>10-04-2022</c:v>
                </c:pt>
                <c:pt idx="254">
                  <c:v>10-03-2022</c:v>
                </c:pt>
                <c:pt idx="255">
                  <c:v>10-02-2022</c:v>
                </c:pt>
                <c:pt idx="256">
                  <c:v>09/30/2022</c:v>
                </c:pt>
                <c:pt idx="257">
                  <c:v>09/29/2022</c:v>
                </c:pt>
                <c:pt idx="258">
                  <c:v>09/28/2022</c:v>
                </c:pt>
                <c:pt idx="259">
                  <c:v>09/27/2022</c:v>
                </c:pt>
                <c:pt idx="260">
                  <c:v>09/26/2022</c:v>
                </c:pt>
                <c:pt idx="261">
                  <c:v>09/25/2022</c:v>
                </c:pt>
                <c:pt idx="262">
                  <c:v>09/23/2022</c:v>
                </c:pt>
                <c:pt idx="263">
                  <c:v>09/22/2022</c:v>
                </c:pt>
                <c:pt idx="264">
                  <c:v>09/21/2022</c:v>
                </c:pt>
                <c:pt idx="265">
                  <c:v>09/20/2022</c:v>
                </c:pt>
                <c:pt idx="266">
                  <c:v>09/19/2022</c:v>
                </c:pt>
                <c:pt idx="267">
                  <c:v>09/18/2022</c:v>
                </c:pt>
                <c:pt idx="268">
                  <c:v>09/16/2022</c:v>
                </c:pt>
                <c:pt idx="269">
                  <c:v>09/15/2022</c:v>
                </c:pt>
                <c:pt idx="270">
                  <c:v>09/14/2022</c:v>
                </c:pt>
                <c:pt idx="271">
                  <c:v>09/13/2022</c:v>
                </c:pt>
                <c:pt idx="272">
                  <c:v>09-12-2022</c:v>
                </c:pt>
                <c:pt idx="273">
                  <c:v>09-11-2022</c:v>
                </c:pt>
                <c:pt idx="274">
                  <c:v>09-09-2022</c:v>
                </c:pt>
                <c:pt idx="275">
                  <c:v>09-08-2022</c:v>
                </c:pt>
                <c:pt idx="276">
                  <c:v>09-07-2022</c:v>
                </c:pt>
                <c:pt idx="277">
                  <c:v>09-06-2022</c:v>
                </c:pt>
                <c:pt idx="278">
                  <c:v>09-05-2022</c:v>
                </c:pt>
                <c:pt idx="279">
                  <c:v>09-04-2022</c:v>
                </c:pt>
                <c:pt idx="280">
                  <c:v>09-02-2022</c:v>
                </c:pt>
                <c:pt idx="281">
                  <c:v>09-01-2022</c:v>
                </c:pt>
                <c:pt idx="282">
                  <c:v>08/31/2022</c:v>
                </c:pt>
                <c:pt idx="283">
                  <c:v>08/30/2022</c:v>
                </c:pt>
                <c:pt idx="284">
                  <c:v>08/29/2022</c:v>
                </c:pt>
                <c:pt idx="285">
                  <c:v>08/28/2022</c:v>
                </c:pt>
                <c:pt idx="286">
                  <c:v>08/26/2022</c:v>
                </c:pt>
                <c:pt idx="287">
                  <c:v>08/25/2022</c:v>
                </c:pt>
                <c:pt idx="288">
                  <c:v>08/24/2022</c:v>
                </c:pt>
                <c:pt idx="289">
                  <c:v>08/23/2022</c:v>
                </c:pt>
                <c:pt idx="290">
                  <c:v>08/22/2022</c:v>
                </c:pt>
                <c:pt idx="291">
                  <c:v>08/21/2022</c:v>
                </c:pt>
                <c:pt idx="292">
                  <c:v>08/19/2022</c:v>
                </c:pt>
                <c:pt idx="293">
                  <c:v>08/18/2022</c:v>
                </c:pt>
                <c:pt idx="294">
                  <c:v>08/17/2022</c:v>
                </c:pt>
                <c:pt idx="295">
                  <c:v>08/16/2022</c:v>
                </c:pt>
                <c:pt idx="296">
                  <c:v>08/15/2022</c:v>
                </c:pt>
                <c:pt idx="297">
                  <c:v>08/14/2022</c:v>
                </c:pt>
                <c:pt idx="298">
                  <c:v>08-12-2022</c:v>
                </c:pt>
                <c:pt idx="299">
                  <c:v>08-11-2022</c:v>
                </c:pt>
                <c:pt idx="300">
                  <c:v>08-10-2022</c:v>
                </c:pt>
                <c:pt idx="301">
                  <c:v>08-09-2022</c:v>
                </c:pt>
                <c:pt idx="302">
                  <c:v>08-08-2022</c:v>
                </c:pt>
                <c:pt idx="303">
                  <c:v>08-07-2022</c:v>
                </c:pt>
                <c:pt idx="304">
                  <c:v>08-05-2022</c:v>
                </c:pt>
                <c:pt idx="305">
                  <c:v>08-04-2022</c:v>
                </c:pt>
                <c:pt idx="306">
                  <c:v>08-03-2022</c:v>
                </c:pt>
                <c:pt idx="307">
                  <c:v>08-02-2022</c:v>
                </c:pt>
                <c:pt idx="308">
                  <c:v>08-01-2022</c:v>
                </c:pt>
                <c:pt idx="309">
                  <c:v>07/31/2022</c:v>
                </c:pt>
                <c:pt idx="310">
                  <c:v>07/29/2022</c:v>
                </c:pt>
                <c:pt idx="311">
                  <c:v>07/28/2022</c:v>
                </c:pt>
              </c:strCache>
            </c:strRef>
          </c:cat>
          <c:val>
            <c:numRef>
              <c:f>'US 30 Cash Historical Data (2)'!$C$2:$C$313</c:f>
              <c:numCache>
                <c:formatCode>_-[$$-409]* #,##0.00_ ;_-[$$-409]* \-#,##0.00\ ;_-[$$-409]* "-"??_ ;_-@_ </c:formatCode>
                <c:ptCount val="312"/>
                <c:pt idx="0">
                  <c:v>35288.400000000001</c:v>
                </c:pt>
                <c:pt idx="1">
                  <c:v>35468.199999999997</c:v>
                </c:pt>
                <c:pt idx="2">
                  <c:v>35414.400000000001</c:v>
                </c:pt>
                <c:pt idx="3">
                  <c:v>35415.300000000003</c:v>
                </c:pt>
                <c:pt idx="4">
                  <c:v>35185.5</c:v>
                </c:pt>
                <c:pt idx="5">
                  <c:v>35218.5</c:v>
                </c:pt>
                <c:pt idx="6">
                  <c:v>35245.699999999997</c:v>
                </c:pt>
                <c:pt idx="7">
                  <c:v>35039.1</c:v>
                </c:pt>
                <c:pt idx="8">
                  <c:v>34950.5</c:v>
                </c:pt>
                <c:pt idx="9">
                  <c:v>34556.400000000001</c:v>
                </c:pt>
                <c:pt idx="10">
                  <c:v>34452.199999999997</c:v>
                </c:pt>
                <c:pt idx="11">
                  <c:v>34490.9</c:v>
                </c:pt>
                <c:pt idx="12">
                  <c:v>34349.800000000003</c:v>
                </c:pt>
                <c:pt idx="13">
                  <c:v>34368.400000000001</c:v>
                </c:pt>
                <c:pt idx="14">
                  <c:v>34228.1</c:v>
                </c:pt>
                <c:pt idx="15">
                  <c:v>33947.599999999999</c:v>
                </c:pt>
                <c:pt idx="16">
                  <c:v>33774.5</c:v>
                </c:pt>
                <c:pt idx="17">
                  <c:v>33753</c:v>
                </c:pt>
                <c:pt idx="18">
                  <c:v>33923.199999999997</c:v>
                </c:pt>
                <c:pt idx="19">
                  <c:v>34246.1</c:v>
                </c:pt>
                <c:pt idx="20">
                  <c:v>34387</c:v>
                </c:pt>
                <c:pt idx="21">
                  <c:v>34407.5</c:v>
                </c:pt>
                <c:pt idx="22">
                  <c:v>34414.800000000003</c:v>
                </c:pt>
                <c:pt idx="23">
                  <c:v>34396</c:v>
                </c:pt>
                <c:pt idx="24">
                  <c:v>34108.800000000003</c:v>
                </c:pt>
                <c:pt idx="25">
                  <c:v>33920.1</c:v>
                </c:pt>
                <c:pt idx="26">
                  <c:v>33917.4</c:v>
                </c:pt>
                <c:pt idx="27">
                  <c:v>33770.199999999997</c:v>
                </c:pt>
                <c:pt idx="28">
                  <c:v>33788.5</c:v>
                </c:pt>
                <c:pt idx="29">
                  <c:v>33749.199999999997</c:v>
                </c:pt>
                <c:pt idx="30">
                  <c:v>33957.1</c:v>
                </c:pt>
                <c:pt idx="31">
                  <c:v>33967.9</c:v>
                </c:pt>
                <c:pt idx="32">
                  <c:v>34066.300000000003</c:v>
                </c:pt>
                <c:pt idx="33">
                  <c:v>34206.5</c:v>
                </c:pt>
                <c:pt idx="34">
                  <c:v>34287</c:v>
                </c:pt>
                <c:pt idx="35">
                  <c:v>34325.5</c:v>
                </c:pt>
                <c:pt idx="36">
                  <c:v>34367.9</c:v>
                </c:pt>
                <c:pt idx="37">
                  <c:v>33960.6</c:v>
                </c:pt>
                <c:pt idx="38">
                  <c:v>34127.699999999997</c:v>
                </c:pt>
                <c:pt idx="39">
                  <c:v>34056.300000000003</c:v>
                </c:pt>
                <c:pt idx="40">
                  <c:v>33899</c:v>
                </c:pt>
                <c:pt idx="41">
                  <c:v>33872</c:v>
                </c:pt>
                <c:pt idx="42">
                  <c:v>33791.599999999999</c:v>
                </c:pt>
                <c:pt idx="43">
                  <c:v>33654.699999999997</c:v>
                </c:pt>
                <c:pt idx="44">
                  <c:v>33585.800000000003</c:v>
                </c:pt>
                <c:pt idx="45">
                  <c:v>33539.9</c:v>
                </c:pt>
                <c:pt idx="46">
                  <c:v>33782.1</c:v>
                </c:pt>
                <c:pt idx="47">
                  <c:v>33779.699999999997</c:v>
                </c:pt>
                <c:pt idx="48">
                  <c:v>33074.9</c:v>
                </c:pt>
                <c:pt idx="49">
                  <c:v>32907.5</c:v>
                </c:pt>
                <c:pt idx="50">
                  <c:v>33002.699999999997</c:v>
                </c:pt>
                <c:pt idx="51">
                  <c:v>33123</c:v>
                </c:pt>
                <c:pt idx="52">
                  <c:v>33205</c:v>
                </c:pt>
                <c:pt idx="53">
                  <c:v>33260.5</c:v>
                </c:pt>
                <c:pt idx="54">
                  <c:v>32718</c:v>
                </c:pt>
                <c:pt idx="55">
                  <c:v>32742.1</c:v>
                </c:pt>
                <c:pt idx="56">
                  <c:v>33109.599999999999</c:v>
                </c:pt>
                <c:pt idx="57">
                  <c:v>33369.4</c:v>
                </c:pt>
                <c:pt idx="58">
                  <c:v>33394</c:v>
                </c:pt>
                <c:pt idx="59">
                  <c:v>33322.5</c:v>
                </c:pt>
                <c:pt idx="60">
                  <c:v>33558.400000000001</c:v>
                </c:pt>
                <c:pt idx="61">
                  <c:v>33370.400000000001</c:v>
                </c:pt>
                <c:pt idx="62">
                  <c:v>33041.599999999999</c:v>
                </c:pt>
                <c:pt idx="63">
                  <c:v>33313.1</c:v>
                </c:pt>
                <c:pt idx="64">
                  <c:v>33256.199999999997</c:v>
                </c:pt>
                <c:pt idx="65">
                  <c:v>33248.199999999997</c:v>
                </c:pt>
                <c:pt idx="66">
                  <c:v>33312.1</c:v>
                </c:pt>
                <c:pt idx="67">
                  <c:v>33536.800000000003</c:v>
                </c:pt>
                <c:pt idx="68">
                  <c:v>33581.300000000003</c:v>
                </c:pt>
                <c:pt idx="69">
                  <c:v>33590.6</c:v>
                </c:pt>
                <c:pt idx="70">
                  <c:v>33646.5</c:v>
                </c:pt>
                <c:pt idx="71">
                  <c:v>33677</c:v>
                </c:pt>
                <c:pt idx="72">
                  <c:v>33180.5</c:v>
                </c:pt>
                <c:pt idx="73">
                  <c:v>33286</c:v>
                </c:pt>
                <c:pt idx="74">
                  <c:v>33702.800000000003</c:v>
                </c:pt>
                <c:pt idx="75">
                  <c:v>34008.1</c:v>
                </c:pt>
                <c:pt idx="76">
                  <c:v>34056.699999999997</c:v>
                </c:pt>
                <c:pt idx="77">
                  <c:v>34114.699999999997</c:v>
                </c:pt>
                <c:pt idx="78">
                  <c:v>33775.300000000003</c:v>
                </c:pt>
                <c:pt idx="79">
                  <c:v>33341.800000000003</c:v>
                </c:pt>
                <c:pt idx="80">
                  <c:v>33588.6</c:v>
                </c:pt>
                <c:pt idx="81">
                  <c:v>33859.5</c:v>
                </c:pt>
                <c:pt idx="82">
                  <c:v>33768</c:v>
                </c:pt>
                <c:pt idx="83">
                  <c:v>33771</c:v>
                </c:pt>
                <c:pt idx="84">
                  <c:v>33740.800000000003</c:v>
                </c:pt>
                <c:pt idx="85">
                  <c:v>33835.5</c:v>
                </c:pt>
                <c:pt idx="86">
                  <c:v>33932.400000000001</c:v>
                </c:pt>
                <c:pt idx="87">
                  <c:v>33979.699999999997</c:v>
                </c:pt>
                <c:pt idx="88">
                  <c:v>33952</c:v>
                </c:pt>
                <c:pt idx="89">
                  <c:v>33965</c:v>
                </c:pt>
                <c:pt idx="90">
                  <c:v>33976.300000000003</c:v>
                </c:pt>
                <c:pt idx="91">
                  <c:v>33585.300000000003</c:v>
                </c:pt>
                <c:pt idx="92">
                  <c:v>33698.6</c:v>
                </c:pt>
                <c:pt idx="93">
                  <c:v>33613.199999999997</c:v>
                </c:pt>
                <c:pt idx="94">
                  <c:v>33527.5</c:v>
                </c:pt>
                <c:pt idx="95">
                  <c:v>33522.5</c:v>
                </c:pt>
                <c:pt idx="96">
                  <c:v>33438.800000000003</c:v>
                </c:pt>
                <c:pt idx="97">
                  <c:v>33460</c:v>
                </c:pt>
                <c:pt idx="98">
                  <c:v>33427</c:v>
                </c:pt>
                <c:pt idx="99">
                  <c:v>33580.400000000001</c:v>
                </c:pt>
                <c:pt idx="100">
                  <c:v>33305</c:v>
                </c:pt>
                <c:pt idx="101">
                  <c:v>33264.5</c:v>
                </c:pt>
                <c:pt idx="102">
                  <c:v>32889.699999999997</c:v>
                </c:pt>
                <c:pt idx="103">
                  <c:v>32679.200000000001</c:v>
                </c:pt>
                <c:pt idx="104">
                  <c:v>32454.799999999999</c:v>
                </c:pt>
                <c:pt idx="105">
                  <c:v>32479.3</c:v>
                </c:pt>
                <c:pt idx="106">
                  <c:v>32406.5</c:v>
                </c:pt>
                <c:pt idx="107">
                  <c:v>32276.5</c:v>
                </c:pt>
                <c:pt idx="108">
                  <c:v>32153.7</c:v>
                </c:pt>
                <c:pt idx="109">
                  <c:v>32082.2</c:v>
                </c:pt>
                <c:pt idx="110">
                  <c:v>32549.8</c:v>
                </c:pt>
                <c:pt idx="111">
                  <c:v>32235.4</c:v>
                </c:pt>
                <c:pt idx="112">
                  <c:v>32038.5</c:v>
                </c:pt>
                <c:pt idx="113">
                  <c:v>31924.3</c:v>
                </c:pt>
                <c:pt idx="114">
                  <c:v>32232.3</c:v>
                </c:pt>
                <c:pt idx="115">
                  <c:v>31824.2</c:v>
                </c:pt>
                <c:pt idx="116">
                  <c:v>32124.7</c:v>
                </c:pt>
                <c:pt idx="117">
                  <c:v>31864.5</c:v>
                </c:pt>
                <c:pt idx="118">
                  <c:v>32175</c:v>
                </c:pt>
                <c:pt idx="119">
                  <c:v>31950</c:v>
                </c:pt>
                <c:pt idx="120">
                  <c:v>32192.3</c:v>
                </c:pt>
                <c:pt idx="121">
                  <c:v>32786.1</c:v>
                </c:pt>
                <c:pt idx="122">
                  <c:v>32873</c:v>
                </c:pt>
                <c:pt idx="123">
                  <c:v>33448.199999999997</c:v>
                </c:pt>
                <c:pt idx="124">
                  <c:v>33354</c:v>
                </c:pt>
                <c:pt idx="125">
                  <c:v>33372</c:v>
                </c:pt>
                <c:pt idx="126">
                  <c:v>32959.800000000003</c:v>
                </c:pt>
                <c:pt idx="127">
                  <c:v>32813.699999999997</c:v>
                </c:pt>
                <c:pt idx="128">
                  <c:v>32580.6</c:v>
                </c:pt>
                <c:pt idx="129">
                  <c:v>32910.199999999997</c:v>
                </c:pt>
                <c:pt idx="130">
                  <c:v>32820</c:v>
                </c:pt>
                <c:pt idx="131">
                  <c:v>32795</c:v>
                </c:pt>
                <c:pt idx="132">
                  <c:v>33104</c:v>
                </c:pt>
                <c:pt idx="133">
                  <c:v>33082.199999999997</c:v>
                </c:pt>
                <c:pt idx="134">
                  <c:v>33176.1</c:v>
                </c:pt>
                <c:pt idx="135">
                  <c:v>33731.800000000003</c:v>
                </c:pt>
                <c:pt idx="136">
                  <c:v>33788.300000000003</c:v>
                </c:pt>
                <c:pt idx="137">
                  <c:v>33789.300000000003</c:v>
                </c:pt>
                <c:pt idx="138">
                  <c:v>33625.5</c:v>
                </c:pt>
                <c:pt idx="139">
                  <c:v>34098.199999999997</c:v>
                </c:pt>
                <c:pt idx="140">
                  <c:v>34024.400000000001</c:v>
                </c:pt>
                <c:pt idx="141">
                  <c:v>34228.400000000001</c:v>
                </c:pt>
                <c:pt idx="142">
                  <c:v>33805.5</c:v>
                </c:pt>
                <c:pt idx="143">
                  <c:v>33911</c:v>
                </c:pt>
                <c:pt idx="144">
                  <c:v>33707.300000000003</c:v>
                </c:pt>
                <c:pt idx="145">
                  <c:v>33991.699999999997</c:v>
                </c:pt>
                <c:pt idx="146">
                  <c:v>34122</c:v>
                </c:pt>
                <c:pt idx="147">
                  <c:v>33925.599999999999</c:v>
                </c:pt>
                <c:pt idx="148">
                  <c:v>33878.5</c:v>
                </c:pt>
                <c:pt idx="149">
                  <c:v>33843</c:v>
                </c:pt>
                <c:pt idx="150">
                  <c:v>33984.6</c:v>
                </c:pt>
                <c:pt idx="151">
                  <c:v>34083.199999999997</c:v>
                </c:pt>
                <c:pt idx="152">
                  <c:v>34036.1</c:v>
                </c:pt>
                <c:pt idx="153">
                  <c:v>33771.300000000003</c:v>
                </c:pt>
                <c:pt idx="154">
                  <c:v>33930</c:v>
                </c:pt>
                <c:pt idx="155">
                  <c:v>33931.9</c:v>
                </c:pt>
                <c:pt idx="156">
                  <c:v>33896.199999999997</c:v>
                </c:pt>
                <c:pt idx="157">
                  <c:v>33768.400000000001</c:v>
                </c:pt>
                <c:pt idx="158">
                  <c:v>33659.800000000003</c:v>
                </c:pt>
                <c:pt idx="159">
                  <c:v>33615.5</c:v>
                </c:pt>
                <c:pt idx="160">
                  <c:v>33356.9</c:v>
                </c:pt>
                <c:pt idx="161">
                  <c:v>33379.599999999999</c:v>
                </c:pt>
                <c:pt idx="162">
                  <c:v>33045.5</c:v>
                </c:pt>
                <c:pt idx="163">
                  <c:v>33267.699999999997</c:v>
                </c:pt>
                <c:pt idx="164">
                  <c:v>33833.1</c:v>
                </c:pt>
                <c:pt idx="165">
                  <c:v>34287</c:v>
                </c:pt>
                <c:pt idx="166">
                  <c:v>34287.5</c:v>
                </c:pt>
                <c:pt idx="167">
                  <c:v>34322.5</c:v>
                </c:pt>
                <c:pt idx="168">
                  <c:v>34212.400000000001</c:v>
                </c:pt>
                <c:pt idx="169">
                  <c:v>33950.5</c:v>
                </c:pt>
                <c:pt idx="170">
                  <c:v>33722.199999999997</c:v>
                </c:pt>
                <c:pt idx="171">
                  <c:v>33502.800000000003</c:v>
                </c:pt>
                <c:pt idx="172">
                  <c:v>33665</c:v>
                </c:pt>
                <c:pt idx="173">
                  <c:v>33669.599999999999</c:v>
                </c:pt>
                <c:pt idx="174">
                  <c:v>32960.800000000003</c:v>
                </c:pt>
                <c:pt idx="175">
                  <c:v>33231.1</c:v>
                </c:pt>
                <c:pt idx="176">
                  <c:v>33122.9</c:v>
                </c:pt>
                <c:pt idx="177">
                  <c:v>33223</c:v>
                </c:pt>
                <c:pt idx="178">
                  <c:v>33370</c:v>
                </c:pt>
                <c:pt idx="179">
                  <c:v>33176.300000000003</c:v>
                </c:pt>
                <c:pt idx="180">
                  <c:v>32902.9</c:v>
                </c:pt>
                <c:pt idx="181">
                  <c:v>33255.300000000003</c:v>
                </c:pt>
                <c:pt idx="182">
                  <c:v>33355.199999999997</c:v>
                </c:pt>
                <c:pt idx="183">
                  <c:v>33222.199999999997</c:v>
                </c:pt>
                <c:pt idx="184">
                  <c:v>33025.9</c:v>
                </c:pt>
                <c:pt idx="185">
                  <c:v>33401.699999999997</c:v>
                </c:pt>
                <c:pt idx="186">
                  <c:v>32987.300000000003</c:v>
                </c:pt>
                <c:pt idx="187">
                  <c:v>32804.5</c:v>
                </c:pt>
                <c:pt idx="188">
                  <c:v>32907.5</c:v>
                </c:pt>
                <c:pt idx="189">
                  <c:v>32874</c:v>
                </c:pt>
                <c:pt idx="190">
                  <c:v>33197</c:v>
                </c:pt>
                <c:pt idx="191">
                  <c:v>34035.1</c:v>
                </c:pt>
                <c:pt idx="192">
                  <c:v>34111.9</c:v>
                </c:pt>
                <c:pt idx="193">
                  <c:v>33980.199999999997</c:v>
                </c:pt>
                <c:pt idx="194">
                  <c:v>33422</c:v>
                </c:pt>
                <c:pt idx="195">
                  <c:v>33473.599999999999</c:v>
                </c:pt>
                <c:pt idx="196">
                  <c:v>33748.300000000003</c:v>
                </c:pt>
                <c:pt idx="197">
                  <c:v>33598.5</c:v>
                </c:pt>
                <c:pt idx="198">
                  <c:v>33625.5</c:v>
                </c:pt>
                <c:pt idx="199">
                  <c:v>33985.599999999999</c:v>
                </c:pt>
                <c:pt idx="200">
                  <c:v>34394.5</c:v>
                </c:pt>
                <c:pt idx="201">
                  <c:v>34418.300000000003</c:v>
                </c:pt>
                <c:pt idx="202">
                  <c:v>34351.1</c:v>
                </c:pt>
                <c:pt idx="203">
                  <c:v>34567.300000000003</c:v>
                </c:pt>
                <c:pt idx="204">
                  <c:v>33786</c:v>
                </c:pt>
                <c:pt idx="205">
                  <c:v>33846.300000000003</c:v>
                </c:pt>
                <c:pt idx="206">
                  <c:v>34247</c:v>
                </c:pt>
                <c:pt idx="207">
                  <c:v>34279</c:v>
                </c:pt>
                <c:pt idx="208">
                  <c:v>34252.5</c:v>
                </c:pt>
                <c:pt idx="209">
                  <c:v>34247.5</c:v>
                </c:pt>
                <c:pt idx="210">
                  <c:v>34117.5</c:v>
                </c:pt>
                <c:pt idx="211">
                  <c:v>33708.199999999997</c:v>
                </c:pt>
                <c:pt idx="212">
                  <c:v>33706</c:v>
                </c:pt>
                <c:pt idx="213">
                  <c:v>33771.699999999997</c:v>
                </c:pt>
                <c:pt idx="214">
                  <c:v>33518.199999999997</c:v>
                </c:pt>
                <c:pt idx="215">
                  <c:v>33597.800000000003</c:v>
                </c:pt>
                <c:pt idx="216">
                  <c:v>33552</c:v>
                </c:pt>
                <c:pt idx="217">
                  <c:v>33598.699999999997</c:v>
                </c:pt>
                <c:pt idx="218">
                  <c:v>33696</c:v>
                </c:pt>
                <c:pt idx="219">
                  <c:v>33632.800000000003</c:v>
                </c:pt>
                <c:pt idx="220">
                  <c:v>33776.800000000003</c:v>
                </c:pt>
                <c:pt idx="221">
                  <c:v>32532.799999999999</c:v>
                </c:pt>
                <c:pt idx="222">
                  <c:v>33171</c:v>
                </c:pt>
                <c:pt idx="223">
                  <c:v>32846.6</c:v>
                </c:pt>
                <c:pt idx="224">
                  <c:v>32212</c:v>
                </c:pt>
                <c:pt idx="225">
                  <c:v>32125</c:v>
                </c:pt>
                <c:pt idx="226">
                  <c:v>31944</c:v>
                </c:pt>
                <c:pt idx="227">
                  <c:v>32083.200000000001</c:v>
                </c:pt>
                <c:pt idx="228">
                  <c:v>32650</c:v>
                </c:pt>
                <c:pt idx="229">
                  <c:v>32773</c:v>
                </c:pt>
                <c:pt idx="230">
                  <c:v>32859.4</c:v>
                </c:pt>
                <c:pt idx="231">
                  <c:v>32837.9</c:v>
                </c:pt>
                <c:pt idx="232">
                  <c:v>31996</c:v>
                </c:pt>
                <c:pt idx="233">
                  <c:v>32002.2</c:v>
                </c:pt>
                <c:pt idx="234">
                  <c:v>31765.8</c:v>
                </c:pt>
                <c:pt idx="235">
                  <c:v>31515</c:v>
                </c:pt>
                <c:pt idx="236">
                  <c:v>31236</c:v>
                </c:pt>
                <c:pt idx="237">
                  <c:v>31153</c:v>
                </c:pt>
                <c:pt idx="238">
                  <c:v>30266.5</c:v>
                </c:pt>
                <c:pt idx="239">
                  <c:v>30411.3</c:v>
                </c:pt>
                <c:pt idx="240">
                  <c:v>30692.400000000001</c:v>
                </c:pt>
                <c:pt idx="241">
                  <c:v>30406.2</c:v>
                </c:pt>
                <c:pt idx="242">
                  <c:v>29812.2</c:v>
                </c:pt>
                <c:pt idx="243">
                  <c:v>29629.5</c:v>
                </c:pt>
                <c:pt idx="244">
                  <c:v>30029</c:v>
                </c:pt>
                <c:pt idx="245">
                  <c:v>29278.799999999999</c:v>
                </c:pt>
                <c:pt idx="246">
                  <c:v>29264.2</c:v>
                </c:pt>
                <c:pt idx="247">
                  <c:v>29253</c:v>
                </c:pt>
                <c:pt idx="248">
                  <c:v>29183.200000000001</c:v>
                </c:pt>
                <c:pt idx="249">
                  <c:v>29215.8</c:v>
                </c:pt>
                <c:pt idx="250">
                  <c:v>29872.9</c:v>
                </c:pt>
                <c:pt idx="251">
                  <c:v>30364.9</c:v>
                </c:pt>
                <c:pt idx="252">
                  <c:v>30245.5</c:v>
                </c:pt>
                <c:pt idx="253">
                  <c:v>29561.599999999999</c:v>
                </c:pt>
                <c:pt idx="254">
                  <c:v>28672.5</c:v>
                </c:pt>
                <c:pt idx="255">
                  <c:v>28701.5</c:v>
                </c:pt>
                <c:pt idx="256">
                  <c:v>29309</c:v>
                </c:pt>
                <c:pt idx="257">
                  <c:v>29658.5</c:v>
                </c:pt>
                <c:pt idx="258">
                  <c:v>29147</c:v>
                </c:pt>
                <c:pt idx="259">
                  <c:v>29364.5</c:v>
                </c:pt>
                <c:pt idx="260">
                  <c:v>29570</c:v>
                </c:pt>
                <c:pt idx="261">
                  <c:v>29565.9</c:v>
                </c:pt>
                <c:pt idx="262">
                  <c:v>30137.5</c:v>
                </c:pt>
                <c:pt idx="263">
                  <c:v>30059.5</c:v>
                </c:pt>
                <c:pt idx="264">
                  <c:v>30720.9</c:v>
                </c:pt>
                <c:pt idx="265">
                  <c:v>31106.799999999999</c:v>
                </c:pt>
                <c:pt idx="266">
                  <c:v>30861</c:v>
                </c:pt>
                <c:pt idx="267">
                  <c:v>30845.7</c:v>
                </c:pt>
                <c:pt idx="268">
                  <c:v>30816.9</c:v>
                </c:pt>
                <c:pt idx="269">
                  <c:v>31161.1</c:v>
                </c:pt>
                <c:pt idx="270">
                  <c:v>31152.2</c:v>
                </c:pt>
                <c:pt idx="271">
                  <c:v>32405.5</c:v>
                </c:pt>
                <c:pt idx="272">
                  <c:v>32232.1</c:v>
                </c:pt>
                <c:pt idx="273">
                  <c:v>32244.400000000001</c:v>
                </c:pt>
                <c:pt idx="274">
                  <c:v>31773.4</c:v>
                </c:pt>
                <c:pt idx="275">
                  <c:v>31552.9</c:v>
                </c:pt>
                <c:pt idx="276">
                  <c:v>31141</c:v>
                </c:pt>
                <c:pt idx="277">
                  <c:v>31444</c:v>
                </c:pt>
                <c:pt idx="278">
                  <c:v>31387.200000000001</c:v>
                </c:pt>
                <c:pt idx="279">
                  <c:v>31380.5</c:v>
                </c:pt>
                <c:pt idx="280">
                  <c:v>31657.4</c:v>
                </c:pt>
                <c:pt idx="281">
                  <c:v>31426.6</c:v>
                </c:pt>
                <c:pt idx="282">
                  <c:v>31787.4</c:v>
                </c:pt>
                <c:pt idx="283">
                  <c:v>32171.5</c:v>
                </c:pt>
                <c:pt idx="284">
                  <c:v>32001.599999999999</c:v>
                </c:pt>
                <c:pt idx="285">
                  <c:v>32068.9</c:v>
                </c:pt>
                <c:pt idx="286">
                  <c:v>33253.800000000003</c:v>
                </c:pt>
                <c:pt idx="287">
                  <c:v>32950.400000000001</c:v>
                </c:pt>
                <c:pt idx="288">
                  <c:v>32897</c:v>
                </c:pt>
                <c:pt idx="289">
                  <c:v>33137.1</c:v>
                </c:pt>
                <c:pt idx="290">
                  <c:v>33553</c:v>
                </c:pt>
                <c:pt idx="291">
                  <c:v>33631.300000000003</c:v>
                </c:pt>
                <c:pt idx="292">
                  <c:v>33993.199999999997</c:v>
                </c:pt>
                <c:pt idx="293">
                  <c:v>33937.9</c:v>
                </c:pt>
                <c:pt idx="294">
                  <c:v>34134.1</c:v>
                </c:pt>
                <c:pt idx="295">
                  <c:v>33874.1</c:v>
                </c:pt>
                <c:pt idx="296">
                  <c:v>33670.699999999997</c:v>
                </c:pt>
                <c:pt idx="297">
                  <c:v>33734.300000000003</c:v>
                </c:pt>
                <c:pt idx="298">
                  <c:v>33369</c:v>
                </c:pt>
                <c:pt idx="299">
                  <c:v>33325.1</c:v>
                </c:pt>
                <c:pt idx="300">
                  <c:v>32804.5</c:v>
                </c:pt>
                <c:pt idx="301">
                  <c:v>32899.199999999997</c:v>
                </c:pt>
                <c:pt idx="302">
                  <c:v>32721.4</c:v>
                </c:pt>
                <c:pt idx="303">
                  <c:v>32803</c:v>
                </c:pt>
                <c:pt idx="304">
                  <c:v>32741.8</c:v>
                </c:pt>
                <c:pt idx="305">
                  <c:v>32778</c:v>
                </c:pt>
                <c:pt idx="306">
                  <c:v>32446</c:v>
                </c:pt>
                <c:pt idx="307">
                  <c:v>32769.1</c:v>
                </c:pt>
                <c:pt idx="308">
                  <c:v>32729</c:v>
                </c:pt>
                <c:pt idx="309">
                  <c:v>32886</c:v>
                </c:pt>
                <c:pt idx="310">
                  <c:v>32523.200000000001</c:v>
                </c:pt>
                <c:pt idx="311">
                  <c:v>32163.200000000001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E-40FE-84F1-B0ADD4F29315}"/>
            </c:ext>
          </c:extLst>
        </c:ser>
        <c:ser>
          <c:idx val="1"/>
          <c:order val="1"/>
          <c:tx>
            <c:strRef>
              <c:f>'US 30 Cash Historical Data (2)'!$D$1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30 Cash Historical Data (2)'!$A$2:$A$313</c:f>
              <c:strCache>
                <c:ptCount val="312"/>
                <c:pt idx="0">
                  <c:v>07/28/2023</c:v>
                </c:pt>
                <c:pt idx="1">
                  <c:v>07/27/2023</c:v>
                </c:pt>
                <c:pt idx="2">
                  <c:v>07/26/2023</c:v>
                </c:pt>
                <c:pt idx="3">
                  <c:v>07/25/2023</c:v>
                </c:pt>
                <c:pt idx="4">
                  <c:v>07/24/2023</c:v>
                </c:pt>
                <c:pt idx="5">
                  <c:v>07/23/2023</c:v>
                </c:pt>
                <c:pt idx="6">
                  <c:v>07/21/2023</c:v>
                </c:pt>
                <c:pt idx="7">
                  <c:v>07/20/2023</c:v>
                </c:pt>
                <c:pt idx="8">
                  <c:v>07/19/2023</c:v>
                </c:pt>
                <c:pt idx="9">
                  <c:v>07/18/2023</c:v>
                </c:pt>
                <c:pt idx="10">
                  <c:v>07/17/2023</c:v>
                </c:pt>
                <c:pt idx="11">
                  <c:v>07/16/2023</c:v>
                </c:pt>
                <c:pt idx="12">
                  <c:v>07/14/2023</c:v>
                </c:pt>
                <c:pt idx="13">
                  <c:v>07/13/2023</c:v>
                </c:pt>
                <c:pt idx="14">
                  <c:v>07-12-2023</c:v>
                </c:pt>
                <c:pt idx="15">
                  <c:v>07-11-2023</c:v>
                </c:pt>
                <c:pt idx="16">
                  <c:v>07-10-2023</c:v>
                </c:pt>
                <c:pt idx="17">
                  <c:v>07-09-2023</c:v>
                </c:pt>
                <c:pt idx="18">
                  <c:v>07-07-2023</c:v>
                </c:pt>
                <c:pt idx="19">
                  <c:v>07-06-2023</c:v>
                </c:pt>
                <c:pt idx="20">
                  <c:v>07-05-2023</c:v>
                </c:pt>
                <c:pt idx="21">
                  <c:v>07-04-2023</c:v>
                </c:pt>
                <c:pt idx="22">
                  <c:v>07-03-2023</c:v>
                </c:pt>
                <c:pt idx="23">
                  <c:v>07-02-2023</c:v>
                </c:pt>
                <c:pt idx="24">
                  <c:v>06/30/2023</c:v>
                </c:pt>
                <c:pt idx="25">
                  <c:v>06/29/2023</c:v>
                </c:pt>
                <c:pt idx="26">
                  <c:v>06/28/2023</c:v>
                </c:pt>
                <c:pt idx="27">
                  <c:v>06/27/2023</c:v>
                </c:pt>
                <c:pt idx="28">
                  <c:v>06/26/2023</c:v>
                </c:pt>
                <c:pt idx="29">
                  <c:v>06/25/2023</c:v>
                </c:pt>
                <c:pt idx="30">
                  <c:v>06/23/2023</c:v>
                </c:pt>
                <c:pt idx="31">
                  <c:v>06/22/2023</c:v>
                </c:pt>
                <c:pt idx="32">
                  <c:v>06/21/2023</c:v>
                </c:pt>
                <c:pt idx="33">
                  <c:v>06/20/2023</c:v>
                </c:pt>
                <c:pt idx="34">
                  <c:v>06/19/2023</c:v>
                </c:pt>
                <c:pt idx="35">
                  <c:v>06/18/2023</c:v>
                </c:pt>
                <c:pt idx="36">
                  <c:v>06/16/2023</c:v>
                </c:pt>
                <c:pt idx="37">
                  <c:v>06/15/2023</c:v>
                </c:pt>
                <c:pt idx="38">
                  <c:v>06/14/2023</c:v>
                </c:pt>
                <c:pt idx="39">
                  <c:v>06/13/2023</c:v>
                </c:pt>
                <c:pt idx="40">
                  <c:v>06-12-2023</c:v>
                </c:pt>
                <c:pt idx="41">
                  <c:v>06-11-2023</c:v>
                </c:pt>
                <c:pt idx="42">
                  <c:v>06-09-2023</c:v>
                </c:pt>
                <c:pt idx="43">
                  <c:v>06-08-2023</c:v>
                </c:pt>
                <c:pt idx="44">
                  <c:v>06-07-2023</c:v>
                </c:pt>
                <c:pt idx="45">
                  <c:v>06-06-2023</c:v>
                </c:pt>
                <c:pt idx="46">
                  <c:v>06-05-2023</c:v>
                </c:pt>
                <c:pt idx="47">
                  <c:v>06-04-2023</c:v>
                </c:pt>
                <c:pt idx="48">
                  <c:v>06-02-2023</c:v>
                </c:pt>
                <c:pt idx="49">
                  <c:v>06-01-2023</c:v>
                </c:pt>
                <c:pt idx="50">
                  <c:v>05/31/2023</c:v>
                </c:pt>
                <c:pt idx="51">
                  <c:v>05/30/2023</c:v>
                </c:pt>
                <c:pt idx="52">
                  <c:v>05/29/2023</c:v>
                </c:pt>
                <c:pt idx="53">
                  <c:v>05/28/2023</c:v>
                </c:pt>
                <c:pt idx="54">
                  <c:v>05/26/2023</c:v>
                </c:pt>
                <c:pt idx="55">
                  <c:v>05/25/2023</c:v>
                </c:pt>
                <c:pt idx="56">
                  <c:v>05/24/2023</c:v>
                </c:pt>
                <c:pt idx="57">
                  <c:v>05/23/2023</c:v>
                </c:pt>
                <c:pt idx="58">
                  <c:v>05/22/2023</c:v>
                </c:pt>
                <c:pt idx="59">
                  <c:v>05/21/2023</c:v>
                </c:pt>
                <c:pt idx="60">
                  <c:v>05/19/2023</c:v>
                </c:pt>
                <c:pt idx="61">
                  <c:v>05/18/2023</c:v>
                </c:pt>
                <c:pt idx="62">
                  <c:v>05/17/2023</c:v>
                </c:pt>
                <c:pt idx="63">
                  <c:v>05/16/2023</c:v>
                </c:pt>
                <c:pt idx="64">
                  <c:v>05/15/2023</c:v>
                </c:pt>
                <c:pt idx="65">
                  <c:v>05/14/2023</c:v>
                </c:pt>
                <c:pt idx="66">
                  <c:v>05-12-2023</c:v>
                </c:pt>
                <c:pt idx="67">
                  <c:v>05-11-2023</c:v>
                </c:pt>
                <c:pt idx="68">
                  <c:v>05-10-2023</c:v>
                </c:pt>
                <c:pt idx="69">
                  <c:v>05-09-2023</c:v>
                </c:pt>
                <c:pt idx="70">
                  <c:v>05-08-2023</c:v>
                </c:pt>
                <c:pt idx="71">
                  <c:v>05-07-2023</c:v>
                </c:pt>
                <c:pt idx="72">
                  <c:v>05-05-2023</c:v>
                </c:pt>
                <c:pt idx="73">
                  <c:v>05-04-2023</c:v>
                </c:pt>
                <c:pt idx="74">
                  <c:v>05-03-2023</c:v>
                </c:pt>
                <c:pt idx="75">
                  <c:v>05-02-2023</c:v>
                </c:pt>
                <c:pt idx="76">
                  <c:v>05-01-2023</c:v>
                </c:pt>
                <c:pt idx="77">
                  <c:v>04/30/2023</c:v>
                </c:pt>
                <c:pt idx="78">
                  <c:v>04/28/2023</c:v>
                </c:pt>
                <c:pt idx="79">
                  <c:v>04/27/2023</c:v>
                </c:pt>
                <c:pt idx="80">
                  <c:v>04/26/2023</c:v>
                </c:pt>
                <c:pt idx="81">
                  <c:v>04/25/2023</c:v>
                </c:pt>
                <c:pt idx="82">
                  <c:v>04/24/2023</c:v>
                </c:pt>
                <c:pt idx="83">
                  <c:v>04/23/2023</c:v>
                </c:pt>
                <c:pt idx="84">
                  <c:v>04/21/2023</c:v>
                </c:pt>
                <c:pt idx="85">
                  <c:v>04/20/2023</c:v>
                </c:pt>
                <c:pt idx="86">
                  <c:v>04/19/2023</c:v>
                </c:pt>
                <c:pt idx="87">
                  <c:v>04/18/2023</c:v>
                </c:pt>
                <c:pt idx="88">
                  <c:v>04/17/2023</c:v>
                </c:pt>
                <c:pt idx="89">
                  <c:v>04/16/2023</c:v>
                </c:pt>
                <c:pt idx="90">
                  <c:v>04/14/2023</c:v>
                </c:pt>
                <c:pt idx="91">
                  <c:v>04/13/2023</c:v>
                </c:pt>
                <c:pt idx="92">
                  <c:v>04-12-2023</c:v>
                </c:pt>
                <c:pt idx="93">
                  <c:v>04-11-2023</c:v>
                </c:pt>
                <c:pt idx="94">
                  <c:v>04-10-2023</c:v>
                </c:pt>
                <c:pt idx="95">
                  <c:v>04-09-2023</c:v>
                </c:pt>
                <c:pt idx="96">
                  <c:v>04-07-2023</c:v>
                </c:pt>
                <c:pt idx="97">
                  <c:v>04-06-2023</c:v>
                </c:pt>
                <c:pt idx="98">
                  <c:v>04-05-2023</c:v>
                </c:pt>
                <c:pt idx="99">
                  <c:v>04-04-2023</c:v>
                </c:pt>
                <c:pt idx="100">
                  <c:v>04-03-2023</c:v>
                </c:pt>
                <c:pt idx="101">
                  <c:v>04-02-2023</c:v>
                </c:pt>
                <c:pt idx="102">
                  <c:v>03/31/2023</c:v>
                </c:pt>
                <c:pt idx="103">
                  <c:v>03/30/2023</c:v>
                </c:pt>
                <c:pt idx="104">
                  <c:v>03/29/2023</c:v>
                </c:pt>
                <c:pt idx="105">
                  <c:v>03/28/2023</c:v>
                </c:pt>
                <c:pt idx="106">
                  <c:v>03/27/2023</c:v>
                </c:pt>
                <c:pt idx="107">
                  <c:v>03/26/2023</c:v>
                </c:pt>
                <c:pt idx="108">
                  <c:v>03/24/2023</c:v>
                </c:pt>
                <c:pt idx="109">
                  <c:v>03/23/2023</c:v>
                </c:pt>
                <c:pt idx="110">
                  <c:v>03/22/2023</c:v>
                </c:pt>
                <c:pt idx="111">
                  <c:v>03/21/2023</c:v>
                </c:pt>
                <c:pt idx="112">
                  <c:v>03/20/2023</c:v>
                </c:pt>
                <c:pt idx="113">
                  <c:v>03/19/2023</c:v>
                </c:pt>
                <c:pt idx="114">
                  <c:v>03/17/2023</c:v>
                </c:pt>
                <c:pt idx="115">
                  <c:v>03/16/2023</c:v>
                </c:pt>
                <c:pt idx="116">
                  <c:v>03/15/2023</c:v>
                </c:pt>
                <c:pt idx="117">
                  <c:v>03/14/2023</c:v>
                </c:pt>
                <c:pt idx="118">
                  <c:v>03/13/2023</c:v>
                </c:pt>
                <c:pt idx="119">
                  <c:v>03-12-2023</c:v>
                </c:pt>
                <c:pt idx="120">
                  <c:v>03-10-2023</c:v>
                </c:pt>
                <c:pt idx="121">
                  <c:v>03-09-2023</c:v>
                </c:pt>
                <c:pt idx="122">
                  <c:v>03-08-2023</c:v>
                </c:pt>
                <c:pt idx="123">
                  <c:v>03-07-2023</c:v>
                </c:pt>
                <c:pt idx="124">
                  <c:v>03-06-2023</c:v>
                </c:pt>
                <c:pt idx="125">
                  <c:v>03-05-2023</c:v>
                </c:pt>
                <c:pt idx="126">
                  <c:v>03-03-2023</c:v>
                </c:pt>
                <c:pt idx="127">
                  <c:v>03-02-2023</c:v>
                </c:pt>
                <c:pt idx="128">
                  <c:v>03-01-2023</c:v>
                </c:pt>
                <c:pt idx="129">
                  <c:v>02/28/2023</c:v>
                </c:pt>
                <c:pt idx="130">
                  <c:v>02/27/2023</c:v>
                </c:pt>
                <c:pt idx="131">
                  <c:v>02/26/2023</c:v>
                </c:pt>
                <c:pt idx="132">
                  <c:v>02/24/2023</c:v>
                </c:pt>
                <c:pt idx="133">
                  <c:v>02/23/2023</c:v>
                </c:pt>
                <c:pt idx="134">
                  <c:v>02/22/2023</c:v>
                </c:pt>
                <c:pt idx="135">
                  <c:v>02/21/2023</c:v>
                </c:pt>
                <c:pt idx="136">
                  <c:v>02/20/2023</c:v>
                </c:pt>
                <c:pt idx="137">
                  <c:v>02/19/2023</c:v>
                </c:pt>
                <c:pt idx="138">
                  <c:v>02/17/2023</c:v>
                </c:pt>
                <c:pt idx="139">
                  <c:v>02/16/2023</c:v>
                </c:pt>
                <c:pt idx="140">
                  <c:v>02/15/2023</c:v>
                </c:pt>
                <c:pt idx="141">
                  <c:v>02/14/2023</c:v>
                </c:pt>
                <c:pt idx="142">
                  <c:v>02/13/2023</c:v>
                </c:pt>
                <c:pt idx="143">
                  <c:v>02-12-2023</c:v>
                </c:pt>
                <c:pt idx="144">
                  <c:v>02-10-2023</c:v>
                </c:pt>
                <c:pt idx="145">
                  <c:v>02-09-2023</c:v>
                </c:pt>
                <c:pt idx="146">
                  <c:v>02-08-2023</c:v>
                </c:pt>
                <c:pt idx="147">
                  <c:v>02-07-2023</c:v>
                </c:pt>
                <c:pt idx="148">
                  <c:v>02-06-2023</c:v>
                </c:pt>
                <c:pt idx="149">
                  <c:v>02-05-2023</c:v>
                </c:pt>
                <c:pt idx="150">
                  <c:v>02-03-2023</c:v>
                </c:pt>
                <c:pt idx="151">
                  <c:v>02-02-2023</c:v>
                </c:pt>
                <c:pt idx="152">
                  <c:v>02-01-2023</c:v>
                </c:pt>
                <c:pt idx="153">
                  <c:v>01/31/2023</c:v>
                </c:pt>
                <c:pt idx="154">
                  <c:v>01/30/2023</c:v>
                </c:pt>
                <c:pt idx="155">
                  <c:v>01/29/2023</c:v>
                </c:pt>
                <c:pt idx="156">
                  <c:v>01/27/2023</c:v>
                </c:pt>
                <c:pt idx="157">
                  <c:v>01/26/2023</c:v>
                </c:pt>
                <c:pt idx="158">
                  <c:v>01/25/2023</c:v>
                </c:pt>
                <c:pt idx="159">
                  <c:v>01/24/2023</c:v>
                </c:pt>
                <c:pt idx="160">
                  <c:v>01/23/2023</c:v>
                </c:pt>
                <c:pt idx="161">
                  <c:v>01/22/2023</c:v>
                </c:pt>
                <c:pt idx="162">
                  <c:v>01/20/2023</c:v>
                </c:pt>
                <c:pt idx="163">
                  <c:v>01/19/2023</c:v>
                </c:pt>
                <c:pt idx="164">
                  <c:v>01/18/2023</c:v>
                </c:pt>
                <c:pt idx="165">
                  <c:v>01/17/2023</c:v>
                </c:pt>
                <c:pt idx="166">
                  <c:v>01/16/2023</c:v>
                </c:pt>
                <c:pt idx="167">
                  <c:v>01/15/2023</c:v>
                </c:pt>
                <c:pt idx="168">
                  <c:v>01/13/2023</c:v>
                </c:pt>
                <c:pt idx="169">
                  <c:v>01-12-2023</c:v>
                </c:pt>
                <c:pt idx="170">
                  <c:v>01-11-2023</c:v>
                </c:pt>
                <c:pt idx="171">
                  <c:v>01-10-2023</c:v>
                </c:pt>
                <c:pt idx="172">
                  <c:v>01-09-2023</c:v>
                </c:pt>
                <c:pt idx="173">
                  <c:v>01-08-2023</c:v>
                </c:pt>
                <c:pt idx="174">
                  <c:v>01-06-2023</c:v>
                </c:pt>
                <c:pt idx="175">
                  <c:v>01-05-2023</c:v>
                </c:pt>
                <c:pt idx="176">
                  <c:v>01-04-2023</c:v>
                </c:pt>
                <c:pt idx="177">
                  <c:v>01-03-2023</c:v>
                </c:pt>
                <c:pt idx="178">
                  <c:v>01-02-2023</c:v>
                </c:pt>
                <c:pt idx="179">
                  <c:v>12/30/2022</c:v>
                </c:pt>
                <c:pt idx="180">
                  <c:v>12/29/2022</c:v>
                </c:pt>
                <c:pt idx="181">
                  <c:v>12/28/2022</c:v>
                </c:pt>
                <c:pt idx="182">
                  <c:v>12/27/2022</c:v>
                </c:pt>
                <c:pt idx="183">
                  <c:v>12/26/2022</c:v>
                </c:pt>
                <c:pt idx="184">
                  <c:v>12/23/2022</c:v>
                </c:pt>
                <c:pt idx="185">
                  <c:v>12/22/2022</c:v>
                </c:pt>
                <c:pt idx="186">
                  <c:v>12/21/2022</c:v>
                </c:pt>
                <c:pt idx="187">
                  <c:v>12/20/2022</c:v>
                </c:pt>
                <c:pt idx="188">
                  <c:v>12/19/2022</c:v>
                </c:pt>
                <c:pt idx="189">
                  <c:v>12/18/2022</c:v>
                </c:pt>
                <c:pt idx="190">
                  <c:v>12/16/2022</c:v>
                </c:pt>
                <c:pt idx="191">
                  <c:v>12/15/2022</c:v>
                </c:pt>
                <c:pt idx="192">
                  <c:v>12/14/2022</c:v>
                </c:pt>
                <c:pt idx="193">
                  <c:v>12/13/2022</c:v>
                </c:pt>
                <c:pt idx="194">
                  <c:v>12-12-2022</c:v>
                </c:pt>
                <c:pt idx="195">
                  <c:v>12-11-2022</c:v>
                </c:pt>
                <c:pt idx="196">
                  <c:v>12-09-2022</c:v>
                </c:pt>
                <c:pt idx="197">
                  <c:v>12-08-2022</c:v>
                </c:pt>
                <c:pt idx="198">
                  <c:v>12-07-2022</c:v>
                </c:pt>
                <c:pt idx="199">
                  <c:v>12-06-2022</c:v>
                </c:pt>
                <c:pt idx="200">
                  <c:v>12-05-2022</c:v>
                </c:pt>
                <c:pt idx="201">
                  <c:v>12-04-2022</c:v>
                </c:pt>
                <c:pt idx="202">
                  <c:v>12-02-2022</c:v>
                </c:pt>
                <c:pt idx="203">
                  <c:v>12-01-2022</c:v>
                </c:pt>
                <c:pt idx="204">
                  <c:v>11/30/2022</c:v>
                </c:pt>
                <c:pt idx="205">
                  <c:v>11/29/2022</c:v>
                </c:pt>
                <c:pt idx="206">
                  <c:v>11/28/2022</c:v>
                </c:pt>
                <c:pt idx="207">
                  <c:v>11/27/2022</c:v>
                </c:pt>
                <c:pt idx="208">
                  <c:v>11/25/2022</c:v>
                </c:pt>
                <c:pt idx="209">
                  <c:v>11/24/2022</c:v>
                </c:pt>
                <c:pt idx="210">
                  <c:v>11/23/2022</c:v>
                </c:pt>
                <c:pt idx="211">
                  <c:v>11/22/2022</c:v>
                </c:pt>
                <c:pt idx="212">
                  <c:v>11/21/2022</c:v>
                </c:pt>
                <c:pt idx="213">
                  <c:v>11/20/2022</c:v>
                </c:pt>
                <c:pt idx="214">
                  <c:v>11/18/2022</c:v>
                </c:pt>
                <c:pt idx="215">
                  <c:v>11/17/2022</c:v>
                </c:pt>
                <c:pt idx="216">
                  <c:v>11/16/2022</c:v>
                </c:pt>
                <c:pt idx="217">
                  <c:v>11/15/2022</c:v>
                </c:pt>
                <c:pt idx="218">
                  <c:v>11/14/2022</c:v>
                </c:pt>
                <c:pt idx="219">
                  <c:v>11/13/2022</c:v>
                </c:pt>
                <c:pt idx="220">
                  <c:v>11-11-2022</c:v>
                </c:pt>
                <c:pt idx="221">
                  <c:v>11-10-2022</c:v>
                </c:pt>
                <c:pt idx="222">
                  <c:v>11-09-2022</c:v>
                </c:pt>
                <c:pt idx="223">
                  <c:v>11-08-2022</c:v>
                </c:pt>
                <c:pt idx="224">
                  <c:v>11-07-2022</c:v>
                </c:pt>
                <c:pt idx="225">
                  <c:v>11-06-2022</c:v>
                </c:pt>
                <c:pt idx="226">
                  <c:v>11-04-2022</c:v>
                </c:pt>
                <c:pt idx="227">
                  <c:v>11-03-2022</c:v>
                </c:pt>
                <c:pt idx="228">
                  <c:v>11-02-2022</c:v>
                </c:pt>
                <c:pt idx="229">
                  <c:v>11-01-2022</c:v>
                </c:pt>
                <c:pt idx="230">
                  <c:v>10/31/2022</c:v>
                </c:pt>
                <c:pt idx="231">
                  <c:v>10/30/2022</c:v>
                </c:pt>
                <c:pt idx="232">
                  <c:v>10/28/2022</c:v>
                </c:pt>
                <c:pt idx="233">
                  <c:v>10/27/2022</c:v>
                </c:pt>
                <c:pt idx="234">
                  <c:v>10/26/2022</c:v>
                </c:pt>
                <c:pt idx="235">
                  <c:v>10/25/2022</c:v>
                </c:pt>
                <c:pt idx="236">
                  <c:v>10/24/2022</c:v>
                </c:pt>
                <c:pt idx="237">
                  <c:v>10/23/2022</c:v>
                </c:pt>
                <c:pt idx="238">
                  <c:v>10/21/2022</c:v>
                </c:pt>
                <c:pt idx="239">
                  <c:v>10/20/2022</c:v>
                </c:pt>
                <c:pt idx="240">
                  <c:v>10/19/2022</c:v>
                </c:pt>
                <c:pt idx="241">
                  <c:v>10/18/2022</c:v>
                </c:pt>
                <c:pt idx="242">
                  <c:v>10/17/2022</c:v>
                </c:pt>
                <c:pt idx="243">
                  <c:v>10/16/2022</c:v>
                </c:pt>
                <c:pt idx="244">
                  <c:v>10/14/2022</c:v>
                </c:pt>
                <c:pt idx="245">
                  <c:v>10/13/2022</c:v>
                </c:pt>
                <c:pt idx="246">
                  <c:v>10-12-2022</c:v>
                </c:pt>
                <c:pt idx="247">
                  <c:v>10-11-2022</c:v>
                </c:pt>
                <c:pt idx="248">
                  <c:v>10-10-2022</c:v>
                </c:pt>
                <c:pt idx="249">
                  <c:v>10-09-2022</c:v>
                </c:pt>
                <c:pt idx="250">
                  <c:v>10-07-2022</c:v>
                </c:pt>
                <c:pt idx="251">
                  <c:v>10-06-2022</c:v>
                </c:pt>
                <c:pt idx="252">
                  <c:v>10-05-2022</c:v>
                </c:pt>
                <c:pt idx="253">
                  <c:v>10-04-2022</c:v>
                </c:pt>
                <c:pt idx="254">
                  <c:v>10-03-2022</c:v>
                </c:pt>
                <c:pt idx="255">
                  <c:v>10-02-2022</c:v>
                </c:pt>
                <c:pt idx="256">
                  <c:v>09/30/2022</c:v>
                </c:pt>
                <c:pt idx="257">
                  <c:v>09/29/2022</c:v>
                </c:pt>
                <c:pt idx="258">
                  <c:v>09/28/2022</c:v>
                </c:pt>
                <c:pt idx="259">
                  <c:v>09/27/2022</c:v>
                </c:pt>
                <c:pt idx="260">
                  <c:v>09/26/2022</c:v>
                </c:pt>
                <c:pt idx="261">
                  <c:v>09/25/2022</c:v>
                </c:pt>
                <c:pt idx="262">
                  <c:v>09/23/2022</c:v>
                </c:pt>
                <c:pt idx="263">
                  <c:v>09/22/2022</c:v>
                </c:pt>
                <c:pt idx="264">
                  <c:v>09/21/2022</c:v>
                </c:pt>
                <c:pt idx="265">
                  <c:v>09/20/2022</c:v>
                </c:pt>
                <c:pt idx="266">
                  <c:v>09/19/2022</c:v>
                </c:pt>
                <c:pt idx="267">
                  <c:v>09/18/2022</c:v>
                </c:pt>
                <c:pt idx="268">
                  <c:v>09/16/2022</c:v>
                </c:pt>
                <c:pt idx="269">
                  <c:v>09/15/2022</c:v>
                </c:pt>
                <c:pt idx="270">
                  <c:v>09/14/2022</c:v>
                </c:pt>
                <c:pt idx="271">
                  <c:v>09/13/2022</c:v>
                </c:pt>
                <c:pt idx="272">
                  <c:v>09-12-2022</c:v>
                </c:pt>
                <c:pt idx="273">
                  <c:v>09-11-2022</c:v>
                </c:pt>
                <c:pt idx="274">
                  <c:v>09-09-2022</c:v>
                </c:pt>
                <c:pt idx="275">
                  <c:v>09-08-2022</c:v>
                </c:pt>
                <c:pt idx="276">
                  <c:v>09-07-2022</c:v>
                </c:pt>
                <c:pt idx="277">
                  <c:v>09-06-2022</c:v>
                </c:pt>
                <c:pt idx="278">
                  <c:v>09-05-2022</c:v>
                </c:pt>
                <c:pt idx="279">
                  <c:v>09-04-2022</c:v>
                </c:pt>
                <c:pt idx="280">
                  <c:v>09-02-2022</c:v>
                </c:pt>
                <c:pt idx="281">
                  <c:v>09-01-2022</c:v>
                </c:pt>
                <c:pt idx="282">
                  <c:v>08/31/2022</c:v>
                </c:pt>
                <c:pt idx="283">
                  <c:v>08/30/2022</c:v>
                </c:pt>
                <c:pt idx="284">
                  <c:v>08/29/2022</c:v>
                </c:pt>
                <c:pt idx="285">
                  <c:v>08/28/2022</c:v>
                </c:pt>
                <c:pt idx="286">
                  <c:v>08/26/2022</c:v>
                </c:pt>
                <c:pt idx="287">
                  <c:v>08/25/2022</c:v>
                </c:pt>
                <c:pt idx="288">
                  <c:v>08/24/2022</c:v>
                </c:pt>
                <c:pt idx="289">
                  <c:v>08/23/2022</c:v>
                </c:pt>
                <c:pt idx="290">
                  <c:v>08/22/2022</c:v>
                </c:pt>
                <c:pt idx="291">
                  <c:v>08/21/2022</c:v>
                </c:pt>
                <c:pt idx="292">
                  <c:v>08/19/2022</c:v>
                </c:pt>
                <c:pt idx="293">
                  <c:v>08/18/2022</c:v>
                </c:pt>
                <c:pt idx="294">
                  <c:v>08/17/2022</c:v>
                </c:pt>
                <c:pt idx="295">
                  <c:v>08/16/2022</c:v>
                </c:pt>
                <c:pt idx="296">
                  <c:v>08/15/2022</c:v>
                </c:pt>
                <c:pt idx="297">
                  <c:v>08/14/2022</c:v>
                </c:pt>
                <c:pt idx="298">
                  <c:v>08-12-2022</c:v>
                </c:pt>
                <c:pt idx="299">
                  <c:v>08-11-2022</c:v>
                </c:pt>
                <c:pt idx="300">
                  <c:v>08-10-2022</c:v>
                </c:pt>
                <c:pt idx="301">
                  <c:v>08-09-2022</c:v>
                </c:pt>
                <c:pt idx="302">
                  <c:v>08-08-2022</c:v>
                </c:pt>
                <c:pt idx="303">
                  <c:v>08-07-2022</c:v>
                </c:pt>
                <c:pt idx="304">
                  <c:v>08-05-2022</c:v>
                </c:pt>
                <c:pt idx="305">
                  <c:v>08-04-2022</c:v>
                </c:pt>
                <c:pt idx="306">
                  <c:v>08-03-2022</c:v>
                </c:pt>
                <c:pt idx="307">
                  <c:v>08-02-2022</c:v>
                </c:pt>
                <c:pt idx="308">
                  <c:v>08-01-2022</c:v>
                </c:pt>
                <c:pt idx="309">
                  <c:v>07/31/2022</c:v>
                </c:pt>
                <c:pt idx="310">
                  <c:v>07/29/2022</c:v>
                </c:pt>
                <c:pt idx="311">
                  <c:v>07/28/2022</c:v>
                </c:pt>
              </c:strCache>
            </c:strRef>
          </c:cat>
          <c:val>
            <c:numRef>
              <c:f>'US 30 Cash Historical Data (2)'!$D$2:$D$313</c:f>
              <c:numCache>
                <c:formatCode>_-[$$-409]* #,##0.00_ ;_-[$$-409]* \-#,##0.00\ ;_-[$$-409]* "-"??_ ;_-@_ </c:formatCode>
                <c:ptCount val="312"/>
                <c:pt idx="0">
                  <c:v>35510.300000000003</c:v>
                </c:pt>
                <c:pt idx="1">
                  <c:v>35686</c:v>
                </c:pt>
                <c:pt idx="2">
                  <c:v>35637.9</c:v>
                </c:pt>
                <c:pt idx="3">
                  <c:v>35528.6</c:v>
                </c:pt>
                <c:pt idx="4">
                  <c:v>35462.9</c:v>
                </c:pt>
                <c:pt idx="5">
                  <c:v>35226</c:v>
                </c:pt>
                <c:pt idx="6">
                  <c:v>35342.5</c:v>
                </c:pt>
                <c:pt idx="7">
                  <c:v>35372.800000000003</c:v>
                </c:pt>
                <c:pt idx="8">
                  <c:v>35235.800000000003</c:v>
                </c:pt>
                <c:pt idx="9">
                  <c:v>34989.699999999997</c:v>
                </c:pt>
                <c:pt idx="10">
                  <c:v>34667.699999999997</c:v>
                </c:pt>
                <c:pt idx="11">
                  <c:v>34493.9</c:v>
                </c:pt>
                <c:pt idx="12">
                  <c:v>34595.699999999997</c:v>
                </c:pt>
                <c:pt idx="13">
                  <c:v>34474.9</c:v>
                </c:pt>
                <c:pt idx="14">
                  <c:v>34583.4</c:v>
                </c:pt>
                <c:pt idx="15">
                  <c:v>34287.5</c:v>
                </c:pt>
                <c:pt idx="16">
                  <c:v>33965.5</c:v>
                </c:pt>
                <c:pt idx="17">
                  <c:v>33782</c:v>
                </c:pt>
                <c:pt idx="18">
                  <c:v>34034</c:v>
                </c:pt>
                <c:pt idx="19">
                  <c:v>34247.800000000003</c:v>
                </c:pt>
                <c:pt idx="20">
                  <c:v>34410</c:v>
                </c:pt>
                <c:pt idx="21">
                  <c:v>34431.5</c:v>
                </c:pt>
                <c:pt idx="22">
                  <c:v>34466.5</c:v>
                </c:pt>
                <c:pt idx="23">
                  <c:v>34427</c:v>
                </c:pt>
                <c:pt idx="24">
                  <c:v>34468.199999999997</c:v>
                </c:pt>
                <c:pt idx="25">
                  <c:v>34151.599999999999</c:v>
                </c:pt>
                <c:pt idx="26">
                  <c:v>33967.4</c:v>
                </c:pt>
                <c:pt idx="27">
                  <c:v>33976.199999999997</c:v>
                </c:pt>
                <c:pt idx="28">
                  <c:v>33819.199999999997</c:v>
                </c:pt>
                <c:pt idx="29">
                  <c:v>33796.5</c:v>
                </c:pt>
                <c:pt idx="30">
                  <c:v>33961.4</c:v>
                </c:pt>
                <c:pt idx="31">
                  <c:v>34005</c:v>
                </c:pt>
                <c:pt idx="32">
                  <c:v>34100.1</c:v>
                </c:pt>
                <c:pt idx="33">
                  <c:v>34238.5</c:v>
                </c:pt>
                <c:pt idx="34">
                  <c:v>34309</c:v>
                </c:pt>
                <c:pt idx="35">
                  <c:v>34325.5</c:v>
                </c:pt>
                <c:pt idx="36">
                  <c:v>34570.400000000001</c:v>
                </c:pt>
                <c:pt idx="37">
                  <c:v>34489.5</c:v>
                </c:pt>
                <c:pt idx="38">
                  <c:v>34199.199999999997</c:v>
                </c:pt>
                <c:pt idx="39">
                  <c:v>34308.800000000003</c:v>
                </c:pt>
                <c:pt idx="40">
                  <c:v>34077.800000000003</c:v>
                </c:pt>
                <c:pt idx="41">
                  <c:v>33919.5</c:v>
                </c:pt>
                <c:pt idx="42">
                  <c:v>33974.300000000003</c:v>
                </c:pt>
                <c:pt idx="43">
                  <c:v>33872.199999999997</c:v>
                </c:pt>
                <c:pt idx="44">
                  <c:v>33707.699999999997</c:v>
                </c:pt>
                <c:pt idx="45">
                  <c:v>33631.699999999997</c:v>
                </c:pt>
                <c:pt idx="46">
                  <c:v>33828</c:v>
                </c:pt>
                <c:pt idx="47">
                  <c:v>33844.199999999997</c:v>
                </c:pt>
                <c:pt idx="48">
                  <c:v>33806.199999999997</c:v>
                </c:pt>
                <c:pt idx="49">
                  <c:v>33170.699999999997</c:v>
                </c:pt>
                <c:pt idx="50">
                  <c:v>33008.199999999997</c:v>
                </c:pt>
                <c:pt idx="51">
                  <c:v>33188.5</c:v>
                </c:pt>
                <c:pt idx="52">
                  <c:v>33229.5</c:v>
                </c:pt>
                <c:pt idx="53">
                  <c:v>33260.5</c:v>
                </c:pt>
                <c:pt idx="54">
                  <c:v>33165.4</c:v>
                </c:pt>
                <c:pt idx="55">
                  <c:v>32870</c:v>
                </c:pt>
                <c:pt idx="56">
                  <c:v>33122.6</c:v>
                </c:pt>
                <c:pt idx="57">
                  <c:v>33400.199999999997</c:v>
                </c:pt>
                <c:pt idx="58">
                  <c:v>33507.5</c:v>
                </c:pt>
                <c:pt idx="59">
                  <c:v>33391.5</c:v>
                </c:pt>
                <c:pt idx="60">
                  <c:v>33659.5</c:v>
                </c:pt>
                <c:pt idx="61">
                  <c:v>33614.400000000001</c:v>
                </c:pt>
                <c:pt idx="62">
                  <c:v>33475.300000000003</c:v>
                </c:pt>
                <c:pt idx="63">
                  <c:v>33341.1</c:v>
                </c:pt>
                <c:pt idx="64">
                  <c:v>33449.699999999997</c:v>
                </c:pt>
                <c:pt idx="65">
                  <c:v>33260.199999999997</c:v>
                </c:pt>
                <c:pt idx="66">
                  <c:v>33482.800000000003</c:v>
                </c:pt>
                <c:pt idx="67">
                  <c:v>33606.699999999997</c:v>
                </c:pt>
                <c:pt idx="68">
                  <c:v>33784.800000000003</c:v>
                </c:pt>
                <c:pt idx="69">
                  <c:v>33652.1</c:v>
                </c:pt>
                <c:pt idx="70">
                  <c:v>33775.5</c:v>
                </c:pt>
                <c:pt idx="71">
                  <c:v>33701.5</c:v>
                </c:pt>
                <c:pt idx="72">
                  <c:v>33748.300000000003</c:v>
                </c:pt>
                <c:pt idx="73">
                  <c:v>33471.199999999997</c:v>
                </c:pt>
                <c:pt idx="74">
                  <c:v>33817.199999999997</c:v>
                </c:pt>
                <c:pt idx="75">
                  <c:v>34088.199999999997</c:v>
                </c:pt>
                <c:pt idx="76">
                  <c:v>34259.199999999997</c:v>
                </c:pt>
                <c:pt idx="77">
                  <c:v>34119.199999999997</c:v>
                </c:pt>
                <c:pt idx="78">
                  <c:v>34132.699999999997</c:v>
                </c:pt>
                <c:pt idx="79">
                  <c:v>33859.800000000003</c:v>
                </c:pt>
                <c:pt idx="80">
                  <c:v>33645</c:v>
                </c:pt>
                <c:pt idx="81">
                  <c:v>33878.699999999997</c:v>
                </c:pt>
                <c:pt idx="82">
                  <c:v>33892.6</c:v>
                </c:pt>
                <c:pt idx="83">
                  <c:v>33780</c:v>
                </c:pt>
                <c:pt idx="84">
                  <c:v>33860.300000000003</c:v>
                </c:pt>
                <c:pt idx="85">
                  <c:v>33886.300000000003</c:v>
                </c:pt>
                <c:pt idx="86">
                  <c:v>33956.400000000001</c:v>
                </c:pt>
                <c:pt idx="87">
                  <c:v>34132.5</c:v>
                </c:pt>
                <c:pt idx="88">
                  <c:v>33998</c:v>
                </c:pt>
                <c:pt idx="89">
                  <c:v>33965</c:v>
                </c:pt>
                <c:pt idx="90">
                  <c:v>34105.5</c:v>
                </c:pt>
                <c:pt idx="91">
                  <c:v>34053.9</c:v>
                </c:pt>
                <c:pt idx="92">
                  <c:v>33949</c:v>
                </c:pt>
                <c:pt idx="93">
                  <c:v>33781.5</c:v>
                </c:pt>
                <c:pt idx="94">
                  <c:v>33616.199999999997</c:v>
                </c:pt>
                <c:pt idx="95">
                  <c:v>33549</c:v>
                </c:pt>
                <c:pt idx="96">
                  <c:v>33590</c:v>
                </c:pt>
                <c:pt idx="97">
                  <c:v>33543.699999999997</c:v>
                </c:pt>
                <c:pt idx="98">
                  <c:v>33540</c:v>
                </c:pt>
                <c:pt idx="99">
                  <c:v>33689.300000000003</c:v>
                </c:pt>
                <c:pt idx="100">
                  <c:v>33635.199999999997</c:v>
                </c:pt>
                <c:pt idx="101">
                  <c:v>33324</c:v>
                </c:pt>
                <c:pt idx="102">
                  <c:v>33360.5</c:v>
                </c:pt>
                <c:pt idx="103">
                  <c:v>32928</c:v>
                </c:pt>
                <c:pt idx="104">
                  <c:v>32728.400000000001</c:v>
                </c:pt>
                <c:pt idx="105">
                  <c:v>32576.2</c:v>
                </c:pt>
                <c:pt idx="106">
                  <c:v>32566.7</c:v>
                </c:pt>
                <c:pt idx="107">
                  <c:v>32426</c:v>
                </c:pt>
                <c:pt idx="108">
                  <c:v>32286</c:v>
                </c:pt>
                <c:pt idx="109">
                  <c:v>32509.8</c:v>
                </c:pt>
                <c:pt idx="110">
                  <c:v>32767</c:v>
                </c:pt>
                <c:pt idx="111">
                  <c:v>32605.8</c:v>
                </c:pt>
                <c:pt idx="112">
                  <c:v>32282</c:v>
                </c:pt>
                <c:pt idx="113">
                  <c:v>32052.400000000001</c:v>
                </c:pt>
                <c:pt idx="114">
                  <c:v>32340</c:v>
                </c:pt>
                <c:pt idx="115">
                  <c:v>32279.9</c:v>
                </c:pt>
                <c:pt idx="116">
                  <c:v>32194</c:v>
                </c:pt>
                <c:pt idx="117">
                  <c:v>32301.4</c:v>
                </c:pt>
                <c:pt idx="118">
                  <c:v>32353</c:v>
                </c:pt>
                <c:pt idx="119">
                  <c:v>32335.8</c:v>
                </c:pt>
                <c:pt idx="120">
                  <c:v>32423.200000000001</c:v>
                </c:pt>
                <c:pt idx="121">
                  <c:v>32983.5</c:v>
                </c:pt>
                <c:pt idx="122">
                  <c:v>32923</c:v>
                </c:pt>
                <c:pt idx="123">
                  <c:v>33499.5</c:v>
                </c:pt>
                <c:pt idx="124">
                  <c:v>33575.4</c:v>
                </c:pt>
                <c:pt idx="125">
                  <c:v>33372</c:v>
                </c:pt>
                <c:pt idx="126">
                  <c:v>33409</c:v>
                </c:pt>
                <c:pt idx="127">
                  <c:v>33084.400000000001</c:v>
                </c:pt>
                <c:pt idx="128">
                  <c:v>32828.699999999997</c:v>
                </c:pt>
                <c:pt idx="129">
                  <c:v>32994.400000000001</c:v>
                </c:pt>
                <c:pt idx="130">
                  <c:v>33191.5</c:v>
                </c:pt>
                <c:pt idx="131">
                  <c:v>32825.5</c:v>
                </c:pt>
                <c:pt idx="132">
                  <c:v>33173</c:v>
                </c:pt>
                <c:pt idx="133">
                  <c:v>33263</c:v>
                </c:pt>
                <c:pt idx="134">
                  <c:v>33246.400000000001</c:v>
                </c:pt>
                <c:pt idx="135">
                  <c:v>33731.800000000003</c:v>
                </c:pt>
                <c:pt idx="136">
                  <c:v>33832.800000000003</c:v>
                </c:pt>
                <c:pt idx="137">
                  <c:v>33814.300000000003</c:v>
                </c:pt>
                <c:pt idx="138">
                  <c:v>33845.699999999997</c:v>
                </c:pt>
                <c:pt idx="139">
                  <c:v>34173.699999999997</c:v>
                </c:pt>
                <c:pt idx="140">
                  <c:v>34141.9</c:v>
                </c:pt>
                <c:pt idx="141">
                  <c:v>34493.199999999997</c:v>
                </c:pt>
                <c:pt idx="142">
                  <c:v>34264.800000000003</c:v>
                </c:pt>
                <c:pt idx="143">
                  <c:v>33911</c:v>
                </c:pt>
                <c:pt idx="144">
                  <c:v>33895.5</c:v>
                </c:pt>
                <c:pt idx="145">
                  <c:v>34247.9</c:v>
                </c:pt>
                <c:pt idx="146">
                  <c:v>34180</c:v>
                </c:pt>
                <c:pt idx="147">
                  <c:v>34244.400000000001</c:v>
                </c:pt>
                <c:pt idx="148">
                  <c:v>33964.199999999997</c:v>
                </c:pt>
                <c:pt idx="149">
                  <c:v>33894</c:v>
                </c:pt>
                <c:pt idx="150">
                  <c:v>34180.9</c:v>
                </c:pt>
                <c:pt idx="151">
                  <c:v>34149</c:v>
                </c:pt>
                <c:pt idx="152">
                  <c:v>34340.300000000003</c:v>
                </c:pt>
                <c:pt idx="153">
                  <c:v>34094.199999999997</c:v>
                </c:pt>
                <c:pt idx="154">
                  <c:v>34053</c:v>
                </c:pt>
                <c:pt idx="155">
                  <c:v>33967.5</c:v>
                </c:pt>
                <c:pt idx="156">
                  <c:v>34165.5</c:v>
                </c:pt>
                <c:pt idx="157">
                  <c:v>33965.1</c:v>
                </c:pt>
                <c:pt idx="158">
                  <c:v>33777.199999999997</c:v>
                </c:pt>
                <c:pt idx="159">
                  <c:v>33806.699999999997</c:v>
                </c:pt>
                <c:pt idx="160">
                  <c:v>33790.5</c:v>
                </c:pt>
                <c:pt idx="161">
                  <c:v>33397</c:v>
                </c:pt>
                <c:pt idx="162">
                  <c:v>33381.199999999997</c:v>
                </c:pt>
                <c:pt idx="163">
                  <c:v>33272.699999999997</c:v>
                </c:pt>
                <c:pt idx="164">
                  <c:v>34016.6</c:v>
                </c:pt>
                <c:pt idx="165">
                  <c:v>34310</c:v>
                </c:pt>
                <c:pt idx="166">
                  <c:v>34374.5</c:v>
                </c:pt>
                <c:pt idx="167">
                  <c:v>34337.4</c:v>
                </c:pt>
                <c:pt idx="168">
                  <c:v>34346</c:v>
                </c:pt>
                <c:pt idx="169">
                  <c:v>34291.199999999997</c:v>
                </c:pt>
                <c:pt idx="170">
                  <c:v>33983</c:v>
                </c:pt>
                <c:pt idx="171">
                  <c:v>33726.400000000001</c:v>
                </c:pt>
                <c:pt idx="172">
                  <c:v>33933.599999999999</c:v>
                </c:pt>
                <c:pt idx="173">
                  <c:v>33681.9</c:v>
                </c:pt>
                <c:pt idx="174">
                  <c:v>33712.699999999997</c:v>
                </c:pt>
                <c:pt idx="175">
                  <c:v>33311.1</c:v>
                </c:pt>
                <c:pt idx="176">
                  <c:v>33410.5</c:v>
                </c:pt>
                <c:pt idx="177">
                  <c:v>33492</c:v>
                </c:pt>
                <c:pt idx="178">
                  <c:v>33384.5</c:v>
                </c:pt>
                <c:pt idx="179">
                  <c:v>33209.699999999997</c:v>
                </c:pt>
                <c:pt idx="180">
                  <c:v>33293.5</c:v>
                </c:pt>
                <c:pt idx="181">
                  <c:v>33386.699999999997</c:v>
                </c:pt>
                <c:pt idx="182">
                  <c:v>33432.699999999997</c:v>
                </c:pt>
                <c:pt idx="183">
                  <c:v>33367.199999999997</c:v>
                </c:pt>
                <c:pt idx="184">
                  <c:v>33231.699999999997</c:v>
                </c:pt>
                <c:pt idx="185">
                  <c:v>33462.6</c:v>
                </c:pt>
                <c:pt idx="186">
                  <c:v>33439.1</c:v>
                </c:pt>
                <c:pt idx="187">
                  <c:v>33000.1</c:v>
                </c:pt>
                <c:pt idx="188">
                  <c:v>33057</c:v>
                </c:pt>
                <c:pt idx="189">
                  <c:v>32958</c:v>
                </c:pt>
                <c:pt idx="190">
                  <c:v>33260</c:v>
                </c:pt>
                <c:pt idx="191">
                  <c:v>34072.699999999997</c:v>
                </c:pt>
                <c:pt idx="192">
                  <c:v>34396.300000000003</c:v>
                </c:pt>
                <c:pt idx="193">
                  <c:v>34921.5</c:v>
                </c:pt>
                <c:pt idx="194">
                  <c:v>34002.199999999997</c:v>
                </c:pt>
                <c:pt idx="195">
                  <c:v>33496.6</c:v>
                </c:pt>
                <c:pt idx="196">
                  <c:v>33930.5</c:v>
                </c:pt>
                <c:pt idx="197">
                  <c:v>33894</c:v>
                </c:pt>
                <c:pt idx="198">
                  <c:v>33777</c:v>
                </c:pt>
                <c:pt idx="199">
                  <c:v>34046.400000000001</c:v>
                </c:pt>
                <c:pt idx="200">
                  <c:v>34411</c:v>
                </c:pt>
                <c:pt idx="201">
                  <c:v>34424.800000000003</c:v>
                </c:pt>
                <c:pt idx="202">
                  <c:v>34481.199999999997</c:v>
                </c:pt>
                <c:pt idx="203">
                  <c:v>34663.5</c:v>
                </c:pt>
                <c:pt idx="204">
                  <c:v>34606.800000000003</c:v>
                </c:pt>
                <c:pt idx="205">
                  <c:v>33968.300000000003</c:v>
                </c:pt>
                <c:pt idx="206">
                  <c:v>34299</c:v>
                </c:pt>
                <c:pt idx="207">
                  <c:v>34308</c:v>
                </c:pt>
                <c:pt idx="208">
                  <c:v>34383</c:v>
                </c:pt>
                <c:pt idx="209">
                  <c:v>34289.5</c:v>
                </c:pt>
                <c:pt idx="210">
                  <c:v>34260.9</c:v>
                </c:pt>
                <c:pt idx="211">
                  <c:v>34121.4</c:v>
                </c:pt>
                <c:pt idx="212">
                  <c:v>33865.5</c:v>
                </c:pt>
                <c:pt idx="213">
                  <c:v>33793.599999999999</c:v>
                </c:pt>
                <c:pt idx="214">
                  <c:v>33817</c:v>
                </c:pt>
                <c:pt idx="215">
                  <c:v>33689.9</c:v>
                </c:pt>
                <c:pt idx="216">
                  <c:v>33706.800000000003</c:v>
                </c:pt>
                <c:pt idx="217">
                  <c:v>34012.400000000001</c:v>
                </c:pt>
                <c:pt idx="218">
                  <c:v>33964.5</c:v>
                </c:pt>
                <c:pt idx="219">
                  <c:v>33709.5</c:v>
                </c:pt>
                <c:pt idx="220">
                  <c:v>33971.5</c:v>
                </c:pt>
                <c:pt idx="221">
                  <c:v>33801.199999999997</c:v>
                </c:pt>
                <c:pt idx="222">
                  <c:v>33197.800000000003</c:v>
                </c:pt>
                <c:pt idx="223">
                  <c:v>33354.400000000001</c:v>
                </c:pt>
                <c:pt idx="224">
                  <c:v>32893.800000000003</c:v>
                </c:pt>
                <c:pt idx="225">
                  <c:v>32232</c:v>
                </c:pt>
                <c:pt idx="226">
                  <c:v>32610</c:v>
                </c:pt>
                <c:pt idx="227">
                  <c:v>32250</c:v>
                </c:pt>
                <c:pt idx="228">
                  <c:v>33070.199999999997</c:v>
                </c:pt>
                <c:pt idx="229">
                  <c:v>32998</c:v>
                </c:pt>
                <c:pt idx="230">
                  <c:v>32882.800000000003</c:v>
                </c:pt>
                <c:pt idx="231">
                  <c:v>32879.4</c:v>
                </c:pt>
                <c:pt idx="232">
                  <c:v>32967.9</c:v>
                </c:pt>
                <c:pt idx="233">
                  <c:v>32382.400000000001</c:v>
                </c:pt>
                <c:pt idx="234">
                  <c:v>32172.2</c:v>
                </c:pt>
                <c:pt idx="235">
                  <c:v>31875.8</c:v>
                </c:pt>
                <c:pt idx="236">
                  <c:v>31599</c:v>
                </c:pt>
                <c:pt idx="237">
                  <c:v>31427</c:v>
                </c:pt>
                <c:pt idx="238">
                  <c:v>31157</c:v>
                </c:pt>
                <c:pt idx="239">
                  <c:v>30822.5</c:v>
                </c:pt>
                <c:pt idx="240">
                  <c:v>30777.599999999999</c:v>
                </c:pt>
                <c:pt idx="241">
                  <c:v>30838.400000000001</c:v>
                </c:pt>
                <c:pt idx="242">
                  <c:v>30426.3</c:v>
                </c:pt>
                <c:pt idx="243">
                  <c:v>29824.7</c:v>
                </c:pt>
                <c:pt idx="244">
                  <c:v>30430</c:v>
                </c:pt>
                <c:pt idx="245">
                  <c:v>30166.5</c:v>
                </c:pt>
                <c:pt idx="246">
                  <c:v>29483.5</c:v>
                </c:pt>
                <c:pt idx="247">
                  <c:v>29614.7</c:v>
                </c:pt>
                <c:pt idx="248">
                  <c:v>29487.5</c:v>
                </c:pt>
                <c:pt idx="249">
                  <c:v>29252.5</c:v>
                </c:pt>
                <c:pt idx="250">
                  <c:v>30056</c:v>
                </c:pt>
                <c:pt idx="251">
                  <c:v>30425.599999999999</c:v>
                </c:pt>
                <c:pt idx="252">
                  <c:v>30454.5</c:v>
                </c:pt>
                <c:pt idx="253">
                  <c:v>30346.799999999999</c:v>
                </c:pt>
                <c:pt idx="254">
                  <c:v>29646.7</c:v>
                </c:pt>
                <c:pt idx="255">
                  <c:v>28874</c:v>
                </c:pt>
                <c:pt idx="256">
                  <c:v>29493.200000000001</c:v>
                </c:pt>
                <c:pt idx="257">
                  <c:v>29717</c:v>
                </c:pt>
                <c:pt idx="258">
                  <c:v>29817</c:v>
                </c:pt>
                <c:pt idx="259">
                  <c:v>29660.5</c:v>
                </c:pt>
                <c:pt idx="260">
                  <c:v>29674.6</c:v>
                </c:pt>
                <c:pt idx="261">
                  <c:v>29660.2</c:v>
                </c:pt>
                <c:pt idx="262">
                  <c:v>30164.6</c:v>
                </c:pt>
                <c:pt idx="263">
                  <c:v>30409.4</c:v>
                </c:pt>
                <c:pt idx="264">
                  <c:v>31019</c:v>
                </c:pt>
                <c:pt idx="265">
                  <c:v>31149.8</c:v>
                </c:pt>
                <c:pt idx="266">
                  <c:v>31109.8</c:v>
                </c:pt>
                <c:pt idx="267">
                  <c:v>30890.7</c:v>
                </c:pt>
                <c:pt idx="268">
                  <c:v>30900.400000000001</c:v>
                </c:pt>
                <c:pt idx="269">
                  <c:v>31271.200000000001</c:v>
                </c:pt>
                <c:pt idx="270">
                  <c:v>31274</c:v>
                </c:pt>
                <c:pt idx="271">
                  <c:v>32631.5</c:v>
                </c:pt>
                <c:pt idx="272">
                  <c:v>32499.5</c:v>
                </c:pt>
                <c:pt idx="273">
                  <c:v>32274.9</c:v>
                </c:pt>
                <c:pt idx="274">
                  <c:v>32225.7</c:v>
                </c:pt>
                <c:pt idx="275">
                  <c:v>31809</c:v>
                </c:pt>
                <c:pt idx="276">
                  <c:v>31643.3</c:v>
                </c:pt>
                <c:pt idx="277">
                  <c:v>31592.5</c:v>
                </c:pt>
                <c:pt idx="278">
                  <c:v>31487</c:v>
                </c:pt>
                <c:pt idx="279">
                  <c:v>31395.200000000001</c:v>
                </c:pt>
                <c:pt idx="280">
                  <c:v>32030.2</c:v>
                </c:pt>
                <c:pt idx="281">
                  <c:v>31691.200000000001</c:v>
                </c:pt>
                <c:pt idx="282">
                  <c:v>31988.9</c:v>
                </c:pt>
                <c:pt idx="283">
                  <c:v>32369</c:v>
                </c:pt>
                <c:pt idx="284">
                  <c:v>32323.4</c:v>
                </c:pt>
                <c:pt idx="285">
                  <c:v>32102.799999999999</c:v>
                </c:pt>
                <c:pt idx="286">
                  <c:v>33465.5</c:v>
                </c:pt>
                <c:pt idx="287">
                  <c:v>33306</c:v>
                </c:pt>
                <c:pt idx="288">
                  <c:v>33096.1</c:v>
                </c:pt>
                <c:pt idx="289">
                  <c:v>33181.599999999999</c:v>
                </c:pt>
                <c:pt idx="290">
                  <c:v>33641.4</c:v>
                </c:pt>
                <c:pt idx="291">
                  <c:v>33644.300000000003</c:v>
                </c:pt>
                <c:pt idx="292">
                  <c:v>34006.1</c:v>
                </c:pt>
                <c:pt idx="293">
                  <c:v>34067.4</c:v>
                </c:pt>
                <c:pt idx="294">
                  <c:v>34197.199999999997</c:v>
                </c:pt>
                <c:pt idx="295">
                  <c:v>34280.699999999997</c:v>
                </c:pt>
                <c:pt idx="296">
                  <c:v>33955.599999999999</c:v>
                </c:pt>
                <c:pt idx="297">
                  <c:v>33742.800000000003</c:v>
                </c:pt>
                <c:pt idx="298">
                  <c:v>33762.800000000003</c:v>
                </c:pt>
                <c:pt idx="299">
                  <c:v>33650.5</c:v>
                </c:pt>
                <c:pt idx="300">
                  <c:v>33366.300000000003</c:v>
                </c:pt>
                <c:pt idx="301">
                  <c:v>32918.1</c:v>
                </c:pt>
                <c:pt idx="302">
                  <c:v>33108.1</c:v>
                </c:pt>
                <c:pt idx="303">
                  <c:v>32825.9</c:v>
                </c:pt>
                <c:pt idx="304">
                  <c:v>32826.400000000001</c:v>
                </c:pt>
                <c:pt idx="305">
                  <c:v>32906</c:v>
                </c:pt>
                <c:pt idx="306">
                  <c:v>32912.800000000003</c:v>
                </c:pt>
                <c:pt idx="307">
                  <c:v>32774.800000000003</c:v>
                </c:pt>
                <c:pt idx="308">
                  <c:v>32973.5</c:v>
                </c:pt>
                <c:pt idx="309">
                  <c:v>32886</c:v>
                </c:pt>
                <c:pt idx="310">
                  <c:v>32910</c:v>
                </c:pt>
                <c:pt idx="311">
                  <c:v>32640.7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E-40FE-84F1-B0ADD4F29315}"/>
            </c:ext>
          </c:extLst>
        </c:ser>
        <c:ser>
          <c:idx val="2"/>
          <c:order val="2"/>
          <c:tx>
            <c:strRef>
              <c:f>'US 30 Cash Historical Data (2)'!$E$1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30 Cash Historical Data (2)'!$A$2:$A$313</c:f>
              <c:strCache>
                <c:ptCount val="312"/>
                <c:pt idx="0">
                  <c:v>07/28/2023</c:v>
                </c:pt>
                <c:pt idx="1">
                  <c:v>07/27/2023</c:v>
                </c:pt>
                <c:pt idx="2">
                  <c:v>07/26/2023</c:v>
                </c:pt>
                <c:pt idx="3">
                  <c:v>07/25/2023</c:v>
                </c:pt>
                <c:pt idx="4">
                  <c:v>07/24/2023</c:v>
                </c:pt>
                <c:pt idx="5">
                  <c:v>07/23/2023</c:v>
                </c:pt>
                <c:pt idx="6">
                  <c:v>07/21/2023</c:v>
                </c:pt>
                <c:pt idx="7">
                  <c:v>07/20/2023</c:v>
                </c:pt>
                <c:pt idx="8">
                  <c:v>07/19/2023</c:v>
                </c:pt>
                <c:pt idx="9">
                  <c:v>07/18/2023</c:v>
                </c:pt>
                <c:pt idx="10">
                  <c:v>07/17/2023</c:v>
                </c:pt>
                <c:pt idx="11">
                  <c:v>07/16/2023</c:v>
                </c:pt>
                <c:pt idx="12">
                  <c:v>07/14/2023</c:v>
                </c:pt>
                <c:pt idx="13">
                  <c:v>07/13/2023</c:v>
                </c:pt>
                <c:pt idx="14">
                  <c:v>07-12-2023</c:v>
                </c:pt>
                <c:pt idx="15">
                  <c:v>07-11-2023</c:v>
                </c:pt>
                <c:pt idx="16">
                  <c:v>07-10-2023</c:v>
                </c:pt>
                <c:pt idx="17">
                  <c:v>07-09-2023</c:v>
                </c:pt>
                <c:pt idx="18">
                  <c:v>07-07-2023</c:v>
                </c:pt>
                <c:pt idx="19">
                  <c:v>07-06-2023</c:v>
                </c:pt>
                <c:pt idx="20">
                  <c:v>07-05-2023</c:v>
                </c:pt>
                <c:pt idx="21">
                  <c:v>07-04-2023</c:v>
                </c:pt>
                <c:pt idx="22">
                  <c:v>07-03-2023</c:v>
                </c:pt>
                <c:pt idx="23">
                  <c:v>07-02-2023</c:v>
                </c:pt>
                <c:pt idx="24">
                  <c:v>06/30/2023</c:v>
                </c:pt>
                <c:pt idx="25">
                  <c:v>06/29/2023</c:v>
                </c:pt>
                <c:pt idx="26">
                  <c:v>06/28/2023</c:v>
                </c:pt>
                <c:pt idx="27">
                  <c:v>06/27/2023</c:v>
                </c:pt>
                <c:pt idx="28">
                  <c:v>06/26/2023</c:v>
                </c:pt>
                <c:pt idx="29">
                  <c:v>06/25/2023</c:v>
                </c:pt>
                <c:pt idx="30">
                  <c:v>06/23/2023</c:v>
                </c:pt>
                <c:pt idx="31">
                  <c:v>06/22/2023</c:v>
                </c:pt>
                <c:pt idx="32">
                  <c:v>06/21/2023</c:v>
                </c:pt>
                <c:pt idx="33">
                  <c:v>06/20/2023</c:v>
                </c:pt>
                <c:pt idx="34">
                  <c:v>06/19/2023</c:v>
                </c:pt>
                <c:pt idx="35">
                  <c:v>06/18/2023</c:v>
                </c:pt>
                <c:pt idx="36">
                  <c:v>06/16/2023</c:v>
                </c:pt>
                <c:pt idx="37">
                  <c:v>06/15/2023</c:v>
                </c:pt>
                <c:pt idx="38">
                  <c:v>06/14/2023</c:v>
                </c:pt>
                <c:pt idx="39">
                  <c:v>06/13/2023</c:v>
                </c:pt>
                <c:pt idx="40">
                  <c:v>06-12-2023</c:v>
                </c:pt>
                <c:pt idx="41">
                  <c:v>06-11-2023</c:v>
                </c:pt>
                <c:pt idx="42">
                  <c:v>06-09-2023</c:v>
                </c:pt>
                <c:pt idx="43">
                  <c:v>06-08-2023</c:v>
                </c:pt>
                <c:pt idx="44">
                  <c:v>06-07-2023</c:v>
                </c:pt>
                <c:pt idx="45">
                  <c:v>06-06-2023</c:v>
                </c:pt>
                <c:pt idx="46">
                  <c:v>06-05-2023</c:v>
                </c:pt>
                <c:pt idx="47">
                  <c:v>06-04-2023</c:v>
                </c:pt>
                <c:pt idx="48">
                  <c:v>06-02-2023</c:v>
                </c:pt>
                <c:pt idx="49">
                  <c:v>06-01-2023</c:v>
                </c:pt>
                <c:pt idx="50">
                  <c:v>05/31/2023</c:v>
                </c:pt>
                <c:pt idx="51">
                  <c:v>05/30/2023</c:v>
                </c:pt>
                <c:pt idx="52">
                  <c:v>05/29/2023</c:v>
                </c:pt>
                <c:pt idx="53">
                  <c:v>05/28/2023</c:v>
                </c:pt>
                <c:pt idx="54">
                  <c:v>05/26/2023</c:v>
                </c:pt>
                <c:pt idx="55">
                  <c:v>05/25/2023</c:v>
                </c:pt>
                <c:pt idx="56">
                  <c:v>05/24/2023</c:v>
                </c:pt>
                <c:pt idx="57">
                  <c:v>05/23/2023</c:v>
                </c:pt>
                <c:pt idx="58">
                  <c:v>05/22/2023</c:v>
                </c:pt>
                <c:pt idx="59">
                  <c:v>05/21/2023</c:v>
                </c:pt>
                <c:pt idx="60">
                  <c:v>05/19/2023</c:v>
                </c:pt>
                <c:pt idx="61">
                  <c:v>05/18/2023</c:v>
                </c:pt>
                <c:pt idx="62">
                  <c:v>05/17/2023</c:v>
                </c:pt>
                <c:pt idx="63">
                  <c:v>05/16/2023</c:v>
                </c:pt>
                <c:pt idx="64">
                  <c:v>05/15/2023</c:v>
                </c:pt>
                <c:pt idx="65">
                  <c:v>05/14/2023</c:v>
                </c:pt>
                <c:pt idx="66">
                  <c:v>05-12-2023</c:v>
                </c:pt>
                <c:pt idx="67">
                  <c:v>05-11-2023</c:v>
                </c:pt>
                <c:pt idx="68">
                  <c:v>05-10-2023</c:v>
                </c:pt>
                <c:pt idx="69">
                  <c:v>05-09-2023</c:v>
                </c:pt>
                <c:pt idx="70">
                  <c:v>05-08-2023</c:v>
                </c:pt>
                <c:pt idx="71">
                  <c:v>05-07-2023</c:v>
                </c:pt>
                <c:pt idx="72">
                  <c:v>05-05-2023</c:v>
                </c:pt>
                <c:pt idx="73">
                  <c:v>05-04-2023</c:v>
                </c:pt>
                <c:pt idx="74">
                  <c:v>05-03-2023</c:v>
                </c:pt>
                <c:pt idx="75">
                  <c:v>05-02-2023</c:v>
                </c:pt>
                <c:pt idx="76">
                  <c:v>05-01-2023</c:v>
                </c:pt>
                <c:pt idx="77">
                  <c:v>04/30/2023</c:v>
                </c:pt>
                <c:pt idx="78">
                  <c:v>04/28/2023</c:v>
                </c:pt>
                <c:pt idx="79">
                  <c:v>04/27/2023</c:v>
                </c:pt>
                <c:pt idx="80">
                  <c:v>04/26/2023</c:v>
                </c:pt>
                <c:pt idx="81">
                  <c:v>04/25/2023</c:v>
                </c:pt>
                <c:pt idx="82">
                  <c:v>04/24/2023</c:v>
                </c:pt>
                <c:pt idx="83">
                  <c:v>04/23/2023</c:v>
                </c:pt>
                <c:pt idx="84">
                  <c:v>04/21/2023</c:v>
                </c:pt>
                <c:pt idx="85">
                  <c:v>04/20/2023</c:v>
                </c:pt>
                <c:pt idx="86">
                  <c:v>04/19/2023</c:v>
                </c:pt>
                <c:pt idx="87">
                  <c:v>04/18/2023</c:v>
                </c:pt>
                <c:pt idx="88">
                  <c:v>04/17/2023</c:v>
                </c:pt>
                <c:pt idx="89">
                  <c:v>04/16/2023</c:v>
                </c:pt>
                <c:pt idx="90">
                  <c:v>04/14/2023</c:v>
                </c:pt>
                <c:pt idx="91">
                  <c:v>04/13/2023</c:v>
                </c:pt>
                <c:pt idx="92">
                  <c:v>04-12-2023</c:v>
                </c:pt>
                <c:pt idx="93">
                  <c:v>04-11-2023</c:v>
                </c:pt>
                <c:pt idx="94">
                  <c:v>04-10-2023</c:v>
                </c:pt>
                <c:pt idx="95">
                  <c:v>04-09-2023</c:v>
                </c:pt>
                <c:pt idx="96">
                  <c:v>04-07-2023</c:v>
                </c:pt>
                <c:pt idx="97">
                  <c:v>04-06-2023</c:v>
                </c:pt>
                <c:pt idx="98">
                  <c:v>04-05-2023</c:v>
                </c:pt>
                <c:pt idx="99">
                  <c:v>04-04-2023</c:v>
                </c:pt>
                <c:pt idx="100">
                  <c:v>04-03-2023</c:v>
                </c:pt>
                <c:pt idx="101">
                  <c:v>04-02-2023</c:v>
                </c:pt>
                <c:pt idx="102">
                  <c:v>03/31/2023</c:v>
                </c:pt>
                <c:pt idx="103">
                  <c:v>03/30/2023</c:v>
                </c:pt>
                <c:pt idx="104">
                  <c:v>03/29/2023</c:v>
                </c:pt>
                <c:pt idx="105">
                  <c:v>03/28/2023</c:v>
                </c:pt>
                <c:pt idx="106">
                  <c:v>03/27/2023</c:v>
                </c:pt>
                <c:pt idx="107">
                  <c:v>03/26/2023</c:v>
                </c:pt>
                <c:pt idx="108">
                  <c:v>03/24/2023</c:v>
                </c:pt>
                <c:pt idx="109">
                  <c:v>03/23/2023</c:v>
                </c:pt>
                <c:pt idx="110">
                  <c:v>03/22/2023</c:v>
                </c:pt>
                <c:pt idx="111">
                  <c:v>03/21/2023</c:v>
                </c:pt>
                <c:pt idx="112">
                  <c:v>03/20/2023</c:v>
                </c:pt>
                <c:pt idx="113">
                  <c:v>03/19/2023</c:v>
                </c:pt>
                <c:pt idx="114">
                  <c:v>03/17/2023</c:v>
                </c:pt>
                <c:pt idx="115">
                  <c:v>03/16/2023</c:v>
                </c:pt>
                <c:pt idx="116">
                  <c:v>03/15/2023</c:v>
                </c:pt>
                <c:pt idx="117">
                  <c:v>03/14/2023</c:v>
                </c:pt>
                <c:pt idx="118">
                  <c:v>03/13/2023</c:v>
                </c:pt>
                <c:pt idx="119">
                  <c:v>03-12-2023</c:v>
                </c:pt>
                <c:pt idx="120">
                  <c:v>03-10-2023</c:v>
                </c:pt>
                <c:pt idx="121">
                  <c:v>03-09-2023</c:v>
                </c:pt>
                <c:pt idx="122">
                  <c:v>03-08-2023</c:v>
                </c:pt>
                <c:pt idx="123">
                  <c:v>03-07-2023</c:v>
                </c:pt>
                <c:pt idx="124">
                  <c:v>03-06-2023</c:v>
                </c:pt>
                <c:pt idx="125">
                  <c:v>03-05-2023</c:v>
                </c:pt>
                <c:pt idx="126">
                  <c:v>03-03-2023</c:v>
                </c:pt>
                <c:pt idx="127">
                  <c:v>03-02-2023</c:v>
                </c:pt>
                <c:pt idx="128">
                  <c:v>03-01-2023</c:v>
                </c:pt>
                <c:pt idx="129">
                  <c:v>02/28/2023</c:v>
                </c:pt>
                <c:pt idx="130">
                  <c:v>02/27/2023</c:v>
                </c:pt>
                <c:pt idx="131">
                  <c:v>02/26/2023</c:v>
                </c:pt>
                <c:pt idx="132">
                  <c:v>02/24/2023</c:v>
                </c:pt>
                <c:pt idx="133">
                  <c:v>02/23/2023</c:v>
                </c:pt>
                <c:pt idx="134">
                  <c:v>02/22/2023</c:v>
                </c:pt>
                <c:pt idx="135">
                  <c:v>02/21/2023</c:v>
                </c:pt>
                <c:pt idx="136">
                  <c:v>02/20/2023</c:v>
                </c:pt>
                <c:pt idx="137">
                  <c:v>02/19/2023</c:v>
                </c:pt>
                <c:pt idx="138">
                  <c:v>02/17/2023</c:v>
                </c:pt>
                <c:pt idx="139">
                  <c:v>02/16/2023</c:v>
                </c:pt>
                <c:pt idx="140">
                  <c:v>02/15/2023</c:v>
                </c:pt>
                <c:pt idx="141">
                  <c:v>02/14/2023</c:v>
                </c:pt>
                <c:pt idx="142">
                  <c:v>02/13/2023</c:v>
                </c:pt>
                <c:pt idx="143">
                  <c:v>02-12-2023</c:v>
                </c:pt>
                <c:pt idx="144">
                  <c:v>02-10-2023</c:v>
                </c:pt>
                <c:pt idx="145">
                  <c:v>02-09-2023</c:v>
                </c:pt>
                <c:pt idx="146">
                  <c:v>02-08-2023</c:v>
                </c:pt>
                <c:pt idx="147">
                  <c:v>02-07-2023</c:v>
                </c:pt>
                <c:pt idx="148">
                  <c:v>02-06-2023</c:v>
                </c:pt>
                <c:pt idx="149">
                  <c:v>02-05-2023</c:v>
                </c:pt>
                <c:pt idx="150">
                  <c:v>02-03-2023</c:v>
                </c:pt>
                <c:pt idx="151">
                  <c:v>02-02-2023</c:v>
                </c:pt>
                <c:pt idx="152">
                  <c:v>02-01-2023</c:v>
                </c:pt>
                <c:pt idx="153">
                  <c:v>01/31/2023</c:v>
                </c:pt>
                <c:pt idx="154">
                  <c:v>01/30/2023</c:v>
                </c:pt>
                <c:pt idx="155">
                  <c:v>01/29/2023</c:v>
                </c:pt>
                <c:pt idx="156">
                  <c:v>01/27/2023</c:v>
                </c:pt>
                <c:pt idx="157">
                  <c:v>01/26/2023</c:v>
                </c:pt>
                <c:pt idx="158">
                  <c:v>01/25/2023</c:v>
                </c:pt>
                <c:pt idx="159">
                  <c:v>01/24/2023</c:v>
                </c:pt>
                <c:pt idx="160">
                  <c:v>01/23/2023</c:v>
                </c:pt>
                <c:pt idx="161">
                  <c:v>01/22/2023</c:v>
                </c:pt>
                <c:pt idx="162">
                  <c:v>01/20/2023</c:v>
                </c:pt>
                <c:pt idx="163">
                  <c:v>01/19/2023</c:v>
                </c:pt>
                <c:pt idx="164">
                  <c:v>01/18/2023</c:v>
                </c:pt>
                <c:pt idx="165">
                  <c:v>01/17/2023</c:v>
                </c:pt>
                <c:pt idx="166">
                  <c:v>01/16/2023</c:v>
                </c:pt>
                <c:pt idx="167">
                  <c:v>01/15/2023</c:v>
                </c:pt>
                <c:pt idx="168">
                  <c:v>01/13/2023</c:v>
                </c:pt>
                <c:pt idx="169">
                  <c:v>01-12-2023</c:v>
                </c:pt>
                <c:pt idx="170">
                  <c:v>01-11-2023</c:v>
                </c:pt>
                <c:pt idx="171">
                  <c:v>01-10-2023</c:v>
                </c:pt>
                <c:pt idx="172">
                  <c:v>01-09-2023</c:v>
                </c:pt>
                <c:pt idx="173">
                  <c:v>01-08-2023</c:v>
                </c:pt>
                <c:pt idx="174">
                  <c:v>01-06-2023</c:v>
                </c:pt>
                <c:pt idx="175">
                  <c:v>01-05-2023</c:v>
                </c:pt>
                <c:pt idx="176">
                  <c:v>01-04-2023</c:v>
                </c:pt>
                <c:pt idx="177">
                  <c:v>01-03-2023</c:v>
                </c:pt>
                <c:pt idx="178">
                  <c:v>01-02-2023</c:v>
                </c:pt>
                <c:pt idx="179">
                  <c:v>12/30/2022</c:v>
                </c:pt>
                <c:pt idx="180">
                  <c:v>12/29/2022</c:v>
                </c:pt>
                <c:pt idx="181">
                  <c:v>12/28/2022</c:v>
                </c:pt>
                <c:pt idx="182">
                  <c:v>12/27/2022</c:v>
                </c:pt>
                <c:pt idx="183">
                  <c:v>12/26/2022</c:v>
                </c:pt>
                <c:pt idx="184">
                  <c:v>12/23/2022</c:v>
                </c:pt>
                <c:pt idx="185">
                  <c:v>12/22/2022</c:v>
                </c:pt>
                <c:pt idx="186">
                  <c:v>12/21/2022</c:v>
                </c:pt>
                <c:pt idx="187">
                  <c:v>12/20/2022</c:v>
                </c:pt>
                <c:pt idx="188">
                  <c:v>12/19/2022</c:v>
                </c:pt>
                <c:pt idx="189">
                  <c:v>12/18/2022</c:v>
                </c:pt>
                <c:pt idx="190">
                  <c:v>12/16/2022</c:v>
                </c:pt>
                <c:pt idx="191">
                  <c:v>12/15/2022</c:v>
                </c:pt>
                <c:pt idx="192">
                  <c:v>12/14/2022</c:v>
                </c:pt>
                <c:pt idx="193">
                  <c:v>12/13/2022</c:v>
                </c:pt>
                <c:pt idx="194">
                  <c:v>12-12-2022</c:v>
                </c:pt>
                <c:pt idx="195">
                  <c:v>12-11-2022</c:v>
                </c:pt>
                <c:pt idx="196">
                  <c:v>12-09-2022</c:v>
                </c:pt>
                <c:pt idx="197">
                  <c:v>12-08-2022</c:v>
                </c:pt>
                <c:pt idx="198">
                  <c:v>12-07-2022</c:v>
                </c:pt>
                <c:pt idx="199">
                  <c:v>12-06-2022</c:v>
                </c:pt>
                <c:pt idx="200">
                  <c:v>12-05-2022</c:v>
                </c:pt>
                <c:pt idx="201">
                  <c:v>12-04-2022</c:v>
                </c:pt>
                <c:pt idx="202">
                  <c:v>12-02-2022</c:v>
                </c:pt>
                <c:pt idx="203">
                  <c:v>12-01-2022</c:v>
                </c:pt>
                <c:pt idx="204">
                  <c:v>11/30/2022</c:v>
                </c:pt>
                <c:pt idx="205">
                  <c:v>11/29/2022</c:v>
                </c:pt>
                <c:pt idx="206">
                  <c:v>11/28/2022</c:v>
                </c:pt>
                <c:pt idx="207">
                  <c:v>11/27/2022</c:v>
                </c:pt>
                <c:pt idx="208">
                  <c:v>11/25/2022</c:v>
                </c:pt>
                <c:pt idx="209">
                  <c:v>11/24/2022</c:v>
                </c:pt>
                <c:pt idx="210">
                  <c:v>11/23/2022</c:v>
                </c:pt>
                <c:pt idx="211">
                  <c:v>11/22/2022</c:v>
                </c:pt>
                <c:pt idx="212">
                  <c:v>11/21/2022</c:v>
                </c:pt>
                <c:pt idx="213">
                  <c:v>11/20/2022</c:v>
                </c:pt>
                <c:pt idx="214">
                  <c:v>11/18/2022</c:v>
                </c:pt>
                <c:pt idx="215">
                  <c:v>11/17/2022</c:v>
                </c:pt>
                <c:pt idx="216">
                  <c:v>11/16/2022</c:v>
                </c:pt>
                <c:pt idx="217">
                  <c:v>11/15/2022</c:v>
                </c:pt>
                <c:pt idx="218">
                  <c:v>11/14/2022</c:v>
                </c:pt>
                <c:pt idx="219">
                  <c:v>11/13/2022</c:v>
                </c:pt>
                <c:pt idx="220">
                  <c:v>11-11-2022</c:v>
                </c:pt>
                <c:pt idx="221">
                  <c:v>11-10-2022</c:v>
                </c:pt>
                <c:pt idx="222">
                  <c:v>11-09-2022</c:v>
                </c:pt>
                <c:pt idx="223">
                  <c:v>11-08-2022</c:v>
                </c:pt>
                <c:pt idx="224">
                  <c:v>11-07-2022</c:v>
                </c:pt>
                <c:pt idx="225">
                  <c:v>11-06-2022</c:v>
                </c:pt>
                <c:pt idx="226">
                  <c:v>11-04-2022</c:v>
                </c:pt>
                <c:pt idx="227">
                  <c:v>11-03-2022</c:v>
                </c:pt>
                <c:pt idx="228">
                  <c:v>11-02-2022</c:v>
                </c:pt>
                <c:pt idx="229">
                  <c:v>11-01-2022</c:v>
                </c:pt>
                <c:pt idx="230">
                  <c:v>10/31/2022</c:v>
                </c:pt>
                <c:pt idx="231">
                  <c:v>10/30/2022</c:v>
                </c:pt>
                <c:pt idx="232">
                  <c:v>10/28/2022</c:v>
                </c:pt>
                <c:pt idx="233">
                  <c:v>10/27/2022</c:v>
                </c:pt>
                <c:pt idx="234">
                  <c:v>10/26/2022</c:v>
                </c:pt>
                <c:pt idx="235">
                  <c:v>10/25/2022</c:v>
                </c:pt>
                <c:pt idx="236">
                  <c:v>10/24/2022</c:v>
                </c:pt>
                <c:pt idx="237">
                  <c:v>10/23/2022</c:v>
                </c:pt>
                <c:pt idx="238">
                  <c:v>10/21/2022</c:v>
                </c:pt>
                <c:pt idx="239">
                  <c:v>10/20/2022</c:v>
                </c:pt>
                <c:pt idx="240">
                  <c:v>10/19/2022</c:v>
                </c:pt>
                <c:pt idx="241">
                  <c:v>10/18/2022</c:v>
                </c:pt>
                <c:pt idx="242">
                  <c:v>10/17/2022</c:v>
                </c:pt>
                <c:pt idx="243">
                  <c:v>10/16/2022</c:v>
                </c:pt>
                <c:pt idx="244">
                  <c:v>10/14/2022</c:v>
                </c:pt>
                <c:pt idx="245">
                  <c:v>10/13/2022</c:v>
                </c:pt>
                <c:pt idx="246">
                  <c:v>10-12-2022</c:v>
                </c:pt>
                <c:pt idx="247">
                  <c:v>10-11-2022</c:v>
                </c:pt>
                <c:pt idx="248">
                  <c:v>10-10-2022</c:v>
                </c:pt>
                <c:pt idx="249">
                  <c:v>10-09-2022</c:v>
                </c:pt>
                <c:pt idx="250">
                  <c:v>10-07-2022</c:v>
                </c:pt>
                <c:pt idx="251">
                  <c:v>10-06-2022</c:v>
                </c:pt>
                <c:pt idx="252">
                  <c:v>10-05-2022</c:v>
                </c:pt>
                <c:pt idx="253">
                  <c:v>10-04-2022</c:v>
                </c:pt>
                <c:pt idx="254">
                  <c:v>10-03-2022</c:v>
                </c:pt>
                <c:pt idx="255">
                  <c:v>10-02-2022</c:v>
                </c:pt>
                <c:pt idx="256">
                  <c:v>09/30/2022</c:v>
                </c:pt>
                <c:pt idx="257">
                  <c:v>09/29/2022</c:v>
                </c:pt>
                <c:pt idx="258">
                  <c:v>09/28/2022</c:v>
                </c:pt>
                <c:pt idx="259">
                  <c:v>09/27/2022</c:v>
                </c:pt>
                <c:pt idx="260">
                  <c:v>09/26/2022</c:v>
                </c:pt>
                <c:pt idx="261">
                  <c:v>09/25/2022</c:v>
                </c:pt>
                <c:pt idx="262">
                  <c:v>09/23/2022</c:v>
                </c:pt>
                <c:pt idx="263">
                  <c:v>09/22/2022</c:v>
                </c:pt>
                <c:pt idx="264">
                  <c:v>09/21/2022</c:v>
                </c:pt>
                <c:pt idx="265">
                  <c:v>09/20/2022</c:v>
                </c:pt>
                <c:pt idx="266">
                  <c:v>09/19/2022</c:v>
                </c:pt>
                <c:pt idx="267">
                  <c:v>09/18/2022</c:v>
                </c:pt>
                <c:pt idx="268">
                  <c:v>09/16/2022</c:v>
                </c:pt>
                <c:pt idx="269">
                  <c:v>09/15/2022</c:v>
                </c:pt>
                <c:pt idx="270">
                  <c:v>09/14/2022</c:v>
                </c:pt>
                <c:pt idx="271">
                  <c:v>09/13/2022</c:v>
                </c:pt>
                <c:pt idx="272">
                  <c:v>09-12-2022</c:v>
                </c:pt>
                <c:pt idx="273">
                  <c:v>09-11-2022</c:v>
                </c:pt>
                <c:pt idx="274">
                  <c:v>09-09-2022</c:v>
                </c:pt>
                <c:pt idx="275">
                  <c:v>09-08-2022</c:v>
                </c:pt>
                <c:pt idx="276">
                  <c:v>09-07-2022</c:v>
                </c:pt>
                <c:pt idx="277">
                  <c:v>09-06-2022</c:v>
                </c:pt>
                <c:pt idx="278">
                  <c:v>09-05-2022</c:v>
                </c:pt>
                <c:pt idx="279">
                  <c:v>09-04-2022</c:v>
                </c:pt>
                <c:pt idx="280">
                  <c:v>09-02-2022</c:v>
                </c:pt>
                <c:pt idx="281">
                  <c:v>09-01-2022</c:v>
                </c:pt>
                <c:pt idx="282">
                  <c:v>08/31/2022</c:v>
                </c:pt>
                <c:pt idx="283">
                  <c:v>08/30/2022</c:v>
                </c:pt>
                <c:pt idx="284">
                  <c:v>08/29/2022</c:v>
                </c:pt>
                <c:pt idx="285">
                  <c:v>08/28/2022</c:v>
                </c:pt>
                <c:pt idx="286">
                  <c:v>08/26/2022</c:v>
                </c:pt>
                <c:pt idx="287">
                  <c:v>08/25/2022</c:v>
                </c:pt>
                <c:pt idx="288">
                  <c:v>08/24/2022</c:v>
                </c:pt>
                <c:pt idx="289">
                  <c:v>08/23/2022</c:v>
                </c:pt>
                <c:pt idx="290">
                  <c:v>08/22/2022</c:v>
                </c:pt>
                <c:pt idx="291">
                  <c:v>08/21/2022</c:v>
                </c:pt>
                <c:pt idx="292">
                  <c:v>08/19/2022</c:v>
                </c:pt>
                <c:pt idx="293">
                  <c:v>08/18/2022</c:v>
                </c:pt>
                <c:pt idx="294">
                  <c:v>08/17/2022</c:v>
                </c:pt>
                <c:pt idx="295">
                  <c:v>08/16/2022</c:v>
                </c:pt>
                <c:pt idx="296">
                  <c:v>08/15/2022</c:v>
                </c:pt>
                <c:pt idx="297">
                  <c:v>08/14/2022</c:v>
                </c:pt>
                <c:pt idx="298">
                  <c:v>08-12-2022</c:v>
                </c:pt>
                <c:pt idx="299">
                  <c:v>08-11-2022</c:v>
                </c:pt>
                <c:pt idx="300">
                  <c:v>08-10-2022</c:v>
                </c:pt>
                <c:pt idx="301">
                  <c:v>08-09-2022</c:v>
                </c:pt>
                <c:pt idx="302">
                  <c:v>08-08-2022</c:v>
                </c:pt>
                <c:pt idx="303">
                  <c:v>08-07-2022</c:v>
                </c:pt>
                <c:pt idx="304">
                  <c:v>08-05-2022</c:v>
                </c:pt>
                <c:pt idx="305">
                  <c:v>08-04-2022</c:v>
                </c:pt>
                <c:pt idx="306">
                  <c:v>08-03-2022</c:v>
                </c:pt>
                <c:pt idx="307">
                  <c:v>08-02-2022</c:v>
                </c:pt>
                <c:pt idx="308">
                  <c:v>08-01-2022</c:v>
                </c:pt>
                <c:pt idx="309">
                  <c:v>07/31/2022</c:v>
                </c:pt>
                <c:pt idx="310">
                  <c:v>07/29/2022</c:v>
                </c:pt>
                <c:pt idx="311">
                  <c:v>07/28/2022</c:v>
                </c:pt>
              </c:strCache>
            </c:strRef>
          </c:cat>
          <c:val>
            <c:numRef>
              <c:f>'US 30 Cash Historical Data (2)'!$E$2:$E$313</c:f>
              <c:numCache>
                <c:formatCode>_-[$$-409]* #,##0.00_ ;_-[$$-409]* \-#,##0.00\ ;_-[$$-409]* "-"??_ ;_-@_ </c:formatCode>
                <c:ptCount val="312"/>
                <c:pt idx="0">
                  <c:v>35242.300000000003</c:v>
                </c:pt>
                <c:pt idx="1">
                  <c:v>35215.4</c:v>
                </c:pt>
                <c:pt idx="2">
                  <c:v>35313.599999999999</c:v>
                </c:pt>
                <c:pt idx="3">
                  <c:v>35366.199999999997</c:v>
                </c:pt>
                <c:pt idx="4">
                  <c:v>35181</c:v>
                </c:pt>
                <c:pt idx="5">
                  <c:v>35180.5</c:v>
                </c:pt>
                <c:pt idx="6">
                  <c:v>35185.300000000003</c:v>
                </c:pt>
                <c:pt idx="7">
                  <c:v>35025</c:v>
                </c:pt>
                <c:pt idx="8">
                  <c:v>34926.1</c:v>
                </c:pt>
                <c:pt idx="9">
                  <c:v>34519.199999999997</c:v>
                </c:pt>
                <c:pt idx="10">
                  <c:v>34407.5</c:v>
                </c:pt>
                <c:pt idx="11">
                  <c:v>34440.6</c:v>
                </c:pt>
                <c:pt idx="12">
                  <c:v>34306.9</c:v>
                </c:pt>
                <c:pt idx="13">
                  <c:v>34335.9</c:v>
                </c:pt>
                <c:pt idx="14">
                  <c:v>34208.400000000001</c:v>
                </c:pt>
                <c:pt idx="15">
                  <c:v>33860.199999999997</c:v>
                </c:pt>
                <c:pt idx="16">
                  <c:v>33607</c:v>
                </c:pt>
                <c:pt idx="17">
                  <c:v>33706.5</c:v>
                </c:pt>
                <c:pt idx="18">
                  <c:v>33711</c:v>
                </c:pt>
                <c:pt idx="19">
                  <c:v>33771.599999999999</c:v>
                </c:pt>
                <c:pt idx="20">
                  <c:v>34219.5</c:v>
                </c:pt>
                <c:pt idx="21">
                  <c:v>34365.5</c:v>
                </c:pt>
                <c:pt idx="22">
                  <c:v>34290.699999999997</c:v>
                </c:pt>
                <c:pt idx="23">
                  <c:v>34384.5</c:v>
                </c:pt>
                <c:pt idx="24">
                  <c:v>34082.300000000003</c:v>
                </c:pt>
                <c:pt idx="25">
                  <c:v>33817.199999999997</c:v>
                </c:pt>
                <c:pt idx="26">
                  <c:v>33755.5</c:v>
                </c:pt>
                <c:pt idx="27">
                  <c:v>33655.9</c:v>
                </c:pt>
                <c:pt idx="28">
                  <c:v>33607</c:v>
                </c:pt>
                <c:pt idx="29">
                  <c:v>33724.400000000001</c:v>
                </c:pt>
                <c:pt idx="30">
                  <c:v>33633.800000000003</c:v>
                </c:pt>
                <c:pt idx="31">
                  <c:v>33826.800000000003</c:v>
                </c:pt>
                <c:pt idx="32">
                  <c:v>33873.800000000003</c:v>
                </c:pt>
                <c:pt idx="33">
                  <c:v>33916.1</c:v>
                </c:pt>
                <c:pt idx="34">
                  <c:v>34170</c:v>
                </c:pt>
                <c:pt idx="35">
                  <c:v>34279</c:v>
                </c:pt>
                <c:pt idx="36">
                  <c:v>34286.5</c:v>
                </c:pt>
                <c:pt idx="37">
                  <c:v>33856.5</c:v>
                </c:pt>
                <c:pt idx="38">
                  <c:v>33781.4</c:v>
                </c:pt>
                <c:pt idx="39">
                  <c:v>34025.199999999997</c:v>
                </c:pt>
                <c:pt idx="40">
                  <c:v>33869</c:v>
                </c:pt>
                <c:pt idx="41">
                  <c:v>33867.5</c:v>
                </c:pt>
                <c:pt idx="42">
                  <c:v>33716.300000000003</c:v>
                </c:pt>
                <c:pt idx="43">
                  <c:v>33595.300000000003</c:v>
                </c:pt>
                <c:pt idx="44">
                  <c:v>33500.400000000001</c:v>
                </c:pt>
                <c:pt idx="45">
                  <c:v>33403.199999999997</c:v>
                </c:pt>
                <c:pt idx="46">
                  <c:v>33520.300000000003</c:v>
                </c:pt>
                <c:pt idx="47">
                  <c:v>33763.199999999997</c:v>
                </c:pt>
                <c:pt idx="48">
                  <c:v>33064.800000000003</c:v>
                </c:pt>
                <c:pt idx="49">
                  <c:v>32686.400000000001</c:v>
                </c:pt>
                <c:pt idx="50">
                  <c:v>32735.599999999999</c:v>
                </c:pt>
                <c:pt idx="51">
                  <c:v>32891.5</c:v>
                </c:pt>
                <c:pt idx="52">
                  <c:v>33118.5</c:v>
                </c:pt>
                <c:pt idx="53">
                  <c:v>33196</c:v>
                </c:pt>
                <c:pt idx="54">
                  <c:v>32688</c:v>
                </c:pt>
                <c:pt idx="55">
                  <c:v>32585.200000000001</c:v>
                </c:pt>
                <c:pt idx="56">
                  <c:v>32642.6</c:v>
                </c:pt>
                <c:pt idx="57">
                  <c:v>33010.300000000003</c:v>
                </c:pt>
                <c:pt idx="58">
                  <c:v>33198</c:v>
                </c:pt>
                <c:pt idx="59">
                  <c:v>33319</c:v>
                </c:pt>
                <c:pt idx="60">
                  <c:v>33332.9</c:v>
                </c:pt>
                <c:pt idx="61">
                  <c:v>33211.5</c:v>
                </c:pt>
                <c:pt idx="62">
                  <c:v>33000.800000000003</c:v>
                </c:pt>
                <c:pt idx="63">
                  <c:v>32988.199999999997</c:v>
                </c:pt>
                <c:pt idx="64">
                  <c:v>33166</c:v>
                </c:pt>
                <c:pt idx="65">
                  <c:v>33226.699999999997</c:v>
                </c:pt>
                <c:pt idx="66">
                  <c:v>33108.800000000003</c:v>
                </c:pt>
                <c:pt idx="67">
                  <c:v>33119.300000000003</c:v>
                </c:pt>
                <c:pt idx="68">
                  <c:v>33239.1</c:v>
                </c:pt>
                <c:pt idx="69">
                  <c:v>33466.9</c:v>
                </c:pt>
                <c:pt idx="70">
                  <c:v>33509.599999999999</c:v>
                </c:pt>
                <c:pt idx="71">
                  <c:v>33646.5</c:v>
                </c:pt>
                <c:pt idx="72">
                  <c:v>33147.300000000003</c:v>
                </c:pt>
                <c:pt idx="73">
                  <c:v>32938.199999999997</c:v>
                </c:pt>
                <c:pt idx="74">
                  <c:v>33169.1</c:v>
                </c:pt>
                <c:pt idx="75">
                  <c:v>33439.5</c:v>
                </c:pt>
                <c:pt idx="76">
                  <c:v>33997.800000000003</c:v>
                </c:pt>
                <c:pt idx="77">
                  <c:v>34046.699999999997</c:v>
                </c:pt>
                <c:pt idx="78">
                  <c:v>33647.5</c:v>
                </c:pt>
                <c:pt idx="79">
                  <c:v>33316.699999999997</c:v>
                </c:pt>
                <c:pt idx="80">
                  <c:v>33235</c:v>
                </c:pt>
                <c:pt idx="81">
                  <c:v>33524.400000000001</c:v>
                </c:pt>
                <c:pt idx="82">
                  <c:v>33637</c:v>
                </c:pt>
                <c:pt idx="83">
                  <c:v>33760.5</c:v>
                </c:pt>
                <c:pt idx="84">
                  <c:v>33685.800000000003</c:v>
                </c:pt>
                <c:pt idx="85">
                  <c:v>33666.5</c:v>
                </c:pt>
                <c:pt idx="86">
                  <c:v>33801.9</c:v>
                </c:pt>
                <c:pt idx="87">
                  <c:v>33786.800000000003</c:v>
                </c:pt>
                <c:pt idx="88">
                  <c:v>33796.400000000001</c:v>
                </c:pt>
                <c:pt idx="89">
                  <c:v>33926</c:v>
                </c:pt>
                <c:pt idx="90">
                  <c:v>33728.400000000001</c:v>
                </c:pt>
                <c:pt idx="91">
                  <c:v>33583.300000000003</c:v>
                </c:pt>
                <c:pt idx="92">
                  <c:v>33580.9</c:v>
                </c:pt>
                <c:pt idx="93">
                  <c:v>33557.4</c:v>
                </c:pt>
                <c:pt idx="94">
                  <c:v>33333</c:v>
                </c:pt>
                <c:pt idx="95">
                  <c:v>33519.5</c:v>
                </c:pt>
                <c:pt idx="96">
                  <c:v>33404</c:v>
                </c:pt>
                <c:pt idx="97">
                  <c:v>33321.199999999997</c:v>
                </c:pt>
                <c:pt idx="98">
                  <c:v>33316.1</c:v>
                </c:pt>
                <c:pt idx="99">
                  <c:v>33276.1</c:v>
                </c:pt>
                <c:pt idx="100">
                  <c:v>33254.5</c:v>
                </c:pt>
                <c:pt idx="101">
                  <c:v>33257.5</c:v>
                </c:pt>
                <c:pt idx="102">
                  <c:v>32819.300000000003</c:v>
                </c:pt>
                <c:pt idx="103">
                  <c:v>32670.9</c:v>
                </c:pt>
                <c:pt idx="104">
                  <c:v>32447.9</c:v>
                </c:pt>
                <c:pt idx="105">
                  <c:v>32293.4</c:v>
                </c:pt>
                <c:pt idx="106">
                  <c:v>32221</c:v>
                </c:pt>
                <c:pt idx="107">
                  <c:v>32268.5</c:v>
                </c:pt>
                <c:pt idx="108">
                  <c:v>31738</c:v>
                </c:pt>
                <c:pt idx="109">
                  <c:v>31862.799999999999</c:v>
                </c:pt>
                <c:pt idx="110">
                  <c:v>32018.2</c:v>
                </c:pt>
                <c:pt idx="111">
                  <c:v>32219.9</c:v>
                </c:pt>
                <c:pt idx="112">
                  <c:v>31441</c:v>
                </c:pt>
                <c:pt idx="113">
                  <c:v>31886.799999999999</c:v>
                </c:pt>
                <c:pt idx="114">
                  <c:v>31727.8</c:v>
                </c:pt>
                <c:pt idx="115">
                  <c:v>31566.5</c:v>
                </c:pt>
                <c:pt idx="116">
                  <c:v>31428.3</c:v>
                </c:pt>
                <c:pt idx="117">
                  <c:v>31798</c:v>
                </c:pt>
                <c:pt idx="118">
                  <c:v>31522.5</c:v>
                </c:pt>
                <c:pt idx="119">
                  <c:v>31842</c:v>
                </c:pt>
                <c:pt idx="120">
                  <c:v>31783.9</c:v>
                </c:pt>
                <c:pt idx="121">
                  <c:v>32170.1</c:v>
                </c:pt>
                <c:pt idx="122">
                  <c:v>32614.9</c:v>
                </c:pt>
                <c:pt idx="123">
                  <c:v>32837.1</c:v>
                </c:pt>
                <c:pt idx="124">
                  <c:v>33342</c:v>
                </c:pt>
                <c:pt idx="125">
                  <c:v>33337</c:v>
                </c:pt>
                <c:pt idx="126">
                  <c:v>32933.300000000003</c:v>
                </c:pt>
                <c:pt idx="127">
                  <c:v>32608.2</c:v>
                </c:pt>
                <c:pt idx="128">
                  <c:v>32499.4</c:v>
                </c:pt>
                <c:pt idx="129">
                  <c:v>32570.6</c:v>
                </c:pt>
                <c:pt idx="130">
                  <c:v>32777</c:v>
                </c:pt>
                <c:pt idx="131">
                  <c:v>32781.5</c:v>
                </c:pt>
                <c:pt idx="132">
                  <c:v>32634.5</c:v>
                </c:pt>
                <c:pt idx="133">
                  <c:v>32798.400000000001</c:v>
                </c:pt>
                <c:pt idx="134">
                  <c:v>32951.1</c:v>
                </c:pt>
                <c:pt idx="135">
                  <c:v>33115.699999999997</c:v>
                </c:pt>
                <c:pt idx="136">
                  <c:v>33695.300000000003</c:v>
                </c:pt>
                <c:pt idx="137">
                  <c:v>33764.800000000003</c:v>
                </c:pt>
                <c:pt idx="138">
                  <c:v>33472.300000000003</c:v>
                </c:pt>
                <c:pt idx="139">
                  <c:v>33619.9</c:v>
                </c:pt>
                <c:pt idx="140">
                  <c:v>33830.800000000003</c:v>
                </c:pt>
                <c:pt idx="141">
                  <c:v>33827.5</c:v>
                </c:pt>
                <c:pt idx="142">
                  <c:v>33734</c:v>
                </c:pt>
                <c:pt idx="143">
                  <c:v>33794</c:v>
                </c:pt>
                <c:pt idx="144">
                  <c:v>33519.599999999999</c:v>
                </c:pt>
                <c:pt idx="145">
                  <c:v>33607.9</c:v>
                </c:pt>
                <c:pt idx="146">
                  <c:v>33898.1</c:v>
                </c:pt>
                <c:pt idx="147">
                  <c:v>33631.800000000003</c:v>
                </c:pt>
                <c:pt idx="148">
                  <c:v>33639.5</c:v>
                </c:pt>
                <c:pt idx="149">
                  <c:v>33816</c:v>
                </c:pt>
                <c:pt idx="150">
                  <c:v>33793.5</c:v>
                </c:pt>
                <c:pt idx="151">
                  <c:v>33812</c:v>
                </c:pt>
                <c:pt idx="152">
                  <c:v>33581.699999999997</c:v>
                </c:pt>
                <c:pt idx="153">
                  <c:v>33516.1</c:v>
                </c:pt>
                <c:pt idx="154">
                  <c:v>33696.400000000001</c:v>
                </c:pt>
                <c:pt idx="155">
                  <c:v>33918.5</c:v>
                </c:pt>
                <c:pt idx="156">
                  <c:v>33832.6</c:v>
                </c:pt>
                <c:pt idx="157">
                  <c:v>33634.5</c:v>
                </c:pt>
                <c:pt idx="158">
                  <c:v>33272.300000000003</c:v>
                </c:pt>
                <c:pt idx="159">
                  <c:v>33383</c:v>
                </c:pt>
                <c:pt idx="160">
                  <c:v>33314.5</c:v>
                </c:pt>
                <c:pt idx="161">
                  <c:v>33341.5</c:v>
                </c:pt>
                <c:pt idx="162">
                  <c:v>32941</c:v>
                </c:pt>
                <c:pt idx="163">
                  <c:v>32964</c:v>
                </c:pt>
                <c:pt idx="164">
                  <c:v>33248.199999999997</c:v>
                </c:pt>
                <c:pt idx="165">
                  <c:v>33810.699999999997</c:v>
                </c:pt>
                <c:pt idx="166">
                  <c:v>34190.5</c:v>
                </c:pt>
                <c:pt idx="167">
                  <c:v>34276</c:v>
                </c:pt>
                <c:pt idx="168">
                  <c:v>33887.199999999997</c:v>
                </c:pt>
                <c:pt idx="169">
                  <c:v>33759.599999999999</c:v>
                </c:pt>
                <c:pt idx="170">
                  <c:v>33687</c:v>
                </c:pt>
                <c:pt idx="171">
                  <c:v>33345.5</c:v>
                </c:pt>
                <c:pt idx="172">
                  <c:v>33491.4</c:v>
                </c:pt>
                <c:pt idx="173">
                  <c:v>33636.9</c:v>
                </c:pt>
                <c:pt idx="174">
                  <c:v>32898.6</c:v>
                </c:pt>
                <c:pt idx="175">
                  <c:v>32809.4</c:v>
                </c:pt>
                <c:pt idx="176">
                  <c:v>33036.1</c:v>
                </c:pt>
                <c:pt idx="177">
                  <c:v>32846.400000000001</c:v>
                </c:pt>
                <c:pt idx="178">
                  <c:v>33205</c:v>
                </c:pt>
                <c:pt idx="179">
                  <c:v>32839.5</c:v>
                </c:pt>
                <c:pt idx="180">
                  <c:v>32834.300000000003</c:v>
                </c:pt>
                <c:pt idx="181">
                  <c:v>32856.800000000003</c:v>
                </c:pt>
                <c:pt idx="182">
                  <c:v>33066.699999999997</c:v>
                </c:pt>
                <c:pt idx="183">
                  <c:v>33222.199999999997</c:v>
                </c:pt>
                <c:pt idx="184">
                  <c:v>32815.4</c:v>
                </c:pt>
                <c:pt idx="185">
                  <c:v>32575.1</c:v>
                </c:pt>
                <c:pt idx="186">
                  <c:v>32937.599999999999</c:v>
                </c:pt>
                <c:pt idx="187">
                  <c:v>32479.3</c:v>
                </c:pt>
                <c:pt idx="188">
                  <c:v>32577.5</c:v>
                </c:pt>
                <c:pt idx="189">
                  <c:v>32872.5</c:v>
                </c:pt>
                <c:pt idx="190">
                  <c:v>32650.1</c:v>
                </c:pt>
                <c:pt idx="191">
                  <c:v>33008.199999999997</c:v>
                </c:pt>
                <c:pt idx="192">
                  <c:v>33697.300000000003</c:v>
                </c:pt>
                <c:pt idx="193">
                  <c:v>33892.800000000003</c:v>
                </c:pt>
                <c:pt idx="194">
                  <c:v>33409</c:v>
                </c:pt>
                <c:pt idx="195">
                  <c:v>33407.5</c:v>
                </c:pt>
                <c:pt idx="196">
                  <c:v>33452</c:v>
                </c:pt>
                <c:pt idx="197">
                  <c:v>33447.4</c:v>
                </c:pt>
                <c:pt idx="198">
                  <c:v>33435.300000000003</c:v>
                </c:pt>
                <c:pt idx="199">
                  <c:v>33418.300000000003</c:v>
                </c:pt>
                <c:pt idx="200">
                  <c:v>33847.800000000003</c:v>
                </c:pt>
                <c:pt idx="201">
                  <c:v>34353.4</c:v>
                </c:pt>
                <c:pt idx="202">
                  <c:v>33900.300000000003</c:v>
                </c:pt>
                <c:pt idx="203">
                  <c:v>34121.5</c:v>
                </c:pt>
                <c:pt idx="204">
                  <c:v>33579.800000000003</c:v>
                </c:pt>
                <c:pt idx="205">
                  <c:v>33660.5</c:v>
                </c:pt>
                <c:pt idx="206">
                  <c:v>33800.199999999997</c:v>
                </c:pt>
                <c:pt idx="207">
                  <c:v>34244.5</c:v>
                </c:pt>
                <c:pt idx="208">
                  <c:v>34194</c:v>
                </c:pt>
                <c:pt idx="209">
                  <c:v>34213</c:v>
                </c:pt>
                <c:pt idx="210">
                  <c:v>34006.199999999997</c:v>
                </c:pt>
                <c:pt idx="211">
                  <c:v>33630.699999999997</c:v>
                </c:pt>
                <c:pt idx="212">
                  <c:v>33557.4</c:v>
                </c:pt>
                <c:pt idx="213">
                  <c:v>33693</c:v>
                </c:pt>
                <c:pt idx="214">
                  <c:v>33439.4</c:v>
                </c:pt>
                <c:pt idx="215">
                  <c:v>33150.199999999997</c:v>
                </c:pt>
                <c:pt idx="216">
                  <c:v>33445.800000000003</c:v>
                </c:pt>
                <c:pt idx="217">
                  <c:v>33322.5</c:v>
                </c:pt>
                <c:pt idx="218">
                  <c:v>33536.5</c:v>
                </c:pt>
                <c:pt idx="219">
                  <c:v>33632.800000000003</c:v>
                </c:pt>
                <c:pt idx="220">
                  <c:v>33397.5</c:v>
                </c:pt>
                <c:pt idx="221">
                  <c:v>32513.5</c:v>
                </c:pt>
                <c:pt idx="222">
                  <c:v>32478.5</c:v>
                </c:pt>
                <c:pt idx="223">
                  <c:v>32760</c:v>
                </c:pt>
                <c:pt idx="224">
                  <c:v>32211</c:v>
                </c:pt>
                <c:pt idx="225">
                  <c:v>32125</c:v>
                </c:pt>
                <c:pt idx="226">
                  <c:v>31905.5</c:v>
                </c:pt>
                <c:pt idx="227">
                  <c:v>31719</c:v>
                </c:pt>
                <c:pt idx="228">
                  <c:v>32061.200000000001</c:v>
                </c:pt>
                <c:pt idx="229">
                  <c:v>32480.799999999999</c:v>
                </c:pt>
                <c:pt idx="230">
                  <c:v>32589.5</c:v>
                </c:pt>
                <c:pt idx="231">
                  <c:v>32818</c:v>
                </c:pt>
                <c:pt idx="232">
                  <c:v>31857.200000000001</c:v>
                </c:pt>
                <c:pt idx="233">
                  <c:v>31853.5</c:v>
                </c:pt>
                <c:pt idx="234">
                  <c:v>31712.400000000001</c:v>
                </c:pt>
                <c:pt idx="235">
                  <c:v>31310</c:v>
                </c:pt>
                <c:pt idx="236">
                  <c:v>30884</c:v>
                </c:pt>
                <c:pt idx="237">
                  <c:v>31153</c:v>
                </c:pt>
                <c:pt idx="238">
                  <c:v>30069</c:v>
                </c:pt>
                <c:pt idx="239">
                  <c:v>30224.5</c:v>
                </c:pt>
                <c:pt idx="240">
                  <c:v>30226.2</c:v>
                </c:pt>
                <c:pt idx="241">
                  <c:v>30298.7</c:v>
                </c:pt>
                <c:pt idx="242">
                  <c:v>29750.6</c:v>
                </c:pt>
                <c:pt idx="243">
                  <c:v>29629.5</c:v>
                </c:pt>
                <c:pt idx="244">
                  <c:v>29613.200000000001</c:v>
                </c:pt>
                <c:pt idx="245">
                  <c:v>28627</c:v>
                </c:pt>
                <c:pt idx="246">
                  <c:v>29140.400000000001</c:v>
                </c:pt>
                <c:pt idx="247">
                  <c:v>28906.5</c:v>
                </c:pt>
                <c:pt idx="248">
                  <c:v>29013.5</c:v>
                </c:pt>
                <c:pt idx="249">
                  <c:v>29075.8</c:v>
                </c:pt>
                <c:pt idx="250">
                  <c:v>29141.1</c:v>
                </c:pt>
                <c:pt idx="251">
                  <c:v>29857.5</c:v>
                </c:pt>
                <c:pt idx="252">
                  <c:v>29878.6</c:v>
                </c:pt>
                <c:pt idx="253">
                  <c:v>29545</c:v>
                </c:pt>
                <c:pt idx="254">
                  <c:v>28589.5</c:v>
                </c:pt>
                <c:pt idx="255">
                  <c:v>28649.5</c:v>
                </c:pt>
                <c:pt idx="256">
                  <c:v>28723</c:v>
                </c:pt>
                <c:pt idx="257">
                  <c:v>28996.7</c:v>
                </c:pt>
                <c:pt idx="258">
                  <c:v>28825</c:v>
                </c:pt>
                <c:pt idx="259">
                  <c:v>28953.5</c:v>
                </c:pt>
                <c:pt idx="260">
                  <c:v>29163.5</c:v>
                </c:pt>
                <c:pt idx="261">
                  <c:v>29465.7</c:v>
                </c:pt>
                <c:pt idx="262">
                  <c:v>29244</c:v>
                </c:pt>
                <c:pt idx="263">
                  <c:v>29959</c:v>
                </c:pt>
                <c:pt idx="264">
                  <c:v>30047</c:v>
                </c:pt>
                <c:pt idx="265">
                  <c:v>30467.9</c:v>
                </c:pt>
                <c:pt idx="266">
                  <c:v>30489</c:v>
                </c:pt>
                <c:pt idx="267">
                  <c:v>30814.5</c:v>
                </c:pt>
                <c:pt idx="268">
                  <c:v>30549.8</c:v>
                </c:pt>
                <c:pt idx="269">
                  <c:v>30766</c:v>
                </c:pt>
                <c:pt idx="270">
                  <c:v>30884</c:v>
                </c:pt>
                <c:pt idx="271">
                  <c:v>31021.4</c:v>
                </c:pt>
                <c:pt idx="272">
                  <c:v>32141.5</c:v>
                </c:pt>
                <c:pt idx="273">
                  <c:v>32231.599999999999</c:v>
                </c:pt>
                <c:pt idx="274">
                  <c:v>31768.9</c:v>
                </c:pt>
                <c:pt idx="275">
                  <c:v>31306.3</c:v>
                </c:pt>
                <c:pt idx="276">
                  <c:v>30976</c:v>
                </c:pt>
                <c:pt idx="277">
                  <c:v>31045</c:v>
                </c:pt>
                <c:pt idx="278">
                  <c:v>31320.799999999999</c:v>
                </c:pt>
                <c:pt idx="279">
                  <c:v>31282.7</c:v>
                </c:pt>
                <c:pt idx="280">
                  <c:v>31183.1</c:v>
                </c:pt>
                <c:pt idx="281">
                  <c:v>31221.4</c:v>
                </c:pt>
                <c:pt idx="282">
                  <c:v>31384.2</c:v>
                </c:pt>
                <c:pt idx="283">
                  <c:v>31646</c:v>
                </c:pt>
                <c:pt idx="284">
                  <c:v>31957.5</c:v>
                </c:pt>
                <c:pt idx="285">
                  <c:v>31971.7</c:v>
                </c:pt>
                <c:pt idx="286">
                  <c:v>32187.8</c:v>
                </c:pt>
                <c:pt idx="287">
                  <c:v>32891.699999999997</c:v>
                </c:pt>
                <c:pt idx="288">
                  <c:v>32764.5</c:v>
                </c:pt>
                <c:pt idx="289">
                  <c:v>32855.199999999997</c:v>
                </c:pt>
                <c:pt idx="290">
                  <c:v>33008.400000000001</c:v>
                </c:pt>
                <c:pt idx="291">
                  <c:v>33537</c:v>
                </c:pt>
                <c:pt idx="292">
                  <c:v>33627.4</c:v>
                </c:pt>
                <c:pt idx="293">
                  <c:v>33841.199999999997</c:v>
                </c:pt>
                <c:pt idx="294">
                  <c:v>33826.9</c:v>
                </c:pt>
                <c:pt idx="295">
                  <c:v>33822.1</c:v>
                </c:pt>
                <c:pt idx="296">
                  <c:v>33516.6</c:v>
                </c:pt>
                <c:pt idx="297">
                  <c:v>33665.699999999997</c:v>
                </c:pt>
                <c:pt idx="298">
                  <c:v>33325.599999999999</c:v>
                </c:pt>
                <c:pt idx="299">
                  <c:v>33284</c:v>
                </c:pt>
                <c:pt idx="300">
                  <c:v>32719.4</c:v>
                </c:pt>
                <c:pt idx="301">
                  <c:v>32700.9</c:v>
                </c:pt>
                <c:pt idx="302">
                  <c:v>32715.8</c:v>
                </c:pt>
                <c:pt idx="303">
                  <c:v>32715.8</c:v>
                </c:pt>
                <c:pt idx="304">
                  <c:v>32475.7</c:v>
                </c:pt>
                <c:pt idx="305">
                  <c:v>32647.200000000001</c:v>
                </c:pt>
                <c:pt idx="306">
                  <c:v>32382.6</c:v>
                </c:pt>
                <c:pt idx="307">
                  <c:v>32388.5</c:v>
                </c:pt>
                <c:pt idx="308">
                  <c:v>32636</c:v>
                </c:pt>
                <c:pt idx="309">
                  <c:v>32706.6</c:v>
                </c:pt>
                <c:pt idx="310">
                  <c:v>32494</c:v>
                </c:pt>
                <c:pt idx="311">
                  <c:v>31981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E-40FE-84F1-B0ADD4F29315}"/>
            </c:ext>
          </c:extLst>
        </c:ser>
        <c:ser>
          <c:idx val="3"/>
          <c:order val="3"/>
          <c:tx>
            <c:strRef>
              <c:f>'US 30 Cash Historical Data (2)'!$F$1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'US 30 Cash Historical Data (2)'!$A$2:$A$313</c:f>
              <c:strCache>
                <c:ptCount val="312"/>
                <c:pt idx="0">
                  <c:v>07/28/2023</c:v>
                </c:pt>
                <c:pt idx="1">
                  <c:v>07/27/2023</c:v>
                </c:pt>
                <c:pt idx="2">
                  <c:v>07/26/2023</c:v>
                </c:pt>
                <c:pt idx="3">
                  <c:v>07/25/2023</c:v>
                </c:pt>
                <c:pt idx="4">
                  <c:v>07/24/2023</c:v>
                </c:pt>
                <c:pt idx="5">
                  <c:v>07/23/2023</c:v>
                </c:pt>
                <c:pt idx="6">
                  <c:v>07/21/2023</c:v>
                </c:pt>
                <c:pt idx="7">
                  <c:v>07/20/2023</c:v>
                </c:pt>
                <c:pt idx="8">
                  <c:v>07/19/2023</c:v>
                </c:pt>
                <c:pt idx="9">
                  <c:v>07/18/2023</c:v>
                </c:pt>
                <c:pt idx="10">
                  <c:v>07/17/2023</c:v>
                </c:pt>
                <c:pt idx="11">
                  <c:v>07/16/2023</c:v>
                </c:pt>
                <c:pt idx="12">
                  <c:v>07/14/2023</c:v>
                </c:pt>
                <c:pt idx="13">
                  <c:v>07/13/2023</c:v>
                </c:pt>
                <c:pt idx="14">
                  <c:v>07-12-2023</c:v>
                </c:pt>
                <c:pt idx="15">
                  <c:v>07-11-2023</c:v>
                </c:pt>
                <c:pt idx="16">
                  <c:v>07-10-2023</c:v>
                </c:pt>
                <c:pt idx="17">
                  <c:v>07-09-2023</c:v>
                </c:pt>
                <c:pt idx="18">
                  <c:v>07-07-2023</c:v>
                </c:pt>
                <c:pt idx="19">
                  <c:v>07-06-2023</c:v>
                </c:pt>
                <c:pt idx="20">
                  <c:v>07-05-2023</c:v>
                </c:pt>
                <c:pt idx="21">
                  <c:v>07-04-2023</c:v>
                </c:pt>
                <c:pt idx="22">
                  <c:v>07-03-2023</c:v>
                </c:pt>
                <c:pt idx="23">
                  <c:v>07-02-2023</c:v>
                </c:pt>
                <c:pt idx="24">
                  <c:v>06/30/2023</c:v>
                </c:pt>
                <c:pt idx="25">
                  <c:v>06/29/2023</c:v>
                </c:pt>
                <c:pt idx="26">
                  <c:v>06/28/2023</c:v>
                </c:pt>
                <c:pt idx="27">
                  <c:v>06/27/2023</c:v>
                </c:pt>
                <c:pt idx="28">
                  <c:v>06/26/2023</c:v>
                </c:pt>
                <c:pt idx="29">
                  <c:v>06/25/2023</c:v>
                </c:pt>
                <c:pt idx="30">
                  <c:v>06/23/2023</c:v>
                </c:pt>
                <c:pt idx="31">
                  <c:v>06/22/2023</c:v>
                </c:pt>
                <c:pt idx="32">
                  <c:v>06/21/2023</c:v>
                </c:pt>
                <c:pt idx="33">
                  <c:v>06/20/2023</c:v>
                </c:pt>
                <c:pt idx="34">
                  <c:v>06/19/2023</c:v>
                </c:pt>
                <c:pt idx="35">
                  <c:v>06/18/2023</c:v>
                </c:pt>
                <c:pt idx="36">
                  <c:v>06/16/2023</c:v>
                </c:pt>
                <c:pt idx="37">
                  <c:v>06/15/2023</c:v>
                </c:pt>
                <c:pt idx="38">
                  <c:v>06/14/2023</c:v>
                </c:pt>
                <c:pt idx="39">
                  <c:v>06/13/2023</c:v>
                </c:pt>
                <c:pt idx="40">
                  <c:v>06-12-2023</c:v>
                </c:pt>
                <c:pt idx="41">
                  <c:v>06-11-2023</c:v>
                </c:pt>
                <c:pt idx="42">
                  <c:v>06-09-2023</c:v>
                </c:pt>
                <c:pt idx="43">
                  <c:v>06-08-2023</c:v>
                </c:pt>
                <c:pt idx="44">
                  <c:v>06-07-2023</c:v>
                </c:pt>
                <c:pt idx="45">
                  <c:v>06-06-2023</c:v>
                </c:pt>
                <c:pt idx="46">
                  <c:v>06-05-2023</c:v>
                </c:pt>
                <c:pt idx="47">
                  <c:v>06-04-2023</c:v>
                </c:pt>
                <c:pt idx="48">
                  <c:v>06-02-2023</c:v>
                </c:pt>
                <c:pt idx="49">
                  <c:v>06-01-2023</c:v>
                </c:pt>
                <c:pt idx="50">
                  <c:v>05/31/2023</c:v>
                </c:pt>
                <c:pt idx="51">
                  <c:v>05/30/2023</c:v>
                </c:pt>
                <c:pt idx="52">
                  <c:v>05/29/2023</c:v>
                </c:pt>
                <c:pt idx="53">
                  <c:v>05/28/2023</c:v>
                </c:pt>
                <c:pt idx="54">
                  <c:v>05/26/2023</c:v>
                </c:pt>
                <c:pt idx="55">
                  <c:v>05/25/2023</c:v>
                </c:pt>
                <c:pt idx="56">
                  <c:v>05/24/2023</c:v>
                </c:pt>
                <c:pt idx="57">
                  <c:v>05/23/2023</c:v>
                </c:pt>
                <c:pt idx="58">
                  <c:v>05/22/2023</c:v>
                </c:pt>
                <c:pt idx="59">
                  <c:v>05/21/2023</c:v>
                </c:pt>
                <c:pt idx="60">
                  <c:v>05/19/2023</c:v>
                </c:pt>
                <c:pt idx="61">
                  <c:v>05/18/2023</c:v>
                </c:pt>
                <c:pt idx="62">
                  <c:v>05/17/2023</c:v>
                </c:pt>
                <c:pt idx="63">
                  <c:v>05/16/2023</c:v>
                </c:pt>
                <c:pt idx="64">
                  <c:v>05/15/2023</c:v>
                </c:pt>
                <c:pt idx="65">
                  <c:v>05/14/2023</c:v>
                </c:pt>
                <c:pt idx="66">
                  <c:v>05-12-2023</c:v>
                </c:pt>
                <c:pt idx="67">
                  <c:v>05-11-2023</c:v>
                </c:pt>
                <c:pt idx="68">
                  <c:v>05-10-2023</c:v>
                </c:pt>
                <c:pt idx="69">
                  <c:v>05-09-2023</c:v>
                </c:pt>
                <c:pt idx="70">
                  <c:v>05-08-2023</c:v>
                </c:pt>
                <c:pt idx="71">
                  <c:v>05-07-2023</c:v>
                </c:pt>
                <c:pt idx="72">
                  <c:v>05-05-2023</c:v>
                </c:pt>
                <c:pt idx="73">
                  <c:v>05-04-2023</c:v>
                </c:pt>
                <c:pt idx="74">
                  <c:v>05-03-2023</c:v>
                </c:pt>
                <c:pt idx="75">
                  <c:v>05-02-2023</c:v>
                </c:pt>
                <c:pt idx="76">
                  <c:v>05-01-2023</c:v>
                </c:pt>
                <c:pt idx="77">
                  <c:v>04/30/2023</c:v>
                </c:pt>
                <c:pt idx="78">
                  <c:v>04/28/2023</c:v>
                </c:pt>
                <c:pt idx="79">
                  <c:v>04/27/2023</c:v>
                </c:pt>
                <c:pt idx="80">
                  <c:v>04/26/2023</c:v>
                </c:pt>
                <c:pt idx="81">
                  <c:v>04/25/2023</c:v>
                </c:pt>
                <c:pt idx="82">
                  <c:v>04/24/2023</c:v>
                </c:pt>
                <c:pt idx="83">
                  <c:v>04/23/2023</c:v>
                </c:pt>
                <c:pt idx="84">
                  <c:v>04/21/2023</c:v>
                </c:pt>
                <c:pt idx="85">
                  <c:v>04/20/2023</c:v>
                </c:pt>
                <c:pt idx="86">
                  <c:v>04/19/2023</c:v>
                </c:pt>
                <c:pt idx="87">
                  <c:v>04/18/2023</c:v>
                </c:pt>
                <c:pt idx="88">
                  <c:v>04/17/2023</c:v>
                </c:pt>
                <c:pt idx="89">
                  <c:v>04/16/2023</c:v>
                </c:pt>
                <c:pt idx="90">
                  <c:v>04/14/2023</c:v>
                </c:pt>
                <c:pt idx="91">
                  <c:v>04/13/2023</c:v>
                </c:pt>
                <c:pt idx="92">
                  <c:v>04-12-2023</c:v>
                </c:pt>
                <c:pt idx="93">
                  <c:v>04-11-2023</c:v>
                </c:pt>
                <c:pt idx="94">
                  <c:v>04-10-2023</c:v>
                </c:pt>
                <c:pt idx="95">
                  <c:v>04-09-2023</c:v>
                </c:pt>
                <c:pt idx="96">
                  <c:v>04-07-2023</c:v>
                </c:pt>
                <c:pt idx="97">
                  <c:v>04-06-2023</c:v>
                </c:pt>
                <c:pt idx="98">
                  <c:v>04-05-2023</c:v>
                </c:pt>
                <c:pt idx="99">
                  <c:v>04-04-2023</c:v>
                </c:pt>
                <c:pt idx="100">
                  <c:v>04-03-2023</c:v>
                </c:pt>
                <c:pt idx="101">
                  <c:v>04-02-2023</c:v>
                </c:pt>
                <c:pt idx="102">
                  <c:v>03/31/2023</c:v>
                </c:pt>
                <c:pt idx="103">
                  <c:v>03/30/2023</c:v>
                </c:pt>
                <c:pt idx="104">
                  <c:v>03/29/2023</c:v>
                </c:pt>
                <c:pt idx="105">
                  <c:v>03/28/2023</c:v>
                </c:pt>
                <c:pt idx="106">
                  <c:v>03/27/2023</c:v>
                </c:pt>
                <c:pt idx="107">
                  <c:v>03/26/2023</c:v>
                </c:pt>
                <c:pt idx="108">
                  <c:v>03/24/2023</c:v>
                </c:pt>
                <c:pt idx="109">
                  <c:v>03/23/2023</c:v>
                </c:pt>
                <c:pt idx="110">
                  <c:v>03/22/2023</c:v>
                </c:pt>
                <c:pt idx="111">
                  <c:v>03/21/2023</c:v>
                </c:pt>
                <c:pt idx="112">
                  <c:v>03/20/2023</c:v>
                </c:pt>
                <c:pt idx="113">
                  <c:v>03/19/2023</c:v>
                </c:pt>
                <c:pt idx="114">
                  <c:v>03/17/2023</c:v>
                </c:pt>
                <c:pt idx="115">
                  <c:v>03/16/2023</c:v>
                </c:pt>
                <c:pt idx="116">
                  <c:v>03/15/2023</c:v>
                </c:pt>
                <c:pt idx="117">
                  <c:v>03/14/2023</c:v>
                </c:pt>
                <c:pt idx="118">
                  <c:v>03/13/2023</c:v>
                </c:pt>
                <c:pt idx="119">
                  <c:v>03-12-2023</c:v>
                </c:pt>
                <c:pt idx="120">
                  <c:v>03-10-2023</c:v>
                </c:pt>
                <c:pt idx="121">
                  <c:v>03-09-2023</c:v>
                </c:pt>
                <c:pt idx="122">
                  <c:v>03-08-2023</c:v>
                </c:pt>
                <c:pt idx="123">
                  <c:v>03-07-2023</c:v>
                </c:pt>
                <c:pt idx="124">
                  <c:v>03-06-2023</c:v>
                </c:pt>
                <c:pt idx="125">
                  <c:v>03-05-2023</c:v>
                </c:pt>
                <c:pt idx="126">
                  <c:v>03-03-2023</c:v>
                </c:pt>
                <c:pt idx="127">
                  <c:v>03-02-2023</c:v>
                </c:pt>
                <c:pt idx="128">
                  <c:v>03-01-2023</c:v>
                </c:pt>
                <c:pt idx="129">
                  <c:v>02/28/2023</c:v>
                </c:pt>
                <c:pt idx="130">
                  <c:v>02/27/2023</c:v>
                </c:pt>
                <c:pt idx="131">
                  <c:v>02/26/2023</c:v>
                </c:pt>
                <c:pt idx="132">
                  <c:v>02/24/2023</c:v>
                </c:pt>
                <c:pt idx="133">
                  <c:v>02/23/2023</c:v>
                </c:pt>
                <c:pt idx="134">
                  <c:v>02/22/2023</c:v>
                </c:pt>
                <c:pt idx="135">
                  <c:v>02/21/2023</c:v>
                </c:pt>
                <c:pt idx="136">
                  <c:v>02/20/2023</c:v>
                </c:pt>
                <c:pt idx="137">
                  <c:v>02/19/2023</c:v>
                </c:pt>
                <c:pt idx="138">
                  <c:v>02/17/2023</c:v>
                </c:pt>
                <c:pt idx="139">
                  <c:v>02/16/2023</c:v>
                </c:pt>
                <c:pt idx="140">
                  <c:v>02/15/2023</c:v>
                </c:pt>
                <c:pt idx="141">
                  <c:v>02/14/2023</c:v>
                </c:pt>
                <c:pt idx="142">
                  <c:v>02/13/2023</c:v>
                </c:pt>
                <c:pt idx="143">
                  <c:v>02-12-2023</c:v>
                </c:pt>
                <c:pt idx="144">
                  <c:v>02-10-2023</c:v>
                </c:pt>
                <c:pt idx="145">
                  <c:v>02-09-2023</c:v>
                </c:pt>
                <c:pt idx="146">
                  <c:v>02-08-2023</c:v>
                </c:pt>
                <c:pt idx="147">
                  <c:v>02-07-2023</c:v>
                </c:pt>
                <c:pt idx="148">
                  <c:v>02-06-2023</c:v>
                </c:pt>
                <c:pt idx="149">
                  <c:v>02-05-2023</c:v>
                </c:pt>
                <c:pt idx="150">
                  <c:v>02-03-2023</c:v>
                </c:pt>
                <c:pt idx="151">
                  <c:v>02-02-2023</c:v>
                </c:pt>
                <c:pt idx="152">
                  <c:v>02-01-2023</c:v>
                </c:pt>
                <c:pt idx="153">
                  <c:v>01/31/2023</c:v>
                </c:pt>
                <c:pt idx="154">
                  <c:v>01/30/2023</c:v>
                </c:pt>
                <c:pt idx="155">
                  <c:v>01/29/2023</c:v>
                </c:pt>
                <c:pt idx="156">
                  <c:v>01/27/2023</c:v>
                </c:pt>
                <c:pt idx="157">
                  <c:v>01/26/2023</c:v>
                </c:pt>
                <c:pt idx="158">
                  <c:v>01/25/2023</c:v>
                </c:pt>
                <c:pt idx="159">
                  <c:v>01/24/2023</c:v>
                </c:pt>
                <c:pt idx="160">
                  <c:v>01/23/2023</c:v>
                </c:pt>
                <c:pt idx="161">
                  <c:v>01/22/2023</c:v>
                </c:pt>
                <c:pt idx="162">
                  <c:v>01/20/2023</c:v>
                </c:pt>
                <c:pt idx="163">
                  <c:v>01/19/2023</c:v>
                </c:pt>
                <c:pt idx="164">
                  <c:v>01/18/2023</c:v>
                </c:pt>
                <c:pt idx="165">
                  <c:v>01/17/2023</c:v>
                </c:pt>
                <c:pt idx="166">
                  <c:v>01/16/2023</c:v>
                </c:pt>
                <c:pt idx="167">
                  <c:v>01/15/2023</c:v>
                </c:pt>
                <c:pt idx="168">
                  <c:v>01/13/2023</c:v>
                </c:pt>
                <c:pt idx="169">
                  <c:v>01-12-2023</c:v>
                </c:pt>
                <c:pt idx="170">
                  <c:v>01-11-2023</c:v>
                </c:pt>
                <c:pt idx="171">
                  <c:v>01-10-2023</c:v>
                </c:pt>
                <c:pt idx="172">
                  <c:v>01-09-2023</c:v>
                </c:pt>
                <c:pt idx="173">
                  <c:v>01-08-2023</c:v>
                </c:pt>
                <c:pt idx="174">
                  <c:v>01-06-2023</c:v>
                </c:pt>
                <c:pt idx="175">
                  <c:v>01-05-2023</c:v>
                </c:pt>
                <c:pt idx="176">
                  <c:v>01-04-2023</c:v>
                </c:pt>
                <c:pt idx="177">
                  <c:v>01-03-2023</c:v>
                </c:pt>
                <c:pt idx="178">
                  <c:v>01-02-2023</c:v>
                </c:pt>
                <c:pt idx="179">
                  <c:v>12/30/2022</c:v>
                </c:pt>
                <c:pt idx="180">
                  <c:v>12/29/2022</c:v>
                </c:pt>
                <c:pt idx="181">
                  <c:v>12/28/2022</c:v>
                </c:pt>
                <c:pt idx="182">
                  <c:v>12/27/2022</c:v>
                </c:pt>
                <c:pt idx="183">
                  <c:v>12/26/2022</c:v>
                </c:pt>
                <c:pt idx="184">
                  <c:v>12/23/2022</c:v>
                </c:pt>
                <c:pt idx="185">
                  <c:v>12/22/2022</c:v>
                </c:pt>
                <c:pt idx="186">
                  <c:v>12/21/2022</c:v>
                </c:pt>
                <c:pt idx="187">
                  <c:v>12/20/2022</c:v>
                </c:pt>
                <c:pt idx="188">
                  <c:v>12/19/2022</c:v>
                </c:pt>
                <c:pt idx="189">
                  <c:v>12/18/2022</c:v>
                </c:pt>
                <c:pt idx="190">
                  <c:v>12/16/2022</c:v>
                </c:pt>
                <c:pt idx="191">
                  <c:v>12/15/2022</c:v>
                </c:pt>
                <c:pt idx="192">
                  <c:v>12/14/2022</c:v>
                </c:pt>
                <c:pt idx="193">
                  <c:v>12/13/2022</c:v>
                </c:pt>
                <c:pt idx="194">
                  <c:v>12-12-2022</c:v>
                </c:pt>
                <c:pt idx="195">
                  <c:v>12-11-2022</c:v>
                </c:pt>
                <c:pt idx="196">
                  <c:v>12-09-2022</c:v>
                </c:pt>
                <c:pt idx="197">
                  <c:v>12-08-2022</c:v>
                </c:pt>
                <c:pt idx="198">
                  <c:v>12-07-2022</c:v>
                </c:pt>
                <c:pt idx="199">
                  <c:v>12-06-2022</c:v>
                </c:pt>
                <c:pt idx="200">
                  <c:v>12-05-2022</c:v>
                </c:pt>
                <c:pt idx="201">
                  <c:v>12-04-2022</c:v>
                </c:pt>
                <c:pt idx="202">
                  <c:v>12-02-2022</c:v>
                </c:pt>
                <c:pt idx="203">
                  <c:v>12-01-2022</c:v>
                </c:pt>
                <c:pt idx="204">
                  <c:v>11/30/2022</c:v>
                </c:pt>
                <c:pt idx="205">
                  <c:v>11/29/2022</c:v>
                </c:pt>
                <c:pt idx="206">
                  <c:v>11/28/2022</c:v>
                </c:pt>
                <c:pt idx="207">
                  <c:v>11/27/2022</c:v>
                </c:pt>
                <c:pt idx="208">
                  <c:v>11/25/2022</c:v>
                </c:pt>
                <c:pt idx="209">
                  <c:v>11/24/2022</c:v>
                </c:pt>
                <c:pt idx="210">
                  <c:v>11/23/2022</c:v>
                </c:pt>
                <c:pt idx="211">
                  <c:v>11/22/2022</c:v>
                </c:pt>
                <c:pt idx="212">
                  <c:v>11/21/2022</c:v>
                </c:pt>
                <c:pt idx="213">
                  <c:v>11/20/2022</c:v>
                </c:pt>
                <c:pt idx="214">
                  <c:v>11/18/2022</c:v>
                </c:pt>
                <c:pt idx="215">
                  <c:v>11/17/2022</c:v>
                </c:pt>
                <c:pt idx="216">
                  <c:v>11/16/2022</c:v>
                </c:pt>
                <c:pt idx="217">
                  <c:v>11/15/2022</c:v>
                </c:pt>
                <c:pt idx="218">
                  <c:v>11/14/2022</c:v>
                </c:pt>
                <c:pt idx="219">
                  <c:v>11/13/2022</c:v>
                </c:pt>
                <c:pt idx="220">
                  <c:v>11-11-2022</c:v>
                </c:pt>
                <c:pt idx="221">
                  <c:v>11-10-2022</c:v>
                </c:pt>
                <c:pt idx="222">
                  <c:v>11-09-2022</c:v>
                </c:pt>
                <c:pt idx="223">
                  <c:v>11-08-2022</c:v>
                </c:pt>
                <c:pt idx="224">
                  <c:v>11-07-2022</c:v>
                </c:pt>
                <c:pt idx="225">
                  <c:v>11-06-2022</c:v>
                </c:pt>
                <c:pt idx="226">
                  <c:v>11-04-2022</c:v>
                </c:pt>
                <c:pt idx="227">
                  <c:v>11-03-2022</c:v>
                </c:pt>
                <c:pt idx="228">
                  <c:v>11-02-2022</c:v>
                </c:pt>
                <c:pt idx="229">
                  <c:v>11-01-2022</c:v>
                </c:pt>
                <c:pt idx="230">
                  <c:v>10/31/2022</c:v>
                </c:pt>
                <c:pt idx="231">
                  <c:v>10/30/2022</c:v>
                </c:pt>
                <c:pt idx="232">
                  <c:v>10/28/2022</c:v>
                </c:pt>
                <c:pt idx="233">
                  <c:v>10/27/2022</c:v>
                </c:pt>
                <c:pt idx="234">
                  <c:v>10/26/2022</c:v>
                </c:pt>
                <c:pt idx="235">
                  <c:v>10/25/2022</c:v>
                </c:pt>
                <c:pt idx="236">
                  <c:v>10/24/2022</c:v>
                </c:pt>
                <c:pt idx="237">
                  <c:v>10/23/2022</c:v>
                </c:pt>
                <c:pt idx="238">
                  <c:v>10/21/2022</c:v>
                </c:pt>
                <c:pt idx="239">
                  <c:v>10/20/2022</c:v>
                </c:pt>
                <c:pt idx="240">
                  <c:v>10/19/2022</c:v>
                </c:pt>
                <c:pt idx="241">
                  <c:v>10/18/2022</c:v>
                </c:pt>
                <c:pt idx="242">
                  <c:v>10/17/2022</c:v>
                </c:pt>
                <c:pt idx="243">
                  <c:v>10/16/2022</c:v>
                </c:pt>
                <c:pt idx="244">
                  <c:v>10/14/2022</c:v>
                </c:pt>
                <c:pt idx="245">
                  <c:v>10/13/2022</c:v>
                </c:pt>
                <c:pt idx="246">
                  <c:v>10-12-2022</c:v>
                </c:pt>
                <c:pt idx="247">
                  <c:v>10-11-2022</c:v>
                </c:pt>
                <c:pt idx="248">
                  <c:v>10-10-2022</c:v>
                </c:pt>
                <c:pt idx="249">
                  <c:v>10-09-2022</c:v>
                </c:pt>
                <c:pt idx="250">
                  <c:v>10-07-2022</c:v>
                </c:pt>
                <c:pt idx="251">
                  <c:v>10-06-2022</c:v>
                </c:pt>
                <c:pt idx="252">
                  <c:v>10-05-2022</c:v>
                </c:pt>
                <c:pt idx="253">
                  <c:v>10-04-2022</c:v>
                </c:pt>
                <c:pt idx="254">
                  <c:v>10-03-2022</c:v>
                </c:pt>
                <c:pt idx="255">
                  <c:v>10-02-2022</c:v>
                </c:pt>
                <c:pt idx="256">
                  <c:v>09/30/2022</c:v>
                </c:pt>
                <c:pt idx="257">
                  <c:v>09/29/2022</c:v>
                </c:pt>
                <c:pt idx="258">
                  <c:v>09/28/2022</c:v>
                </c:pt>
                <c:pt idx="259">
                  <c:v>09/27/2022</c:v>
                </c:pt>
                <c:pt idx="260">
                  <c:v>09/26/2022</c:v>
                </c:pt>
                <c:pt idx="261">
                  <c:v>09/25/2022</c:v>
                </c:pt>
                <c:pt idx="262">
                  <c:v>09/23/2022</c:v>
                </c:pt>
                <c:pt idx="263">
                  <c:v>09/22/2022</c:v>
                </c:pt>
                <c:pt idx="264">
                  <c:v>09/21/2022</c:v>
                </c:pt>
                <c:pt idx="265">
                  <c:v>09/20/2022</c:v>
                </c:pt>
                <c:pt idx="266">
                  <c:v>09/19/2022</c:v>
                </c:pt>
                <c:pt idx="267">
                  <c:v>09/18/2022</c:v>
                </c:pt>
                <c:pt idx="268">
                  <c:v>09/16/2022</c:v>
                </c:pt>
                <c:pt idx="269">
                  <c:v>09/15/2022</c:v>
                </c:pt>
                <c:pt idx="270">
                  <c:v>09/14/2022</c:v>
                </c:pt>
                <c:pt idx="271">
                  <c:v>09/13/2022</c:v>
                </c:pt>
                <c:pt idx="272">
                  <c:v>09-12-2022</c:v>
                </c:pt>
                <c:pt idx="273">
                  <c:v>09-11-2022</c:v>
                </c:pt>
                <c:pt idx="274">
                  <c:v>09-09-2022</c:v>
                </c:pt>
                <c:pt idx="275">
                  <c:v>09-08-2022</c:v>
                </c:pt>
                <c:pt idx="276">
                  <c:v>09-07-2022</c:v>
                </c:pt>
                <c:pt idx="277">
                  <c:v>09-06-2022</c:v>
                </c:pt>
                <c:pt idx="278">
                  <c:v>09-05-2022</c:v>
                </c:pt>
                <c:pt idx="279">
                  <c:v>09-04-2022</c:v>
                </c:pt>
                <c:pt idx="280">
                  <c:v>09-02-2022</c:v>
                </c:pt>
                <c:pt idx="281">
                  <c:v>09-01-2022</c:v>
                </c:pt>
                <c:pt idx="282">
                  <c:v>08/31/2022</c:v>
                </c:pt>
                <c:pt idx="283">
                  <c:v>08/30/2022</c:v>
                </c:pt>
                <c:pt idx="284">
                  <c:v>08/29/2022</c:v>
                </c:pt>
                <c:pt idx="285">
                  <c:v>08/28/2022</c:v>
                </c:pt>
                <c:pt idx="286">
                  <c:v>08/26/2022</c:v>
                </c:pt>
                <c:pt idx="287">
                  <c:v>08/25/2022</c:v>
                </c:pt>
                <c:pt idx="288">
                  <c:v>08/24/2022</c:v>
                </c:pt>
                <c:pt idx="289">
                  <c:v>08/23/2022</c:v>
                </c:pt>
                <c:pt idx="290">
                  <c:v>08/22/2022</c:v>
                </c:pt>
                <c:pt idx="291">
                  <c:v>08/21/2022</c:v>
                </c:pt>
                <c:pt idx="292">
                  <c:v>08/19/2022</c:v>
                </c:pt>
                <c:pt idx="293">
                  <c:v>08/18/2022</c:v>
                </c:pt>
                <c:pt idx="294">
                  <c:v>08/17/2022</c:v>
                </c:pt>
                <c:pt idx="295">
                  <c:v>08/16/2022</c:v>
                </c:pt>
                <c:pt idx="296">
                  <c:v>08/15/2022</c:v>
                </c:pt>
                <c:pt idx="297">
                  <c:v>08/14/2022</c:v>
                </c:pt>
                <c:pt idx="298">
                  <c:v>08-12-2022</c:v>
                </c:pt>
                <c:pt idx="299">
                  <c:v>08-11-2022</c:v>
                </c:pt>
                <c:pt idx="300">
                  <c:v>08-10-2022</c:v>
                </c:pt>
                <c:pt idx="301">
                  <c:v>08-09-2022</c:v>
                </c:pt>
                <c:pt idx="302">
                  <c:v>08-08-2022</c:v>
                </c:pt>
                <c:pt idx="303">
                  <c:v>08-07-2022</c:v>
                </c:pt>
                <c:pt idx="304">
                  <c:v>08-05-2022</c:v>
                </c:pt>
                <c:pt idx="305">
                  <c:v>08-04-2022</c:v>
                </c:pt>
                <c:pt idx="306">
                  <c:v>08-03-2022</c:v>
                </c:pt>
                <c:pt idx="307">
                  <c:v>08-02-2022</c:v>
                </c:pt>
                <c:pt idx="308">
                  <c:v>08-01-2022</c:v>
                </c:pt>
                <c:pt idx="309">
                  <c:v>07/31/2022</c:v>
                </c:pt>
                <c:pt idx="310">
                  <c:v>07/29/2022</c:v>
                </c:pt>
                <c:pt idx="311">
                  <c:v>07/28/2022</c:v>
                </c:pt>
              </c:strCache>
            </c:strRef>
          </c:cat>
          <c:val>
            <c:numRef>
              <c:f>'US 30 Cash Historical Data (2)'!$F$2:$F$313</c:f>
              <c:numCache>
                <c:formatCode>_-[$$-409]* #,##0.00_ ;_-[$$-409]* \-#,##0.00\ ;_-[$$-409]* "-"??_ ;_-@_ </c:formatCode>
                <c:ptCount val="312"/>
                <c:pt idx="0">
                  <c:v>35465.9</c:v>
                </c:pt>
                <c:pt idx="1">
                  <c:v>35292.400000000001</c:v>
                </c:pt>
                <c:pt idx="2">
                  <c:v>35470.699999999997</c:v>
                </c:pt>
                <c:pt idx="3">
                  <c:v>35415.9</c:v>
                </c:pt>
                <c:pt idx="4">
                  <c:v>35413.300000000003</c:v>
                </c:pt>
                <c:pt idx="5">
                  <c:v>35184.5</c:v>
                </c:pt>
                <c:pt idx="6">
                  <c:v>35216.5</c:v>
                </c:pt>
                <c:pt idx="7">
                  <c:v>35245.699999999997</c:v>
                </c:pt>
                <c:pt idx="8">
                  <c:v>35038.1</c:v>
                </c:pt>
                <c:pt idx="9">
                  <c:v>34951</c:v>
                </c:pt>
                <c:pt idx="10">
                  <c:v>34556.400000000001</c:v>
                </c:pt>
                <c:pt idx="11">
                  <c:v>34455.1</c:v>
                </c:pt>
                <c:pt idx="12">
                  <c:v>34480.699999999997</c:v>
                </c:pt>
                <c:pt idx="13">
                  <c:v>34353.300000000003</c:v>
                </c:pt>
                <c:pt idx="14">
                  <c:v>34370.9</c:v>
                </c:pt>
                <c:pt idx="15">
                  <c:v>34227.599999999999</c:v>
                </c:pt>
                <c:pt idx="16">
                  <c:v>33946.6</c:v>
                </c:pt>
                <c:pt idx="17">
                  <c:v>33776</c:v>
                </c:pt>
                <c:pt idx="18">
                  <c:v>33749</c:v>
                </c:pt>
                <c:pt idx="19">
                  <c:v>33922.699999999997</c:v>
                </c:pt>
                <c:pt idx="20">
                  <c:v>34244.1</c:v>
                </c:pt>
                <c:pt idx="21">
                  <c:v>34387</c:v>
                </c:pt>
                <c:pt idx="22">
                  <c:v>34405.5</c:v>
                </c:pt>
                <c:pt idx="23">
                  <c:v>34415.199999999997</c:v>
                </c:pt>
                <c:pt idx="24">
                  <c:v>34379.5</c:v>
                </c:pt>
                <c:pt idx="25">
                  <c:v>34108.300000000003</c:v>
                </c:pt>
                <c:pt idx="26">
                  <c:v>33919.199999999997</c:v>
                </c:pt>
                <c:pt idx="27">
                  <c:v>33916.400000000001</c:v>
                </c:pt>
                <c:pt idx="28">
                  <c:v>33768.699999999997</c:v>
                </c:pt>
                <c:pt idx="29">
                  <c:v>33787</c:v>
                </c:pt>
                <c:pt idx="30">
                  <c:v>33716.1</c:v>
                </c:pt>
                <c:pt idx="31">
                  <c:v>33956.6</c:v>
                </c:pt>
                <c:pt idx="32">
                  <c:v>33968.400000000001</c:v>
                </c:pt>
                <c:pt idx="33">
                  <c:v>34066.800000000003</c:v>
                </c:pt>
                <c:pt idx="34">
                  <c:v>34203</c:v>
                </c:pt>
                <c:pt idx="35">
                  <c:v>34287.5</c:v>
                </c:pt>
                <c:pt idx="36">
                  <c:v>34305.5</c:v>
                </c:pt>
                <c:pt idx="37">
                  <c:v>34370.400000000001</c:v>
                </c:pt>
                <c:pt idx="38">
                  <c:v>33955.199999999997</c:v>
                </c:pt>
                <c:pt idx="39">
                  <c:v>34128.699999999997</c:v>
                </c:pt>
                <c:pt idx="40">
                  <c:v>34053.800000000003</c:v>
                </c:pt>
                <c:pt idx="41">
                  <c:v>33899.5</c:v>
                </c:pt>
                <c:pt idx="42">
                  <c:v>33877.5</c:v>
                </c:pt>
                <c:pt idx="43">
                  <c:v>33792.1</c:v>
                </c:pt>
                <c:pt idx="44">
                  <c:v>33657.199999999997</c:v>
                </c:pt>
                <c:pt idx="45">
                  <c:v>33583.800000000003</c:v>
                </c:pt>
                <c:pt idx="46">
                  <c:v>33536.9</c:v>
                </c:pt>
                <c:pt idx="47">
                  <c:v>33783.599999999999</c:v>
                </c:pt>
                <c:pt idx="48">
                  <c:v>33759.9</c:v>
                </c:pt>
                <c:pt idx="49">
                  <c:v>33075.800000000003</c:v>
                </c:pt>
                <c:pt idx="50">
                  <c:v>32910</c:v>
                </c:pt>
                <c:pt idx="51">
                  <c:v>33001.699999999997</c:v>
                </c:pt>
                <c:pt idx="52">
                  <c:v>33126.5</c:v>
                </c:pt>
                <c:pt idx="53">
                  <c:v>33207</c:v>
                </c:pt>
                <c:pt idx="54">
                  <c:v>33117</c:v>
                </c:pt>
                <c:pt idx="55">
                  <c:v>32718</c:v>
                </c:pt>
                <c:pt idx="56">
                  <c:v>32740.6</c:v>
                </c:pt>
                <c:pt idx="57">
                  <c:v>33108.1</c:v>
                </c:pt>
                <c:pt idx="58">
                  <c:v>33370.400000000001</c:v>
                </c:pt>
                <c:pt idx="59">
                  <c:v>33390</c:v>
                </c:pt>
                <c:pt idx="60">
                  <c:v>33392</c:v>
                </c:pt>
                <c:pt idx="61">
                  <c:v>33558.9</c:v>
                </c:pt>
                <c:pt idx="62">
                  <c:v>33370.9</c:v>
                </c:pt>
                <c:pt idx="63">
                  <c:v>33038.199999999997</c:v>
                </c:pt>
                <c:pt idx="64">
                  <c:v>33313.1</c:v>
                </c:pt>
                <c:pt idx="65">
                  <c:v>33257.699999999997</c:v>
                </c:pt>
                <c:pt idx="66">
                  <c:v>33248.199999999997</c:v>
                </c:pt>
                <c:pt idx="67">
                  <c:v>33314.6</c:v>
                </c:pt>
                <c:pt idx="68">
                  <c:v>33537.699999999997</c:v>
                </c:pt>
                <c:pt idx="69">
                  <c:v>33582.800000000003</c:v>
                </c:pt>
                <c:pt idx="70">
                  <c:v>33592.6</c:v>
                </c:pt>
                <c:pt idx="71">
                  <c:v>33651</c:v>
                </c:pt>
                <c:pt idx="72">
                  <c:v>33658</c:v>
                </c:pt>
                <c:pt idx="73">
                  <c:v>33175</c:v>
                </c:pt>
                <c:pt idx="74">
                  <c:v>33282.5</c:v>
                </c:pt>
                <c:pt idx="75">
                  <c:v>33701.300000000003</c:v>
                </c:pt>
                <c:pt idx="76">
                  <c:v>34011.599999999999</c:v>
                </c:pt>
                <c:pt idx="77">
                  <c:v>34056.199999999997</c:v>
                </c:pt>
                <c:pt idx="78">
                  <c:v>34110.699999999997</c:v>
                </c:pt>
                <c:pt idx="79">
                  <c:v>33775.800000000003</c:v>
                </c:pt>
                <c:pt idx="80">
                  <c:v>33342.800000000003</c:v>
                </c:pt>
                <c:pt idx="81">
                  <c:v>33591.1</c:v>
                </c:pt>
                <c:pt idx="82">
                  <c:v>33860</c:v>
                </c:pt>
                <c:pt idx="83">
                  <c:v>33768.5</c:v>
                </c:pt>
                <c:pt idx="84">
                  <c:v>33794.5</c:v>
                </c:pt>
                <c:pt idx="85">
                  <c:v>33743.300000000003</c:v>
                </c:pt>
                <c:pt idx="86">
                  <c:v>33835.5</c:v>
                </c:pt>
                <c:pt idx="87">
                  <c:v>33933.9</c:v>
                </c:pt>
                <c:pt idx="88">
                  <c:v>33980.699999999997</c:v>
                </c:pt>
                <c:pt idx="89">
                  <c:v>33954.5</c:v>
                </c:pt>
                <c:pt idx="90">
                  <c:v>33938.5</c:v>
                </c:pt>
                <c:pt idx="91">
                  <c:v>33975.300000000003</c:v>
                </c:pt>
                <c:pt idx="92">
                  <c:v>33584.9</c:v>
                </c:pt>
                <c:pt idx="93">
                  <c:v>33702.5</c:v>
                </c:pt>
                <c:pt idx="94">
                  <c:v>33615.199999999997</c:v>
                </c:pt>
                <c:pt idx="95">
                  <c:v>33527.5</c:v>
                </c:pt>
                <c:pt idx="96">
                  <c:v>33549</c:v>
                </c:pt>
                <c:pt idx="97">
                  <c:v>33441.300000000003</c:v>
                </c:pt>
                <c:pt idx="98">
                  <c:v>33463</c:v>
                </c:pt>
                <c:pt idx="99">
                  <c:v>33428</c:v>
                </c:pt>
                <c:pt idx="100">
                  <c:v>33580.9</c:v>
                </c:pt>
                <c:pt idx="101">
                  <c:v>33304</c:v>
                </c:pt>
                <c:pt idx="102">
                  <c:v>33340.5</c:v>
                </c:pt>
                <c:pt idx="103">
                  <c:v>32895.599999999999</c:v>
                </c:pt>
                <c:pt idx="104">
                  <c:v>32677.8</c:v>
                </c:pt>
                <c:pt idx="105">
                  <c:v>32453.8</c:v>
                </c:pt>
                <c:pt idx="106">
                  <c:v>32480.3</c:v>
                </c:pt>
                <c:pt idx="107">
                  <c:v>32406.5</c:v>
                </c:pt>
                <c:pt idx="108">
                  <c:v>32286</c:v>
                </c:pt>
                <c:pt idx="109">
                  <c:v>32153.599999999999</c:v>
                </c:pt>
                <c:pt idx="110">
                  <c:v>32088.1</c:v>
                </c:pt>
                <c:pt idx="111">
                  <c:v>32550.799999999999</c:v>
                </c:pt>
                <c:pt idx="112">
                  <c:v>32234.9</c:v>
                </c:pt>
                <c:pt idx="113">
                  <c:v>32040.5</c:v>
                </c:pt>
                <c:pt idx="114">
                  <c:v>31831.200000000001</c:v>
                </c:pt>
                <c:pt idx="115">
                  <c:v>32232.3</c:v>
                </c:pt>
                <c:pt idx="116">
                  <c:v>31825.7</c:v>
                </c:pt>
                <c:pt idx="117">
                  <c:v>32123.200000000001</c:v>
                </c:pt>
                <c:pt idx="118">
                  <c:v>31861</c:v>
                </c:pt>
                <c:pt idx="119">
                  <c:v>32179</c:v>
                </c:pt>
                <c:pt idx="120">
                  <c:v>32000.2</c:v>
                </c:pt>
                <c:pt idx="121">
                  <c:v>32191.8</c:v>
                </c:pt>
                <c:pt idx="122">
                  <c:v>32787.599999999999</c:v>
                </c:pt>
                <c:pt idx="123">
                  <c:v>32872.5</c:v>
                </c:pt>
                <c:pt idx="124">
                  <c:v>33449.199999999997</c:v>
                </c:pt>
                <c:pt idx="125">
                  <c:v>33351.5</c:v>
                </c:pt>
                <c:pt idx="126">
                  <c:v>33392.5</c:v>
                </c:pt>
                <c:pt idx="127">
                  <c:v>32959.800000000003</c:v>
                </c:pt>
                <c:pt idx="128">
                  <c:v>32812.699999999997</c:v>
                </c:pt>
                <c:pt idx="129">
                  <c:v>32579.1</c:v>
                </c:pt>
                <c:pt idx="130">
                  <c:v>32910.199999999997</c:v>
                </c:pt>
                <c:pt idx="131">
                  <c:v>32820.5</c:v>
                </c:pt>
                <c:pt idx="132">
                  <c:v>32788</c:v>
                </c:pt>
                <c:pt idx="133">
                  <c:v>33105</c:v>
                </c:pt>
                <c:pt idx="134">
                  <c:v>33084.699999999997</c:v>
                </c:pt>
                <c:pt idx="135">
                  <c:v>33177.599999999999</c:v>
                </c:pt>
                <c:pt idx="136">
                  <c:v>33729.800000000003</c:v>
                </c:pt>
                <c:pt idx="137">
                  <c:v>33785.800000000003</c:v>
                </c:pt>
                <c:pt idx="138">
                  <c:v>33820.300000000003</c:v>
                </c:pt>
                <c:pt idx="139">
                  <c:v>33626.5</c:v>
                </c:pt>
                <c:pt idx="140">
                  <c:v>34098.699999999997</c:v>
                </c:pt>
                <c:pt idx="141">
                  <c:v>34026.400000000001</c:v>
                </c:pt>
                <c:pt idx="142">
                  <c:v>34230.9</c:v>
                </c:pt>
                <c:pt idx="143">
                  <c:v>33803.5</c:v>
                </c:pt>
                <c:pt idx="144">
                  <c:v>33870.5</c:v>
                </c:pt>
                <c:pt idx="145">
                  <c:v>33703.800000000003</c:v>
                </c:pt>
                <c:pt idx="146">
                  <c:v>33990.199999999997</c:v>
                </c:pt>
                <c:pt idx="147">
                  <c:v>34123</c:v>
                </c:pt>
                <c:pt idx="148">
                  <c:v>33923.1</c:v>
                </c:pt>
                <c:pt idx="149">
                  <c:v>33879</c:v>
                </c:pt>
                <c:pt idx="150">
                  <c:v>33910</c:v>
                </c:pt>
                <c:pt idx="151">
                  <c:v>33983.599999999999</c:v>
                </c:pt>
                <c:pt idx="152">
                  <c:v>34084.699999999997</c:v>
                </c:pt>
                <c:pt idx="153">
                  <c:v>34035.599999999999</c:v>
                </c:pt>
                <c:pt idx="154">
                  <c:v>33769.300000000003</c:v>
                </c:pt>
                <c:pt idx="155">
                  <c:v>33927</c:v>
                </c:pt>
                <c:pt idx="156">
                  <c:v>33965.9</c:v>
                </c:pt>
                <c:pt idx="157">
                  <c:v>33897.599999999999</c:v>
                </c:pt>
                <c:pt idx="158">
                  <c:v>33766.400000000001</c:v>
                </c:pt>
                <c:pt idx="159">
                  <c:v>33657.4</c:v>
                </c:pt>
                <c:pt idx="160">
                  <c:v>33617.5</c:v>
                </c:pt>
                <c:pt idx="161">
                  <c:v>33355.9</c:v>
                </c:pt>
                <c:pt idx="162">
                  <c:v>33376.1</c:v>
                </c:pt>
                <c:pt idx="163">
                  <c:v>33046</c:v>
                </c:pt>
                <c:pt idx="164">
                  <c:v>33272.199999999997</c:v>
                </c:pt>
                <c:pt idx="165">
                  <c:v>33834</c:v>
                </c:pt>
                <c:pt idx="166">
                  <c:v>34285</c:v>
                </c:pt>
                <c:pt idx="167">
                  <c:v>34288</c:v>
                </c:pt>
                <c:pt idx="168">
                  <c:v>34309</c:v>
                </c:pt>
                <c:pt idx="169">
                  <c:v>34206.400000000001</c:v>
                </c:pt>
                <c:pt idx="170">
                  <c:v>33951</c:v>
                </c:pt>
                <c:pt idx="171">
                  <c:v>33721.199999999997</c:v>
                </c:pt>
                <c:pt idx="172">
                  <c:v>33499.9</c:v>
                </c:pt>
                <c:pt idx="173">
                  <c:v>33667</c:v>
                </c:pt>
                <c:pt idx="174">
                  <c:v>33615.1</c:v>
                </c:pt>
                <c:pt idx="175">
                  <c:v>32961.300000000003</c:v>
                </c:pt>
                <c:pt idx="176">
                  <c:v>33234.1</c:v>
                </c:pt>
                <c:pt idx="177">
                  <c:v>33121.4</c:v>
                </c:pt>
                <c:pt idx="178">
                  <c:v>33222.5</c:v>
                </c:pt>
                <c:pt idx="179">
                  <c:v>33163.5</c:v>
                </c:pt>
                <c:pt idx="180">
                  <c:v>33172.400000000001</c:v>
                </c:pt>
                <c:pt idx="181">
                  <c:v>32898.9</c:v>
                </c:pt>
                <c:pt idx="182">
                  <c:v>33253.300000000003</c:v>
                </c:pt>
                <c:pt idx="183">
                  <c:v>33356.199999999997</c:v>
                </c:pt>
                <c:pt idx="184">
                  <c:v>33177.199999999997</c:v>
                </c:pt>
                <c:pt idx="185">
                  <c:v>33026.400000000001</c:v>
                </c:pt>
                <c:pt idx="186">
                  <c:v>33406.1</c:v>
                </c:pt>
                <c:pt idx="187">
                  <c:v>32985.800000000003</c:v>
                </c:pt>
                <c:pt idx="188">
                  <c:v>32805.5</c:v>
                </c:pt>
                <c:pt idx="189">
                  <c:v>32904.5</c:v>
                </c:pt>
                <c:pt idx="190">
                  <c:v>32856</c:v>
                </c:pt>
                <c:pt idx="191">
                  <c:v>33195</c:v>
                </c:pt>
                <c:pt idx="192">
                  <c:v>34035.599999999999</c:v>
                </c:pt>
                <c:pt idx="193">
                  <c:v>34112.9</c:v>
                </c:pt>
                <c:pt idx="194">
                  <c:v>33975.699999999997</c:v>
                </c:pt>
                <c:pt idx="195">
                  <c:v>33420.5</c:v>
                </c:pt>
                <c:pt idx="196">
                  <c:v>33457.599999999999</c:v>
                </c:pt>
                <c:pt idx="197">
                  <c:v>33753.800000000003</c:v>
                </c:pt>
                <c:pt idx="198">
                  <c:v>33599.5</c:v>
                </c:pt>
                <c:pt idx="199">
                  <c:v>33623.5</c:v>
                </c:pt>
                <c:pt idx="200">
                  <c:v>33985.599999999999</c:v>
                </c:pt>
                <c:pt idx="201">
                  <c:v>34395</c:v>
                </c:pt>
                <c:pt idx="202">
                  <c:v>34344.699999999997</c:v>
                </c:pt>
                <c:pt idx="203">
                  <c:v>34350.6</c:v>
                </c:pt>
                <c:pt idx="204">
                  <c:v>34570.199999999997</c:v>
                </c:pt>
                <c:pt idx="205">
                  <c:v>33784</c:v>
                </c:pt>
                <c:pt idx="206">
                  <c:v>33847.300000000003</c:v>
                </c:pt>
                <c:pt idx="207">
                  <c:v>34245.5</c:v>
                </c:pt>
                <c:pt idx="208">
                  <c:v>34368.5</c:v>
                </c:pt>
                <c:pt idx="209">
                  <c:v>34251</c:v>
                </c:pt>
                <c:pt idx="210">
                  <c:v>34247.5</c:v>
                </c:pt>
                <c:pt idx="211">
                  <c:v>34118</c:v>
                </c:pt>
                <c:pt idx="212">
                  <c:v>33707.199999999997</c:v>
                </c:pt>
                <c:pt idx="213">
                  <c:v>33704</c:v>
                </c:pt>
                <c:pt idx="214">
                  <c:v>33746.300000000003</c:v>
                </c:pt>
                <c:pt idx="215">
                  <c:v>33548.800000000003</c:v>
                </c:pt>
                <c:pt idx="216">
                  <c:v>33593.5</c:v>
                </c:pt>
                <c:pt idx="217">
                  <c:v>33550</c:v>
                </c:pt>
                <c:pt idx="218">
                  <c:v>33597.199999999997</c:v>
                </c:pt>
                <c:pt idx="219">
                  <c:v>33699</c:v>
                </c:pt>
                <c:pt idx="220">
                  <c:v>33756.5</c:v>
                </c:pt>
                <c:pt idx="221">
                  <c:v>33779.300000000003</c:v>
                </c:pt>
                <c:pt idx="222">
                  <c:v>32533.8</c:v>
                </c:pt>
                <c:pt idx="223">
                  <c:v>33175</c:v>
                </c:pt>
                <c:pt idx="224">
                  <c:v>32846.6</c:v>
                </c:pt>
                <c:pt idx="225">
                  <c:v>32211</c:v>
                </c:pt>
                <c:pt idx="226">
                  <c:v>32351.5</c:v>
                </c:pt>
                <c:pt idx="227">
                  <c:v>31943</c:v>
                </c:pt>
                <c:pt idx="228">
                  <c:v>32084.2</c:v>
                </c:pt>
                <c:pt idx="229">
                  <c:v>32649.5</c:v>
                </c:pt>
                <c:pt idx="230">
                  <c:v>32773</c:v>
                </c:pt>
                <c:pt idx="231">
                  <c:v>32855.5</c:v>
                </c:pt>
                <c:pt idx="232">
                  <c:v>32957.699999999997</c:v>
                </c:pt>
                <c:pt idx="233">
                  <c:v>31989.599999999999</c:v>
                </c:pt>
                <c:pt idx="234">
                  <c:v>31999.7</c:v>
                </c:pt>
                <c:pt idx="235">
                  <c:v>31767.8</c:v>
                </c:pt>
                <c:pt idx="236">
                  <c:v>31513.5</c:v>
                </c:pt>
                <c:pt idx="237">
                  <c:v>31238.5</c:v>
                </c:pt>
                <c:pt idx="238">
                  <c:v>31152.5</c:v>
                </c:pt>
                <c:pt idx="239">
                  <c:v>30264</c:v>
                </c:pt>
                <c:pt idx="240">
                  <c:v>30412.799999999999</c:v>
                </c:pt>
                <c:pt idx="241">
                  <c:v>30700.3</c:v>
                </c:pt>
                <c:pt idx="242">
                  <c:v>30408.2</c:v>
                </c:pt>
                <c:pt idx="243">
                  <c:v>29814.7</c:v>
                </c:pt>
                <c:pt idx="244">
                  <c:v>29674.7</c:v>
                </c:pt>
                <c:pt idx="245">
                  <c:v>30050</c:v>
                </c:pt>
                <c:pt idx="246">
                  <c:v>29288.3</c:v>
                </c:pt>
                <c:pt idx="247">
                  <c:v>29266.1</c:v>
                </c:pt>
                <c:pt idx="248">
                  <c:v>29255</c:v>
                </c:pt>
                <c:pt idx="249">
                  <c:v>29184.7</c:v>
                </c:pt>
                <c:pt idx="250">
                  <c:v>29297</c:v>
                </c:pt>
                <c:pt idx="251">
                  <c:v>29873.4</c:v>
                </c:pt>
                <c:pt idx="252">
                  <c:v>30361.9</c:v>
                </c:pt>
                <c:pt idx="253">
                  <c:v>30246.5</c:v>
                </c:pt>
                <c:pt idx="254">
                  <c:v>29560.6</c:v>
                </c:pt>
                <c:pt idx="255">
                  <c:v>28675.5</c:v>
                </c:pt>
                <c:pt idx="256">
                  <c:v>28775</c:v>
                </c:pt>
                <c:pt idx="257">
                  <c:v>29308</c:v>
                </c:pt>
                <c:pt idx="258">
                  <c:v>29658</c:v>
                </c:pt>
                <c:pt idx="259">
                  <c:v>29145</c:v>
                </c:pt>
                <c:pt idx="260">
                  <c:v>29357</c:v>
                </c:pt>
                <c:pt idx="261">
                  <c:v>29578.400000000001</c:v>
                </c:pt>
                <c:pt idx="262">
                  <c:v>29610.2</c:v>
                </c:pt>
                <c:pt idx="263">
                  <c:v>30138</c:v>
                </c:pt>
                <c:pt idx="264">
                  <c:v>30058.5</c:v>
                </c:pt>
                <c:pt idx="265">
                  <c:v>30721.4</c:v>
                </c:pt>
                <c:pt idx="266">
                  <c:v>31109.8</c:v>
                </c:pt>
                <c:pt idx="267">
                  <c:v>30863</c:v>
                </c:pt>
                <c:pt idx="268">
                  <c:v>30895</c:v>
                </c:pt>
                <c:pt idx="269">
                  <c:v>30811.9</c:v>
                </c:pt>
                <c:pt idx="270">
                  <c:v>31164.6</c:v>
                </c:pt>
                <c:pt idx="271">
                  <c:v>31155.200000000001</c:v>
                </c:pt>
                <c:pt idx="272">
                  <c:v>32407</c:v>
                </c:pt>
                <c:pt idx="273">
                  <c:v>32232.6</c:v>
                </c:pt>
                <c:pt idx="274">
                  <c:v>32143.8</c:v>
                </c:pt>
                <c:pt idx="275">
                  <c:v>31773.9</c:v>
                </c:pt>
                <c:pt idx="276">
                  <c:v>31552.9</c:v>
                </c:pt>
                <c:pt idx="277">
                  <c:v>31141</c:v>
                </c:pt>
                <c:pt idx="278">
                  <c:v>31447</c:v>
                </c:pt>
                <c:pt idx="279">
                  <c:v>31389.7</c:v>
                </c:pt>
                <c:pt idx="280">
                  <c:v>31384.2</c:v>
                </c:pt>
                <c:pt idx="281">
                  <c:v>31658.799999999999</c:v>
                </c:pt>
                <c:pt idx="282">
                  <c:v>31424.1</c:v>
                </c:pt>
                <c:pt idx="283">
                  <c:v>31782.9</c:v>
                </c:pt>
                <c:pt idx="284">
                  <c:v>32173</c:v>
                </c:pt>
                <c:pt idx="285">
                  <c:v>32002.6</c:v>
                </c:pt>
                <c:pt idx="286">
                  <c:v>32194.2</c:v>
                </c:pt>
                <c:pt idx="287">
                  <c:v>33255.300000000003</c:v>
                </c:pt>
                <c:pt idx="288">
                  <c:v>32949.9</c:v>
                </c:pt>
                <c:pt idx="289">
                  <c:v>32894.5</c:v>
                </c:pt>
                <c:pt idx="290">
                  <c:v>33136.6</c:v>
                </c:pt>
                <c:pt idx="291">
                  <c:v>33550.5</c:v>
                </c:pt>
                <c:pt idx="292">
                  <c:v>33700.800000000003</c:v>
                </c:pt>
                <c:pt idx="293">
                  <c:v>33994.199999999997</c:v>
                </c:pt>
                <c:pt idx="294">
                  <c:v>33937.9</c:v>
                </c:pt>
                <c:pt idx="295">
                  <c:v>34134.6</c:v>
                </c:pt>
                <c:pt idx="296">
                  <c:v>33880.1</c:v>
                </c:pt>
                <c:pt idx="297">
                  <c:v>33666.699999999997</c:v>
                </c:pt>
                <c:pt idx="298">
                  <c:v>33753.599999999999</c:v>
                </c:pt>
                <c:pt idx="299">
                  <c:v>33365</c:v>
                </c:pt>
                <c:pt idx="300">
                  <c:v>33326.1</c:v>
                </c:pt>
                <c:pt idx="301">
                  <c:v>32810</c:v>
                </c:pt>
                <c:pt idx="302">
                  <c:v>32900.199999999997</c:v>
                </c:pt>
                <c:pt idx="303">
                  <c:v>32720.400000000001</c:v>
                </c:pt>
                <c:pt idx="304">
                  <c:v>32760.400000000001</c:v>
                </c:pt>
                <c:pt idx="305">
                  <c:v>32736.799999999999</c:v>
                </c:pt>
                <c:pt idx="306">
                  <c:v>32783.5</c:v>
                </c:pt>
                <c:pt idx="307">
                  <c:v>32447.5</c:v>
                </c:pt>
                <c:pt idx="308">
                  <c:v>32760.2</c:v>
                </c:pt>
                <c:pt idx="309">
                  <c:v>32731.599999999999</c:v>
                </c:pt>
                <c:pt idx="310">
                  <c:v>32846.400000000001</c:v>
                </c:pt>
                <c:pt idx="311">
                  <c:v>32525.200000000001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E-40FE-84F1-B0ADD4F2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55501968"/>
        <c:axId val="855502448"/>
      </c:stockChart>
      <c:catAx>
        <c:axId val="8555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02448"/>
        <c:crosses val="autoZero"/>
        <c:auto val="1"/>
        <c:lblAlgn val="ctr"/>
        <c:lblOffset val="100"/>
        <c:noMultiLvlLbl val="0"/>
      </c:catAx>
      <c:valAx>
        <c:axId val="8555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vs Lowest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'US 30 Cash Historical Data (2)'!$O$29:$R$29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D-42BD-BE91-18CAACE100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'US 30 Cash Historical Data (2)'!$O$30:$R$30</c:f>
              <c:numCache>
                <c:formatCode>_-[$$-409]* #,##0.00_ ;_-[$$-409]* \-#,##0.00\ ;_-[$$-409]* "-"??_ ;_-@_ </c:formatCode>
                <c:ptCount val="4"/>
                <c:pt idx="0">
                  <c:v>35686</c:v>
                </c:pt>
                <c:pt idx="2">
                  <c:v>28589.5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D-42BD-BE91-18CAACE100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'US 30 Cash Historical Data (2)'!$O$31:$R$31</c:f>
              <c:numCache>
                <c:formatCode>_-[$$-409]* #,##0.00_ ;_-[$$-409]* \-#,##0.00\ ;_-[$$-409]* "-"??_ ;_-@_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06D-42BD-BE91-18CAACE1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5733904"/>
        <c:axId val="1105731984"/>
        <c:axId val="0"/>
      </c:bar3DChart>
      <c:catAx>
        <c:axId val="110573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05731984"/>
        <c:crosses val="autoZero"/>
        <c:auto val="1"/>
        <c:lblAlgn val="ctr"/>
        <c:lblOffset val="100"/>
        <c:noMultiLvlLbl val="0"/>
      </c:catAx>
      <c:valAx>
        <c:axId val="11057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Highest vs Lowest Price</a:t>
            </a:r>
            <a:r>
              <a:rPr lang="en-IN" sz="1100" baseline="0"/>
              <a:t> </a:t>
            </a:r>
            <a:r>
              <a:rPr lang="en-IN" sz="1100"/>
              <a:t>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30 Cash Historical Data (2)'!$S$29:$V$29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'US 30 Cash Historical Data (2)'!$S$30:$V$30</c:f>
              <c:numCache>
                <c:formatCode>0.00%</c:formatCode>
                <c:ptCount val="4"/>
                <c:pt idx="0">
                  <c:v>3.8600000000000002E-2</c:v>
                </c:pt>
                <c:pt idx="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3-42A2-8FBE-C82715B217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'US 30 Cash Historical Data (2)'!$S$29:$V$29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'US 30 Cash Historical Data (2)'!$S$31:$V$31</c15:sqref>
                        </c15:formulaRef>
                      </c:ext>
                    </c:extLst>
                    <c:numCache>
                      <c:formatCode>0.00%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903-42A2-8FBE-C82715B217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Price Range Prevision</a:t>
            </a:r>
          </a:p>
        </c:rich>
      </c:tx>
      <c:layout>
        <c:manualLayout>
          <c:xMode val="edge"/>
          <c:yMode val="edge"/>
          <c:x val="0.25864779874213839"/>
          <c:y val="2.8538812785388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2062554680665"/>
          <c:y val="0.16245370370370371"/>
          <c:w val="0.8030159667541557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'US 30 Cash Historical Data (2)'!$W$29:$Z$29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'US 30 Cash Historical Data (2)'!$W$30:$Z$30</c:f>
              <c:numCache>
                <c:formatCode>General</c:formatCode>
                <c:ptCount val="4"/>
                <c:pt idx="0" formatCode="_-[$$-409]* #,##0.00_ ;_-[$$-409]* \-#,##0.00\ ;_-[$$-409]* &quot;-&quot;??_ ;_-@_ ">
                  <c:v>38352.667687979883</c:v>
                </c:pt>
                <c:pt idx="2" formatCode="_-[$$-409]* #,##0.00_ ;_-[$$-409]* \-#,##0.00\ ;_-[$$-409]* &quot;-&quot;??_ ;_-@_ ">
                  <c:v>25922.83231202012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0-4EF7-BCC7-D1D969797F68}"/>
            </c:ext>
          </c:extLst>
        </c:ser>
        <c:ser>
          <c:idx val="2"/>
          <c:order val="2"/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'US 30 Cash Historical Data (2)'!$W$29:$Z$29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'US 30 Cash Historical Data (2)'!$W$32:$Z$32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410-4EF7-BCC7-D1D969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118016"/>
        <c:axId val="1134141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'US 30 Cash Historical Data (2)'!$W$29:$Z$29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'US 30 Cash Historical Data (2)'!$W$31:$Z$31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10-4EF7-BCC7-D1D969797F68}"/>
                  </c:ext>
                </c:extLst>
              </c15:ser>
            </c15:filteredBarSeries>
          </c:ext>
        </c:extLst>
      </c:barChart>
      <c:catAx>
        <c:axId val="11341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1056"/>
        <c:crosses val="autoZero"/>
        <c:auto val="1"/>
        <c:lblAlgn val="ctr"/>
        <c:lblOffset val="100"/>
        <c:noMultiLvlLbl val="0"/>
      </c:catAx>
      <c:valAx>
        <c:axId val="1134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171450</xdr:rowOff>
    </xdr:from>
    <xdr:to>
      <xdr:col>25</xdr:col>
      <xdr:colOff>601980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573FC-7E64-0A29-13D2-923F2A25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</xdr:colOff>
      <xdr:row>5</xdr:row>
      <xdr:rowOff>99060</xdr:rowOff>
    </xdr:from>
    <xdr:to>
      <xdr:col>26</xdr:col>
      <xdr:colOff>525780</xdr:colOff>
      <xdr:row>6</xdr:row>
      <xdr:rowOff>68580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448C528-97F1-090B-2A4D-F8FD4D2FD994}"/>
            </a:ext>
          </a:extLst>
        </xdr:cNvPr>
        <xdr:cNvSpPr/>
      </xdr:nvSpPr>
      <xdr:spPr>
        <a:xfrm rot="10800000">
          <a:off x="18432780" y="1013460"/>
          <a:ext cx="510540" cy="160020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38100</xdr:colOff>
      <xdr:row>9</xdr:row>
      <xdr:rowOff>83820</xdr:rowOff>
    </xdr:from>
    <xdr:to>
      <xdr:col>26</xdr:col>
      <xdr:colOff>548640</xdr:colOff>
      <xdr:row>10</xdr:row>
      <xdr:rowOff>60960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1474B5C-D658-453C-BC22-3B4CEB3E5E28}"/>
            </a:ext>
          </a:extLst>
        </xdr:cNvPr>
        <xdr:cNvSpPr/>
      </xdr:nvSpPr>
      <xdr:spPr>
        <a:xfrm rot="10800000">
          <a:off x="18455640" y="1737360"/>
          <a:ext cx="510540" cy="160020"/>
        </a:xfrm>
        <a:prstGeom prst="righ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533400</xdr:colOff>
      <xdr:row>5</xdr:row>
      <xdr:rowOff>15240</xdr:rowOff>
    </xdr:from>
    <xdr:to>
      <xdr:col>28</xdr:col>
      <xdr:colOff>198120</xdr:colOff>
      <xdr:row>7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065FB71-A9EE-D739-FCB0-7E7A41DB518F}"/>
            </a:ext>
          </a:extLst>
        </xdr:cNvPr>
        <xdr:cNvSpPr/>
      </xdr:nvSpPr>
      <xdr:spPr>
        <a:xfrm>
          <a:off x="18950940" y="929640"/>
          <a:ext cx="883920" cy="3962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chemeClr val="tx1"/>
              </a:solidFill>
            </a:rPr>
            <a:t>Highest</a:t>
          </a:r>
          <a:r>
            <a:rPr lang="en-IN" sz="900" baseline="0">
              <a:solidFill>
                <a:schemeClr val="tx1"/>
              </a:solidFill>
            </a:rPr>
            <a:t> price prevision</a:t>
          </a:r>
          <a:endParaRPr lang="en-IN" sz="9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548640</xdr:colOff>
      <xdr:row>8</xdr:row>
      <xdr:rowOff>160020</xdr:rowOff>
    </xdr:from>
    <xdr:to>
      <xdr:col>28</xdr:col>
      <xdr:colOff>213360</xdr:colOff>
      <xdr:row>11</xdr:row>
      <xdr:rowOff>7620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8AA729-A1EF-4DD6-A03A-209C612BC9C6}"/>
            </a:ext>
          </a:extLst>
        </xdr:cNvPr>
        <xdr:cNvSpPr/>
      </xdr:nvSpPr>
      <xdr:spPr>
        <a:xfrm>
          <a:off x="18966180" y="1630680"/>
          <a:ext cx="883920" cy="3962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900" baseline="0">
              <a:solidFill>
                <a:schemeClr val="tx1"/>
              </a:solidFill>
            </a:rPr>
            <a:t>Lowest price prevision</a:t>
          </a:r>
          <a:endParaRPr lang="en-IN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7620</xdr:colOff>
      <xdr:row>31</xdr:row>
      <xdr:rowOff>11430</xdr:rowOff>
    </xdr:from>
    <xdr:to>
      <xdr:col>17</xdr:col>
      <xdr:colOff>586740</xdr:colOff>
      <xdr:row>43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1EB1B6-E37D-296C-892F-C8F04168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</xdr:colOff>
      <xdr:row>31</xdr:row>
      <xdr:rowOff>22860</xdr:rowOff>
    </xdr:from>
    <xdr:to>
      <xdr:col>21</xdr:col>
      <xdr:colOff>594360</xdr:colOff>
      <xdr:row>43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9615C1-02A7-BF52-B5A1-94348514F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</xdr:colOff>
      <xdr:row>31</xdr:row>
      <xdr:rowOff>7620</xdr:rowOff>
    </xdr:from>
    <xdr:to>
      <xdr:col>25</xdr:col>
      <xdr:colOff>594360</xdr:colOff>
      <xdr:row>43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1ABAF6-D5B6-C9EB-E1E9-18FC82B29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0.14788</cdr:y>
    </cdr:from>
    <cdr:to>
      <cdr:x>1</cdr:x>
      <cdr:y>0.14995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FD7BE-9BE0-C91F-629A-DD01A4C0C40E}"/>
            </a:ext>
          </a:extLst>
        </cdr:cNvPr>
        <cdr:cNvCxnSpPr/>
      </cdr:nvCxnSpPr>
      <cdr:spPr>
        <a:xfrm xmlns:a="http://schemas.openxmlformats.org/drawingml/2006/main">
          <a:off x="754380" y="544830"/>
          <a:ext cx="6096000" cy="76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0.01502</cdr:x>
      <cdr:y>0.34643</cdr:y>
    </cdr:from>
    <cdr:to>
      <cdr:x>1</cdr:x>
      <cdr:y>0.34643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D6DA374-B728-AE5F-8B04-54246E9DD0A2}"/>
            </a:ext>
          </a:extLst>
        </cdr:cNvPr>
        <cdr:cNvCxnSpPr/>
      </cdr:nvCxnSpPr>
      <cdr:spPr>
        <a:xfrm xmlns:a="http://schemas.openxmlformats.org/drawingml/2006/main">
          <a:off x="754380" y="1276350"/>
          <a:ext cx="599694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1:J313" totalsRowShown="0">
  <autoFilter ref="A1:J313"/>
  <tableColumns count="10">
    <tableColumn id="1" name="Date"/>
    <tableColumn id="2" name="Price" dataDxfId="1"/>
    <tableColumn id="3" name="Open" dataDxfId="7"/>
    <tableColumn id="4" name="High" dataDxfId="6"/>
    <tableColumn id="5" name="Low" dataDxfId="4"/>
    <tableColumn id="10" name="Close" dataDxfId="0"/>
    <tableColumn id="6" name="Change %" dataDxfId="5"/>
    <tableColumn id="7" name="Movement" dataCellStyle="Percent">
      <calculatedColumnFormula>ABS(Table1[[#This Row],[Change %]])</calculatedColumnFormula>
    </tableColumn>
    <tableColumn id="8" name="Volatility" dataDxfId="2">
      <calculatedColumnFormula>Table1[[#This Row],[High]]-Table1[[#This Row],[Low]]</calculatedColumnFormula>
    </tableColumn>
    <tableColumn id="9" name="Volatility in %" dataDxfId="3" dataCellStyle="Percent">
      <calculatedColumnFormula>Table1[[#This Row],[Volatility]]/Table1[[#This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3"/>
  <sheetViews>
    <sheetView tabSelected="1" topLeftCell="J28" workbookViewId="0">
      <selection activeCell="AC41" sqref="AC41"/>
    </sheetView>
  </sheetViews>
  <sheetFormatPr defaultRowHeight="14.4" x14ac:dyDescent="0.3"/>
  <cols>
    <col min="1" max="1" width="10.5546875" bestFit="1" customWidth="1"/>
    <col min="2" max="5" width="11.109375" bestFit="1" customWidth="1"/>
    <col min="6" max="7" width="11.109375" customWidth="1"/>
    <col min="9" max="9" width="10.6640625" bestFit="1" customWidth="1"/>
    <col min="10" max="10" width="14.5546875" bestFit="1" customWidth="1"/>
    <col min="14" max="14" width="21.6640625" bestFit="1" customWidth="1"/>
    <col min="15" max="15" width="11.109375" bestFit="1" customWidth="1"/>
    <col min="19" max="19" width="11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208</v>
      </c>
      <c r="G1" t="s">
        <v>5</v>
      </c>
      <c r="H1" t="s">
        <v>196</v>
      </c>
      <c r="I1" t="s">
        <v>197</v>
      </c>
      <c r="J1" t="s">
        <v>198</v>
      </c>
    </row>
    <row r="2" spans="1:15" x14ac:dyDescent="0.3">
      <c r="A2" t="s">
        <v>6</v>
      </c>
      <c r="B2" s="5">
        <v>35465.9</v>
      </c>
      <c r="C2" s="5">
        <v>35288.400000000001</v>
      </c>
      <c r="D2" s="5">
        <v>35510.300000000003</v>
      </c>
      <c r="E2" s="5">
        <v>35242.300000000003</v>
      </c>
      <c r="F2" s="5">
        <v>35465.9</v>
      </c>
      <c r="G2" s="1">
        <v>4.8999999999999998E-3</v>
      </c>
      <c r="H2" s="3">
        <f>ABS(Table1[[#This Row],[Change %]])</f>
        <v>4.8999999999999998E-3</v>
      </c>
      <c r="I2" s="5">
        <f>Table1[[#This Row],[High]]-Table1[[#This Row],[Low]]</f>
        <v>268</v>
      </c>
      <c r="J2" s="4">
        <f>Table1[[#This Row],[Volatility]]/Table1[[#This Row],[Open]]</f>
        <v>7.5945636526450616E-3</v>
      </c>
    </row>
    <row r="3" spans="1:15" x14ac:dyDescent="0.3">
      <c r="A3" t="s">
        <v>7</v>
      </c>
      <c r="B3" s="5">
        <v>35292.400000000001</v>
      </c>
      <c r="C3" s="5">
        <v>35468.199999999997</v>
      </c>
      <c r="D3" s="5">
        <v>35686</v>
      </c>
      <c r="E3" s="5">
        <v>35215.4</v>
      </c>
      <c r="F3" s="5">
        <v>35292.400000000001</v>
      </c>
      <c r="G3" s="1">
        <v>-5.0000000000000001E-3</v>
      </c>
      <c r="H3" s="3">
        <f>ABS(Table1[[#This Row],[Change %]])</f>
        <v>5.0000000000000001E-3</v>
      </c>
      <c r="I3" s="5">
        <f>Table1[[#This Row],[High]]-Table1[[#This Row],[Low]]</f>
        <v>470.59999999999854</v>
      </c>
      <c r="J3" s="4">
        <f>Table1[[#This Row],[Volatility]]/Table1[[#This Row],[Open]]</f>
        <v>1.3268223366282996E-2</v>
      </c>
    </row>
    <row r="4" spans="1:15" x14ac:dyDescent="0.3">
      <c r="A4" t="s">
        <v>8</v>
      </c>
      <c r="B4" s="5">
        <v>35470.699999999997</v>
      </c>
      <c r="C4" s="5">
        <v>35414.400000000001</v>
      </c>
      <c r="D4" s="5">
        <v>35637.9</v>
      </c>
      <c r="E4" s="5">
        <v>35313.599999999999</v>
      </c>
      <c r="F4" s="5">
        <v>35470.699999999997</v>
      </c>
      <c r="G4" s="1">
        <v>1.5E-3</v>
      </c>
      <c r="H4" s="3">
        <f>ABS(Table1[[#This Row],[Change %]])</f>
        <v>1.5E-3</v>
      </c>
      <c r="I4" s="5">
        <f>Table1[[#This Row],[High]]-Table1[[#This Row],[Low]]</f>
        <v>324.30000000000291</v>
      </c>
      <c r="J4" s="4">
        <f>Table1[[#This Row],[Volatility]]/Table1[[#This Row],[Open]]</f>
        <v>9.1572919490377613E-3</v>
      </c>
    </row>
    <row r="5" spans="1:15" x14ac:dyDescent="0.3">
      <c r="A5" t="s">
        <v>9</v>
      </c>
      <c r="B5" s="5">
        <v>35415.9</v>
      </c>
      <c r="C5" s="5">
        <v>35415.300000000003</v>
      </c>
      <c r="D5" s="5">
        <v>35528.6</v>
      </c>
      <c r="E5" s="5">
        <v>35366.199999999997</v>
      </c>
      <c r="F5" s="5">
        <v>35415.9</v>
      </c>
      <c r="G5" s="1">
        <v>1E-4</v>
      </c>
      <c r="H5" s="3">
        <f>ABS(Table1[[#This Row],[Change %]])</f>
        <v>1E-4</v>
      </c>
      <c r="I5" s="5">
        <f>Table1[[#This Row],[High]]-Table1[[#This Row],[Low]]</f>
        <v>162.40000000000146</v>
      </c>
      <c r="J5" s="4">
        <f>Table1[[#This Row],[Volatility]]/Table1[[#This Row],[Open]]</f>
        <v>4.5855887144821998E-3</v>
      </c>
    </row>
    <row r="6" spans="1:15" ht="15" thickBot="1" x14ac:dyDescent="0.35">
      <c r="A6" t="s">
        <v>10</v>
      </c>
      <c r="B6" s="5">
        <v>35413.300000000003</v>
      </c>
      <c r="C6" s="5">
        <v>35185.5</v>
      </c>
      <c r="D6" s="5">
        <v>35462.9</v>
      </c>
      <c r="E6" s="5">
        <v>35181</v>
      </c>
      <c r="F6" s="5">
        <v>35413.300000000003</v>
      </c>
      <c r="G6" s="1">
        <v>6.4999999999999997E-3</v>
      </c>
      <c r="H6" s="3">
        <f>ABS(Table1[[#This Row],[Change %]])</f>
        <v>6.4999999999999997E-3</v>
      </c>
      <c r="I6" s="5">
        <f>Table1[[#This Row],[High]]-Table1[[#This Row],[Low]]</f>
        <v>281.90000000000146</v>
      </c>
      <c r="J6" s="4">
        <f>Table1[[#This Row],[Volatility]]/Table1[[#This Row],[Open]]</f>
        <v>8.0118230521095748E-3</v>
      </c>
      <c r="N6" s="6" t="s">
        <v>199</v>
      </c>
      <c r="O6" s="6" t="s">
        <v>203</v>
      </c>
    </row>
    <row r="7" spans="1:15" x14ac:dyDescent="0.3">
      <c r="A7" t="s">
        <v>11</v>
      </c>
      <c r="B7" s="5">
        <v>35184.5</v>
      </c>
      <c r="C7" s="5">
        <v>35218.5</v>
      </c>
      <c r="D7" s="5">
        <v>35226</v>
      </c>
      <c r="E7" s="5">
        <v>35180.5</v>
      </c>
      <c r="F7" s="5">
        <v>35184.5</v>
      </c>
      <c r="G7" s="1">
        <v>-8.9999999999999998E-4</v>
      </c>
      <c r="H7" s="3">
        <f>ABS(Table1[[#This Row],[Change %]])</f>
        <v>8.9999999999999998E-4</v>
      </c>
      <c r="I7" s="5">
        <f>Table1[[#This Row],[High]]-Table1[[#This Row],[Low]]</f>
        <v>45.5</v>
      </c>
      <c r="J7" s="4">
        <f>Table1[[#This Row],[Volatility]]/Table1[[#This Row],[Open]]</f>
        <v>1.2919346366256372E-3</v>
      </c>
      <c r="N7" s="7" t="s">
        <v>200</v>
      </c>
      <c r="O7" s="5">
        <f>MAX(Table1[High])</f>
        <v>35686</v>
      </c>
    </row>
    <row r="8" spans="1:15" x14ac:dyDescent="0.3">
      <c r="A8" t="s">
        <v>12</v>
      </c>
      <c r="B8" s="5">
        <v>35216.5</v>
      </c>
      <c r="C8" s="5">
        <v>35245.699999999997</v>
      </c>
      <c r="D8" s="5">
        <v>35342.5</v>
      </c>
      <c r="E8" s="5">
        <v>35185.300000000003</v>
      </c>
      <c r="F8" s="5">
        <v>35216.5</v>
      </c>
      <c r="G8" s="1">
        <v>-8.0000000000000004E-4</v>
      </c>
      <c r="H8" s="3">
        <f>ABS(Table1[[#This Row],[Change %]])</f>
        <v>8.0000000000000004E-4</v>
      </c>
      <c r="I8" s="5">
        <f>Table1[[#This Row],[High]]-Table1[[#This Row],[Low]]</f>
        <v>157.19999999999709</v>
      </c>
      <c r="J8" s="4">
        <f>Table1[[#This Row],[Volatility]]/Table1[[#This Row],[Open]]</f>
        <v>4.4601185392827243E-3</v>
      </c>
      <c r="N8" s="7" t="s">
        <v>201</v>
      </c>
      <c r="O8" s="5">
        <f>MIN(Table1[Low])</f>
        <v>28589.5</v>
      </c>
    </row>
    <row r="9" spans="1:15" x14ac:dyDescent="0.3">
      <c r="A9" t="s">
        <v>13</v>
      </c>
      <c r="B9" s="5">
        <v>35245.699999999997</v>
      </c>
      <c r="C9" s="5">
        <v>35039.1</v>
      </c>
      <c r="D9" s="5">
        <v>35372.800000000003</v>
      </c>
      <c r="E9" s="5">
        <v>35025</v>
      </c>
      <c r="F9" s="5">
        <v>35245.699999999997</v>
      </c>
      <c r="G9" s="1">
        <v>5.8999999999999999E-3</v>
      </c>
      <c r="H9" s="3">
        <f>ABS(Table1[[#This Row],[Change %]])</f>
        <v>5.8999999999999999E-3</v>
      </c>
      <c r="I9" s="5">
        <f>Table1[[#This Row],[High]]-Table1[[#This Row],[Low]]</f>
        <v>347.80000000000291</v>
      </c>
      <c r="J9" s="4">
        <f>Table1[[#This Row],[Volatility]]/Table1[[#This Row],[Open]]</f>
        <v>9.926054036776143E-3</v>
      </c>
      <c r="N9" s="7" t="s">
        <v>202</v>
      </c>
      <c r="O9" s="5">
        <f>_xlfn.STDEV.P(Table1[Open])</f>
        <v>1333.3338439899401</v>
      </c>
    </row>
    <row r="10" spans="1:15" x14ac:dyDescent="0.3">
      <c r="A10" t="s">
        <v>14</v>
      </c>
      <c r="B10" s="5">
        <v>35038.1</v>
      </c>
      <c r="C10" s="5">
        <v>34950.5</v>
      </c>
      <c r="D10" s="5">
        <v>35235.800000000003</v>
      </c>
      <c r="E10" s="5">
        <v>34926.1</v>
      </c>
      <c r="F10" s="5">
        <v>35038.1</v>
      </c>
      <c r="G10" s="1">
        <v>2.5000000000000001E-3</v>
      </c>
      <c r="H10" s="3">
        <f>ABS(Table1[[#This Row],[Change %]])</f>
        <v>2.5000000000000001E-3</v>
      </c>
      <c r="I10" s="5">
        <f>Table1[[#This Row],[High]]-Table1[[#This Row],[Low]]</f>
        <v>309.70000000000437</v>
      </c>
      <c r="J10" s="4">
        <f>Table1[[#This Row],[Volatility]]/Table1[[#This Row],[Open]]</f>
        <v>8.8611035607503285E-3</v>
      </c>
      <c r="N10" s="7" t="s">
        <v>204</v>
      </c>
      <c r="O10" s="4">
        <f>MAX(Table1[Movement])</f>
        <v>3.8600000000000002E-2</v>
      </c>
    </row>
    <row r="11" spans="1:15" x14ac:dyDescent="0.3">
      <c r="A11" t="s">
        <v>15</v>
      </c>
      <c r="B11" s="5">
        <v>34951</v>
      </c>
      <c r="C11" s="5">
        <v>34556.400000000001</v>
      </c>
      <c r="D11" s="5">
        <v>34989.699999999997</v>
      </c>
      <c r="E11" s="5">
        <v>34519.199999999997</v>
      </c>
      <c r="F11" s="5">
        <v>34951</v>
      </c>
      <c r="G11" s="1">
        <v>1.14E-2</v>
      </c>
      <c r="H11" s="3">
        <f>ABS(Table1[[#This Row],[Change %]])</f>
        <v>1.14E-2</v>
      </c>
      <c r="I11" s="5">
        <f>Table1[[#This Row],[High]]-Table1[[#This Row],[Low]]</f>
        <v>470.5</v>
      </c>
      <c r="J11" s="4">
        <f>Table1[[#This Row],[Volatility]]/Table1[[#This Row],[Open]]</f>
        <v>1.3615422902848676E-2</v>
      </c>
      <c r="N11" s="7" t="s">
        <v>205</v>
      </c>
      <c r="O11" s="4">
        <f>MIN(Table1[Movement])</f>
        <v>1E-4</v>
      </c>
    </row>
    <row r="12" spans="1:15" x14ac:dyDescent="0.3">
      <c r="A12" t="s">
        <v>16</v>
      </c>
      <c r="B12" s="5">
        <v>34556.400000000001</v>
      </c>
      <c r="C12" s="5">
        <v>34452.199999999997</v>
      </c>
      <c r="D12" s="5">
        <v>34667.699999999997</v>
      </c>
      <c r="E12" s="5">
        <v>34407.5</v>
      </c>
      <c r="F12" s="5">
        <v>34556.400000000001</v>
      </c>
      <c r="G12" s="1">
        <v>2.8999999999999998E-3</v>
      </c>
      <c r="H12" s="3">
        <f>ABS(Table1[[#This Row],[Change %]])</f>
        <v>2.8999999999999998E-3</v>
      </c>
      <c r="I12" s="5">
        <f>Table1[[#This Row],[High]]-Table1[[#This Row],[Low]]</f>
        <v>260.19999999999709</v>
      </c>
      <c r="J12" s="4">
        <f>Table1[[#This Row],[Volatility]]/Table1[[#This Row],[Open]]</f>
        <v>7.5524930193136318E-3</v>
      </c>
      <c r="N12" s="7" t="s">
        <v>206</v>
      </c>
      <c r="O12" s="5">
        <f>O7+2*O9</f>
        <v>38352.667687979883</v>
      </c>
    </row>
    <row r="13" spans="1:15" x14ac:dyDescent="0.3">
      <c r="A13" t="s">
        <v>17</v>
      </c>
      <c r="B13" s="5">
        <v>34455.1</v>
      </c>
      <c r="C13" s="5">
        <v>34490.9</v>
      </c>
      <c r="D13" s="5">
        <v>34493.9</v>
      </c>
      <c r="E13" s="5">
        <v>34440.6</v>
      </c>
      <c r="F13" s="5">
        <v>34455.1</v>
      </c>
      <c r="G13" s="1">
        <v>-6.9999999999999999E-4</v>
      </c>
      <c r="H13" s="3">
        <f>ABS(Table1[[#This Row],[Change %]])</f>
        <v>6.9999999999999999E-4</v>
      </c>
      <c r="I13" s="5">
        <f>Table1[[#This Row],[High]]-Table1[[#This Row],[Low]]</f>
        <v>53.30000000000291</v>
      </c>
      <c r="J13" s="4">
        <f>Table1[[#This Row],[Volatility]]/Table1[[#This Row],[Open]]</f>
        <v>1.5453351463720259E-3</v>
      </c>
      <c r="N13" s="7" t="s">
        <v>207</v>
      </c>
      <c r="O13" s="5">
        <f>O8-2*O9</f>
        <v>25922.83231202012</v>
      </c>
    </row>
    <row r="14" spans="1:15" x14ac:dyDescent="0.3">
      <c r="A14" t="s">
        <v>18</v>
      </c>
      <c r="B14" s="5">
        <v>34480.699999999997</v>
      </c>
      <c r="C14" s="5">
        <v>34349.800000000003</v>
      </c>
      <c r="D14" s="5">
        <v>34595.699999999997</v>
      </c>
      <c r="E14" s="5">
        <v>34306.9</v>
      </c>
      <c r="F14" s="5">
        <v>34480.699999999997</v>
      </c>
      <c r="G14" s="1">
        <v>3.7000000000000002E-3</v>
      </c>
      <c r="H14" s="3">
        <f>ABS(Table1[[#This Row],[Change %]])</f>
        <v>3.7000000000000002E-3</v>
      </c>
      <c r="I14" s="5">
        <f>Table1[[#This Row],[High]]-Table1[[#This Row],[Low]]</f>
        <v>288.79999999999563</v>
      </c>
      <c r="J14" s="4">
        <f>Table1[[#This Row],[Volatility]]/Table1[[#This Row],[Open]]</f>
        <v>8.407618093846124E-3</v>
      </c>
      <c r="N14" s="8"/>
    </row>
    <row r="15" spans="1:15" x14ac:dyDescent="0.3">
      <c r="A15" t="s">
        <v>19</v>
      </c>
      <c r="B15" s="5">
        <v>34353.300000000003</v>
      </c>
      <c r="C15" s="5">
        <v>34368.400000000001</v>
      </c>
      <c r="D15" s="5">
        <v>34474.9</v>
      </c>
      <c r="E15" s="5">
        <v>34335.9</v>
      </c>
      <c r="F15" s="5">
        <v>34353.300000000003</v>
      </c>
      <c r="G15" s="1">
        <v>-5.0000000000000001E-4</v>
      </c>
      <c r="H15" s="3">
        <f>ABS(Table1[[#This Row],[Change %]])</f>
        <v>5.0000000000000001E-4</v>
      </c>
      <c r="I15" s="5">
        <f>Table1[[#This Row],[High]]-Table1[[#This Row],[Low]]</f>
        <v>139</v>
      </c>
      <c r="J15" s="4">
        <f>Table1[[#This Row],[Volatility]]/Table1[[#This Row],[Open]]</f>
        <v>4.0444128909114183E-3</v>
      </c>
    </row>
    <row r="16" spans="1:15" x14ac:dyDescent="0.3">
      <c r="A16" s="2">
        <v>45267</v>
      </c>
      <c r="B16" s="5">
        <v>34370.9</v>
      </c>
      <c r="C16" s="5">
        <v>34228.1</v>
      </c>
      <c r="D16" s="5">
        <v>34583.4</v>
      </c>
      <c r="E16" s="5">
        <v>34208.400000000001</v>
      </c>
      <c r="F16" s="5">
        <v>34370.9</v>
      </c>
      <c r="G16" s="1">
        <v>4.1999999999999997E-3</v>
      </c>
      <c r="H16" s="3">
        <f>ABS(Table1[[#This Row],[Change %]])</f>
        <v>4.1999999999999997E-3</v>
      </c>
      <c r="I16" s="5">
        <f>Table1[[#This Row],[High]]-Table1[[#This Row],[Low]]</f>
        <v>375</v>
      </c>
      <c r="J16" s="4">
        <f>Table1[[#This Row],[Volatility]]/Table1[[#This Row],[Open]]</f>
        <v>1.0955910494593624E-2</v>
      </c>
    </row>
    <row r="17" spans="1:27" x14ac:dyDescent="0.3">
      <c r="A17" s="2">
        <v>45237</v>
      </c>
      <c r="B17" s="5">
        <v>34227.599999999999</v>
      </c>
      <c r="C17" s="5">
        <v>33947.599999999999</v>
      </c>
      <c r="D17" s="5">
        <v>34287.5</v>
      </c>
      <c r="E17" s="5">
        <v>33860.199999999997</v>
      </c>
      <c r="F17" s="5">
        <v>34227.599999999999</v>
      </c>
      <c r="G17" s="1">
        <v>8.3000000000000001E-3</v>
      </c>
      <c r="H17" s="3">
        <f>ABS(Table1[[#This Row],[Change %]])</f>
        <v>8.3000000000000001E-3</v>
      </c>
      <c r="I17" s="5">
        <f>Table1[[#This Row],[High]]-Table1[[#This Row],[Low]]</f>
        <v>427.30000000000291</v>
      </c>
      <c r="J17" s="4">
        <f>Table1[[#This Row],[Volatility]]/Table1[[#This Row],[Open]]</f>
        <v>1.2587045917826382E-2</v>
      </c>
    </row>
    <row r="18" spans="1:27" x14ac:dyDescent="0.3">
      <c r="A18" s="2">
        <v>45206</v>
      </c>
      <c r="B18" s="5">
        <v>33946.6</v>
      </c>
      <c r="C18" s="5">
        <v>33774.5</v>
      </c>
      <c r="D18" s="5">
        <v>33965.5</v>
      </c>
      <c r="E18" s="5">
        <v>33607</v>
      </c>
      <c r="F18" s="5">
        <v>33946.6</v>
      </c>
      <c r="G18" s="1">
        <v>5.1000000000000004E-3</v>
      </c>
      <c r="H18" s="3">
        <f>ABS(Table1[[#This Row],[Change %]])</f>
        <v>5.1000000000000004E-3</v>
      </c>
      <c r="I18" s="5">
        <f>Table1[[#This Row],[High]]-Table1[[#This Row],[Low]]</f>
        <v>358.5</v>
      </c>
      <c r="J18" s="4">
        <f>Table1[[#This Row],[Volatility]]/Table1[[#This Row],[Open]]</f>
        <v>1.0614516869235665E-2</v>
      </c>
    </row>
    <row r="19" spans="1:27" x14ac:dyDescent="0.3">
      <c r="A19" s="2">
        <v>45176</v>
      </c>
      <c r="B19" s="5">
        <v>33776</v>
      </c>
      <c r="C19" s="5">
        <v>33753</v>
      </c>
      <c r="D19" s="5">
        <v>33782</v>
      </c>
      <c r="E19" s="5">
        <v>33706.5</v>
      </c>
      <c r="F19" s="5">
        <v>33776</v>
      </c>
      <c r="G19" s="1">
        <v>8.0000000000000004E-4</v>
      </c>
      <c r="H19" s="3">
        <f>ABS(Table1[[#This Row],[Change %]])</f>
        <v>8.0000000000000004E-4</v>
      </c>
      <c r="I19" s="5">
        <f>Table1[[#This Row],[High]]-Table1[[#This Row],[Low]]</f>
        <v>75.5</v>
      </c>
      <c r="J19" s="4">
        <f>Table1[[#This Row],[Volatility]]/Table1[[#This Row],[Open]]</f>
        <v>2.2368382069741948E-3</v>
      </c>
    </row>
    <row r="20" spans="1:27" x14ac:dyDescent="0.3">
      <c r="A20" s="2">
        <v>45114</v>
      </c>
      <c r="B20" s="5">
        <v>33749</v>
      </c>
      <c r="C20" s="5">
        <v>33923.199999999997</v>
      </c>
      <c r="D20" s="5">
        <v>34034</v>
      </c>
      <c r="E20" s="5">
        <v>33711</v>
      </c>
      <c r="F20" s="5">
        <v>33749</v>
      </c>
      <c r="G20" s="1">
        <v>-5.1000000000000004E-3</v>
      </c>
      <c r="H20" s="3">
        <f>ABS(Table1[[#This Row],[Change %]])</f>
        <v>5.1000000000000004E-3</v>
      </c>
      <c r="I20" s="5">
        <f>Table1[[#This Row],[High]]-Table1[[#This Row],[Low]]</f>
        <v>323</v>
      </c>
      <c r="J20" s="4">
        <f>Table1[[#This Row],[Volatility]]/Table1[[#This Row],[Open]]</f>
        <v>9.521507404961797E-3</v>
      </c>
    </row>
    <row r="21" spans="1:27" x14ac:dyDescent="0.3">
      <c r="A21" s="2">
        <v>45084</v>
      </c>
      <c r="B21" s="5">
        <v>33922.699999999997</v>
      </c>
      <c r="C21" s="5">
        <v>34246.1</v>
      </c>
      <c r="D21" s="5">
        <v>34247.800000000003</v>
      </c>
      <c r="E21" s="5">
        <v>33771.599999999999</v>
      </c>
      <c r="F21" s="5">
        <v>33922.699999999997</v>
      </c>
      <c r="G21" s="1">
        <v>-9.4000000000000004E-3</v>
      </c>
      <c r="H21" s="3">
        <f>ABS(Table1[[#This Row],[Change %]])</f>
        <v>9.4000000000000004E-3</v>
      </c>
      <c r="I21" s="5">
        <f>Table1[[#This Row],[High]]-Table1[[#This Row],[Low]]</f>
        <v>476.20000000000437</v>
      </c>
      <c r="J21" s="4">
        <f>Table1[[#This Row],[Volatility]]/Table1[[#This Row],[Open]]</f>
        <v>1.3905233004634232E-2</v>
      </c>
    </row>
    <row r="22" spans="1:27" x14ac:dyDescent="0.3">
      <c r="A22" s="2">
        <v>45053</v>
      </c>
      <c r="B22" s="5">
        <v>34244.1</v>
      </c>
      <c r="C22" s="5">
        <v>34387</v>
      </c>
      <c r="D22" s="5">
        <v>34410</v>
      </c>
      <c r="E22" s="5">
        <v>34219.5</v>
      </c>
      <c r="F22" s="5">
        <v>34244.1</v>
      </c>
      <c r="G22" s="1">
        <v>-4.1999999999999997E-3</v>
      </c>
      <c r="H22" s="3">
        <f>ABS(Table1[[#This Row],[Change %]])</f>
        <v>4.1999999999999997E-3</v>
      </c>
      <c r="I22" s="5">
        <f>Table1[[#This Row],[High]]-Table1[[#This Row],[Low]]</f>
        <v>190.5</v>
      </c>
      <c r="J22" s="4">
        <f>Table1[[#This Row],[Volatility]]/Table1[[#This Row],[Open]]</f>
        <v>5.5398842585860936E-3</v>
      </c>
    </row>
    <row r="23" spans="1:27" x14ac:dyDescent="0.3">
      <c r="A23" s="2">
        <v>45023</v>
      </c>
      <c r="B23" s="5">
        <v>34387</v>
      </c>
      <c r="C23" s="5">
        <v>34407.5</v>
      </c>
      <c r="D23" s="5">
        <v>34431.5</v>
      </c>
      <c r="E23" s="5">
        <v>34365.5</v>
      </c>
      <c r="F23" s="5">
        <v>34387</v>
      </c>
      <c r="G23" s="1">
        <v>-5.0000000000000001E-4</v>
      </c>
      <c r="H23" s="3">
        <f>ABS(Table1[[#This Row],[Change %]])</f>
        <v>5.0000000000000001E-4</v>
      </c>
      <c r="I23" s="5">
        <f>Table1[[#This Row],[High]]-Table1[[#This Row],[Low]]</f>
        <v>66</v>
      </c>
      <c r="J23" s="4">
        <f>Table1[[#This Row],[Volatility]]/Table1[[#This Row],[Open]]</f>
        <v>1.9181864419094675E-3</v>
      </c>
    </row>
    <row r="24" spans="1:27" x14ac:dyDescent="0.3">
      <c r="A24" s="2">
        <v>44992</v>
      </c>
      <c r="B24" s="5">
        <v>34405.5</v>
      </c>
      <c r="C24" s="5">
        <v>34414.800000000003</v>
      </c>
      <c r="D24" s="5">
        <v>34466.5</v>
      </c>
      <c r="E24" s="5">
        <v>34290.699999999997</v>
      </c>
      <c r="F24" s="5">
        <v>34405.5</v>
      </c>
      <c r="G24" s="1">
        <v>-2.9999999999999997E-4</v>
      </c>
      <c r="H24" s="3">
        <f>ABS(Table1[[#This Row],[Change %]])</f>
        <v>2.9999999999999997E-4</v>
      </c>
      <c r="I24" s="5">
        <f>Table1[[#This Row],[High]]-Table1[[#This Row],[Low]]</f>
        <v>175.80000000000291</v>
      </c>
      <c r="J24" s="4">
        <f>Table1[[#This Row],[Volatility]]/Table1[[#This Row],[Open]]</f>
        <v>5.1082673733394614E-3</v>
      </c>
    </row>
    <row r="25" spans="1:27" ht="15" thickBot="1" x14ac:dyDescent="0.35">
      <c r="A25" s="2">
        <v>44964</v>
      </c>
      <c r="B25" s="5">
        <v>34415.199999999997</v>
      </c>
      <c r="C25" s="5">
        <v>34396</v>
      </c>
      <c r="D25" s="5">
        <v>34427</v>
      </c>
      <c r="E25" s="5">
        <v>34384.5</v>
      </c>
      <c r="F25" s="5">
        <v>34415.199999999997</v>
      </c>
      <c r="G25" s="1">
        <v>1E-3</v>
      </c>
      <c r="H25" s="3">
        <f>ABS(Table1[[#This Row],[Change %]])</f>
        <v>1E-3</v>
      </c>
      <c r="I25" s="5">
        <f>Table1[[#This Row],[High]]-Table1[[#This Row],[Low]]</f>
        <v>42.5</v>
      </c>
      <c r="J25" s="4">
        <f>Table1[[#This Row],[Volatility]]/Table1[[#This Row],[Open]]</f>
        <v>1.2356087917199674E-3</v>
      </c>
    </row>
    <row r="26" spans="1:27" x14ac:dyDescent="0.3">
      <c r="A26" t="s">
        <v>20</v>
      </c>
      <c r="B26" s="5">
        <v>34379.5</v>
      </c>
      <c r="C26" s="5">
        <v>34108.800000000003</v>
      </c>
      <c r="D26" s="5">
        <v>34468.199999999997</v>
      </c>
      <c r="E26" s="5">
        <v>34082.300000000003</v>
      </c>
      <c r="F26" s="5">
        <v>34379.5</v>
      </c>
      <c r="G26" s="1">
        <v>8.0000000000000002E-3</v>
      </c>
      <c r="H26" s="3">
        <f>ABS(Table1[[#This Row],[Change %]])</f>
        <v>8.0000000000000002E-3</v>
      </c>
      <c r="I26" s="5">
        <f>Table1[[#This Row],[High]]-Table1[[#This Row],[Low]]</f>
        <v>385.89999999999418</v>
      </c>
      <c r="J26" s="4">
        <f>Table1[[#This Row],[Volatility]]/Table1[[#This Row],[Open]]</f>
        <v>1.1313795853269366E-2</v>
      </c>
      <c r="O26" s="28" t="s">
        <v>209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:27" ht="15" thickBot="1" x14ac:dyDescent="0.35">
      <c r="A27" t="s">
        <v>21</v>
      </c>
      <c r="B27" s="5">
        <v>34108.300000000003</v>
      </c>
      <c r="C27" s="5">
        <v>33920.1</v>
      </c>
      <c r="D27" s="5">
        <v>34151.599999999999</v>
      </c>
      <c r="E27" s="5">
        <v>33817.199999999997</v>
      </c>
      <c r="F27" s="5">
        <v>34108.300000000003</v>
      </c>
      <c r="G27" s="1">
        <v>5.5999999999999999E-3</v>
      </c>
      <c r="H27" s="3">
        <f>ABS(Table1[[#This Row],[Change %]])</f>
        <v>5.5999999999999999E-3</v>
      </c>
      <c r="I27" s="5">
        <f>Table1[[#This Row],[High]]-Table1[[#This Row],[Low]]</f>
        <v>334.40000000000146</v>
      </c>
      <c r="J27" s="4">
        <f>Table1[[#This Row],[Volatility]]/Table1[[#This Row],[Open]]</f>
        <v>9.8584615021772189E-3</v>
      </c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</row>
    <row r="28" spans="1:27" ht="15" thickBot="1" x14ac:dyDescent="0.35">
      <c r="A28" t="s">
        <v>22</v>
      </c>
      <c r="B28" s="5">
        <v>33919.199999999997</v>
      </c>
      <c r="C28" s="5">
        <v>33917.4</v>
      </c>
      <c r="D28" s="5">
        <v>33967.4</v>
      </c>
      <c r="E28" s="5">
        <v>33755.5</v>
      </c>
      <c r="F28" s="5">
        <v>33919.199999999997</v>
      </c>
      <c r="G28" s="1">
        <v>1E-4</v>
      </c>
      <c r="H28" s="3">
        <f>ABS(Table1[[#This Row],[Change %]])</f>
        <v>1E-4</v>
      </c>
      <c r="I28" s="5">
        <f>Table1[[#This Row],[High]]-Table1[[#This Row],[Low]]</f>
        <v>211.90000000000146</v>
      </c>
      <c r="J28" s="4">
        <f>Table1[[#This Row],[Volatility]]/Table1[[#This Row],[Open]]</f>
        <v>6.2475307659195997E-3</v>
      </c>
      <c r="O28" s="12" t="s">
        <v>210</v>
      </c>
      <c r="P28" s="13"/>
      <c r="Q28" s="13"/>
      <c r="R28" s="14"/>
      <c r="S28" s="12" t="s">
        <v>213</v>
      </c>
      <c r="T28" s="13"/>
      <c r="U28" s="13"/>
      <c r="V28" s="14"/>
      <c r="W28" s="12" t="s">
        <v>216</v>
      </c>
      <c r="X28" s="13"/>
      <c r="Y28" s="13"/>
      <c r="Z28" s="14"/>
    </row>
    <row r="29" spans="1:27" ht="15" thickBot="1" x14ac:dyDescent="0.35">
      <c r="A29" t="s">
        <v>23</v>
      </c>
      <c r="B29" s="5">
        <v>33916.400000000001</v>
      </c>
      <c r="C29" s="5">
        <v>33770.199999999997</v>
      </c>
      <c r="D29" s="5">
        <v>33976.199999999997</v>
      </c>
      <c r="E29" s="5">
        <v>33655.9</v>
      </c>
      <c r="F29" s="5">
        <v>33916.400000000001</v>
      </c>
      <c r="G29" s="1">
        <v>4.4000000000000003E-3</v>
      </c>
      <c r="H29" s="3">
        <f>ABS(Table1[[#This Row],[Change %]])</f>
        <v>4.4000000000000003E-3</v>
      </c>
      <c r="I29" s="5">
        <f>Table1[[#This Row],[High]]-Table1[[#This Row],[Low]]</f>
        <v>320.29999999999563</v>
      </c>
      <c r="J29" s="4">
        <f>Table1[[#This Row],[Volatility]]/Table1[[#This Row],[Open]]</f>
        <v>9.4846936056048135E-3</v>
      </c>
      <c r="O29" s="12" t="s">
        <v>211</v>
      </c>
      <c r="P29" s="14"/>
      <c r="Q29" s="12" t="s">
        <v>212</v>
      </c>
      <c r="R29" s="14"/>
      <c r="S29" s="12" t="s">
        <v>214</v>
      </c>
      <c r="T29" s="14"/>
      <c r="U29" s="12" t="s">
        <v>215</v>
      </c>
      <c r="V29" s="14"/>
      <c r="W29" s="12" t="s">
        <v>211</v>
      </c>
      <c r="X29" s="14"/>
      <c r="Y29" s="12" t="s">
        <v>212</v>
      </c>
      <c r="Z29" s="14"/>
    </row>
    <row r="30" spans="1:27" x14ac:dyDescent="0.3">
      <c r="A30" t="s">
        <v>24</v>
      </c>
      <c r="B30" s="5">
        <v>33768.699999999997</v>
      </c>
      <c r="C30" s="5">
        <v>33788.5</v>
      </c>
      <c r="D30" s="5">
        <v>33819.199999999997</v>
      </c>
      <c r="E30" s="5">
        <v>33607</v>
      </c>
      <c r="F30" s="5">
        <v>33768.699999999997</v>
      </c>
      <c r="G30" s="1">
        <v>-5.0000000000000001E-4</v>
      </c>
      <c r="H30" s="3">
        <f>ABS(Table1[[#This Row],[Change %]])</f>
        <v>5.0000000000000001E-4</v>
      </c>
      <c r="I30" s="5">
        <f>Table1[[#This Row],[High]]-Table1[[#This Row],[Low]]</f>
        <v>212.19999999999709</v>
      </c>
      <c r="J30" s="4">
        <f>Table1[[#This Row],[Volatility]]/Table1[[#This Row],[Open]]</f>
        <v>6.2802432780382994E-3</v>
      </c>
      <c r="O30" s="15">
        <f>O7</f>
        <v>35686</v>
      </c>
      <c r="P30" s="16"/>
      <c r="Q30" s="15">
        <f>O8</f>
        <v>28589.5</v>
      </c>
      <c r="R30" s="9"/>
      <c r="S30" s="19">
        <f>O10</f>
        <v>3.8600000000000002E-2</v>
      </c>
      <c r="T30" s="20"/>
      <c r="U30" s="23">
        <f>O11</f>
        <v>1E-4</v>
      </c>
      <c r="V30" s="9"/>
      <c r="W30" s="24">
        <f>O12</f>
        <v>38352.667687979883</v>
      </c>
      <c r="X30" s="25"/>
      <c r="Y30" s="24">
        <f>O13</f>
        <v>25922.83231202012</v>
      </c>
      <c r="Z30" s="25"/>
    </row>
    <row r="31" spans="1:27" ht="15" thickBot="1" x14ac:dyDescent="0.35">
      <c r="A31" t="s">
        <v>25</v>
      </c>
      <c r="B31" s="5">
        <v>33787</v>
      </c>
      <c r="C31" s="5">
        <v>33749.199999999997</v>
      </c>
      <c r="D31" s="5">
        <v>33796.5</v>
      </c>
      <c r="E31" s="5">
        <v>33724.400000000001</v>
      </c>
      <c r="F31" s="5">
        <v>33787</v>
      </c>
      <c r="G31" s="1">
        <v>2.0999999999999999E-3</v>
      </c>
      <c r="H31" s="3">
        <f>ABS(Table1[[#This Row],[Change %]])</f>
        <v>2.0999999999999999E-3</v>
      </c>
      <c r="I31" s="5">
        <f>Table1[[#This Row],[High]]-Table1[[#This Row],[Low]]</f>
        <v>72.099999999998545</v>
      </c>
      <c r="J31" s="4">
        <f>Table1[[#This Row],[Volatility]]/Table1[[#This Row],[Open]]</f>
        <v>2.136346935631024E-3</v>
      </c>
      <c r="O31" s="17"/>
      <c r="P31" s="18"/>
      <c r="Q31" s="10"/>
      <c r="R31" s="11"/>
      <c r="S31" s="21"/>
      <c r="T31" s="22"/>
      <c r="U31" s="10"/>
      <c r="V31" s="11"/>
      <c r="W31" s="26"/>
      <c r="X31" s="27"/>
      <c r="Y31" s="26"/>
      <c r="Z31" s="27"/>
    </row>
    <row r="32" spans="1:27" x14ac:dyDescent="0.3">
      <c r="A32" t="s">
        <v>26</v>
      </c>
      <c r="B32" s="5">
        <v>33716.1</v>
      </c>
      <c r="C32" s="5">
        <v>33957.1</v>
      </c>
      <c r="D32" s="5">
        <v>33961.4</v>
      </c>
      <c r="E32" s="5">
        <v>33633.800000000003</v>
      </c>
      <c r="F32" s="5">
        <v>33716.1</v>
      </c>
      <c r="G32" s="1">
        <v>-7.1000000000000004E-3</v>
      </c>
      <c r="H32" s="3">
        <f>ABS(Table1[[#This Row],[Change %]])</f>
        <v>7.1000000000000004E-3</v>
      </c>
      <c r="I32" s="5">
        <f>Table1[[#This Row],[High]]-Table1[[#This Row],[Low]]</f>
        <v>327.59999999999854</v>
      </c>
      <c r="J32" s="4">
        <f>Table1[[#This Row],[Volatility]]/Table1[[#This Row],[Open]]</f>
        <v>9.6474669509468876E-3</v>
      </c>
      <c r="N32" s="39"/>
      <c r="S32" s="40"/>
      <c r="V32" s="37"/>
      <c r="W32" s="40"/>
      <c r="Z32" s="36"/>
      <c r="AA32" s="38"/>
    </row>
    <row r="33" spans="1:27" x14ac:dyDescent="0.3">
      <c r="A33" t="s">
        <v>27</v>
      </c>
      <c r="B33" s="5">
        <v>33956.6</v>
      </c>
      <c r="C33" s="5">
        <v>33967.9</v>
      </c>
      <c r="D33" s="5">
        <v>34005</v>
      </c>
      <c r="E33" s="5">
        <v>33826.800000000003</v>
      </c>
      <c r="F33" s="5">
        <v>33956.6</v>
      </c>
      <c r="G33" s="1">
        <v>-2.9999999999999997E-4</v>
      </c>
      <c r="H33" s="3">
        <f>ABS(Table1[[#This Row],[Change %]])</f>
        <v>2.9999999999999997E-4</v>
      </c>
      <c r="I33" s="5">
        <f>Table1[[#This Row],[High]]-Table1[[#This Row],[Low]]</f>
        <v>178.19999999999709</v>
      </c>
      <c r="J33" s="4">
        <f>Table1[[#This Row],[Volatility]]/Table1[[#This Row],[Open]]</f>
        <v>5.2461294339655106E-3</v>
      </c>
      <c r="N33" s="39"/>
      <c r="S33" s="40"/>
      <c r="V33" s="37"/>
      <c r="W33" s="40"/>
      <c r="Z33" s="37"/>
      <c r="AA33" s="38"/>
    </row>
    <row r="34" spans="1:27" x14ac:dyDescent="0.3">
      <c r="A34" t="s">
        <v>28</v>
      </c>
      <c r="B34" s="5">
        <v>33968.400000000001</v>
      </c>
      <c r="C34" s="5">
        <v>34066.300000000003</v>
      </c>
      <c r="D34" s="5">
        <v>34100.1</v>
      </c>
      <c r="E34" s="5">
        <v>33873.800000000003</v>
      </c>
      <c r="F34" s="5">
        <v>33968.400000000001</v>
      </c>
      <c r="G34" s="1">
        <v>-2.8999999999999998E-3</v>
      </c>
      <c r="H34" s="3">
        <f>ABS(Table1[[#This Row],[Change %]])</f>
        <v>2.8999999999999998E-3</v>
      </c>
      <c r="I34" s="5">
        <f>Table1[[#This Row],[High]]-Table1[[#This Row],[Low]]</f>
        <v>226.29999999999563</v>
      </c>
      <c r="J34" s="4">
        <f>Table1[[#This Row],[Volatility]]/Table1[[#This Row],[Open]]</f>
        <v>6.6429286420889742E-3</v>
      </c>
      <c r="N34" s="39"/>
      <c r="S34" s="40"/>
      <c r="V34" s="37"/>
      <c r="W34" s="40"/>
      <c r="Z34" s="37"/>
      <c r="AA34" s="38"/>
    </row>
    <row r="35" spans="1:27" x14ac:dyDescent="0.3">
      <c r="A35" t="s">
        <v>29</v>
      </c>
      <c r="B35" s="5">
        <v>34066.800000000003</v>
      </c>
      <c r="C35" s="5">
        <v>34206.5</v>
      </c>
      <c r="D35" s="5">
        <v>34238.5</v>
      </c>
      <c r="E35" s="5">
        <v>33916.1</v>
      </c>
      <c r="F35" s="5">
        <v>34066.800000000003</v>
      </c>
      <c r="G35" s="1">
        <v>-4.0000000000000001E-3</v>
      </c>
      <c r="H35" s="3">
        <f>ABS(Table1[[#This Row],[Change %]])</f>
        <v>4.0000000000000001E-3</v>
      </c>
      <c r="I35" s="5">
        <f>Table1[[#This Row],[High]]-Table1[[#This Row],[Low]]</f>
        <v>322.40000000000146</v>
      </c>
      <c r="J35" s="4">
        <f>Table1[[#This Row],[Volatility]]/Table1[[#This Row],[Open]]</f>
        <v>9.42510926285944E-3</v>
      </c>
      <c r="N35" s="39"/>
      <c r="S35" s="40"/>
      <c r="V35" s="37"/>
      <c r="W35" s="40"/>
      <c r="Z35" s="37"/>
      <c r="AA35" s="38"/>
    </row>
    <row r="36" spans="1:27" x14ac:dyDescent="0.3">
      <c r="A36" t="s">
        <v>30</v>
      </c>
      <c r="B36" s="5">
        <v>34203</v>
      </c>
      <c r="C36" s="5">
        <v>34287</v>
      </c>
      <c r="D36" s="5">
        <v>34309</v>
      </c>
      <c r="E36" s="5">
        <v>34170</v>
      </c>
      <c r="F36" s="5">
        <v>34203</v>
      </c>
      <c r="G36" s="1">
        <v>-2.5000000000000001E-3</v>
      </c>
      <c r="H36" s="3">
        <f>ABS(Table1[[#This Row],[Change %]])</f>
        <v>2.5000000000000001E-3</v>
      </c>
      <c r="I36" s="5">
        <f>Table1[[#This Row],[High]]-Table1[[#This Row],[Low]]</f>
        <v>139</v>
      </c>
      <c r="J36" s="4">
        <f>Table1[[#This Row],[Volatility]]/Table1[[#This Row],[Open]]</f>
        <v>4.054014641117625E-3</v>
      </c>
      <c r="N36" s="39"/>
      <c r="S36" s="40"/>
      <c r="V36" s="37"/>
      <c r="W36" s="40"/>
      <c r="Z36" s="37"/>
      <c r="AA36" s="38"/>
    </row>
    <row r="37" spans="1:27" x14ac:dyDescent="0.3">
      <c r="A37" t="s">
        <v>31</v>
      </c>
      <c r="B37" s="5">
        <v>34287.5</v>
      </c>
      <c r="C37" s="5">
        <v>34325.5</v>
      </c>
      <c r="D37" s="5">
        <v>34325.5</v>
      </c>
      <c r="E37" s="5">
        <v>34279</v>
      </c>
      <c r="F37" s="5">
        <v>34287.5</v>
      </c>
      <c r="G37" s="1">
        <v>-5.0000000000000001E-4</v>
      </c>
      <c r="H37" s="3">
        <f>ABS(Table1[[#This Row],[Change %]])</f>
        <v>5.0000000000000001E-4</v>
      </c>
      <c r="I37" s="5">
        <f>Table1[[#This Row],[High]]-Table1[[#This Row],[Low]]</f>
        <v>46.5</v>
      </c>
      <c r="J37" s="4">
        <f>Table1[[#This Row],[Volatility]]/Table1[[#This Row],[Open]]</f>
        <v>1.3546780090603196E-3</v>
      </c>
      <c r="N37" s="39"/>
      <c r="S37" s="40"/>
      <c r="V37" s="37"/>
      <c r="W37" s="40"/>
      <c r="Z37" s="37"/>
      <c r="AA37" s="38"/>
    </row>
    <row r="38" spans="1:27" x14ac:dyDescent="0.3">
      <c r="A38" t="s">
        <v>32</v>
      </c>
      <c r="B38" s="5">
        <v>34305.5</v>
      </c>
      <c r="C38" s="5">
        <v>34367.9</v>
      </c>
      <c r="D38" s="5">
        <v>34570.400000000001</v>
      </c>
      <c r="E38" s="5">
        <v>34286.5</v>
      </c>
      <c r="F38" s="5">
        <v>34305.5</v>
      </c>
      <c r="G38" s="1">
        <v>-1.9E-3</v>
      </c>
      <c r="H38" s="3">
        <f>ABS(Table1[[#This Row],[Change %]])</f>
        <v>1.9E-3</v>
      </c>
      <c r="I38" s="5">
        <f>Table1[[#This Row],[High]]-Table1[[#This Row],[Low]]</f>
        <v>283.90000000000146</v>
      </c>
      <c r="J38" s="4">
        <f>Table1[[#This Row],[Volatility]]/Table1[[#This Row],[Open]]</f>
        <v>8.2606152834476775E-3</v>
      </c>
      <c r="N38" s="39"/>
      <c r="S38" s="40"/>
      <c r="V38" s="37"/>
      <c r="W38" s="40"/>
      <c r="Z38" s="37"/>
      <c r="AA38" s="38"/>
    </row>
    <row r="39" spans="1:27" x14ac:dyDescent="0.3">
      <c r="A39" t="s">
        <v>33</v>
      </c>
      <c r="B39" s="5">
        <v>34370.400000000001</v>
      </c>
      <c r="C39" s="5">
        <v>33960.6</v>
      </c>
      <c r="D39" s="5">
        <v>34489.5</v>
      </c>
      <c r="E39" s="5">
        <v>33856.5</v>
      </c>
      <c r="F39" s="5">
        <v>34370.400000000001</v>
      </c>
      <c r="G39" s="1">
        <v>1.2200000000000001E-2</v>
      </c>
      <c r="H39" s="3">
        <f>ABS(Table1[[#This Row],[Change %]])</f>
        <v>1.2200000000000001E-2</v>
      </c>
      <c r="I39" s="5">
        <f>Table1[[#This Row],[High]]-Table1[[#This Row],[Low]]</f>
        <v>633</v>
      </c>
      <c r="J39" s="4">
        <f>Table1[[#This Row],[Volatility]]/Table1[[#This Row],[Open]]</f>
        <v>1.86392466564195E-2</v>
      </c>
      <c r="N39" s="39"/>
      <c r="S39" s="40"/>
      <c r="V39" s="37"/>
      <c r="W39" s="40"/>
      <c r="Z39" s="37"/>
      <c r="AA39" s="38"/>
    </row>
    <row r="40" spans="1:27" x14ac:dyDescent="0.3">
      <c r="A40" t="s">
        <v>34</v>
      </c>
      <c r="B40" s="5">
        <v>33955.199999999997</v>
      </c>
      <c r="C40" s="5">
        <v>34127.699999999997</v>
      </c>
      <c r="D40" s="5">
        <v>34199.199999999997</v>
      </c>
      <c r="E40" s="5">
        <v>33781.4</v>
      </c>
      <c r="F40" s="5">
        <v>33955.199999999997</v>
      </c>
      <c r="G40" s="1">
        <v>-5.1000000000000004E-3</v>
      </c>
      <c r="H40" s="3">
        <f>ABS(Table1[[#This Row],[Change %]])</f>
        <v>5.1000000000000004E-3</v>
      </c>
      <c r="I40" s="5">
        <f>Table1[[#This Row],[High]]-Table1[[#This Row],[Low]]</f>
        <v>417.79999999999563</v>
      </c>
      <c r="J40" s="4">
        <f>Table1[[#This Row],[Volatility]]/Table1[[#This Row],[Open]]</f>
        <v>1.2242254825259121E-2</v>
      </c>
      <c r="N40" s="39"/>
      <c r="S40" s="40"/>
      <c r="V40" s="37"/>
      <c r="W40" s="40"/>
      <c r="Z40" s="37"/>
      <c r="AA40" s="38"/>
    </row>
    <row r="41" spans="1:27" x14ac:dyDescent="0.3">
      <c r="A41" t="s">
        <v>35</v>
      </c>
      <c r="B41" s="5">
        <v>34128.699999999997</v>
      </c>
      <c r="C41" s="5">
        <v>34056.300000000003</v>
      </c>
      <c r="D41" s="5">
        <v>34308.800000000003</v>
      </c>
      <c r="E41" s="5">
        <v>34025.199999999997</v>
      </c>
      <c r="F41" s="5">
        <v>34128.699999999997</v>
      </c>
      <c r="G41" s="1">
        <v>2.2000000000000001E-3</v>
      </c>
      <c r="H41" s="3">
        <f>ABS(Table1[[#This Row],[Change %]])</f>
        <v>2.2000000000000001E-3</v>
      </c>
      <c r="I41" s="5">
        <f>Table1[[#This Row],[High]]-Table1[[#This Row],[Low]]</f>
        <v>283.60000000000582</v>
      </c>
      <c r="J41" s="4">
        <f>Table1[[#This Row],[Volatility]]/Table1[[#This Row],[Open]]</f>
        <v>8.3273872969173331E-3</v>
      </c>
      <c r="N41" s="39"/>
      <c r="S41" s="40"/>
      <c r="V41" s="37"/>
      <c r="W41" s="40"/>
      <c r="Z41" s="37"/>
      <c r="AA41" s="38"/>
    </row>
    <row r="42" spans="1:27" x14ac:dyDescent="0.3">
      <c r="A42" s="2">
        <v>45266</v>
      </c>
      <c r="B42" s="5">
        <v>34053.800000000003</v>
      </c>
      <c r="C42" s="5">
        <v>33899</v>
      </c>
      <c r="D42" s="5">
        <v>34077.800000000003</v>
      </c>
      <c r="E42" s="5">
        <v>33869</v>
      </c>
      <c r="F42" s="5">
        <v>34053.800000000003</v>
      </c>
      <c r="G42" s="1">
        <v>4.5999999999999999E-3</v>
      </c>
      <c r="H42" s="3">
        <f>ABS(Table1[[#This Row],[Change %]])</f>
        <v>4.5999999999999999E-3</v>
      </c>
      <c r="I42" s="5">
        <f>Table1[[#This Row],[High]]-Table1[[#This Row],[Low]]</f>
        <v>208.80000000000291</v>
      </c>
      <c r="J42" s="4">
        <f>Table1[[#This Row],[Volatility]]/Table1[[#This Row],[Open]]</f>
        <v>6.1594737307886045E-3</v>
      </c>
      <c r="N42" s="39"/>
      <c r="S42" s="40"/>
      <c r="V42" s="37"/>
      <c r="W42" s="40"/>
      <c r="Z42" s="37"/>
      <c r="AA42" s="38"/>
    </row>
    <row r="43" spans="1:27" ht="15" thickBot="1" x14ac:dyDescent="0.35">
      <c r="A43" s="2">
        <v>45236</v>
      </c>
      <c r="B43" s="5">
        <v>33899.5</v>
      </c>
      <c r="C43" s="5">
        <v>33872</v>
      </c>
      <c r="D43" s="5">
        <v>33919.5</v>
      </c>
      <c r="E43" s="5">
        <v>33867.5</v>
      </c>
      <c r="F43" s="5">
        <v>33899.5</v>
      </c>
      <c r="G43" s="1">
        <v>5.9999999999999995E-4</v>
      </c>
      <c r="H43" s="3">
        <f>ABS(Table1[[#This Row],[Change %]])</f>
        <v>5.9999999999999995E-4</v>
      </c>
      <c r="I43" s="5">
        <f>Table1[[#This Row],[High]]-Table1[[#This Row],[Low]]</f>
        <v>52</v>
      </c>
      <c r="J43" s="4">
        <f>Table1[[#This Row],[Volatility]]/Table1[[#This Row],[Open]]</f>
        <v>1.5351913084553613E-3</v>
      </c>
      <c r="N43" s="39"/>
      <c r="S43" s="40"/>
      <c r="V43" s="37"/>
      <c r="W43" s="40"/>
      <c r="Z43" s="37"/>
      <c r="AA43" s="38"/>
    </row>
    <row r="44" spans="1:27" ht="15" thickBot="1" x14ac:dyDescent="0.35">
      <c r="A44" s="2">
        <v>45175</v>
      </c>
      <c r="B44" s="5">
        <v>33877.5</v>
      </c>
      <c r="C44" s="5">
        <v>33791.599999999999</v>
      </c>
      <c r="D44" s="5">
        <v>33974.300000000003</v>
      </c>
      <c r="E44" s="5">
        <v>33716.300000000003</v>
      </c>
      <c r="F44" s="5">
        <v>33877.5</v>
      </c>
      <c r="G44" s="1">
        <v>2.5000000000000001E-3</v>
      </c>
      <c r="H44" s="3">
        <f>ABS(Table1[[#This Row],[Change %]])</f>
        <v>2.5000000000000001E-3</v>
      </c>
      <c r="I44" s="5">
        <f>Table1[[#This Row],[High]]-Table1[[#This Row],[Low]]</f>
        <v>258</v>
      </c>
      <c r="J44" s="4">
        <f>Table1[[#This Row],[Volatility]]/Table1[[#This Row],[Open]]</f>
        <v>7.6350335586358739E-3</v>
      </c>
      <c r="N44" s="39"/>
      <c r="O44" s="35"/>
      <c r="P44" s="35"/>
      <c r="Q44" s="35"/>
      <c r="R44" s="35"/>
      <c r="S44" s="34"/>
      <c r="T44" s="35"/>
      <c r="U44" s="35"/>
      <c r="V44" s="41"/>
      <c r="W44" s="42"/>
      <c r="X44" s="35"/>
      <c r="Y44" s="35"/>
      <c r="Z44" s="35"/>
      <c r="AA44" s="38"/>
    </row>
    <row r="45" spans="1:27" x14ac:dyDescent="0.3">
      <c r="A45" s="2">
        <v>45144</v>
      </c>
      <c r="B45" s="5">
        <v>33792.1</v>
      </c>
      <c r="C45" s="5">
        <v>33654.699999999997</v>
      </c>
      <c r="D45" s="5">
        <v>33872.199999999997</v>
      </c>
      <c r="E45" s="5">
        <v>33595.300000000003</v>
      </c>
      <c r="F45" s="5">
        <v>33792.1</v>
      </c>
      <c r="G45" s="1">
        <v>4.0000000000000001E-3</v>
      </c>
      <c r="H45" s="3">
        <f>ABS(Table1[[#This Row],[Change %]])</f>
        <v>4.0000000000000001E-3</v>
      </c>
      <c r="I45" s="5">
        <f>Table1[[#This Row],[High]]-Table1[[#This Row],[Low]]</f>
        <v>276.89999999999418</v>
      </c>
      <c r="J45" s="4">
        <f>Table1[[#This Row],[Volatility]]/Table1[[#This Row],[Open]]</f>
        <v>8.2276769663670816E-3</v>
      </c>
    </row>
    <row r="46" spans="1:27" x14ac:dyDescent="0.3">
      <c r="A46" s="2">
        <v>45113</v>
      </c>
      <c r="B46" s="5">
        <v>33657.199999999997</v>
      </c>
      <c r="C46" s="5">
        <v>33585.800000000003</v>
      </c>
      <c r="D46" s="5">
        <v>33707.699999999997</v>
      </c>
      <c r="E46" s="5">
        <v>33500.400000000001</v>
      </c>
      <c r="F46" s="5">
        <v>33657.199999999997</v>
      </c>
      <c r="G46" s="1">
        <v>2.2000000000000001E-3</v>
      </c>
      <c r="H46" s="3">
        <f>ABS(Table1[[#This Row],[Change %]])</f>
        <v>2.2000000000000001E-3</v>
      </c>
      <c r="I46" s="5">
        <f>Table1[[#This Row],[High]]-Table1[[#This Row],[Low]]</f>
        <v>207.29999999999563</v>
      </c>
      <c r="J46" s="4">
        <f>Table1[[#This Row],[Volatility]]/Table1[[#This Row],[Open]]</f>
        <v>6.1722513681375943E-3</v>
      </c>
    </row>
    <row r="47" spans="1:27" x14ac:dyDescent="0.3">
      <c r="A47" s="2">
        <v>45083</v>
      </c>
      <c r="B47" s="5">
        <v>33583.800000000003</v>
      </c>
      <c r="C47" s="5">
        <v>33539.9</v>
      </c>
      <c r="D47" s="5">
        <v>33631.699999999997</v>
      </c>
      <c r="E47" s="5">
        <v>33403.199999999997</v>
      </c>
      <c r="F47" s="5">
        <v>33583.800000000003</v>
      </c>
      <c r="G47" s="1">
        <v>1.4E-3</v>
      </c>
      <c r="H47" s="3">
        <f>ABS(Table1[[#This Row],[Change %]])</f>
        <v>1.4E-3</v>
      </c>
      <c r="I47" s="5">
        <f>Table1[[#This Row],[High]]-Table1[[#This Row],[Low]]</f>
        <v>228.5</v>
      </c>
      <c r="J47" s="4">
        <f>Table1[[#This Row],[Volatility]]/Table1[[#This Row],[Open]]</f>
        <v>6.8127811949349878E-3</v>
      </c>
    </row>
    <row r="48" spans="1:27" x14ac:dyDescent="0.3">
      <c r="A48" s="2">
        <v>45052</v>
      </c>
      <c r="B48" s="5">
        <v>33536.9</v>
      </c>
      <c r="C48" s="5">
        <v>33782.1</v>
      </c>
      <c r="D48" s="5">
        <v>33828</v>
      </c>
      <c r="E48" s="5">
        <v>33520.300000000003</v>
      </c>
      <c r="F48" s="5">
        <v>33536.9</v>
      </c>
      <c r="G48" s="1">
        <v>-7.3000000000000001E-3</v>
      </c>
      <c r="H48" s="3">
        <f>ABS(Table1[[#This Row],[Change %]])</f>
        <v>7.3000000000000001E-3</v>
      </c>
      <c r="I48" s="5">
        <f>Table1[[#This Row],[High]]-Table1[[#This Row],[Low]]</f>
        <v>307.69999999999709</v>
      </c>
      <c r="J48" s="4">
        <f>Table1[[#This Row],[Volatility]]/Table1[[#This Row],[Open]]</f>
        <v>9.1083739613581488E-3</v>
      </c>
    </row>
    <row r="49" spans="1:10" x14ac:dyDescent="0.3">
      <c r="A49" s="2">
        <v>45022</v>
      </c>
      <c r="B49" s="5">
        <v>33783.599999999999</v>
      </c>
      <c r="C49" s="5">
        <v>33779.699999999997</v>
      </c>
      <c r="D49" s="5">
        <v>33844.199999999997</v>
      </c>
      <c r="E49" s="5">
        <v>33763.199999999997</v>
      </c>
      <c r="F49" s="5">
        <v>33783.599999999999</v>
      </c>
      <c r="G49" s="1">
        <v>6.9999999999999999E-4</v>
      </c>
      <c r="H49" s="3">
        <f>ABS(Table1[[#This Row],[Change %]])</f>
        <v>6.9999999999999999E-4</v>
      </c>
      <c r="I49" s="5">
        <f>Table1[[#This Row],[High]]-Table1[[#This Row],[Low]]</f>
        <v>81</v>
      </c>
      <c r="J49" s="4">
        <f>Table1[[#This Row],[Volatility]]/Table1[[#This Row],[Open]]</f>
        <v>2.3978898569259055E-3</v>
      </c>
    </row>
    <row r="50" spans="1:10" x14ac:dyDescent="0.3">
      <c r="A50" s="2">
        <v>44963</v>
      </c>
      <c r="B50" s="5">
        <v>33759.9</v>
      </c>
      <c r="C50" s="5">
        <v>33074.9</v>
      </c>
      <c r="D50" s="5">
        <v>33806.199999999997</v>
      </c>
      <c r="E50" s="5">
        <v>33064.800000000003</v>
      </c>
      <c r="F50" s="5">
        <v>33759.9</v>
      </c>
      <c r="G50" s="1">
        <v>2.07E-2</v>
      </c>
      <c r="H50" s="3">
        <f>ABS(Table1[[#This Row],[Change %]])</f>
        <v>2.07E-2</v>
      </c>
      <c r="I50" s="5">
        <f>Table1[[#This Row],[High]]-Table1[[#This Row],[Low]]</f>
        <v>741.39999999999418</v>
      </c>
      <c r="J50" s="4">
        <f>Table1[[#This Row],[Volatility]]/Table1[[#This Row],[Open]]</f>
        <v>2.2415789616899648E-2</v>
      </c>
    </row>
    <row r="51" spans="1:10" x14ac:dyDescent="0.3">
      <c r="A51" s="2">
        <v>44932</v>
      </c>
      <c r="B51" s="5">
        <v>33075.800000000003</v>
      </c>
      <c r="C51" s="5">
        <v>32907.5</v>
      </c>
      <c r="D51" s="5">
        <v>33170.699999999997</v>
      </c>
      <c r="E51" s="5">
        <v>32686.400000000001</v>
      </c>
      <c r="F51" s="5">
        <v>33075.800000000003</v>
      </c>
      <c r="G51" s="1">
        <v>5.0000000000000001E-3</v>
      </c>
      <c r="H51" s="3">
        <f>ABS(Table1[[#This Row],[Change %]])</f>
        <v>5.0000000000000001E-3</v>
      </c>
      <c r="I51" s="5">
        <f>Table1[[#This Row],[High]]-Table1[[#This Row],[Low]]</f>
        <v>484.29999999999563</v>
      </c>
      <c r="J51" s="4">
        <f>Table1[[#This Row],[Volatility]]/Table1[[#This Row],[Open]]</f>
        <v>1.4717009800197391E-2</v>
      </c>
    </row>
    <row r="52" spans="1:10" x14ac:dyDescent="0.3">
      <c r="A52" t="s">
        <v>36</v>
      </c>
      <c r="B52" s="5">
        <v>32910</v>
      </c>
      <c r="C52" s="5">
        <v>33002.699999999997</v>
      </c>
      <c r="D52" s="5">
        <v>33008.199999999997</v>
      </c>
      <c r="E52" s="5">
        <v>32735.599999999999</v>
      </c>
      <c r="F52" s="5">
        <v>32910</v>
      </c>
      <c r="G52" s="1">
        <v>-2.8E-3</v>
      </c>
      <c r="H52" s="3">
        <f>ABS(Table1[[#This Row],[Change %]])</f>
        <v>2.8E-3</v>
      </c>
      <c r="I52" s="5">
        <f>Table1[[#This Row],[High]]-Table1[[#This Row],[Low]]</f>
        <v>272.59999999999854</v>
      </c>
      <c r="J52" s="4">
        <f>Table1[[#This Row],[Volatility]]/Table1[[#This Row],[Open]]</f>
        <v>8.2599302481311705E-3</v>
      </c>
    </row>
    <row r="53" spans="1:10" x14ac:dyDescent="0.3">
      <c r="A53" t="s">
        <v>37</v>
      </c>
      <c r="B53" s="5">
        <v>33001.699999999997</v>
      </c>
      <c r="C53" s="5">
        <v>33123</v>
      </c>
      <c r="D53" s="5">
        <v>33188.5</v>
      </c>
      <c r="E53" s="5">
        <v>32891.5</v>
      </c>
      <c r="F53" s="5">
        <v>33001.699999999997</v>
      </c>
      <c r="G53" s="1">
        <v>-3.8E-3</v>
      </c>
      <c r="H53" s="3">
        <f>ABS(Table1[[#This Row],[Change %]])</f>
        <v>3.8E-3</v>
      </c>
      <c r="I53" s="5">
        <f>Table1[[#This Row],[High]]-Table1[[#This Row],[Low]]</f>
        <v>297</v>
      </c>
      <c r="J53" s="4">
        <f>Table1[[#This Row],[Volatility]]/Table1[[#This Row],[Open]]</f>
        <v>8.9665791142106693E-3</v>
      </c>
    </row>
    <row r="54" spans="1:10" x14ac:dyDescent="0.3">
      <c r="A54" t="s">
        <v>38</v>
      </c>
      <c r="B54" s="5">
        <v>33126.5</v>
      </c>
      <c r="C54" s="5">
        <v>33205</v>
      </c>
      <c r="D54" s="5">
        <v>33229.5</v>
      </c>
      <c r="E54" s="5">
        <v>33118.5</v>
      </c>
      <c r="F54" s="5">
        <v>33126.5</v>
      </c>
      <c r="G54" s="1">
        <v>-2.3999999999999998E-3</v>
      </c>
      <c r="H54" s="3">
        <f>ABS(Table1[[#This Row],[Change %]])</f>
        <v>2.3999999999999998E-3</v>
      </c>
      <c r="I54" s="5">
        <f>Table1[[#This Row],[High]]-Table1[[#This Row],[Low]]</f>
        <v>111</v>
      </c>
      <c r="J54" s="4">
        <f>Table1[[#This Row],[Volatility]]/Table1[[#This Row],[Open]]</f>
        <v>3.3428700496913114E-3</v>
      </c>
    </row>
    <row r="55" spans="1:10" x14ac:dyDescent="0.3">
      <c r="A55" t="s">
        <v>39</v>
      </c>
      <c r="B55" s="5">
        <v>33207</v>
      </c>
      <c r="C55" s="5">
        <v>33260.5</v>
      </c>
      <c r="D55" s="5">
        <v>33260.5</v>
      </c>
      <c r="E55" s="5">
        <v>33196</v>
      </c>
      <c r="F55" s="5">
        <v>33207</v>
      </c>
      <c r="G55" s="1">
        <v>2.7000000000000001E-3</v>
      </c>
      <c r="H55" s="3">
        <f>ABS(Table1[[#This Row],[Change %]])</f>
        <v>2.7000000000000001E-3</v>
      </c>
      <c r="I55" s="5">
        <f>Table1[[#This Row],[High]]-Table1[[#This Row],[Low]]</f>
        <v>64.5</v>
      </c>
      <c r="J55" s="4">
        <f>Table1[[#This Row],[Volatility]]/Table1[[#This Row],[Open]]</f>
        <v>1.9392372333548805E-3</v>
      </c>
    </row>
    <row r="56" spans="1:10" x14ac:dyDescent="0.3">
      <c r="A56" t="s">
        <v>40</v>
      </c>
      <c r="B56" s="5">
        <v>33117</v>
      </c>
      <c r="C56" s="5">
        <v>32718</v>
      </c>
      <c r="D56" s="5">
        <v>33165.4</v>
      </c>
      <c r="E56" s="5">
        <v>32688</v>
      </c>
      <c r="F56" s="5">
        <v>33117</v>
      </c>
      <c r="G56" s="1">
        <v>1.2200000000000001E-2</v>
      </c>
      <c r="H56" s="3">
        <f>ABS(Table1[[#This Row],[Change %]])</f>
        <v>1.2200000000000001E-2</v>
      </c>
      <c r="I56" s="5">
        <f>Table1[[#This Row],[High]]-Table1[[#This Row],[Low]]</f>
        <v>477.40000000000146</v>
      </c>
      <c r="J56" s="4">
        <f>Table1[[#This Row],[Volatility]]/Table1[[#This Row],[Open]]</f>
        <v>1.4591356439880233E-2</v>
      </c>
    </row>
    <row r="57" spans="1:10" x14ac:dyDescent="0.3">
      <c r="A57" t="s">
        <v>41</v>
      </c>
      <c r="B57" s="5">
        <v>32718</v>
      </c>
      <c r="C57" s="5">
        <v>32742.1</v>
      </c>
      <c r="D57" s="5">
        <v>32870</v>
      </c>
      <c r="E57" s="5">
        <v>32585.200000000001</v>
      </c>
      <c r="F57" s="5">
        <v>32718</v>
      </c>
      <c r="G57" s="1">
        <v>-6.9999999999999999E-4</v>
      </c>
      <c r="H57" s="3">
        <f>ABS(Table1[[#This Row],[Change %]])</f>
        <v>6.9999999999999999E-4</v>
      </c>
      <c r="I57" s="5">
        <f>Table1[[#This Row],[High]]-Table1[[#This Row],[Low]]</f>
        <v>284.79999999999927</v>
      </c>
      <c r="J57" s="4">
        <f>Table1[[#This Row],[Volatility]]/Table1[[#This Row],[Open]]</f>
        <v>8.6982814175022155E-3</v>
      </c>
    </row>
    <row r="58" spans="1:10" x14ac:dyDescent="0.3">
      <c r="A58" t="s">
        <v>42</v>
      </c>
      <c r="B58" s="5">
        <v>32740.6</v>
      </c>
      <c r="C58" s="5">
        <v>33109.599999999999</v>
      </c>
      <c r="D58" s="5">
        <v>33122.6</v>
      </c>
      <c r="E58" s="5">
        <v>32642.6</v>
      </c>
      <c r="F58" s="5">
        <v>32740.6</v>
      </c>
      <c r="G58" s="1">
        <v>-1.11E-2</v>
      </c>
      <c r="H58" s="3">
        <f>ABS(Table1[[#This Row],[Change %]])</f>
        <v>1.11E-2</v>
      </c>
      <c r="I58" s="5">
        <f>Table1[[#This Row],[High]]-Table1[[#This Row],[Low]]</f>
        <v>480</v>
      </c>
      <c r="J58" s="4">
        <f>Table1[[#This Row],[Volatility]]/Table1[[#This Row],[Open]]</f>
        <v>1.4497305917317033E-2</v>
      </c>
    </row>
    <row r="59" spans="1:10" x14ac:dyDescent="0.3">
      <c r="A59" t="s">
        <v>43</v>
      </c>
      <c r="B59" s="5">
        <v>33108.1</v>
      </c>
      <c r="C59" s="5">
        <v>33369.4</v>
      </c>
      <c r="D59" s="5">
        <v>33400.199999999997</v>
      </c>
      <c r="E59" s="5">
        <v>33010.300000000003</v>
      </c>
      <c r="F59" s="5">
        <v>33108.1</v>
      </c>
      <c r="G59" s="1">
        <v>-7.9000000000000008E-3</v>
      </c>
      <c r="H59" s="3">
        <f>ABS(Table1[[#This Row],[Change %]])</f>
        <v>7.9000000000000008E-3</v>
      </c>
      <c r="I59" s="5">
        <f>Table1[[#This Row],[High]]-Table1[[#This Row],[Low]]</f>
        <v>389.89999999999418</v>
      </c>
      <c r="J59" s="4">
        <f>Table1[[#This Row],[Volatility]]/Table1[[#This Row],[Open]]</f>
        <v>1.1684357525157604E-2</v>
      </c>
    </row>
    <row r="60" spans="1:10" x14ac:dyDescent="0.3">
      <c r="A60" t="s">
        <v>44</v>
      </c>
      <c r="B60" s="5">
        <v>33370.400000000001</v>
      </c>
      <c r="C60" s="5">
        <v>33394</v>
      </c>
      <c r="D60" s="5">
        <v>33507.5</v>
      </c>
      <c r="E60" s="5">
        <v>33198</v>
      </c>
      <c r="F60" s="5">
        <v>33370.400000000001</v>
      </c>
      <c r="G60" s="1">
        <v>-5.9999999999999995E-4</v>
      </c>
      <c r="H60" s="3">
        <f>ABS(Table1[[#This Row],[Change %]])</f>
        <v>5.9999999999999995E-4</v>
      </c>
      <c r="I60" s="5">
        <f>Table1[[#This Row],[High]]-Table1[[#This Row],[Low]]</f>
        <v>309.5</v>
      </c>
      <c r="J60" s="4">
        <f>Table1[[#This Row],[Volatility]]/Table1[[#This Row],[Open]]</f>
        <v>9.2681319997604365E-3</v>
      </c>
    </row>
    <row r="61" spans="1:10" x14ac:dyDescent="0.3">
      <c r="A61" t="s">
        <v>45</v>
      </c>
      <c r="B61" s="5">
        <v>33390</v>
      </c>
      <c r="C61" s="5">
        <v>33322.5</v>
      </c>
      <c r="D61" s="5">
        <v>33391.5</v>
      </c>
      <c r="E61" s="5">
        <v>33319</v>
      </c>
      <c r="F61" s="5">
        <v>33390</v>
      </c>
      <c r="G61" s="1">
        <v>-1E-4</v>
      </c>
      <c r="H61" s="3">
        <f>ABS(Table1[[#This Row],[Change %]])</f>
        <v>1E-4</v>
      </c>
      <c r="I61" s="5">
        <f>Table1[[#This Row],[High]]-Table1[[#This Row],[Low]]</f>
        <v>72.5</v>
      </c>
      <c r="J61" s="4">
        <f>Table1[[#This Row],[Volatility]]/Table1[[#This Row],[Open]]</f>
        <v>2.1757071048090632E-3</v>
      </c>
    </row>
    <row r="62" spans="1:10" x14ac:dyDescent="0.3">
      <c r="A62" t="s">
        <v>46</v>
      </c>
      <c r="B62" s="5">
        <v>33392</v>
      </c>
      <c r="C62" s="5">
        <v>33558.400000000001</v>
      </c>
      <c r="D62" s="5">
        <v>33659.5</v>
      </c>
      <c r="E62" s="5">
        <v>33332.9</v>
      </c>
      <c r="F62" s="5">
        <v>33392</v>
      </c>
      <c r="G62" s="1">
        <v>-5.0000000000000001E-3</v>
      </c>
      <c r="H62" s="3">
        <f>ABS(Table1[[#This Row],[Change %]])</f>
        <v>5.0000000000000001E-3</v>
      </c>
      <c r="I62" s="5">
        <f>Table1[[#This Row],[High]]-Table1[[#This Row],[Low]]</f>
        <v>326.59999999999854</v>
      </c>
      <c r="J62" s="4">
        <f>Table1[[#This Row],[Volatility]]/Table1[[#This Row],[Open]]</f>
        <v>9.7322875941641598E-3</v>
      </c>
    </row>
    <row r="63" spans="1:10" x14ac:dyDescent="0.3">
      <c r="A63" t="s">
        <v>47</v>
      </c>
      <c r="B63" s="5">
        <v>33558.9</v>
      </c>
      <c r="C63" s="5">
        <v>33370.400000000001</v>
      </c>
      <c r="D63" s="5">
        <v>33614.400000000001</v>
      </c>
      <c r="E63" s="5">
        <v>33211.5</v>
      </c>
      <c r="F63" s="5">
        <v>33558.9</v>
      </c>
      <c r="G63" s="1">
        <v>5.5999999999999999E-3</v>
      </c>
      <c r="H63" s="3">
        <f>ABS(Table1[[#This Row],[Change %]])</f>
        <v>5.5999999999999999E-3</v>
      </c>
      <c r="I63" s="5">
        <f>Table1[[#This Row],[High]]-Table1[[#This Row],[Low]]</f>
        <v>402.90000000000146</v>
      </c>
      <c r="J63" s="4">
        <f>Table1[[#This Row],[Volatility]]/Table1[[#This Row],[Open]]</f>
        <v>1.207357418550576E-2</v>
      </c>
    </row>
    <row r="64" spans="1:10" x14ac:dyDescent="0.3">
      <c r="A64" t="s">
        <v>48</v>
      </c>
      <c r="B64" s="5">
        <v>33370.9</v>
      </c>
      <c r="C64" s="5">
        <v>33041.599999999999</v>
      </c>
      <c r="D64" s="5">
        <v>33475.300000000003</v>
      </c>
      <c r="E64" s="5">
        <v>33000.800000000003</v>
      </c>
      <c r="F64" s="5">
        <v>33370.9</v>
      </c>
      <c r="G64" s="1">
        <v>1.01E-2</v>
      </c>
      <c r="H64" s="3">
        <f>ABS(Table1[[#This Row],[Change %]])</f>
        <v>1.01E-2</v>
      </c>
      <c r="I64" s="5">
        <f>Table1[[#This Row],[High]]-Table1[[#This Row],[Low]]</f>
        <v>474.5</v>
      </c>
      <c r="J64" s="4">
        <f>Table1[[#This Row],[Volatility]]/Table1[[#This Row],[Open]]</f>
        <v>1.4360684712604717E-2</v>
      </c>
    </row>
    <row r="65" spans="1:10" x14ac:dyDescent="0.3">
      <c r="A65" t="s">
        <v>49</v>
      </c>
      <c r="B65" s="5">
        <v>33038.199999999997</v>
      </c>
      <c r="C65" s="5">
        <v>33313.1</v>
      </c>
      <c r="D65" s="5">
        <v>33341.1</v>
      </c>
      <c r="E65" s="5">
        <v>32988.199999999997</v>
      </c>
      <c r="F65" s="5">
        <v>33038.199999999997</v>
      </c>
      <c r="G65" s="1">
        <v>-8.3000000000000001E-3</v>
      </c>
      <c r="H65" s="3">
        <f>ABS(Table1[[#This Row],[Change %]])</f>
        <v>8.3000000000000001E-3</v>
      </c>
      <c r="I65" s="5">
        <f>Table1[[#This Row],[High]]-Table1[[#This Row],[Low]]</f>
        <v>352.90000000000146</v>
      </c>
      <c r="J65" s="4">
        <f>Table1[[#This Row],[Volatility]]/Table1[[#This Row],[Open]]</f>
        <v>1.0593430212138813E-2</v>
      </c>
    </row>
    <row r="66" spans="1:10" x14ac:dyDescent="0.3">
      <c r="A66" t="s">
        <v>50</v>
      </c>
      <c r="B66" s="5">
        <v>33313.1</v>
      </c>
      <c r="C66" s="5">
        <v>33256.199999999997</v>
      </c>
      <c r="D66" s="5">
        <v>33449.699999999997</v>
      </c>
      <c r="E66" s="5">
        <v>33166</v>
      </c>
      <c r="F66" s="5">
        <v>33313.1</v>
      </c>
      <c r="G66" s="1">
        <v>1.6999999999999999E-3</v>
      </c>
      <c r="H66" s="3">
        <f>ABS(Table1[[#This Row],[Change %]])</f>
        <v>1.6999999999999999E-3</v>
      </c>
      <c r="I66" s="5">
        <f>Table1[[#This Row],[High]]-Table1[[#This Row],[Low]]</f>
        <v>283.69999999999709</v>
      </c>
      <c r="J66" s="4">
        <f>Table1[[#This Row],[Volatility]]/Table1[[#This Row],[Open]]</f>
        <v>8.5307401326669054E-3</v>
      </c>
    </row>
    <row r="67" spans="1:10" x14ac:dyDescent="0.3">
      <c r="A67" t="s">
        <v>51</v>
      </c>
      <c r="B67" s="5">
        <v>33257.699999999997</v>
      </c>
      <c r="C67" s="5">
        <v>33248.199999999997</v>
      </c>
      <c r="D67" s="5">
        <v>33260.199999999997</v>
      </c>
      <c r="E67" s="5">
        <v>33226.699999999997</v>
      </c>
      <c r="F67" s="5">
        <v>33257.699999999997</v>
      </c>
      <c r="G67" s="1">
        <v>2.9999999999999997E-4</v>
      </c>
      <c r="H67" s="3">
        <f>ABS(Table1[[#This Row],[Change %]])</f>
        <v>2.9999999999999997E-4</v>
      </c>
      <c r="I67" s="5">
        <f>Table1[[#This Row],[High]]-Table1[[#This Row],[Low]]</f>
        <v>33.5</v>
      </c>
      <c r="J67" s="4">
        <f>Table1[[#This Row],[Volatility]]/Table1[[#This Row],[Open]]</f>
        <v>1.0075733423162759E-3</v>
      </c>
    </row>
    <row r="68" spans="1:10" x14ac:dyDescent="0.3">
      <c r="A68" s="2">
        <v>45265</v>
      </c>
      <c r="B68" s="5">
        <v>33248.199999999997</v>
      </c>
      <c r="C68" s="5">
        <v>33312.1</v>
      </c>
      <c r="D68" s="5">
        <v>33482.800000000003</v>
      </c>
      <c r="E68" s="5">
        <v>33108.800000000003</v>
      </c>
      <c r="F68" s="5">
        <v>33248.199999999997</v>
      </c>
      <c r="G68" s="1">
        <v>-2E-3</v>
      </c>
      <c r="H68" s="3">
        <f>ABS(Table1[[#This Row],[Change %]])</f>
        <v>2E-3</v>
      </c>
      <c r="I68" s="5">
        <f>Table1[[#This Row],[High]]-Table1[[#This Row],[Low]]</f>
        <v>374</v>
      </c>
      <c r="J68" s="4">
        <f>Table1[[#This Row],[Volatility]]/Table1[[#This Row],[Open]]</f>
        <v>1.1227151695630117E-2</v>
      </c>
    </row>
    <row r="69" spans="1:10" x14ac:dyDescent="0.3">
      <c r="A69" s="2">
        <v>45235</v>
      </c>
      <c r="B69" s="5">
        <v>33314.6</v>
      </c>
      <c r="C69" s="5">
        <v>33536.800000000003</v>
      </c>
      <c r="D69" s="5">
        <v>33606.699999999997</v>
      </c>
      <c r="E69" s="5">
        <v>33119.300000000003</v>
      </c>
      <c r="F69" s="5">
        <v>33314.6</v>
      </c>
      <c r="G69" s="1">
        <v>-6.7000000000000002E-3</v>
      </c>
      <c r="H69" s="3">
        <f>ABS(Table1[[#This Row],[Change %]])</f>
        <v>6.7000000000000002E-3</v>
      </c>
      <c r="I69" s="5">
        <f>Table1[[#This Row],[High]]-Table1[[#This Row],[Low]]</f>
        <v>487.39999999999418</v>
      </c>
      <c r="J69" s="4">
        <f>Table1[[#This Row],[Volatility]]/Table1[[#This Row],[Open]]</f>
        <v>1.453328880513329E-2</v>
      </c>
    </row>
    <row r="70" spans="1:10" x14ac:dyDescent="0.3">
      <c r="A70" s="2">
        <v>45204</v>
      </c>
      <c r="B70" s="5">
        <v>33537.699999999997</v>
      </c>
      <c r="C70" s="5">
        <v>33581.300000000003</v>
      </c>
      <c r="D70" s="5">
        <v>33784.800000000003</v>
      </c>
      <c r="E70" s="5">
        <v>33239.1</v>
      </c>
      <c r="F70" s="5">
        <v>33537.699999999997</v>
      </c>
      <c r="G70" s="1">
        <v>-1.2999999999999999E-3</v>
      </c>
      <c r="H70" s="3">
        <f>ABS(Table1[[#This Row],[Change %]])</f>
        <v>1.2999999999999999E-3</v>
      </c>
      <c r="I70" s="5">
        <f>Table1[[#This Row],[High]]-Table1[[#This Row],[Low]]</f>
        <v>545.70000000000437</v>
      </c>
      <c r="J70" s="4">
        <f>Table1[[#This Row],[Volatility]]/Table1[[#This Row],[Open]]</f>
        <v>1.6250115391602003E-2</v>
      </c>
    </row>
    <row r="71" spans="1:10" x14ac:dyDescent="0.3">
      <c r="A71" s="2">
        <v>45174</v>
      </c>
      <c r="B71" s="5">
        <v>33582.800000000003</v>
      </c>
      <c r="C71" s="5">
        <v>33590.6</v>
      </c>
      <c r="D71" s="5">
        <v>33652.1</v>
      </c>
      <c r="E71" s="5">
        <v>33466.9</v>
      </c>
      <c r="F71" s="5">
        <v>33582.800000000003</v>
      </c>
      <c r="G71" s="1">
        <v>-2.9999999999999997E-4</v>
      </c>
      <c r="H71" s="3">
        <f>ABS(Table1[[#This Row],[Change %]])</f>
        <v>2.9999999999999997E-4</v>
      </c>
      <c r="I71" s="5">
        <f>Table1[[#This Row],[High]]-Table1[[#This Row],[Low]]</f>
        <v>185.19999999999709</v>
      </c>
      <c r="J71" s="4">
        <f>Table1[[#This Row],[Volatility]]/Table1[[#This Row],[Open]]</f>
        <v>5.5134472143991801E-3</v>
      </c>
    </row>
    <row r="72" spans="1:10" x14ac:dyDescent="0.3">
      <c r="A72" s="2">
        <v>45143</v>
      </c>
      <c r="B72" s="5">
        <v>33592.6</v>
      </c>
      <c r="C72" s="5">
        <v>33646.5</v>
      </c>
      <c r="D72" s="5">
        <v>33775.5</v>
      </c>
      <c r="E72" s="5">
        <v>33509.599999999999</v>
      </c>
      <c r="F72" s="5">
        <v>33592.6</v>
      </c>
      <c r="G72" s="1">
        <v>-1.6999999999999999E-3</v>
      </c>
      <c r="H72" s="3">
        <f>ABS(Table1[[#This Row],[Change %]])</f>
        <v>1.6999999999999999E-3</v>
      </c>
      <c r="I72" s="5">
        <f>Table1[[#This Row],[High]]-Table1[[#This Row],[Low]]</f>
        <v>265.90000000000146</v>
      </c>
      <c r="J72" s="4">
        <f>Table1[[#This Row],[Volatility]]/Table1[[#This Row],[Open]]</f>
        <v>7.9027536296494873E-3</v>
      </c>
    </row>
    <row r="73" spans="1:10" x14ac:dyDescent="0.3">
      <c r="A73" s="2">
        <v>45112</v>
      </c>
      <c r="B73" s="5">
        <v>33651</v>
      </c>
      <c r="C73" s="5">
        <v>33677</v>
      </c>
      <c r="D73" s="5">
        <v>33701.5</v>
      </c>
      <c r="E73" s="5">
        <v>33646.5</v>
      </c>
      <c r="F73" s="5">
        <v>33651</v>
      </c>
      <c r="G73" s="1">
        <v>-2.0000000000000001E-4</v>
      </c>
      <c r="H73" s="3">
        <f>ABS(Table1[[#This Row],[Change %]])</f>
        <v>2.0000000000000001E-4</v>
      </c>
      <c r="I73" s="5">
        <f>Table1[[#This Row],[High]]-Table1[[#This Row],[Low]]</f>
        <v>55</v>
      </c>
      <c r="J73" s="4">
        <f>Table1[[#This Row],[Volatility]]/Table1[[#This Row],[Open]]</f>
        <v>1.6331620987617662E-3</v>
      </c>
    </row>
    <row r="74" spans="1:10" x14ac:dyDescent="0.3">
      <c r="A74" s="2">
        <v>45051</v>
      </c>
      <c r="B74" s="5">
        <v>33658</v>
      </c>
      <c r="C74" s="5">
        <v>33180.5</v>
      </c>
      <c r="D74" s="5">
        <v>33748.300000000003</v>
      </c>
      <c r="E74" s="5">
        <v>33147.300000000003</v>
      </c>
      <c r="F74" s="5">
        <v>33658</v>
      </c>
      <c r="G74" s="1">
        <v>1.46E-2</v>
      </c>
      <c r="H74" s="3">
        <f>ABS(Table1[[#This Row],[Change %]])</f>
        <v>1.46E-2</v>
      </c>
      <c r="I74" s="5">
        <f>Table1[[#This Row],[High]]-Table1[[#This Row],[Low]]</f>
        <v>601</v>
      </c>
      <c r="J74" s="4">
        <f>Table1[[#This Row],[Volatility]]/Table1[[#This Row],[Open]]</f>
        <v>1.8113048326577359E-2</v>
      </c>
    </row>
    <row r="75" spans="1:10" x14ac:dyDescent="0.3">
      <c r="A75" s="2">
        <v>45021</v>
      </c>
      <c r="B75" s="5">
        <v>33175</v>
      </c>
      <c r="C75" s="5">
        <v>33286</v>
      </c>
      <c r="D75" s="5">
        <v>33471.199999999997</v>
      </c>
      <c r="E75" s="5">
        <v>32938.199999999997</v>
      </c>
      <c r="F75" s="5">
        <v>33175</v>
      </c>
      <c r="G75" s="1">
        <v>-3.2000000000000002E-3</v>
      </c>
      <c r="H75" s="3">
        <f>ABS(Table1[[#This Row],[Change %]])</f>
        <v>3.2000000000000002E-3</v>
      </c>
      <c r="I75" s="5">
        <f>Table1[[#This Row],[High]]-Table1[[#This Row],[Low]]</f>
        <v>533</v>
      </c>
      <c r="J75" s="4">
        <f>Table1[[#This Row],[Volatility]]/Table1[[#This Row],[Open]]</f>
        <v>1.6012738088085079E-2</v>
      </c>
    </row>
    <row r="76" spans="1:10" x14ac:dyDescent="0.3">
      <c r="A76" s="2">
        <v>44990</v>
      </c>
      <c r="B76" s="5">
        <v>33282.5</v>
      </c>
      <c r="C76" s="5">
        <v>33702.800000000003</v>
      </c>
      <c r="D76" s="5">
        <v>33817.199999999997</v>
      </c>
      <c r="E76" s="5">
        <v>33169.1</v>
      </c>
      <c r="F76" s="5">
        <v>33282.5</v>
      </c>
      <c r="G76" s="1">
        <v>-1.24E-2</v>
      </c>
      <c r="H76" s="3">
        <f>ABS(Table1[[#This Row],[Change %]])</f>
        <v>1.24E-2</v>
      </c>
      <c r="I76" s="5">
        <f>Table1[[#This Row],[High]]-Table1[[#This Row],[Low]]</f>
        <v>648.09999999999854</v>
      </c>
      <c r="J76" s="4">
        <f>Table1[[#This Row],[Volatility]]/Table1[[#This Row],[Open]]</f>
        <v>1.9229856273069255E-2</v>
      </c>
    </row>
    <row r="77" spans="1:10" x14ac:dyDescent="0.3">
      <c r="A77" s="2">
        <v>44962</v>
      </c>
      <c r="B77" s="5">
        <v>33701.300000000003</v>
      </c>
      <c r="C77" s="5">
        <v>34008.1</v>
      </c>
      <c r="D77" s="5">
        <v>34088.199999999997</v>
      </c>
      <c r="E77" s="5">
        <v>33439.5</v>
      </c>
      <c r="F77" s="5">
        <v>33701.300000000003</v>
      </c>
      <c r="G77" s="1">
        <v>-9.1000000000000004E-3</v>
      </c>
      <c r="H77" s="3">
        <f>ABS(Table1[[#This Row],[Change %]])</f>
        <v>9.1000000000000004E-3</v>
      </c>
      <c r="I77" s="5">
        <f>Table1[[#This Row],[High]]-Table1[[#This Row],[Low]]</f>
        <v>648.69999999999709</v>
      </c>
      <c r="J77" s="4">
        <f>Table1[[#This Row],[Volatility]]/Table1[[#This Row],[Open]]</f>
        <v>1.9074867458046676E-2</v>
      </c>
    </row>
    <row r="78" spans="1:10" x14ac:dyDescent="0.3">
      <c r="A78" s="2">
        <v>44931</v>
      </c>
      <c r="B78" s="5">
        <v>34011.599999999999</v>
      </c>
      <c r="C78" s="5">
        <v>34056.699999999997</v>
      </c>
      <c r="D78" s="5">
        <v>34259.199999999997</v>
      </c>
      <c r="E78" s="5">
        <v>33997.800000000003</v>
      </c>
      <c r="F78" s="5">
        <v>34011.599999999999</v>
      </c>
      <c r="G78" s="1">
        <v>-1.2999999999999999E-3</v>
      </c>
      <c r="H78" s="3">
        <f>ABS(Table1[[#This Row],[Change %]])</f>
        <v>1.2999999999999999E-3</v>
      </c>
      <c r="I78" s="5">
        <f>Table1[[#This Row],[High]]-Table1[[#This Row],[Low]]</f>
        <v>261.39999999999418</v>
      </c>
      <c r="J78" s="4">
        <f>Table1[[#This Row],[Volatility]]/Table1[[#This Row],[Open]]</f>
        <v>7.6754353768860228E-3</v>
      </c>
    </row>
    <row r="79" spans="1:10" x14ac:dyDescent="0.3">
      <c r="A79" t="s">
        <v>52</v>
      </c>
      <c r="B79" s="5">
        <v>34056.199999999997</v>
      </c>
      <c r="C79" s="5">
        <v>34114.699999999997</v>
      </c>
      <c r="D79" s="5">
        <v>34119.199999999997</v>
      </c>
      <c r="E79" s="5">
        <v>34046.699999999997</v>
      </c>
      <c r="F79" s="5">
        <v>34056.199999999997</v>
      </c>
      <c r="G79" s="1">
        <v>-1.6000000000000001E-3</v>
      </c>
      <c r="H79" s="3">
        <f>ABS(Table1[[#This Row],[Change %]])</f>
        <v>1.6000000000000001E-3</v>
      </c>
      <c r="I79" s="5">
        <f>Table1[[#This Row],[High]]-Table1[[#This Row],[Low]]</f>
        <v>72.5</v>
      </c>
      <c r="J79" s="4">
        <f>Table1[[#This Row],[Volatility]]/Table1[[#This Row],[Open]]</f>
        <v>2.1251835718912961E-3</v>
      </c>
    </row>
    <row r="80" spans="1:10" x14ac:dyDescent="0.3">
      <c r="A80" t="s">
        <v>53</v>
      </c>
      <c r="B80" s="5">
        <v>34110.699999999997</v>
      </c>
      <c r="C80" s="5">
        <v>33775.300000000003</v>
      </c>
      <c r="D80" s="5">
        <v>34132.699999999997</v>
      </c>
      <c r="E80" s="5">
        <v>33647.5</v>
      </c>
      <c r="F80" s="5">
        <v>34110.699999999997</v>
      </c>
      <c r="G80" s="1">
        <v>9.9000000000000008E-3</v>
      </c>
      <c r="H80" s="3">
        <f>ABS(Table1[[#This Row],[Change %]])</f>
        <v>9.9000000000000008E-3</v>
      </c>
      <c r="I80" s="5">
        <f>Table1[[#This Row],[High]]-Table1[[#This Row],[Low]]</f>
        <v>485.19999999999709</v>
      </c>
      <c r="J80" s="4">
        <f>Table1[[#This Row],[Volatility]]/Table1[[#This Row],[Open]]</f>
        <v>1.4365527471258495E-2</v>
      </c>
    </row>
    <row r="81" spans="1:10" x14ac:dyDescent="0.3">
      <c r="A81" t="s">
        <v>54</v>
      </c>
      <c r="B81" s="5">
        <v>33775.800000000003</v>
      </c>
      <c r="C81" s="5">
        <v>33341.800000000003</v>
      </c>
      <c r="D81" s="5">
        <v>33859.800000000003</v>
      </c>
      <c r="E81" s="5">
        <v>33316.699999999997</v>
      </c>
      <c r="F81" s="5">
        <v>33775.800000000003</v>
      </c>
      <c r="G81" s="1">
        <v>1.2999999999999999E-2</v>
      </c>
      <c r="H81" s="3">
        <f>ABS(Table1[[#This Row],[Change %]])</f>
        <v>1.2999999999999999E-2</v>
      </c>
      <c r="I81" s="5">
        <f>Table1[[#This Row],[High]]-Table1[[#This Row],[Low]]</f>
        <v>543.10000000000582</v>
      </c>
      <c r="J81" s="4">
        <f>Table1[[#This Row],[Volatility]]/Table1[[#This Row],[Open]]</f>
        <v>1.6288862628892436E-2</v>
      </c>
    </row>
    <row r="82" spans="1:10" x14ac:dyDescent="0.3">
      <c r="A82" t="s">
        <v>55</v>
      </c>
      <c r="B82" s="5">
        <v>33342.800000000003</v>
      </c>
      <c r="C82" s="5">
        <v>33588.6</v>
      </c>
      <c r="D82" s="5">
        <v>33645</v>
      </c>
      <c r="E82" s="5">
        <v>33235</v>
      </c>
      <c r="F82" s="5">
        <v>33342.800000000003</v>
      </c>
      <c r="G82" s="1">
        <v>-7.4000000000000003E-3</v>
      </c>
      <c r="H82" s="3">
        <f>ABS(Table1[[#This Row],[Change %]])</f>
        <v>7.4000000000000003E-3</v>
      </c>
      <c r="I82" s="5">
        <f>Table1[[#This Row],[High]]-Table1[[#This Row],[Low]]</f>
        <v>410</v>
      </c>
      <c r="J82" s="4">
        <f>Table1[[#This Row],[Volatility]]/Table1[[#This Row],[Open]]</f>
        <v>1.2206522451069709E-2</v>
      </c>
    </row>
    <row r="83" spans="1:10" x14ac:dyDescent="0.3">
      <c r="A83" t="s">
        <v>56</v>
      </c>
      <c r="B83" s="5">
        <v>33591.1</v>
      </c>
      <c r="C83" s="5">
        <v>33859.5</v>
      </c>
      <c r="D83" s="5">
        <v>33878.699999999997</v>
      </c>
      <c r="E83" s="5">
        <v>33524.400000000001</v>
      </c>
      <c r="F83" s="5">
        <v>33591.1</v>
      </c>
      <c r="G83" s="1">
        <v>-7.9000000000000008E-3</v>
      </c>
      <c r="H83" s="3">
        <f>ABS(Table1[[#This Row],[Change %]])</f>
        <v>7.9000000000000008E-3</v>
      </c>
      <c r="I83" s="5">
        <f>Table1[[#This Row],[High]]-Table1[[#This Row],[Low]]</f>
        <v>354.29999999999563</v>
      </c>
      <c r="J83" s="4">
        <f>Table1[[#This Row],[Volatility]]/Table1[[#This Row],[Open]]</f>
        <v>1.04638284676382E-2</v>
      </c>
    </row>
    <row r="84" spans="1:10" x14ac:dyDescent="0.3">
      <c r="A84" t="s">
        <v>57</v>
      </c>
      <c r="B84" s="5">
        <v>33860</v>
      </c>
      <c r="C84" s="5">
        <v>33768</v>
      </c>
      <c r="D84" s="5">
        <v>33892.6</v>
      </c>
      <c r="E84" s="5">
        <v>33637</v>
      </c>
      <c r="F84" s="5">
        <v>33860</v>
      </c>
      <c r="G84" s="1">
        <v>2.7000000000000001E-3</v>
      </c>
      <c r="H84" s="3">
        <f>ABS(Table1[[#This Row],[Change %]])</f>
        <v>2.7000000000000001E-3</v>
      </c>
      <c r="I84" s="5">
        <f>Table1[[#This Row],[High]]-Table1[[#This Row],[Low]]</f>
        <v>255.59999999999854</v>
      </c>
      <c r="J84" s="4">
        <f>Table1[[#This Row],[Volatility]]/Table1[[#This Row],[Open]]</f>
        <v>7.5692963752664816E-3</v>
      </c>
    </row>
    <row r="85" spans="1:10" x14ac:dyDescent="0.3">
      <c r="A85" t="s">
        <v>58</v>
      </c>
      <c r="B85" s="5">
        <v>33768.5</v>
      </c>
      <c r="C85" s="5">
        <v>33771</v>
      </c>
      <c r="D85" s="5">
        <v>33780</v>
      </c>
      <c r="E85" s="5">
        <v>33760.5</v>
      </c>
      <c r="F85" s="5">
        <v>33768.5</v>
      </c>
      <c r="G85" s="1">
        <v>-8.0000000000000004E-4</v>
      </c>
      <c r="H85" s="3">
        <f>ABS(Table1[[#This Row],[Change %]])</f>
        <v>8.0000000000000004E-4</v>
      </c>
      <c r="I85" s="5">
        <f>Table1[[#This Row],[High]]-Table1[[#This Row],[Low]]</f>
        <v>19.5</v>
      </c>
      <c r="J85" s="4">
        <f>Table1[[#This Row],[Volatility]]/Table1[[#This Row],[Open]]</f>
        <v>5.7741849515856802E-4</v>
      </c>
    </row>
    <row r="86" spans="1:10" x14ac:dyDescent="0.3">
      <c r="A86" t="s">
        <v>59</v>
      </c>
      <c r="B86" s="5">
        <v>33794.5</v>
      </c>
      <c r="C86" s="5">
        <v>33740.800000000003</v>
      </c>
      <c r="D86" s="5">
        <v>33860.300000000003</v>
      </c>
      <c r="E86" s="5">
        <v>33685.800000000003</v>
      </c>
      <c r="F86" s="5">
        <v>33794.5</v>
      </c>
      <c r="G86" s="1">
        <v>1.5E-3</v>
      </c>
      <c r="H86" s="3">
        <f>ABS(Table1[[#This Row],[Change %]])</f>
        <v>1.5E-3</v>
      </c>
      <c r="I86" s="5">
        <f>Table1[[#This Row],[High]]-Table1[[#This Row],[Low]]</f>
        <v>174.5</v>
      </c>
      <c r="J86" s="4">
        <f>Table1[[#This Row],[Volatility]]/Table1[[#This Row],[Open]]</f>
        <v>5.1717801593323216E-3</v>
      </c>
    </row>
    <row r="87" spans="1:10" x14ac:dyDescent="0.3">
      <c r="A87" t="s">
        <v>60</v>
      </c>
      <c r="B87" s="5">
        <v>33743.300000000003</v>
      </c>
      <c r="C87" s="5">
        <v>33835.5</v>
      </c>
      <c r="D87" s="5">
        <v>33886.300000000003</v>
      </c>
      <c r="E87" s="5">
        <v>33666.5</v>
      </c>
      <c r="F87" s="5">
        <v>33743.300000000003</v>
      </c>
      <c r="G87" s="1">
        <v>-2.7000000000000001E-3</v>
      </c>
      <c r="H87" s="3">
        <f>ABS(Table1[[#This Row],[Change %]])</f>
        <v>2.7000000000000001E-3</v>
      </c>
      <c r="I87" s="5">
        <f>Table1[[#This Row],[High]]-Table1[[#This Row],[Low]]</f>
        <v>219.80000000000291</v>
      </c>
      <c r="J87" s="4">
        <f>Table1[[#This Row],[Volatility]]/Table1[[#This Row],[Open]]</f>
        <v>6.4961357154468798E-3</v>
      </c>
    </row>
    <row r="88" spans="1:10" x14ac:dyDescent="0.3">
      <c r="A88" t="s">
        <v>61</v>
      </c>
      <c r="B88" s="5">
        <v>33835.5</v>
      </c>
      <c r="C88" s="5">
        <v>33932.400000000001</v>
      </c>
      <c r="D88" s="5">
        <v>33956.400000000001</v>
      </c>
      <c r="E88" s="5">
        <v>33801.9</v>
      </c>
      <c r="F88" s="5">
        <v>33835.5</v>
      </c>
      <c r="G88" s="1">
        <v>-2.8999999999999998E-3</v>
      </c>
      <c r="H88" s="3">
        <f>ABS(Table1[[#This Row],[Change %]])</f>
        <v>2.8999999999999998E-3</v>
      </c>
      <c r="I88" s="5">
        <f>Table1[[#This Row],[High]]-Table1[[#This Row],[Low]]</f>
        <v>154.5</v>
      </c>
      <c r="J88" s="4">
        <f>Table1[[#This Row],[Volatility]]/Table1[[#This Row],[Open]]</f>
        <v>4.5531704211903669E-3</v>
      </c>
    </row>
    <row r="89" spans="1:10" x14ac:dyDescent="0.3">
      <c r="A89" t="s">
        <v>62</v>
      </c>
      <c r="B89" s="5">
        <v>33933.9</v>
      </c>
      <c r="C89" s="5">
        <v>33979.699999999997</v>
      </c>
      <c r="D89" s="5">
        <v>34132.5</v>
      </c>
      <c r="E89" s="5">
        <v>33786.800000000003</v>
      </c>
      <c r="F89" s="5">
        <v>33933.9</v>
      </c>
      <c r="G89" s="1">
        <v>-1.4E-3</v>
      </c>
      <c r="H89" s="3">
        <f>ABS(Table1[[#This Row],[Change %]])</f>
        <v>1.4E-3</v>
      </c>
      <c r="I89" s="5">
        <f>Table1[[#This Row],[High]]-Table1[[#This Row],[Low]]</f>
        <v>345.69999999999709</v>
      </c>
      <c r="J89" s="4">
        <f>Table1[[#This Row],[Volatility]]/Table1[[#This Row],[Open]]</f>
        <v>1.0173721368934897E-2</v>
      </c>
    </row>
    <row r="90" spans="1:10" x14ac:dyDescent="0.3">
      <c r="A90" t="s">
        <v>63</v>
      </c>
      <c r="B90" s="5">
        <v>33980.699999999997</v>
      </c>
      <c r="C90" s="5">
        <v>33952</v>
      </c>
      <c r="D90" s="5">
        <v>33998</v>
      </c>
      <c r="E90" s="5">
        <v>33796.400000000001</v>
      </c>
      <c r="F90" s="5">
        <v>33980.699999999997</v>
      </c>
      <c r="G90" s="1">
        <v>8.0000000000000004E-4</v>
      </c>
      <c r="H90" s="3">
        <f>ABS(Table1[[#This Row],[Change %]])</f>
        <v>8.0000000000000004E-4</v>
      </c>
      <c r="I90" s="5">
        <f>Table1[[#This Row],[High]]-Table1[[#This Row],[Low]]</f>
        <v>201.59999999999854</v>
      </c>
      <c r="J90" s="4">
        <f>Table1[[#This Row],[Volatility]]/Table1[[#This Row],[Open]]</f>
        <v>5.9377945334589581E-3</v>
      </c>
    </row>
    <row r="91" spans="1:10" x14ac:dyDescent="0.3">
      <c r="A91" t="s">
        <v>64</v>
      </c>
      <c r="B91" s="5">
        <v>33954.5</v>
      </c>
      <c r="C91" s="5">
        <v>33965</v>
      </c>
      <c r="D91" s="5">
        <v>33965</v>
      </c>
      <c r="E91" s="5">
        <v>33926</v>
      </c>
      <c r="F91" s="5">
        <v>33954.5</v>
      </c>
      <c r="G91" s="1">
        <v>5.0000000000000001E-4</v>
      </c>
      <c r="H91" s="3">
        <f>ABS(Table1[[#This Row],[Change %]])</f>
        <v>5.0000000000000001E-4</v>
      </c>
      <c r="I91" s="5">
        <f>Table1[[#This Row],[High]]-Table1[[#This Row],[Low]]</f>
        <v>39</v>
      </c>
      <c r="J91" s="4">
        <f>Table1[[#This Row],[Volatility]]/Table1[[#This Row],[Open]]</f>
        <v>1.1482408361548652E-3</v>
      </c>
    </row>
    <row r="92" spans="1:10" x14ac:dyDescent="0.3">
      <c r="A92" t="s">
        <v>65</v>
      </c>
      <c r="B92" s="5">
        <v>33938.5</v>
      </c>
      <c r="C92" s="5">
        <v>33976.300000000003</v>
      </c>
      <c r="D92" s="5">
        <v>34105.5</v>
      </c>
      <c r="E92" s="5">
        <v>33728.400000000001</v>
      </c>
      <c r="F92" s="5">
        <v>33938.5</v>
      </c>
      <c r="G92" s="1">
        <v>-1.1000000000000001E-3</v>
      </c>
      <c r="H92" s="3">
        <f>ABS(Table1[[#This Row],[Change %]])</f>
        <v>1.1000000000000001E-3</v>
      </c>
      <c r="I92" s="5">
        <f>Table1[[#This Row],[High]]-Table1[[#This Row],[Low]]</f>
        <v>377.09999999999854</v>
      </c>
      <c r="J92" s="4">
        <f>Table1[[#This Row],[Volatility]]/Table1[[#This Row],[Open]]</f>
        <v>1.1098913065872344E-2</v>
      </c>
    </row>
    <row r="93" spans="1:10" x14ac:dyDescent="0.3">
      <c r="A93" t="s">
        <v>66</v>
      </c>
      <c r="B93" s="5">
        <v>33975.300000000003</v>
      </c>
      <c r="C93" s="5">
        <v>33585.300000000003</v>
      </c>
      <c r="D93" s="5">
        <v>34053.9</v>
      </c>
      <c r="E93" s="5">
        <v>33583.300000000003</v>
      </c>
      <c r="F93" s="5">
        <v>33975.300000000003</v>
      </c>
      <c r="G93" s="1">
        <v>1.1599999999999999E-2</v>
      </c>
      <c r="H93" s="3">
        <f>ABS(Table1[[#This Row],[Change %]])</f>
        <v>1.1599999999999999E-2</v>
      </c>
      <c r="I93" s="5">
        <f>Table1[[#This Row],[High]]-Table1[[#This Row],[Low]]</f>
        <v>470.59999999999854</v>
      </c>
      <c r="J93" s="4">
        <f>Table1[[#This Row],[Volatility]]/Table1[[#This Row],[Open]]</f>
        <v>1.4012082667119201E-2</v>
      </c>
    </row>
    <row r="94" spans="1:10" x14ac:dyDescent="0.3">
      <c r="A94" s="2">
        <v>45264</v>
      </c>
      <c r="B94" s="5">
        <v>33584.9</v>
      </c>
      <c r="C94" s="5">
        <v>33698.6</v>
      </c>
      <c r="D94" s="5">
        <v>33949</v>
      </c>
      <c r="E94" s="5">
        <v>33580.9</v>
      </c>
      <c r="F94" s="5">
        <v>33584.9</v>
      </c>
      <c r="G94" s="1">
        <v>-3.5000000000000001E-3</v>
      </c>
      <c r="H94" s="3">
        <f>ABS(Table1[[#This Row],[Change %]])</f>
        <v>3.5000000000000001E-3</v>
      </c>
      <c r="I94" s="5">
        <f>Table1[[#This Row],[High]]-Table1[[#This Row],[Low]]</f>
        <v>368.09999999999854</v>
      </c>
      <c r="J94" s="4">
        <f>Table1[[#This Row],[Volatility]]/Table1[[#This Row],[Open]]</f>
        <v>1.0923302451733858E-2</v>
      </c>
    </row>
    <row r="95" spans="1:10" x14ac:dyDescent="0.3">
      <c r="A95" s="2">
        <v>45234</v>
      </c>
      <c r="B95" s="5">
        <v>33702.5</v>
      </c>
      <c r="C95" s="5">
        <v>33613.199999999997</v>
      </c>
      <c r="D95" s="5">
        <v>33781.5</v>
      </c>
      <c r="E95" s="5">
        <v>33557.4</v>
      </c>
      <c r="F95" s="5">
        <v>33702.5</v>
      </c>
      <c r="G95" s="1">
        <v>2.5999999999999999E-3</v>
      </c>
      <c r="H95" s="3">
        <f>ABS(Table1[[#This Row],[Change %]])</f>
        <v>2.5999999999999999E-3</v>
      </c>
      <c r="I95" s="5">
        <f>Table1[[#This Row],[High]]-Table1[[#This Row],[Low]]</f>
        <v>224.09999999999854</v>
      </c>
      <c r="J95" s="4">
        <f>Table1[[#This Row],[Volatility]]/Table1[[#This Row],[Open]]</f>
        <v>6.6670236692727433E-3</v>
      </c>
    </row>
    <row r="96" spans="1:10" x14ac:dyDescent="0.3">
      <c r="A96" s="2">
        <v>45203</v>
      </c>
      <c r="B96" s="5">
        <v>33615.199999999997</v>
      </c>
      <c r="C96" s="5">
        <v>33527.5</v>
      </c>
      <c r="D96" s="5">
        <v>33616.199999999997</v>
      </c>
      <c r="E96" s="5">
        <v>33333</v>
      </c>
      <c r="F96" s="5">
        <v>33615.199999999997</v>
      </c>
      <c r="G96" s="1">
        <v>2.5999999999999999E-3</v>
      </c>
      <c r="H96" s="3">
        <f>ABS(Table1[[#This Row],[Change %]])</f>
        <v>2.5999999999999999E-3</v>
      </c>
      <c r="I96" s="5">
        <f>Table1[[#This Row],[High]]-Table1[[#This Row],[Low]]</f>
        <v>283.19999999999709</v>
      </c>
      <c r="J96" s="4">
        <f>Table1[[#This Row],[Volatility]]/Table1[[#This Row],[Open]]</f>
        <v>8.4467974051151175E-3</v>
      </c>
    </row>
    <row r="97" spans="1:10" x14ac:dyDescent="0.3">
      <c r="A97" s="2">
        <v>45173</v>
      </c>
      <c r="B97" s="5">
        <v>33527.5</v>
      </c>
      <c r="C97" s="5">
        <v>33522.5</v>
      </c>
      <c r="D97" s="5">
        <v>33549</v>
      </c>
      <c r="E97" s="5">
        <v>33519.5</v>
      </c>
      <c r="F97" s="5">
        <v>33527.5</v>
      </c>
      <c r="G97" s="1">
        <v>-5.9999999999999995E-4</v>
      </c>
      <c r="H97" s="3">
        <f>ABS(Table1[[#This Row],[Change %]])</f>
        <v>5.9999999999999995E-4</v>
      </c>
      <c r="I97" s="5">
        <f>Table1[[#This Row],[High]]-Table1[[#This Row],[Low]]</f>
        <v>29.5</v>
      </c>
      <c r="J97" s="4">
        <f>Table1[[#This Row],[Volatility]]/Table1[[#This Row],[Open]]</f>
        <v>8.8000596614214329E-4</v>
      </c>
    </row>
    <row r="98" spans="1:10" x14ac:dyDescent="0.3">
      <c r="A98" s="2">
        <v>45111</v>
      </c>
      <c r="B98" s="5">
        <v>33549</v>
      </c>
      <c r="C98" s="5">
        <v>33438.800000000003</v>
      </c>
      <c r="D98" s="5">
        <v>33590</v>
      </c>
      <c r="E98" s="5">
        <v>33404</v>
      </c>
      <c r="F98" s="5">
        <v>33549</v>
      </c>
      <c r="G98" s="1">
        <v>3.2000000000000002E-3</v>
      </c>
      <c r="H98" s="3">
        <f>ABS(Table1[[#This Row],[Change %]])</f>
        <v>3.2000000000000002E-3</v>
      </c>
      <c r="I98" s="5">
        <f>Table1[[#This Row],[High]]-Table1[[#This Row],[Low]]</f>
        <v>186</v>
      </c>
      <c r="J98" s="4">
        <f>Table1[[#This Row],[Volatility]]/Table1[[#This Row],[Open]]</f>
        <v>5.562400564613562E-3</v>
      </c>
    </row>
    <row r="99" spans="1:10" x14ac:dyDescent="0.3">
      <c r="A99" s="2">
        <v>45081</v>
      </c>
      <c r="B99" s="5">
        <v>33441.300000000003</v>
      </c>
      <c r="C99" s="5">
        <v>33460</v>
      </c>
      <c r="D99" s="5">
        <v>33543.699999999997</v>
      </c>
      <c r="E99" s="5">
        <v>33321.199999999997</v>
      </c>
      <c r="F99" s="5">
        <v>33441.300000000003</v>
      </c>
      <c r="G99" s="1">
        <v>-5.9999999999999995E-4</v>
      </c>
      <c r="H99" s="3">
        <f>ABS(Table1[[#This Row],[Change %]])</f>
        <v>5.9999999999999995E-4</v>
      </c>
      <c r="I99" s="5">
        <f>Table1[[#This Row],[High]]-Table1[[#This Row],[Low]]</f>
        <v>222.5</v>
      </c>
      <c r="J99" s="4">
        <f>Table1[[#This Row],[Volatility]]/Table1[[#This Row],[Open]]</f>
        <v>6.6497310221159591E-3</v>
      </c>
    </row>
    <row r="100" spans="1:10" x14ac:dyDescent="0.3">
      <c r="A100" s="2">
        <v>45050</v>
      </c>
      <c r="B100" s="5">
        <v>33463</v>
      </c>
      <c r="C100" s="5">
        <v>33427</v>
      </c>
      <c r="D100" s="5">
        <v>33540</v>
      </c>
      <c r="E100" s="5">
        <v>33316.1</v>
      </c>
      <c r="F100" s="5">
        <v>33463</v>
      </c>
      <c r="G100" s="1">
        <v>1E-3</v>
      </c>
      <c r="H100" s="3">
        <f>ABS(Table1[[#This Row],[Change %]])</f>
        <v>1E-3</v>
      </c>
      <c r="I100" s="5">
        <f>Table1[[#This Row],[High]]-Table1[[#This Row],[Low]]</f>
        <v>223.90000000000146</v>
      </c>
      <c r="J100" s="4">
        <f>Table1[[#This Row],[Volatility]]/Table1[[#This Row],[Open]]</f>
        <v>6.6981781194842931E-3</v>
      </c>
    </row>
    <row r="101" spans="1:10" x14ac:dyDescent="0.3">
      <c r="A101" s="2">
        <v>45020</v>
      </c>
      <c r="B101" s="5">
        <v>33428</v>
      </c>
      <c r="C101" s="5">
        <v>33580.400000000001</v>
      </c>
      <c r="D101" s="5">
        <v>33689.300000000003</v>
      </c>
      <c r="E101" s="5">
        <v>33276.1</v>
      </c>
      <c r="F101" s="5">
        <v>33428</v>
      </c>
      <c r="G101" s="1">
        <v>-4.5999999999999999E-3</v>
      </c>
      <c r="H101" s="3">
        <f>ABS(Table1[[#This Row],[Change %]])</f>
        <v>4.5999999999999999E-3</v>
      </c>
      <c r="I101" s="5">
        <f>Table1[[#This Row],[High]]-Table1[[#This Row],[Low]]</f>
        <v>413.20000000000437</v>
      </c>
      <c r="J101" s="4">
        <f>Table1[[#This Row],[Volatility]]/Table1[[#This Row],[Open]]</f>
        <v>1.2304796845779216E-2</v>
      </c>
    </row>
    <row r="102" spans="1:10" x14ac:dyDescent="0.3">
      <c r="A102" s="2">
        <v>44989</v>
      </c>
      <c r="B102" s="5">
        <v>33580.9</v>
      </c>
      <c r="C102" s="5">
        <v>33305</v>
      </c>
      <c r="D102" s="5">
        <v>33635.199999999997</v>
      </c>
      <c r="E102" s="5">
        <v>33254.5</v>
      </c>
      <c r="F102" s="5">
        <v>33580.9</v>
      </c>
      <c r="G102" s="1">
        <v>8.3000000000000001E-3</v>
      </c>
      <c r="H102" s="3">
        <f>ABS(Table1[[#This Row],[Change %]])</f>
        <v>8.3000000000000001E-3</v>
      </c>
      <c r="I102" s="5">
        <f>Table1[[#This Row],[High]]-Table1[[#This Row],[Low]]</f>
        <v>380.69999999999709</v>
      </c>
      <c r="J102" s="4">
        <f>Table1[[#This Row],[Volatility]]/Table1[[#This Row],[Open]]</f>
        <v>1.14307161086923E-2</v>
      </c>
    </row>
    <row r="103" spans="1:10" x14ac:dyDescent="0.3">
      <c r="A103" s="2">
        <v>44961</v>
      </c>
      <c r="B103" s="5">
        <v>33304</v>
      </c>
      <c r="C103" s="5">
        <v>33264.5</v>
      </c>
      <c r="D103" s="5">
        <v>33324</v>
      </c>
      <c r="E103" s="5">
        <v>33257.5</v>
      </c>
      <c r="F103" s="5">
        <v>33304</v>
      </c>
      <c r="G103" s="1">
        <v>-1.1000000000000001E-3</v>
      </c>
      <c r="H103" s="3">
        <f>ABS(Table1[[#This Row],[Change %]])</f>
        <v>1.1000000000000001E-3</v>
      </c>
      <c r="I103" s="5">
        <f>Table1[[#This Row],[High]]-Table1[[#This Row],[Low]]</f>
        <v>66.5</v>
      </c>
      <c r="J103" s="4">
        <f>Table1[[#This Row],[Volatility]]/Table1[[#This Row],[Open]]</f>
        <v>1.9991281997324474E-3</v>
      </c>
    </row>
    <row r="104" spans="1:10" x14ac:dyDescent="0.3">
      <c r="A104" t="s">
        <v>67</v>
      </c>
      <c r="B104" s="5">
        <v>33340.5</v>
      </c>
      <c r="C104" s="5">
        <v>32889.699999999997</v>
      </c>
      <c r="D104" s="5">
        <v>33360.5</v>
      </c>
      <c r="E104" s="5">
        <v>32819.300000000003</v>
      </c>
      <c r="F104" s="5">
        <v>33340.5</v>
      </c>
      <c r="G104" s="1">
        <v>1.35E-2</v>
      </c>
      <c r="H104" s="3">
        <f>ABS(Table1[[#This Row],[Change %]])</f>
        <v>1.35E-2</v>
      </c>
      <c r="I104" s="5">
        <f>Table1[[#This Row],[High]]-Table1[[#This Row],[Low]]</f>
        <v>541.19999999999709</v>
      </c>
      <c r="J104" s="4">
        <f>Table1[[#This Row],[Volatility]]/Table1[[#This Row],[Open]]</f>
        <v>1.6454999589537063E-2</v>
      </c>
    </row>
    <row r="105" spans="1:10" x14ac:dyDescent="0.3">
      <c r="A105" t="s">
        <v>68</v>
      </c>
      <c r="B105" s="5">
        <v>32895.599999999999</v>
      </c>
      <c r="C105" s="5">
        <v>32679.200000000001</v>
      </c>
      <c r="D105" s="5">
        <v>32928</v>
      </c>
      <c r="E105" s="5">
        <v>32670.9</v>
      </c>
      <c r="F105" s="5">
        <v>32895.599999999999</v>
      </c>
      <c r="G105" s="1">
        <v>6.7000000000000002E-3</v>
      </c>
      <c r="H105" s="3">
        <f>ABS(Table1[[#This Row],[Change %]])</f>
        <v>6.7000000000000002E-3</v>
      </c>
      <c r="I105" s="5">
        <f>Table1[[#This Row],[High]]-Table1[[#This Row],[Low]]</f>
        <v>257.09999999999854</v>
      </c>
      <c r="J105" s="4">
        <f>Table1[[#This Row],[Volatility]]/Table1[[#This Row],[Open]]</f>
        <v>7.8673896545814626E-3</v>
      </c>
    </row>
    <row r="106" spans="1:10" x14ac:dyDescent="0.3">
      <c r="A106" t="s">
        <v>69</v>
      </c>
      <c r="B106" s="5">
        <v>32677.8</v>
      </c>
      <c r="C106" s="5">
        <v>32454.799999999999</v>
      </c>
      <c r="D106" s="5">
        <v>32728.400000000001</v>
      </c>
      <c r="E106" s="5">
        <v>32447.9</v>
      </c>
      <c r="F106" s="5">
        <v>32677.8</v>
      </c>
      <c r="G106" s="1">
        <v>6.8999999999999999E-3</v>
      </c>
      <c r="H106" s="3">
        <f>ABS(Table1[[#This Row],[Change %]])</f>
        <v>6.8999999999999999E-3</v>
      </c>
      <c r="I106" s="5">
        <f>Table1[[#This Row],[High]]-Table1[[#This Row],[Low]]</f>
        <v>280.5</v>
      </c>
      <c r="J106" s="4">
        <f>Table1[[#This Row],[Volatility]]/Table1[[#This Row],[Open]]</f>
        <v>8.6427893562739562E-3</v>
      </c>
    </row>
    <row r="107" spans="1:10" x14ac:dyDescent="0.3">
      <c r="A107" t="s">
        <v>70</v>
      </c>
      <c r="B107" s="5">
        <v>32453.8</v>
      </c>
      <c r="C107" s="5">
        <v>32479.3</v>
      </c>
      <c r="D107" s="5">
        <v>32576.2</v>
      </c>
      <c r="E107" s="5">
        <v>32293.4</v>
      </c>
      <c r="F107" s="5">
        <v>32453.8</v>
      </c>
      <c r="G107" s="1">
        <v>-8.0000000000000004E-4</v>
      </c>
      <c r="H107" s="3">
        <f>ABS(Table1[[#This Row],[Change %]])</f>
        <v>8.0000000000000004E-4</v>
      </c>
      <c r="I107" s="5">
        <f>Table1[[#This Row],[High]]-Table1[[#This Row],[Low]]</f>
        <v>282.79999999999927</v>
      </c>
      <c r="J107" s="4">
        <f>Table1[[#This Row],[Volatility]]/Table1[[#This Row],[Open]]</f>
        <v>8.707084204400934E-3</v>
      </c>
    </row>
    <row r="108" spans="1:10" x14ac:dyDescent="0.3">
      <c r="A108" t="s">
        <v>71</v>
      </c>
      <c r="B108" s="5">
        <v>32480.3</v>
      </c>
      <c r="C108" s="5">
        <v>32406.5</v>
      </c>
      <c r="D108" s="5">
        <v>32566.7</v>
      </c>
      <c r="E108" s="5">
        <v>32221</v>
      </c>
      <c r="F108" s="5">
        <v>32480.3</v>
      </c>
      <c r="G108" s="1">
        <v>2.3E-3</v>
      </c>
      <c r="H108" s="3">
        <f>ABS(Table1[[#This Row],[Change %]])</f>
        <v>2.3E-3</v>
      </c>
      <c r="I108" s="5">
        <f>Table1[[#This Row],[High]]-Table1[[#This Row],[Low]]</f>
        <v>345.70000000000073</v>
      </c>
      <c r="J108" s="4">
        <f>Table1[[#This Row],[Volatility]]/Table1[[#This Row],[Open]]</f>
        <v>1.0667612978877717E-2</v>
      </c>
    </row>
    <row r="109" spans="1:10" x14ac:dyDescent="0.3">
      <c r="A109" t="s">
        <v>72</v>
      </c>
      <c r="B109" s="5">
        <v>32406.5</v>
      </c>
      <c r="C109" s="5">
        <v>32276.5</v>
      </c>
      <c r="D109" s="5">
        <v>32426</v>
      </c>
      <c r="E109" s="5">
        <v>32268.5</v>
      </c>
      <c r="F109" s="5">
        <v>32406.5</v>
      </c>
      <c r="G109" s="1">
        <v>3.7000000000000002E-3</v>
      </c>
      <c r="H109" s="3">
        <f>ABS(Table1[[#This Row],[Change %]])</f>
        <v>3.7000000000000002E-3</v>
      </c>
      <c r="I109" s="5">
        <f>Table1[[#This Row],[High]]-Table1[[#This Row],[Low]]</f>
        <v>157.5</v>
      </c>
      <c r="J109" s="4">
        <f>Table1[[#This Row],[Volatility]]/Table1[[#This Row],[Open]]</f>
        <v>4.8797112450234695E-3</v>
      </c>
    </row>
    <row r="110" spans="1:10" x14ac:dyDescent="0.3">
      <c r="A110" t="s">
        <v>73</v>
      </c>
      <c r="B110" s="5">
        <v>32286</v>
      </c>
      <c r="C110" s="5">
        <v>32153.7</v>
      </c>
      <c r="D110" s="5">
        <v>32286</v>
      </c>
      <c r="E110" s="5">
        <v>31738</v>
      </c>
      <c r="F110" s="5">
        <v>32286</v>
      </c>
      <c r="G110" s="1">
        <v>4.1000000000000003E-3</v>
      </c>
      <c r="H110" s="3">
        <f>ABS(Table1[[#This Row],[Change %]])</f>
        <v>4.1000000000000003E-3</v>
      </c>
      <c r="I110" s="5">
        <f>Table1[[#This Row],[High]]-Table1[[#This Row],[Low]]</f>
        <v>548</v>
      </c>
      <c r="J110" s="4">
        <f>Table1[[#This Row],[Volatility]]/Table1[[#This Row],[Open]]</f>
        <v>1.7043139669773617E-2</v>
      </c>
    </row>
    <row r="111" spans="1:10" x14ac:dyDescent="0.3">
      <c r="A111" t="s">
        <v>74</v>
      </c>
      <c r="B111" s="5">
        <v>32153.599999999999</v>
      </c>
      <c r="C111" s="5">
        <v>32082.2</v>
      </c>
      <c r="D111" s="5">
        <v>32509.8</v>
      </c>
      <c r="E111" s="5">
        <v>31862.799999999999</v>
      </c>
      <c r="F111" s="5">
        <v>32153.599999999999</v>
      </c>
      <c r="G111" s="1">
        <v>2E-3</v>
      </c>
      <c r="H111" s="3">
        <f>ABS(Table1[[#This Row],[Change %]])</f>
        <v>2E-3</v>
      </c>
      <c r="I111" s="5">
        <f>Table1[[#This Row],[High]]-Table1[[#This Row],[Low]]</f>
        <v>647</v>
      </c>
      <c r="J111" s="4">
        <f>Table1[[#This Row],[Volatility]]/Table1[[#This Row],[Open]]</f>
        <v>2.0166946157059055E-2</v>
      </c>
    </row>
    <row r="112" spans="1:10" x14ac:dyDescent="0.3">
      <c r="A112" t="s">
        <v>75</v>
      </c>
      <c r="B112" s="5">
        <v>32088.1</v>
      </c>
      <c r="C112" s="5">
        <v>32549.8</v>
      </c>
      <c r="D112" s="5">
        <v>32767</v>
      </c>
      <c r="E112" s="5">
        <v>32018.2</v>
      </c>
      <c r="F112" s="5">
        <v>32088.1</v>
      </c>
      <c r="G112" s="1">
        <v>-1.4200000000000001E-2</v>
      </c>
      <c r="H112" s="3">
        <f>ABS(Table1[[#This Row],[Change %]])</f>
        <v>1.4200000000000001E-2</v>
      </c>
      <c r="I112" s="5">
        <f>Table1[[#This Row],[High]]-Table1[[#This Row],[Low]]</f>
        <v>748.79999999999927</v>
      </c>
      <c r="J112" s="4">
        <f>Table1[[#This Row],[Volatility]]/Table1[[#This Row],[Open]]</f>
        <v>2.3004749645159087E-2</v>
      </c>
    </row>
    <row r="113" spans="1:10" x14ac:dyDescent="0.3">
      <c r="A113" t="s">
        <v>76</v>
      </c>
      <c r="B113" s="5">
        <v>32550.799999999999</v>
      </c>
      <c r="C113" s="5">
        <v>32235.4</v>
      </c>
      <c r="D113" s="5">
        <v>32605.8</v>
      </c>
      <c r="E113" s="5">
        <v>32219.9</v>
      </c>
      <c r="F113" s="5">
        <v>32550.799999999999</v>
      </c>
      <c r="G113" s="1">
        <v>9.7999999999999997E-3</v>
      </c>
      <c r="H113" s="3">
        <f>ABS(Table1[[#This Row],[Change %]])</f>
        <v>9.7999999999999997E-3</v>
      </c>
      <c r="I113" s="5">
        <f>Table1[[#This Row],[High]]-Table1[[#This Row],[Low]]</f>
        <v>385.89999999999782</v>
      </c>
      <c r="J113" s="4">
        <f>Table1[[#This Row],[Volatility]]/Table1[[#This Row],[Open]]</f>
        <v>1.1971311043138842E-2</v>
      </c>
    </row>
    <row r="114" spans="1:10" x14ac:dyDescent="0.3">
      <c r="A114" t="s">
        <v>77</v>
      </c>
      <c r="B114" s="5">
        <v>32234.9</v>
      </c>
      <c r="C114" s="5">
        <v>32038.5</v>
      </c>
      <c r="D114" s="5">
        <v>32282</v>
      </c>
      <c r="E114" s="5">
        <v>31441</v>
      </c>
      <c r="F114" s="5">
        <v>32234.9</v>
      </c>
      <c r="G114" s="1">
        <v>6.1000000000000004E-3</v>
      </c>
      <c r="H114" s="3">
        <f>ABS(Table1[[#This Row],[Change %]])</f>
        <v>6.1000000000000004E-3</v>
      </c>
      <c r="I114" s="5">
        <f>Table1[[#This Row],[High]]-Table1[[#This Row],[Low]]</f>
        <v>841</v>
      </c>
      <c r="J114" s="4">
        <f>Table1[[#This Row],[Volatility]]/Table1[[#This Row],[Open]]</f>
        <v>2.6249668367745057E-2</v>
      </c>
    </row>
    <row r="115" spans="1:10" x14ac:dyDescent="0.3">
      <c r="A115" t="s">
        <v>78</v>
      </c>
      <c r="B115" s="5">
        <v>32040.5</v>
      </c>
      <c r="C115" s="5">
        <v>31924.3</v>
      </c>
      <c r="D115" s="5">
        <v>32052.400000000001</v>
      </c>
      <c r="E115" s="5">
        <v>31886.799999999999</v>
      </c>
      <c r="F115" s="5">
        <v>32040.5</v>
      </c>
      <c r="G115" s="1">
        <v>6.6E-3</v>
      </c>
      <c r="H115" s="3">
        <f>ABS(Table1[[#This Row],[Change %]])</f>
        <v>6.6E-3</v>
      </c>
      <c r="I115" s="5">
        <f>Table1[[#This Row],[High]]-Table1[[#This Row],[Low]]</f>
        <v>165.60000000000218</v>
      </c>
      <c r="J115" s="4">
        <f>Table1[[#This Row],[Volatility]]/Table1[[#This Row],[Open]]</f>
        <v>5.1872711382865777E-3</v>
      </c>
    </row>
    <row r="116" spans="1:10" x14ac:dyDescent="0.3">
      <c r="A116" t="s">
        <v>79</v>
      </c>
      <c r="B116" s="5">
        <v>31831.200000000001</v>
      </c>
      <c r="C116" s="5">
        <v>32232.3</v>
      </c>
      <c r="D116" s="5">
        <v>32340</v>
      </c>
      <c r="E116" s="5">
        <v>31727.8</v>
      </c>
      <c r="F116" s="5">
        <v>31831.200000000001</v>
      </c>
      <c r="G116" s="1">
        <v>-1.24E-2</v>
      </c>
      <c r="H116" s="3">
        <f>ABS(Table1[[#This Row],[Change %]])</f>
        <v>1.24E-2</v>
      </c>
      <c r="I116" s="5">
        <f>Table1[[#This Row],[High]]-Table1[[#This Row],[Low]]</f>
        <v>612.20000000000073</v>
      </c>
      <c r="J116" s="4">
        <f>Table1[[#This Row],[Volatility]]/Table1[[#This Row],[Open]]</f>
        <v>1.8993370004622714E-2</v>
      </c>
    </row>
    <row r="117" spans="1:10" x14ac:dyDescent="0.3">
      <c r="A117" t="s">
        <v>80</v>
      </c>
      <c r="B117" s="5">
        <v>32232.3</v>
      </c>
      <c r="C117" s="5">
        <v>31824.2</v>
      </c>
      <c r="D117" s="5">
        <v>32279.9</v>
      </c>
      <c r="E117" s="5">
        <v>31566.5</v>
      </c>
      <c r="F117" s="5">
        <v>32232.3</v>
      </c>
      <c r="G117" s="1">
        <v>1.2800000000000001E-2</v>
      </c>
      <c r="H117" s="3">
        <f>ABS(Table1[[#This Row],[Change %]])</f>
        <v>1.2800000000000001E-2</v>
      </c>
      <c r="I117" s="5">
        <f>Table1[[#This Row],[High]]-Table1[[#This Row],[Low]]</f>
        <v>713.40000000000146</v>
      </c>
      <c r="J117" s="4">
        <f>Table1[[#This Row],[Volatility]]/Table1[[#This Row],[Open]]</f>
        <v>2.2416902860087653E-2</v>
      </c>
    </row>
    <row r="118" spans="1:10" x14ac:dyDescent="0.3">
      <c r="A118" t="s">
        <v>81</v>
      </c>
      <c r="B118" s="5">
        <v>31825.7</v>
      </c>
      <c r="C118" s="5">
        <v>32124.7</v>
      </c>
      <c r="D118" s="5">
        <v>32194</v>
      </c>
      <c r="E118" s="5">
        <v>31428.3</v>
      </c>
      <c r="F118" s="5">
        <v>31825.7</v>
      </c>
      <c r="G118" s="1">
        <v>-9.2999999999999992E-3</v>
      </c>
      <c r="H118" s="3">
        <f>ABS(Table1[[#This Row],[Change %]])</f>
        <v>9.2999999999999992E-3</v>
      </c>
      <c r="I118" s="5">
        <f>Table1[[#This Row],[High]]-Table1[[#This Row],[Low]]</f>
        <v>765.70000000000073</v>
      </c>
      <c r="J118" s="4">
        <f>Table1[[#This Row],[Volatility]]/Table1[[#This Row],[Open]]</f>
        <v>2.3835242041170834E-2</v>
      </c>
    </row>
    <row r="119" spans="1:10" x14ac:dyDescent="0.3">
      <c r="A119" t="s">
        <v>82</v>
      </c>
      <c r="B119" s="5">
        <v>32123.200000000001</v>
      </c>
      <c r="C119" s="5">
        <v>31864.5</v>
      </c>
      <c r="D119" s="5">
        <v>32301.4</v>
      </c>
      <c r="E119" s="5">
        <v>31798</v>
      </c>
      <c r="F119" s="5">
        <v>32123.200000000001</v>
      </c>
      <c r="G119" s="1">
        <v>8.2000000000000007E-3</v>
      </c>
      <c r="H119" s="3">
        <f>ABS(Table1[[#This Row],[Change %]])</f>
        <v>8.2000000000000007E-3</v>
      </c>
      <c r="I119" s="5">
        <f>Table1[[#This Row],[High]]-Table1[[#This Row],[Low]]</f>
        <v>503.40000000000146</v>
      </c>
      <c r="J119" s="4">
        <f>Table1[[#This Row],[Volatility]]/Table1[[#This Row],[Open]]</f>
        <v>1.5798145271383561E-2</v>
      </c>
    </row>
    <row r="120" spans="1:10" x14ac:dyDescent="0.3">
      <c r="A120" t="s">
        <v>83</v>
      </c>
      <c r="B120" s="5">
        <v>31861</v>
      </c>
      <c r="C120" s="5">
        <v>32175</v>
      </c>
      <c r="D120" s="5">
        <v>32353</v>
      </c>
      <c r="E120" s="5">
        <v>31522.5</v>
      </c>
      <c r="F120" s="5">
        <v>31861</v>
      </c>
      <c r="G120" s="1">
        <v>-9.9000000000000008E-3</v>
      </c>
      <c r="H120" s="3">
        <f>ABS(Table1[[#This Row],[Change %]])</f>
        <v>9.9000000000000008E-3</v>
      </c>
      <c r="I120" s="5">
        <f>Table1[[#This Row],[High]]-Table1[[#This Row],[Low]]</f>
        <v>830.5</v>
      </c>
      <c r="J120" s="4">
        <f>Table1[[#This Row],[Volatility]]/Table1[[#This Row],[Open]]</f>
        <v>2.5811965811965813E-2</v>
      </c>
    </row>
    <row r="121" spans="1:10" x14ac:dyDescent="0.3">
      <c r="A121" s="2">
        <v>45263</v>
      </c>
      <c r="B121" s="5">
        <v>32179</v>
      </c>
      <c r="C121" s="5">
        <v>31950</v>
      </c>
      <c r="D121" s="5">
        <v>32335.8</v>
      </c>
      <c r="E121" s="5">
        <v>31842</v>
      </c>
      <c r="F121" s="5">
        <v>32179</v>
      </c>
      <c r="G121" s="1">
        <v>5.5999999999999999E-3</v>
      </c>
      <c r="H121" s="3">
        <f>ABS(Table1[[#This Row],[Change %]])</f>
        <v>5.5999999999999999E-3</v>
      </c>
      <c r="I121" s="5">
        <f>Table1[[#This Row],[High]]-Table1[[#This Row],[Low]]</f>
        <v>493.79999999999927</v>
      </c>
      <c r="J121" s="4">
        <f>Table1[[#This Row],[Volatility]]/Table1[[#This Row],[Open]]</f>
        <v>1.5455399061032842E-2</v>
      </c>
    </row>
    <row r="122" spans="1:10" x14ac:dyDescent="0.3">
      <c r="A122" s="2">
        <v>45202</v>
      </c>
      <c r="B122" s="5">
        <v>32000.2</v>
      </c>
      <c r="C122" s="5">
        <v>32192.3</v>
      </c>
      <c r="D122" s="5">
        <v>32423.200000000001</v>
      </c>
      <c r="E122" s="5">
        <v>31783.9</v>
      </c>
      <c r="F122" s="5">
        <v>32000.2</v>
      </c>
      <c r="G122" s="1">
        <v>-6.0000000000000001E-3</v>
      </c>
      <c r="H122" s="3">
        <f>ABS(Table1[[#This Row],[Change %]])</f>
        <v>6.0000000000000001E-3</v>
      </c>
      <c r="I122" s="5">
        <f>Table1[[#This Row],[High]]-Table1[[#This Row],[Low]]</f>
        <v>639.29999999999927</v>
      </c>
      <c r="J122" s="4">
        <f>Table1[[#This Row],[Volatility]]/Table1[[#This Row],[Open]]</f>
        <v>1.9858786107236803E-2</v>
      </c>
    </row>
    <row r="123" spans="1:10" x14ac:dyDescent="0.3">
      <c r="A123" s="2">
        <v>45172</v>
      </c>
      <c r="B123" s="5">
        <v>32191.8</v>
      </c>
      <c r="C123" s="5">
        <v>32786.1</v>
      </c>
      <c r="D123" s="5">
        <v>32983.5</v>
      </c>
      <c r="E123" s="5">
        <v>32170.1</v>
      </c>
      <c r="F123" s="5">
        <v>32191.8</v>
      </c>
      <c r="G123" s="1">
        <v>-1.8200000000000001E-2</v>
      </c>
      <c r="H123" s="3">
        <f>ABS(Table1[[#This Row],[Change %]])</f>
        <v>1.8200000000000001E-2</v>
      </c>
      <c r="I123" s="5">
        <f>Table1[[#This Row],[High]]-Table1[[#This Row],[Low]]</f>
        <v>813.40000000000146</v>
      </c>
      <c r="J123" s="4">
        <f>Table1[[#This Row],[Volatility]]/Table1[[#This Row],[Open]]</f>
        <v>2.4809294182595719E-2</v>
      </c>
    </row>
    <row r="124" spans="1:10" x14ac:dyDescent="0.3">
      <c r="A124" s="2">
        <v>45141</v>
      </c>
      <c r="B124" s="5">
        <v>32787.599999999999</v>
      </c>
      <c r="C124" s="5">
        <v>32873</v>
      </c>
      <c r="D124" s="5">
        <v>32923</v>
      </c>
      <c r="E124" s="5">
        <v>32614.9</v>
      </c>
      <c r="F124" s="5">
        <v>32787.599999999999</v>
      </c>
      <c r="G124" s="1">
        <v>-2.5999999999999999E-3</v>
      </c>
      <c r="H124" s="3">
        <f>ABS(Table1[[#This Row],[Change %]])</f>
        <v>2.5999999999999999E-3</v>
      </c>
      <c r="I124" s="5">
        <f>Table1[[#This Row],[High]]-Table1[[#This Row],[Low]]</f>
        <v>308.09999999999854</v>
      </c>
      <c r="J124" s="4">
        <f>Table1[[#This Row],[Volatility]]/Table1[[#This Row],[Open]]</f>
        <v>9.3724333039271902E-3</v>
      </c>
    </row>
    <row r="125" spans="1:10" x14ac:dyDescent="0.3">
      <c r="A125" s="2">
        <v>45110</v>
      </c>
      <c r="B125" s="5">
        <v>32872.5</v>
      </c>
      <c r="C125" s="5">
        <v>33448.199999999997</v>
      </c>
      <c r="D125" s="5">
        <v>33499.5</v>
      </c>
      <c r="E125" s="5">
        <v>32837.1</v>
      </c>
      <c r="F125" s="5">
        <v>32872.5</v>
      </c>
      <c r="G125" s="1">
        <v>-1.72E-2</v>
      </c>
      <c r="H125" s="3">
        <f>ABS(Table1[[#This Row],[Change %]])</f>
        <v>1.72E-2</v>
      </c>
      <c r="I125" s="5">
        <f>Table1[[#This Row],[High]]-Table1[[#This Row],[Low]]</f>
        <v>662.40000000000146</v>
      </c>
      <c r="J125" s="4">
        <f>Table1[[#This Row],[Volatility]]/Table1[[#This Row],[Open]]</f>
        <v>1.9803756255942068E-2</v>
      </c>
    </row>
    <row r="126" spans="1:10" x14ac:dyDescent="0.3">
      <c r="A126" s="2">
        <v>45080</v>
      </c>
      <c r="B126" s="5">
        <v>33449.199999999997</v>
      </c>
      <c r="C126" s="5">
        <v>33354</v>
      </c>
      <c r="D126" s="5">
        <v>33575.4</v>
      </c>
      <c r="E126" s="5">
        <v>33342</v>
      </c>
      <c r="F126" s="5">
        <v>33449.199999999997</v>
      </c>
      <c r="G126" s="1">
        <v>2.8999999999999998E-3</v>
      </c>
      <c r="H126" s="3">
        <f>ABS(Table1[[#This Row],[Change %]])</f>
        <v>2.8999999999999998E-3</v>
      </c>
      <c r="I126" s="5">
        <f>Table1[[#This Row],[High]]-Table1[[#This Row],[Low]]</f>
        <v>233.40000000000146</v>
      </c>
      <c r="J126" s="4">
        <f>Table1[[#This Row],[Volatility]]/Table1[[#This Row],[Open]]</f>
        <v>6.9976614499011047E-3</v>
      </c>
    </row>
    <row r="127" spans="1:10" x14ac:dyDescent="0.3">
      <c r="A127" s="2">
        <v>45049</v>
      </c>
      <c r="B127" s="5">
        <v>33351.5</v>
      </c>
      <c r="C127" s="5">
        <v>33372</v>
      </c>
      <c r="D127" s="5">
        <v>33372</v>
      </c>
      <c r="E127" s="5">
        <v>33337</v>
      </c>
      <c r="F127" s="5">
        <v>33351.5</v>
      </c>
      <c r="G127" s="1">
        <v>-1.1999999999999999E-3</v>
      </c>
      <c r="H127" s="3">
        <f>ABS(Table1[[#This Row],[Change %]])</f>
        <v>1.1999999999999999E-3</v>
      </c>
      <c r="I127" s="5">
        <f>Table1[[#This Row],[High]]-Table1[[#This Row],[Low]]</f>
        <v>35</v>
      </c>
      <c r="J127" s="4">
        <f>Table1[[#This Row],[Volatility]]/Table1[[#This Row],[Open]]</f>
        <v>1.0487834112429583E-3</v>
      </c>
    </row>
    <row r="128" spans="1:10" x14ac:dyDescent="0.3">
      <c r="A128" s="2">
        <v>44988</v>
      </c>
      <c r="B128" s="5">
        <v>33392.5</v>
      </c>
      <c r="C128" s="5">
        <v>32959.800000000003</v>
      </c>
      <c r="D128" s="5">
        <v>33409</v>
      </c>
      <c r="E128" s="5">
        <v>32933.300000000003</v>
      </c>
      <c r="F128" s="5">
        <v>33392.5</v>
      </c>
      <c r="G128" s="1">
        <v>1.3100000000000001E-2</v>
      </c>
      <c r="H128" s="3">
        <f>ABS(Table1[[#This Row],[Change %]])</f>
        <v>1.3100000000000001E-2</v>
      </c>
      <c r="I128" s="5">
        <f>Table1[[#This Row],[High]]-Table1[[#This Row],[Low]]</f>
        <v>475.69999999999709</v>
      </c>
      <c r="J128" s="4">
        <f>Table1[[#This Row],[Volatility]]/Table1[[#This Row],[Open]]</f>
        <v>1.4432733208332485E-2</v>
      </c>
    </row>
    <row r="129" spans="1:10" x14ac:dyDescent="0.3">
      <c r="A129" s="2">
        <v>44960</v>
      </c>
      <c r="B129" s="5">
        <v>32959.800000000003</v>
      </c>
      <c r="C129" s="5">
        <v>32813.699999999997</v>
      </c>
      <c r="D129" s="5">
        <v>33084.400000000001</v>
      </c>
      <c r="E129" s="5">
        <v>32608.2</v>
      </c>
      <c r="F129" s="5">
        <v>32959.800000000003</v>
      </c>
      <c r="G129" s="1">
        <v>4.4999999999999997E-3</v>
      </c>
      <c r="H129" s="3">
        <f>ABS(Table1[[#This Row],[Change %]])</f>
        <v>4.4999999999999997E-3</v>
      </c>
      <c r="I129" s="5">
        <f>Table1[[#This Row],[High]]-Table1[[#This Row],[Low]]</f>
        <v>476.20000000000073</v>
      </c>
      <c r="J129" s="4">
        <f>Table1[[#This Row],[Volatility]]/Table1[[#This Row],[Open]]</f>
        <v>1.4512231171736219E-2</v>
      </c>
    </row>
    <row r="130" spans="1:10" x14ac:dyDescent="0.3">
      <c r="A130" s="2">
        <v>44929</v>
      </c>
      <c r="B130" s="5">
        <v>32812.699999999997</v>
      </c>
      <c r="C130" s="5">
        <v>32580.6</v>
      </c>
      <c r="D130" s="5">
        <v>32828.699999999997</v>
      </c>
      <c r="E130" s="5">
        <v>32499.4</v>
      </c>
      <c r="F130" s="5">
        <v>32812.699999999997</v>
      </c>
      <c r="G130" s="1">
        <v>7.1999999999999998E-3</v>
      </c>
      <c r="H130" s="3">
        <f>ABS(Table1[[#This Row],[Change %]])</f>
        <v>7.1999999999999998E-3</v>
      </c>
      <c r="I130" s="5">
        <f>Table1[[#This Row],[High]]-Table1[[#This Row],[Low]]</f>
        <v>329.29999999999563</v>
      </c>
      <c r="J130" s="4">
        <f>Table1[[#This Row],[Volatility]]/Table1[[#This Row],[Open]]</f>
        <v>1.0107241732810189E-2</v>
      </c>
    </row>
    <row r="131" spans="1:10" x14ac:dyDescent="0.3">
      <c r="A131" t="s">
        <v>84</v>
      </c>
      <c r="B131" s="5">
        <v>32579.1</v>
      </c>
      <c r="C131" s="5">
        <v>32910.199999999997</v>
      </c>
      <c r="D131" s="5">
        <v>32994.400000000001</v>
      </c>
      <c r="E131" s="5">
        <v>32570.6</v>
      </c>
      <c r="F131" s="5">
        <v>32579.1</v>
      </c>
      <c r="G131" s="1">
        <v>-1.01E-2</v>
      </c>
      <c r="H131" s="3">
        <f>ABS(Table1[[#This Row],[Change %]])</f>
        <v>1.01E-2</v>
      </c>
      <c r="I131" s="5">
        <f>Table1[[#This Row],[High]]-Table1[[#This Row],[Low]]</f>
        <v>423.80000000000291</v>
      </c>
      <c r="J131" s="4">
        <f>Table1[[#This Row],[Volatility]]/Table1[[#This Row],[Open]]</f>
        <v>1.2877466560519321E-2</v>
      </c>
    </row>
    <row r="132" spans="1:10" x14ac:dyDescent="0.3">
      <c r="A132" t="s">
        <v>85</v>
      </c>
      <c r="B132" s="5">
        <v>32910.199999999997</v>
      </c>
      <c r="C132" s="5">
        <v>32820</v>
      </c>
      <c r="D132" s="5">
        <v>33191.5</v>
      </c>
      <c r="E132" s="5">
        <v>32777</v>
      </c>
      <c r="F132" s="5">
        <v>32910.199999999997</v>
      </c>
      <c r="G132" s="1">
        <v>2.7000000000000001E-3</v>
      </c>
      <c r="H132" s="3">
        <f>ABS(Table1[[#This Row],[Change %]])</f>
        <v>2.7000000000000001E-3</v>
      </c>
      <c r="I132" s="5">
        <f>Table1[[#This Row],[High]]-Table1[[#This Row],[Low]]</f>
        <v>414.5</v>
      </c>
      <c r="J132" s="4">
        <f>Table1[[#This Row],[Volatility]]/Table1[[#This Row],[Open]]</f>
        <v>1.2629494210847044E-2</v>
      </c>
    </row>
    <row r="133" spans="1:10" x14ac:dyDescent="0.3">
      <c r="A133" t="s">
        <v>86</v>
      </c>
      <c r="B133" s="5">
        <v>32820.5</v>
      </c>
      <c r="C133" s="5">
        <v>32795</v>
      </c>
      <c r="D133" s="5">
        <v>32825.5</v>
      </c>
      <c r="E133" s="5">
        <v>32781.5</v>
      </c>
      <c r="F133" s="5">
        <v>32820.5</v>
      </c>
      <c r="G133" s="1">
        <v>1E-3</v>
      </c>
      <c r="H133" s="3">
        <f>ABS(Table1[[#This Row],[Change %]])</f>
        <v>1E-3</v>
      </c>
      <c r="I133" s="5">
        <f>Table1[[#This Row],[High]]-Table1[[#This Row],[Low]]</f>
        <v>44</v>
      </c>
      <c r="J133" s="4">
        <f>Table1[[#This Row],[Volatility]]/Table1[[#This Row],[Open]]</f>
        <v>1.3416679371855466E-3</v>
      </c>
    </row>
    <row r="134" spans="1:10" x14ac:dyDescent="0.3">
      <c r="A134" t="s">
        <v>87</v>
      </c>
      <c r="B134" s="5">
        <v>32788</v>
      </c>
      <c r="C134" s="5">
        <v>33104</v>
      </c>
      <c r="D134" s="5">
        <v>33173</v>
      </c>
      <c r="E134" s="5">
        <v>32634.5</v>
      </c>
      <c r="F134" s="5">
        <v>32788</v>
      </c>
      <c r="G134" s="1">
        <v>-9.5999999999999992E-3</v>
      </c>
      <c r="H134" s="3">
        <f>ABS(Table1[[#This Row],[Change %]])</f>
        <v>9.5999999999999992E-3</v>
      </c>
      <c r="I134" s="5">
        <f>Table1[[#This Row],[High]]-Table1[[#This Row],[Low]]</f>
        <v>538.5</v>
      </c>
      <c r="J134" s="4">
        <f>Table1[[#This Row],[Volatility]]/Table1[[#This Row],[Open]]</f>
        <v>1.626691638472692E-2</v>
      </c>
    </row>
    <row r="135" spans="1:10" x14ac:dyDescent="0.3">
      <c r="A135" t="s">
        <v>88</v>
      </c>
      <c r="B135" s="5">
        <v>33105</v>
      </c>
      <c r="C135" s="5">
        <v>33082.199999999997</v>
      </c>
      <c r="D135" s="5">
        <v>33263</v>
      </c>
      <c r="E135" s="5">
        <v>32798.400000000001</v>
      </c>
      <c r="F135" s="5">
        <v>33105</v>
      </c>
      <c r="G135" s="1">
        <v>5.9999999999999995E-4</v>
      </c>
      <c r="H135" s="3">
        <f>ABS(Table1[[#This Row],[Change %]])</f>
        <v>5.9999999999999995E-4</v>
      </c>
      <c r="I135" s="5">
        <f>Table1[[#This Row],[High]]-Table1[[#This Row],[Low]]</f>
        <v>464.59999999999854</v>
      </c>
      <c r="J135" s="4">
        <f>Table1[[#This Row],[Volatility]]/Table1[[#This Row],[Open]]</f>
        <v>1.4043806034665124E-2</v>
      </c>
    </row>
    <row r="136" spans="1:10" x14ac:dyDescent="0.3">
      <c r="A136" t="s">
        <v>89</v>
      </c>
      <c r="B136" s="5">
        <v>33084.699999999997</v>
      </c>
      <c r="C136" s="5">
        <v>33176.1</v>
      </c>
      <c r="D136" s="5">
        <v>33246.400000000001</v>
      </c>
      <c r="E136" s="5">
        <v>32951.1</v>
      </c>
      <c r="F136" s="5">
        <v>33084.699999999997</v>
      </c>
      <c r="G136" s="1">
        <v>-2.8E-3</v>
      </c>
      <c r="H136" s="3">
        <f>ABS(Table1[[#This Row],[Change %]])</f>
        <v>2.8E-3</v>
      </c>
      <c r="I136" s="5">
        <f>Table1[[#This Row],[High]]-Table1[[#This Row],[Low]]</f>
        <v>295.30000000000291</v>
      </c>
      <c r="J136" s="4">
        <f>Table1[[#This Row],[Volatility]]/Table1[[#This Row],[Open]]</f>
        <v>8.9009859507296792E-3</v>
      </c>
    </row>
    <row r="137" spans="1:10" x14ac:dyDescent="0.3">
      <c r="A137" t="s">
        <v>90</v>
      </c>
      <c r="B137" s="5">
        <v>33177.599999999999</v>
      </c>
      <c r="C137" s="5">
        <v>33731.800000000003</v>
      </c>
      <c r="D137" s="5">
        <v>33731.800000000003</v>
      </c>
      <c r="E137" s="5">
        <v>33115.699999999997</v>
      </c>
      <c r="F137" s="5">
        <v>33177.599999999999</v>
      </c>
      <c r="G137" s="1">
        <v>-1.6400000000000001E-2</v>
      </c>
      <c r="H137" s="3">
        <f>ABS(Table1[[#This Row],[Change %]])</f>
        <v>1.6400000000000001E-2</v>
      </c>
      <c r="I137" s="5">
        <f>Table1[[#This Row],[High]]-Table1[[#This Row],[Low]]</f>
        <v>616.10000000000582</v>
      </c>
      <c r="J137" s="4">
        <f>Table1[[#This Row],[Volatility]]/Table1[[#This Row],[Open]]</f>
        <v>1.826466420410431E-2</v>
      </c>
    </row>
    <row r="138" spans="1:10" x14ac:dyDescent="0.3">
      <c r="A138" t="s">
        <v>91</v>
      </c>
      <c r="B138" s="5">
        <v>33729.800000000003</v>
      </c>
      <c r="C138" s="5">
        <v>33788.300000000003</v>
      </c>
      <c r="D138" s="5">
        <v>33832.800000000003</v>
      </c>
      <c r="E138" s="5">
        <v>33695.300000000003</v>
      </c>
      <c r="F138" s="5">
        <v>33729.800000000003</v>
      </c>
      <c r="G138" s="1">
        <v>-1.6999999999999999E-3</v>
      </c>
      <c r="H138" s="3">
        <f>ABS(Table1[[#This Row],[Change %]])</f>
        <v>1.6999999999999999E-3</v>
      </c>
      <c r="I138" s="5">
        <f>Table1[[#This Row],[High]]-Table1[[#This Row],[Low]]</f>
        <v>137.5</v>
      </c>
      <c r="J138" s="4">
        <f>Table1[[#This Row],[Volatility]]/Table1[[#This Row],[Open]]</f>
        <v>4.0694559951225716E-3</v>
      </c>
    </row>
    <row r="139" spans="1:10" x14ac:dyDescent="0.3">
      <c r="A139" t="s">
        <v>92</v>
      </c>
      <c r="B139" s="5">
        <v>33785.800000000003</v>
      </c>
      <c r="C139" s="5">
        <v>33789.300000000003</v>
      </c>
      <c r="D139" s="5">
        <v>33814.300000000003</v>
      </c>
      <c r="E139" s="5">
        <v>33764.800000000003</v>
      </c>
      <c r="F139" s="5">
        <v>33785.800000000003</v>
      </c>
      <c r="G139" s="1">
        <v>-1E-3</v>
      </c>
      <c r="H139" s="3">
        <f>ABS(Table1[[#This Row],[Change %]])</f>
        <v>1E-3</v>
      </c>
      <c r="I139" s="5">
        <f>Table1[[#This Row],[High]]-Table1[[#This Row],[Low]]</f>
        <v>49.5</v>
      </c>
      <c r="J139" s="4">
        <f>Table1[[#This Row],[Volatility]]/Table1[[#This Row],[Open]]</f>
        <v>1.4649608012003799E-3</v>
      </c>
    </row>
    <row r="140" spans="1:10" x14ac:dyDescent="0.3">
      <c r="A140" t="s">
        <v>93</v>
      </c>
      <c r="B140" s="5">
        <v>33820.300000000003</v>
      </c>
      <c r="C140" s="5">
        <v>33625.5</v>
      </c>
      <c r="D140" s="5">
        <v>33845.699999999997</v>
      </c>
      <c r="E140" s="5">
        <v>33472.300000000003</v>
      </c>
      <c r="F140" s="5">
        <v>33820.300000000003</v>
      </c>
      <c r="G140" s="1">
        <v>5.7999999999999996E-3</v>
      </c>
      <c r="H140" s="3">
        <f>ABS(Table1[[#This Row],[Change %]])</f>
        <v>5.7999999999999996E-3</v>
      </c>
      <c r="I140" s="5">
        <f>Table1[[#This Row],[High]]-Table1[[#This Row],[Low]]</f>
        <v>373.39999999999418</v>
      </c>
      <c r="J140" s="4">
        <f>Table1[[#This Row],[Volatility]]/Table1[[#This Row],[Open]]</f>
        <v>1.110466758858587E-2</v>
      </c>
    </row>
    <row r="141" spans="1:10" x14ac:dyDescent="0.3">
      <c r="A141" t="s">
        <v>94</v>
      </c>
      <c r="B141" s="5">
        <v>33626.5</v>
      </c>
      <c r="C141" s="5">
        <v>34098.199999999997</v>
      </c>
      <c r="D141" s="5">
        <v>34173.699999999997</v>
      </c>
      <c r="E141" s="5">
        <v>33619.9</v>
      </c>
      <c r="F141" s="5">
        <v>33626.5</v>
      </c>
      <c r="G141" s="1">
        <v>-1.38E-2</v>
      </c>
      <c r="H141" s="3">
        <f>ABS(Table1[[#This Row],[Change %]])</f>
        <v>1.38E-2</v>
      </c>
      <c r="I141" s="5">
        <f>Table1[[#This Row],[High]]-Table1[[#This Row],[Low]]</f>
        <v>553.79999999999563</v>
      </c>
      <c r="J141" s="4">
        <f>Table1[[#This Row],[Volatility]]/Table1[[#This Row],[Open]]</f>
        <v>1.6241326521634448E-2</v>
      </c>
    </row>
    <row r="142" spans="1:10" x14ac:dyDescent="0.3">
      <c r="A142" t="s">
        <v>95</v>
      </c>
      <c r="B142" s="5">
        <v>34098.699999999997</v>
      </c>
      <c r="C142" s="5">
        <v>34024.400000000001</v>
      </c>
      <c r="D142" s="5">
        <v>34141.9</v>
      </c>
      <c r="E142" s="5">
        <v>33830.800000000003</v>
      </c>
      <c r="F142" s="5">
        <v>34098.699999999997</v>
      </c>
      <c r="G142" s="1">
        <v>2.0999999999999999E-3</v>
      </c>
      <c r="H142" s="3">
        <f>ABS(Table1[[#This Row],[Change %]])</f>
        <v>2.0999999999999999E-3</v>
      </c>
      <c r="I142" s="5">
        <f>Table1[[#This Row],[High]]-Table1[[#This Row],[Low]]</f>
        <v>311.09999999999854</v>
      </c>
      <c r="J142" s="4">
        <f>Table1[[#This Row],[Volatility]]/Table1[[#This Row],[Open]]</f>
        <v>9.1434382384406061E-3</v>
      </c>
    </row>
    <row r="143" spans="1:10" x14ac:dyDescent="0.3">
      <c r="A143" t="s">
        <v>96</v>
      </c>
      <c r="B143" s="5">
        <v>34026.400000000001</v>
      </c>
      <c r="C143" s="5">
        <v>34228.400000000001</v>
      </c>
      <c r="D143" s="5">
        <v>34493.199999999997</v>
      </c>
      <c r="E143" s="5">
        <v>33827.5</v>
      </c>
      <c r="F143" s="5">
        <v>34026.400000000001</v>
      </c>
      <c r="G143" s="1">
        <v>-6.0000000000000001E-3</v>
      </c>
      <c r="H143" s="3">
        <f>ABS(Table1[[#This Row],[Change %]])</f>
        <v>6.0000000000000001E-3</v>
      </c>
      <c r="I143" s="5">
        <f>Table1[[#This Row],[High]]-Table1[[#This Row],[Low]]</f>
        <v>665.69999999999709</v>
      </c>
      <c r="J143" s="4">
        <f>Table1[[#This Row],[Volatility]]/Table1[[#This Row],[Open]]</f>
        <v>1.9448761846887295E-2</v>
      </c>
    </row>
    <row r="144" spans="1:10" x14ac:dyDescent="0.3">
      <c r="A144" t="s">
        <v>97</v>
      </c>
      <c r="B144" s="5">
        <v>34230.9</v>
      </c>
      <c r="C144" s="5">
        <v>33805.5</v>
      </c>
      <c r="D144" s="5">
        <v>34264.800000000003</v>
      </c>
      <c r="E144" s="5">
        <v>33734</v>
      </c>
      <c r="F144" s="5">
        <v>34230.9</v>
      </c>
      <c r="G144" s="1">
        <v>1.26E-2</v>
      </c>
      <c r="H144" s="3">
        <f>ABS(Table1[[#This Row],[Change %]])</f>
        <v>1.26E-2</v>
      </c>
      <c r="I144" s="5">
        <f>Table1[[#This Row],[High]]-Table1[[#This Row],[Low]]</f>
        <v>530.80000000000291</v>
      </c>
      <c r="J144" s="4">
        <f>Table1[[#This Row],[Volatility]]/Table1[[#This Row],[Open]]</f>
        <v>1.5701587019863718E-2</v>
      </c>
    </row>
    <row r="145" spans="1:10" x14ac:dyDescent="0.3">
      <c r="A145" s="2">
        <v>45262</v>
      </c>
      <c r="B145" s="5">
        <v>33803.5</v>
      </c>
      <c r="C145" s="5">
        <v>33911</v>
      </c>
      <c r="D145" s="5">
        <v>33911</v>
      </c>
      <c r="E145" s="5">
        <v>33794</v>
      </c>
      <c r="F145" s="5">
        <v>33803.5</v>
      </c>
      <c r="G145" s="1">
        <v>-2E-3</v>
      </c>
      <c r="H145" s="3">
        <f>ABS(Table1[[#This Row],[Change %]])</f>
        <v>2E-3</v>
      </c>
      <c r="I145" s="5">
        <f>Table1[[#This Row],[High]]-Table1[[#This Row],[Low]]</f>
        <v>117</v>
      </c>
      <c r="J145" s="4">
        <f>Table1[[#This Row],[Volatility]]/Table1[[#This Row],[Open]]</f>
        <v>3.4502078971425203E-3</v>
      </c>
    </row>
    <row r="146" spans="1:10" x14ac:dyDescent="0.3">
      <c r="A146" s="2">
        <v>45201</v>
      </c>
      <c r="B146" s="5">
        <v>33870.5</v>
      </c>
      <c r="C146" s="5">
        <v>33707.300000000003</v>
      </c>
      <c r="D146" s="5">
        <v>33895.5</v>
      </c>
      <c r="E146" s="5">
        <v>33519.599999999999</v>
      </c>
      <c r="F146" s="5">
        <v>33870.5</v>
      </c>
      <c r="G146" s="1">
        <v>4.8999999999999998E-3</v>
      </c>
      <c r="H146" s="3">
        <f>ABS(Table1[[#This Row],[Change %]])</f>
        <v>4.8999999999999998E-3</v>
      </c>
      <c r="I146" s="5">
        <f>Table1[[#This Row],[High]]-Table1[[#This Row],[Low]]</f>
        <v>375.90000000000146</v>
      </c>
      <c r="J146" s="4">
        <f>Table1[[#This Row],[Volatility]]/Table1[[#This Row],[Open]]</f>
        <v>1.1151886979971739E-2</v>
      </c>
    </row>
    <row r="147" spans="1:10" x14ac:dyDescent="0.3">
      <c r="A147" s="2">
        <v>45171</v>
      </c>
      <c r="B147" s="5">
        <v>33703.800000000003</v>
      </c>
      <c r="C147" s="5">
        <v>33991.699999999997</v>
      </c>
      <c r="D147" s="5">
        <v>34247.9</v>
      </c>
      <c r="E147" s="5">
        <v>33607.9</v>
      </c>
      <c r="F147" s="5">
        <v>33703.800000000003</v>
      </c>
      <c r="G147" s="1">
        <v>-8.3999999999999995E-3</v>
      </c>
      <c r="H147" s="3">
        <f>ABS(Table1[[#This Row],[Change %]])</f>
        <v>8.3999999999999995E-3</v>
      </c>
      <c r="I147" s="5">
        <f>Table1[[#This Row],[High]]-Table1[[#This Row],[Low]]</f>
        <v>640</v>
      </c>
      <c r="J147" s="4">
        <f>Table1[[#This Row],[Volatility]]/Table1[[#This Row],[Open]]</f>
        <v>1.8828125689506557E-2</v>
      </c>
    </row>
    <row r="148" spans="1:10" x14ac:dyDescent="0.3">
      <c r="A148" s="2">
        <v>45140</v>
      </c>
      <c r="B148" s="5">
        <v>33990.199999999997</v>
      </c>
      <c r="C148" s="5">
        <v>34122</v>
      </c>
      <c r="D148" s="5">
        <v>34180</v>
      </c>
      <c r="E148" s="5">
        <v>33898.1</v>
      </c>
      <c r="F148" s="5">
        <v>33990.199999999997</v>
      </c>
      <c r="G148" s="1">
        <v>-3.8999999999999998E-3</v>
      </c>
      <c r="H148" s="3">
        <f>ABS(Table1[[#This Row],[Change %]])</f>
        <v>3.8999999999999998E-3</v>
      </c>
      <c r="I148" s="5">
        <f>Table1[[#This Row],[High]]-Table1[[#This Row],[Low]]</f>
        <v>281.90000000000146</v>
      </c>
      <c r="J148" s="4">
        <f>Table1[[#This Row],[Volatility]]/Table1[[#This Row],[Open]]</f>
        <v>8.2615321493465059E-3</v>
      </c>
    </row>
    <row r="149" spans="1:10" x14ac:dyDescent="0.3">
      <c r="A149" s="2">
        <v>45109</v>
      </c>
      <c r="B149" s="5">
        <v>34123</v>
      </c>
      <c r="C149" s="5">
        <v>33925.599999999999</v>
      </c>
      <c r="D149" s="5">
        <v>34244.400000000001</v>
      </c>
      <c r="E149" s="5">
        <v>33631.800000000003</v>
      </c>
      <c r="F149" s="5">
        <v>34123</v>
      </c>
      <c r="G149" s="1">
        <v>5.8999999999999999E-3</v>
      </c>
      <c r="H149" s="3">
        <f>ABS(Table1[[#This Row],[Change %]])</f>
        <v>5.8999999999999999E-3</v>
      </c>
      <c r="I149" s="5">
        <f>Table1[[#This Row],[High]]-Table1[[#This Row],[Low]]</f>
        <v>612.59999999999854</v>
      </c>
      <c r="J149" s="4">
        <f>Table1[[#This Row],[Volatility]]/Table1[[#This Row],[Open]]</f>
        <v>1.8057160374466436E-2</v>
      </c>
    </row>
    <row r="150" spans="1:10" x14ac:dyDescent="0.3">
      <c r="A150" s="2">
        <v>45079</v>
      </c>
      <c r="B150" s="5">
        <v>33923.1</v>
      </c>
      <c r="C150" s="5">
        <v>33878.5</v>
      </c>
      <c r="D150" s="5">
        <v>33964.199999999997</v>
      </c>
      <c r="E150" s="5">
        <v>33639.5</v>
      </c>
      <c r="F150" s="5">
        <v>33923.1</v>
      </c>
      <c r="G150" s="1">
        <v>1.2999999999999999E-3</v>
      </c>
      <c r="H150" s="3">
        <f>ABS(Table1[[#This Row],[Change %]])</f>
        <v>1.2999999999999999E-3</v>
      </c>
      <c r="I150" s="5">
        <f>Table1[[#This Row],[High]]-Table1[[#This Row],[Low]]</f>
        <v>324.69999999999709</v>
      </c>
      <c r="J150" s="4">
        <f>Table1[[#This Row],[Volatility]]/Table1[[#This Row],[Open]]</f>
        <v>9.5842495978274451E-3</v>
      </c>
    </row>
    <row r="151" spans="1:10" x14ac:dyDescent="0.3">
      <c r="A151" s="2">
        <v>45048</v>
      </c>
      <c r="B151" s="5">
        <v>33879</v>
      </c>
      <c r="C151" s="5">
        <v>33843</v>
      </c>
      <c r="D151" s="5">
        <v>33894</v>
      </c>
      <c r="E151" s="5">
        <v>33816</v>
      </c>
      <c r="F151" s="5">
        <v>33879</v>
      </c>
      <c r="G151" s="1">
        <v>-8.9999999999999998E-4</v>
      </c>
      <c r="H151" s="3">
        <f>ABS(Table1[[#This Row],[Change %]])</f>
        <v>8.9999999999999998E-4</v>
      </c>
      <c r="I151" s="5">
        <f>Table1[[#This Row],[High]]-Table1[[#This Row],[Low]]</f>
        <v>78</v>
      </c>
      <c r="J151" s="4">
        <f>Table1[[#This Row],[Volatility]]/Table1[[#This Row],[Open]]</f>
        <v>2.3047602162928819E-3</v>
      </c>
    </row>
    <row r="152" spans="1:10" x14ac:dyDescent="0.3">
      <c r="A152" s="2">
        <v>44987</v>
      </c>
      <c r="B152" s="5">
        <v>33910</v>
      </c>
      <c r="C152" s="5">
        <v>33984.6</v>
      </c>
      <c r="D152" s="5">
        <v>34180.9</v>
      </c>
      <c r="E152" s="5">
        <v>33793.5</v>
      </c>
      <c r="F152" s="5">
        <v>33910</v>
      </c>
      <c r="G152" s="1">
        <v>-2.2000000000000001E-3</v>
      </c>
      <c r="H152" s="3">
        <f>ABS(Table1[[#This Row],[Change %]])</f>
        <v>2.2000000000000001E-3</v>
      </c>
      <c r="I152" s="5">
        <f>Table1[[#This Row],[High]]-Table1[[#This Row],[Low]]</f>
        <v>387.40000000000146</v>
      </c>
      <c r="J152" s="4">
        <f>Table1[[#This Row],[Volatility]]/Table1[[#This Row],[Open]]</f>
        <v>1.139928085073832E-2</v>
      </c>
    </row>
    <row r="153" spans="1:10" x14ac:dyDescent="0.3">
      <c r="A153" s="2">
        <v>44959</v>
      </c>
      <c r="B153" s="5">
        <v>33983.599999999999</v>
      </c>
      <c r="C153" s="5">
        <v>34083.199999999997</v>
      </c>
      <c r="D153" s="5">
        <v>34149</v>
      </c>
      <c r="E153" s="5">
        <v>33812</v>
      </c>
      <c r="F153" s="5">
        <v>33983.599999999999</v>
      </c>
      <c r="G153" s="1">
        <v>-3.0000000000000001E-3</v>
      </c>
      <c r="H153" s="3">
        <f>ABS(Table1[[#This Row],[Change %]])</f>
        <v>3.0000000000000001E-3</v>
      </c>
      <c r="I153" s="5">
        <f>Table1[[#This Row],[High]]-Table1[[#This Row],[Low]]</f>
        <v>337</v>
      </c>
      <c r="J153" s="4">
        <f>Table1[[#This Row],[Volatility]]/Table1[[#This Row],[Open]]</f>
        <v>9.8875692423246644E-3</v>
      </c>
    </row>
    <row r="154" spans="1:10" x14ac:dyDescent="0.3">
      <c r="A154" s="2">
        <v>44928</v>
      </c>
      <c r="B154" s="5">
        <v>34084.699999999997</v>
      </c>
      <c r="C154" s="5">
        <v>34036.1</v>
      </c>
      <c r="D154" s="5">
        <v>34340.300000000003</v>
      </c>
      <c r="E154" s="5">
        <v>33581.699999999997</v>
      </c>
      <c r="F154" s="5">
        <v>34084.699999999997</v>
      </c>
      <c r="G154" s="1">
        <v>1.4E-3</v>
      </c>
      <c r="H154" s="3">
        <f>ABS(Table1[[#This Row],[Change %]])</f>
        <v>1.4E-3</v>
      </c>
      <c r="I154" s="5">
        <f>Table1[[#This Row],[High]]-Table1[[#This Row],[Low]]</f>
        <v>758.60000000000582</v>
      </c>
      <c r="J154" s="4">
        <f>Table1[[#This Row],[Volatility]]/Table1[[#This Row],[Open]]</f>
        <v>2.2288099987954137E-2</v>
      </c>
    </row>
    <row r="155" spans="1:10" x14ac:dyDescent="0.3">
      <c r="A155" t="s">
        <v>98</v>
      </c>
      <c r="B155" s="5">
        <v>34035.599999999999</v>
      </c>
      <c r="C155" s="5">
        <v>33771.300000000003</v>
      </c>
      <c r="D155" s="5">
        <v>34094.199999999997</v>
      </c>
      <c r="E155" s="5">
        <v>33516.1</v>
      </c>
      <c r="F155" s="5">
        <v>34035.599999999999</v>
      </c>
      <c r="G155" s="1">
        <v>7.9000000000000008E-3</v>
      </c>
      <c r="H155" s="3">
        <f>ABS(Table1[[#This Row],[Change %]])</f>
        <v>7.9000000000000008E-3</v>
      </c>
      <c r="I155" s="5">
        <f>Table1[[#This Row],[High]]-Table1[[#This Row],[Low]]</f>
        <v>578.09999999999854</v>
      </c>
      <c r="J155" s="4">
        <f>Table1[[#This Row],[Volatility]]/Table1[[#This Row],[Open]]</f>
        <v>1.7118085474944658E-2</v>
      </c>
    </row>
    <row r="156" spans="1:10" x14ac:dyDescent="0.3">
      <c r="A156" t="s">
        <v>99</v>
      </c>
      <c r="B156" s="5">
        <v>33769.300000000003</v>
      </c>
      <c r="C156" s="5">
        <v>33930</v>
      </c>
      <c r="D156" s="5">
        <v>34053</v>
      </c>
      <c r="E156" s="5">
        <v>33696.400000000001</v>
      </c>
      <c r="F156" s="5">
        <v>33769.300000000003</v>
      </c>
      <c r="G156" s="1">
        <v>-4.5999999999999999E-3</v>
      </c>
      <c r="H156" s="3">
        <f>ABS(Table1[[#This Row],[Change %]])</f>
        <v>4.5999999999999999E-3</v>
      </c>
      <c r="I156" s="5">
        <f>Table1[[#This Row],[High]]-Table1[[#This Row],[Low]]</f>
        <v>356.59999999999854</v>
      </c>
      <c r="J156" s="4">
        <f>Table1[[#This Row],[Volatility]]/Table1[[#This Row],[Open]]</f>
        <v>1.0509873268493916E-2</v>
      </c>
    </row>
    <row r="157" spans="1:10" x14ac:dyDescent="0.3">
      <c r="A157" t="s">
        <v>100</v>
      </c>
      <c r="B157" s="5">
        <v>33927</v>
      </c>
      <c r="C157" s="5">
        <v>33931.9</v>
      </c>
      <c r="D157" s="5">
        <v>33967.5</v>
      </c>
      <c r="E157" s="5">
        <v>33918.5</v>
      </c>
      <c r="F157" s="5">
        <v>33927</v>
      </c>
      <c r="G157" s="1">
        <v>-1.1000000000000001E-3</v>
      </c>
      <c r="H157" s="3">
        <f>ABS(Table1[[#This Row],[Change %]])</f>
        <v>1.1000000000000001E-3</v>
      </c>
      <c r="I157" s="5">
        <f>Table1[[#This Row],[High]]-Table1[[#This Row],[Low]]</f>
        <v>49</v>
      </c>
      <c r="J157" s="4">
        <f>Table1[[#This Row],[Volatility]]/Table1[[#This Row],[Open]]</f>
        <v>1.4440688555606965E-3</v>
      </c>
    </row>
    <row r="158" spans="1:10" x14ac:dyDescent="0.3">
      <c r="A158" t="s">
        <v>101</v>
      </c>
      <c r="B158" s="5">
        <v>33965.9</v>
      </c>
      <c r="C158" s="5">
        <v>33896.199999999997</v>
      </c>
      <c r="D158" s="5">
        <v>34165.5</v>
      </c>
      <c r="E158" s="5">
        <v>33832.6</v>
      </c>
      <c r="F158" s="5">
        <v>33965.9</v>
      </c>
      <c r="G158" s="1">
        <v>2E-3</v>
      </c>
      <c r="H158" s="3">
        <f>ABS(Table1[[#This Row],[Change %]])</f>
        <v>2E-3</v>
      </c>
      <c r="I158" s="5">
        <f>Table1[[#This Row],[High]]-Table1[[#This Row],[Low]]</f>
        <v>332.90000000000146</v>
      </c>
      <c r="J158" s="4">
        <f>Table1[[#This Row],[Volatility]]/Table1[[#This Row],[Open]]</f>
        <v>9.8211598940294628E-3</v>
      </c>
    </row>
    <row r="159" spans="1:10" x14ac:dyDescent="0.3">
      <c r="A159" t="s">
        <v>102</v>
      </c>
      <c r="B159" s="5">
        <v>33897.599999999999</v>
      </c>
      <c r="C159" s="5">
        <v>33768.400000000001</v>
      </c>
      <c r="D159" s="5">
        <v>33965.1</v>
      </c>
      <c r="E159" s="5">
        <v>33634.5</v>
      </c>
      <c r="F159" s="5">
        <v>33897.599999999999</v>
      </c>
      <c r="G159" s="1">
        <v>3.8999999999999998E-3</v>
      </c>
      <c r="H159" s="3">
        <f>ABS(Table1[[#This Row],[Change %]])</f>
        <v>3.8999999999999998E-3</v>
      </c>
      <c r="I159" s="5">
        <f>Table1[[#This Row],[High]]-Table1[[#This Row],[Low]]</f>
        <v>330.59999999999854</v>
      </c>
      <c r="J159" s="4">
        <f>Table1[[#This Row],[Volatility]]/Table1[[#This Row],[Open]]</f>
        <v>9.7902180737019975E-3</v>
      </c>
    </row>
    <row r="160" spans="1:10" x14ac:dyDescent="0.3">
      <c r="A160" t="s">
        <v>103</v>
      </c>
      <c r="B160" s="5">
        <v>33766.400000000001</v>
      </c>
      <c r="C160" s="5">
        <v>33659.800000000003</v>
      </c>
      <c r="D160" s="5">
        <v>33777.199999999997</v>
      </c>
      <c r="E160" s="5">
        <v>33272.300000000003</v>
      </c>
      <c r="F160" s="5">
        <v>33766.400000000001</v>
      </c>
      <c r="G160" s="1">
        <v>3.2000000000000002E-3</v>
      </c>
      <c r="H160" s="3">
        <f>ABS(Table1[[#This Row],[Change %]])</f>
        <v>3.2000000000000002E-3</v>
      </c>
      <c r="I160" s="5">
        <f>Table1[[#This Row],[High]]-Table1[[#This Row],[Low]]</f>
        <v>504.89999999999418</v>
      </c>
      <c r="J160" s="4">
        <f>Table1[[#This Row],[Volatility]]/Table1[[#This Row],[Open]]</f>
        <v>1.5000089127089113E-2</v>
      </c>
    </row>
    <row r="161" spans="1:10" x14ac:dyDescent="0.3">
      <c r="A161" t="s">
        <v>104</v>
      </c>
      <c r="B161" s="5">
        <v>33657.4</v>
      </c>
      <c r="C161" s="5">
        <v>33615.5</v>
      </c>
      <c r="D161" s="5">
        <v>33806.699999999997</v>
      </c>
      <c r="E161" s="5">
        <v>33383</v>
      </c>
      <c r="F161" s="5">
        <v>33657.4</v>
      </c>
      <c r="G161" s="1">
        <v>1.1999999999999999E-3</v>
      </c>
      <c r="H161" s="3">
        <f>ABS(Table1[[#This Row],[Change %]])</f>
        <v>1.1999999999999999E-3</v>
      </c>
      <c r="I161" s="5">
        <f>Table1[[#This Row],[High]]-Table1[[#This Row],[Low]]</f>
        <v>423.69999999999709</v>
      </c>
      <c r="J161" s="4">
        <f>Table1[[#This Row],[Volatility]]/Table1[[#This Row],[Open]]</f>
        <v>1.2604304561883568E-2</v>
      </c>
    </row>
    <row r="162" spans="1:10" x14ac:dyDescent="0.3">
      <c r="A162" t="s">
        <v>105</v>
      </c>
      <c r="B162" s="5">
        <v>33617.5</v>
      </c>
      <c r="C162" s="5">
        <v>33356.9</v>
      </c>
      <c r="D162" s="5">
        <v>33790.5</v>
      </c>
      <c r="E162" s="5">
        <v>33314.5</v>
      </c>
      <c r="F162" s="5">
        <v>33617.5</v>
      </c>
      <c r="G162" s="1">
        <v>7.7999999999999996E-3</v>
      </c>
      <c r="H162" s="3">
        <f>ABS(Table1[[#This Row],[Change %]])</f>
        <v>7.7999999999999996E-3</v>
      </c>
      <c r="I162" s="5">
        <f>Table1[[#This Row],[High]]-Table1[[#This Row],[Low]]</f>
        <v>476</v>
      </c>
      <c r="J162" s="4">
        <f>Table1[[#This Row],[Volatility]]/Table1[[#This Row],[Open]]</f>
        <v>1.4269911172800829E-2</v>
      </c>
    </row>
    <row r="163" spans="1:10" x14ac:dyDescent="0.3">
      <c r="A163" t="s">
        <v>106</v>
      </c>
      <c r="B163" s="5">
        <v>33355.9</v>
      </c>
      <c r="C163" s="5">
        <v>33379.599999999999</v>
      </c>
      <c r="D163" s="5">
        <v>33397</v>
      </c>
      <c r="E163" s="5">
        <v>33341.5</v>
      </c>
      <c r="F163" s="5">
        <v>33355.9</v>
      </c>
      <c r="G163" s="1">
        <v>-5.9999999999999995E-4</v>
      </c>
      <c r="H163" s="3">
        <f>ABS(Table1[[#This Row],[Change %]])</f>
        <v>5.9999999999999995E-4</v>
      </c>
      <c r="I163" s="5">
        <f>Table1[[#This Row],[High]]-Table1[[#This Row],[Low]]</f>
        <v>55.5</v>
      </c>
      <c r="J163" s="4">
        <f>Table1[[#This Row],[Volatility]]/Table1[[#This Row],[Open]]</f>
        <v>1.6626921832496495E-3</v>
      </c>
    </row>
    <row r="164" spans="1:10" x14ac:dyDescent="0.3">
      <c r="A164" t="s">
        <v>107</v>
      </c>
      <c r="B164" s="5">
        <v>33376.1</v>
      </c>
      <c r="C164" s="5">
        <v>33045.5</v>
      </c>
      <c r="D164" s="5">
        <v>33381.199999999997</v>
      </c>
      <c r="E164" s="5">
        <v>32941</v>
      </c>
      <c r="F164" s="5">
        <v>33376.1</v>
      </c>
      <c r="G164" s="1">
        <v>0.01</v>
      </c>
      <c r="H164" s="3">
        <f>ABS(Table1[[#This Row],[Change %]])</f>
        <v>0.01</v>
      </c>
      <c r="I164" s="5">
        <f>Table1[[#This Row],[High]]-Table1[[#This Row],[Low]]</f>
        <v>440.19999999999709</v>
      </c>
      <c r="J164" s="4">
        <f>Table1[[#This Row],[Volatility]]/Table1[[#This Row],[Open]]</f>
        <v>1.3321027068738469E-2</v>
      </c>
    </row>
    <row r="165" spans="1:10" x14ac:dyDescent="0.3">
      <c r="A165" t="s">
        <v>108</v>
      </c>
      <c r="B165" s="5">
        <v>33046</v>
      </c>
      <c r="C165" s="5">
        <v>33267.699999999997</v>
      </c>
      <c r="D165" s="5">
        <v>33272.699999999997</v>
      </c>
      <c r="E165" s="5">
        <v>32964</v>
      </c>
      <c r="F165" s="5">
        <v>33046</v>
      </c>
      <c r="G165" s="1">
        <v>-6.7999999999999996E-3</v>
      </c>
      <c r="H165" s="3">
        <f>ABS(Table1[[#This Row],[Change %]])</f>
        <v>6.7999999999999996E-3</v>
      </c>
      <c r="I165" s="5">
        <f>Table1[[#This Row],[High]]-Table1[[#This Row],[Low]]</f>
        <v>308.69999999999709</v>
      </c>
      <c r="J165" s="4">
        <f>Table1[[#This Row],[Volatility]]/Table1[[#This Row],[Open]]</f>
        <v>9.2792708843712404E-3</v>
      </c>
    </row>
    <row r="166" spans="1:10" x14ac:dyDescent="0.3">
      <c r="A166" t="s">
        <v>109</v>
      </c>
      <c r="B166" s="5">
        <v>33272.199999999997</v>
      </c>
      <c r="C166" s="5">
        <v>33833.1</v>
      </c>
      <c r="D166" s="5">
        <v>34016.6</v>
      </c>
      <c r="E166" s="5">
        <v>33248.199999999997</v>
      </c>
      <c r="F166" s="5">
        <v>33272.199999999997</v>
      </c>
      <c r="G166" s="1">
        <v>-1.66E-2</v>
      </c>
      <c r="H166" s="3">
        <f>ABS(Table1[[#This Row],[Change %]])</f>
        <v>1.66E-2</v>
      </c>
      <c r="I166" s="5">
        <f>Table1[[#This Row],[High]]-Table1[[#This Row],[Low]]</f>
        <v>768.40000000000146</v>
      </c>
      <c r="J166" s="4">
        <f>Table1[[#This Row],[Volatility]]/Table1[[#This Row],[Open]]</f>
        <v>2.271148668020375E-2</v>
      </c>
    </row>
    <row r="167" spans="1:10" x14ac:dyDescent="0.3">
      <c r="A167" t="s">
        <v>110</v>
      </c>
      <c r="B167" s="5">
        <v>33834</v>
      </c>
      <c r="C167" s="5">
        <v>34287</v>
      </c>
      <c r="D167" s="5">
        <v>34310</v>
      </c>
      <c r="E167" s="5">
        <v>33810.699999999997</v>
      </c>
      <c r="F167" s="5">
        <v>33834</v>
      </c>
      <c r="G167" s="1">
        <v>-1.32E-2</v>
      </c>
      <c r="H167" s="3">
        <f>ABS(Table1[[#This Row],[Change %]])</f>
        <v>1.32E-2</v>
      </c>
      <c r="I167" s="5">
        <f>Table1[[#This Row],[High]]-Table1[[#This Row],[Low]]</f>
        <v>499.30000000000291</v>
      </c>
      <c r="J167" s="4">
        <f>Table1[[#This Row],[Volatility]]/Table1[[#This Row],[Open]]</f>
        <v>1.4562370577770085E-2</v>
      </c>
    </row>
    <row r="168" spans="1:10" x14ac:dyDescent="0.3">
      <c r="A168" t="s">
        <v>111</v>
      </c>
      <c r="B168" s="5">
        <v>34285</v>
      </c>
      <c r="C168" s="5">
        <v>34287.5</v>
      </c>
      <c r="D168" s="5">
        <v>34374.5</v>
      </c>
      <c r="E168" s="5">
        <v>34190.5</v>
      </c>
      <c r="F168" s="5">
        <v>34285</v>
      </c>
      <c r="G168" s="1">
        <v>-1E-4</v>
      </c>
      <c r="H168" s="3">
        <f>ABS(Table1[[#This Row],[Change %]])</f>
        <v>1E-4</v>
      </c>
      <c r="I168" s="5">
        <f>Table1[[#This Row],[High]]-Table1[[#This Row],[Low]]</f>
        <v>184</v>
      </c>
      <c r="J168" s="4">
        <f>Table1[[#This Row],[Volatility]]/Table1[[#This Row],[Open]]</f>
        <v>5.366387167335035E-3</v>
      </c>
    </row>
    <row r="169" spans="1:10" x14ac:dyDescent="0.3">
      <c r="A169" t="s">
        <v>112</v>
      </c>
      <c r="B169" s="5">
        <v>34288</v>
      </c>
      <c r="C169" s="5">
        <v>34322.5</v>
      </c>
      <c r="D169" s="5">
        <v>34337.4</v>
      </c>
      <c r="E169" s="5">
        <v>34276</v>
      </c>
      <c r="F169" s="5">
        <v>34288</v>
      </c>
      <c r="G169" s="1">
        <v>-5.9999999999999995E-4</v>
      </c>
      <c r="H169" s="3">
        <f>ABS(Table1[[#This Row],[Change %]])</f>
        <v>5.9999999999999995E-4</v>
      </c>
      <c r="I169" s="5">
        <f>Table1[[#This Row],[High]]-Table1[[#This Row],[Low]]</f>
        <v>61.400000000001455</v>
      </c>
      <c r="J169" s="4">
        <f>Table1[[#This Row],[Volatility]]/Table1[[#This Row],[Open]]</f>
        <v>1.7889139777114561E-3</v>
      </c>
    </row>
    <row r="170" spans="1:10" x14ac:dyDescent="0.3">
      <c r="A170" t="s">
        <v>113</v>
      </c>
      <c r="B170" s="5">
        <v>34309</v>
      </c>
      <c r="C170" s="5">
        <v>34212.400000000001</v>
      </c>
      <c r="D170" s="5">
        <v>34346</v>
      </c>
      <c r="E170" s="5">
        <v>33887.199999999997</v>
      </c>
      <c r="F170" s="5">
        <v>34309</v>
      </c>
      <c r="G170" s="1">
        <v>3.0000000000000001E-3</v>
      </c>
      <c r="H170" s="3">
        <f>ABS(Table1[[#This Row],[Change %]])</f>
        <v>3.0000000000000001E-3</v>
      </c>
      <c r="I170" s="5">
        <f>Table1[[#This Row],[High]]-Table1[[#This Row],[Low]]</f>
        <v>458.80000000000291</v>
      </c>
      <c r="J170" s="4">
        <f>Table1[[#This Row],[Volatility]]/Table1[[#This Row],[Open]]</f>
        <v>1.3410342448936727E-2</v>
      </c>
    </row>
    <row r="171" spans="1:10" x14ac:dyDescent="0.3">
      <c r="A171" s="2">
        <v>45261</v>
      </c>
      <c r="B171" s="5">
        <v>34206.400000000001</v>
      </c>
      <c r="C171" s="5">
        <v>33950.5</v>
      </c>
      <c r="D171" s="5">
        <v>34291.199999999997</v>
      </c>
      <c r="E171" s="5">
        <v>33759.599999999999</v>
      </c>
      <c r="F171" s="5">
        <v>34206.400000000001</v>
      </c>
      <c r="G171" s="1">
        <v>7.4999999999999997E-3</v>
      </c>
      <c r="H171" s="3">
        <f>ABS(Table1[[#This Row],[Change %]])</f>
        <v>7.4999999999999997E-3</v>
      </c>
      <c r="I171" s="5">
        <f>Table1[[#This Row],[High]]-Table1[[#This Row],[Low]]</f>
        <v>531.59999999999854</v>
      </c>
      <c r="J171" s="4">
        <f>Table1[[#This Row],[Volatility]]/Table1[[#This Row],[Open]]</f>
        <v>1.565809045522153E-2</v>
      </c>
    </row>
    <row r="172" spans="1:10" x14ac:dyDescent="0.3">
      <c r="A172" s="2">
        <v>45231</v>
      </c>
      <c r="B172" s="5">
        <v>33951</v>
      </c>
      <c r="C172" s="5">
        <v>33722.199999999997</v>
      </c>
      <c r="D172" s="5">
        <v>33983</v>
      </c>
      <c r="E172" s="5">
        <v>33687</v>
      </c>
      <c r="F172" s="5">
        <v>33951</v>
      </c>
      <c r="G172" s="1">
        <v>6.7999999999999996E-3</v>
      </c>
      <c r="H172" s="3">
        <f>ABS(Table1[[#This Row],[Change %]])</f>
        <v>6.7999999999999996E-3</v>
      </c>
      <c r="I172" s="5">
        <f>Table1[[#This Row],[High]]-Table1[[#This Row],[Low]]</f>
        <v>296</v>
      </c>
      <c r="J172" s="4">
        <f>Table1[[#This Row],[Volatility]]/Table1[[#This Row],[Open]]</f>
        <v>8.7776005124220839E-3</v>
      </c>
    </row>
    <row r="173" spans="1:10" x14ac:dyDescent="0.3">
      <c r="A173" s="2">
        <v>45200</v>
      </c>
      <c r="B173" s="5">
        <v>33721.199999999997</v>
      </c>
      <c r="C173" s="5">
        <v>33502.800000000003</v>
      </c>
      <c r="D173" s="5">
        <v>33726.400000000001</v>
      </c>
      <c r="E173" s="5">
        <v>33345.5</v>
      </c>
      <c r="F173" s="5">
        <v>33721.199999999997</v>
      </c>
      <c r="G173" s="1">
        <v>6.6E-3</v>
      </c>
      <c r="H173" s="3">
        <f>ABS(Table1[[#This Row],[Change %]])</f>
        <v>6.6E-3</v>
      </c>
      <c r="I173" s="5">
        <f>Table1[[#This Row],[High]]-Table1[[#This Row],[Low]]</f>
        <v>380.90000000000146</v>
      </c>
      <c r="J173" s="4">
        <f>Table1[[#This Row],[Volatility]]/Table1[[#This Row],[Open]]</f>
        <v>1.1369198992323071E-2</v>
      </c>
    </row>
    <row r="174" spans="1:10" x14ac:dyDescent="0.3">
      <c r="A174" s="2">
        <v>45170</v>
      </c>
      <c r="B174" s="5">
        <v>33499.9</v>
      </c>
      <c r="C174" s="5">
        <v>33665</v>
      </c>
      <c r="D174" s="5">
        <v>33933.599999999999</v>
      </c>
      <c r="E174" s="5">
        <v>33491.4</v>
      </c>
      <c r="F174" s="5">
        <v>33499.9</v>
      </c>
      <c r="G174" s="1">
        <v>-5.0000000000000001E-3</v>
      </c>
      <c r="H174" s="3">
        <f>ABS(Table1[[#This Row],[Change %]])</f>
        <v>5.0000000000000001E-3</v>
      </c>
      <c r="I174" s="5">
        <f>Table1[[#This Row],[High]]-Table1[[#This Row],[Low]]</f>
        <v>442.19999999999709</v>
      </c>
      <c r="J174" s="4">
        <f>Table1[[#This Row],[Volatility]]/Table1[[#This Row],[Open]]</f>
        <v>1.3135303727907235E-2</v>
      </c>
    </row>
    <row r="175" spans="1:10" x14ac:dyDescent="0.3">
      <c r="A175" s="2">
        <v>45139</v>
      </c>
      <c r="B175" s="5">
        <v>33667</v>
      </c>
      <c r="C175" s="5">
        <v>33669.599999999999</v>
      </c>
      <c r="D175" s="5">
        <v>33681.9</v>
      </c>
      <c r="E175" s="5">
        <v>33636.9</v>
      </c>
      <c r="F175" s="5">
        <v>33667</v>
      </c>
      <c r="G175" s="1">
        <v>1.5E-3</v>
      </c>
      <c r="H175" s="3">
        <f>ABS(Table1[[#This Row],[Change %]])</f>
        <v>1.5E-3</v>
      </c>
      <c r="I175" s="5">
        <f>Table1[[#This Row],[High]]-Table1[[#This Row],[Low]]</f>
        <v>45</v>
      </c>
      <c r="J175" s="4">
        <f>Table1[[#This Row],[Volatility]]/Table1[[#This Row],[Open]]</f>
        <v>1.3365172143417208E-3</v>
      </c>
    </row>
    <row r="176" spans="1:10" x14ac:dyDescent="0.3">
      <c r="A176" s="2">
        <v>45078</v>
      </c>
      <c r="B176" s="5">
        <v>33615.1</v>
      </c>
      <c r="C176" s="5">
        <v>32960.800000000003</v>
      </c>
      <c r="D176" s="5">
        <v>33712.699999999997</v>
      </c>
      <c r="E176" s="5">
        <v>32898.6</v>
      </c>
      <c r="F176" s="5">
        <v>33615.1</v>
      </c>
      <c r="G176" s="1">
        <v>1.9800000000000002E-2</v>
      </c>
      <c r="H176" s="3">
        <f>ABS(Table1[[#This Row],[Change %]])</f>
        <v>1.9800000000000002E-2</v>
      </c>
      <c r="I176" s="5">
        <f>Table1[[#This Row],[High]]-Table1[[#This Row],[Low]]</f>
        <v>814.09999999999854</v>
      </c>
      <c r="J176" s="4">
        <f>Table1[[#This Row],[Volatility]]/Table1[[#This Row],[Open]]</f>
        <v>2.4699036431154536E-2</v>
      </c>
    </row>
    <row r="177" spans="1:10" x14ac:dyDescent="0.3">
      <c r="A177" s="2">
        <v>45047</v>
      </c>
      <c r="B177" s="5">
        <v>32961.300000000003</v>
      </c>
      <c r="C177" s="5">
        <v>33231.1</v>
      </c>
      <c r="D177" s="5">
        <v>33311.1</v>
      </c>
      <c r="E177" s="5">
        <v>32809.4</v>
      </c>
      <c r="F177" s="5">
        <v>32961.300000000003</v>
      </c>
      <c r="G177" s="1">
        <v>-8.2000000000000007E-3</v>
      </c>
      <c r="H177" s="3">
        <f>ABS(Table1[[#This Row],[Change %]])</f>
        <v>8.2000000000000007E-3</v>
      </c>
      <c r="I177" s="5">
        <f>Table1[[#This Row],[High]]-Table1[[#This Row],[Low]]</f>
        <v>501.69999999999709</v>
      </c>
      <c r="J177" s="4">
        <f>Table1[[#This Row],[Volatility]]/Table1[[#This Row],[Open]]</f>
        <v>1.5097303429618554E-2</v>
      </c>
    </row>
    <row r="178" spans="1:10" x14ac:dyDescent="0.3">
      <c r="A178" s="2">
        <v>45017</v>
      </c>
      <c r="B178" s="5">
        <v>33234.1</v>
      </c>
      <c r="C178" s="5">
        <v>33122.9</v>
      </c>
      <c r="D178" s="5">
        <v>33410.5</v>
      </c>
      <c r="E178" s="5">
        <v>33036.1</v>
      </c>
      <c r="F178" s="5">
        <v>33234.1</v>
      </c>
      <c r="G178" s="1">
        <v>3.3999999999999998E-3</v>
      </c>
      <c r="H178" s="3">
        <f>ABS(Table1[[#This Row],[Change %]])</f>
        <v>3.3999999999999998E-3</v>
      </c>
      <c r="I178" s="5">
        <f>Table1[[#This Row],[High]]-Table1[[#This Row],[Low]]</f>
        <v>374.40000000000146</v>
      </c>
      <c r="J178" s="4">
        <f>Table1[[#This Row],[Volatility]]/Table1[[#This Row],[Open]]</f>
        <v>1.1303358099683344E-2</v>
      </c>
    </row>
    <row r="179" spans="1:10" x14ac:dyDescent="0.3">
      <c r="A179" s="2">
        <v>44986</v>
      </c>
      <c r="B179" s="5">
        <v>33121.4</v>
      </c>
      <c r="C179" s="5">
        <v>33223</v>
      </c>
      <c r="D179" s="5">
        <v>33492</v>
      </c>
      <c r="E179" s="5">
        <v>32846.400000000001</v>
      </c>
      <c r="F179" s="5">
        <v>33121.4</v>
      </c>
      <c r="G179" s="1">
        <v>-3.0000000000000001E-3</v>
      </c>
      <c r="H179" s="3">
        <f>ABS(Table1[[#This Row],[Change %]])</f>
        <v>3.0000000000000001E-3</v>
      </c>
      <c r="I179" s="5">
        <f>Table1[[#This Row],[High]]-Table1[[#This Row],[Low]]</f>
        <v>645.59999999999854</v>
      </c>
      <c r="J179" s="4">
        <f>Table1[[#This Row],[Volatility]]/Table1[[#This Row],[Open]]</f>
        <v>1.9432320982451873E-2</v>
      </c>
    </row>
    <row r="180" spans="1:10" x14ac:dyDescent="0.3">
      <c r="A180" s="2">
        <v>44958</v>
      </c>
      <c r="B180" s="5">
        <v>33222.5</v>
      </c>
      <c r="C180" s="5">
        <v>33370</v>
      </c>
      <c r="D180" s="5">
        <v>33384.5</v>
      </c>
      <c r="E180" s="5">
        <v>33205</v>
      </c>
      <c r="F180" s="5">
        <v>33222.5</v>
      </c>
      <c r="G180" s="1">
        <v>1.8E-3</v>
      </c>
      <c r="H180" s="3">
        <f>ABS(Table1[[#This Row],[Change %]])</f>
        <v>1.8E-3</v>
      </c>
      <c r="I180" s="5">
        <f>Table1[[#This Row],[High]]-Table1[[#This Row],[Low]]</f>
        <v>179.5</v>
      </c>
      <c r="J180" s="4">
        <f>Table1[[#This Row],[Volatility]]/Table1[[#This Row],[Open]]</f>
        <v>5.3790830086904405E-3</v>
      </c>
    </row>
    <row r="181" spans="1:10" x14ac:dyDescent="0.3">
      <c r="A181" t="s">
        <v>114</v>
      </c>
      <c r="B181" s="5">
        <v>33163.5</v>
      </c>
      <c r="C181" s="5">
        <v>33176.300000000003</v>
      </c>
      <c r="D181" s="5">
        <v>33209.699999999997</v>
      </c>
      <c r="E181" s="5">
        <v>32839.5</v>
      </c>
      <c r="F181" s="5">
        <v>33163.5</v>
      </c>
      <c r="G181" s="1">
        <v>-2.9999999999999997E-4</v>
      </c>
      <c r="H181" s="3">
        <f>ABS(Table1[[#This Row],[Change %]])</f>
        <v>2.9999999999999997E-4</v>
      </c>
      <c r="I181" s="5">
        <f>Table1[[#This Row],[High]]-Table1[[#This Row],[Low]]</f>
        <v>370.19999999999709</v>
      </c>
      <c r="J181" s="4">
        <f>Table1[[#This Row],[Volatility]]/Table1[[#This Row],[Open]]</f>
        <v>1.1158568013913458E-2</v>
      </c>
    </row>
    <row r="182" spans="1:10" x14ac:dyDescent="0.3">
      <c r="A182" t="s">
        <v>115</v>
      </c>
      <c r="B182" s="5">
        <v>33172.400000000001</v>
      </c>
      <c r="C182" s="5">
        <v>32902.9</v>
      </c>
      <c r="D182" s="5">
        <v>33293.5</v>
      </c>
      <c r="E182" s="5">
        <v>32834.300000000003</v>
      </c>
      <c r="F182" s="5">
        <v>33172.400000000001</v>
      </c>
      <c r="G182" s="1">
        <v>8.3000000000000001E-3</v>
      </c>
      <c r="H182" s="3">
        <f>ABS(Table1[[#This Row],[Change %]])</f>
        <v>8.3000000000000001E-3</v>
      </c>
      <c r="I182" s="5">
        <f>Table1[[#This Row],[High]]-Table1[[#This Row],[Low]]</f>
        <v>459.19999999999709</v>
      </c>
      <c r="J182" s="4">
        <f>Table1[[#This Row],[Volatility]]/Table1[[#This Row],[Open]]</f>
        <v>1.3956216625282181E-2</v>
      </c>
    </row>
    <row r="183" spans="1:10" x14ac:dyDescent="0.3">
      <c r="A183" t="s">
        <v>116</v>
      </c>
      <c r="B183" s="5">
        <v>32898.9</v>
      </c>
      <c r="C183" s="5">
        <v>33255.300000000003</v>
      </c>
      <c r="D183" s="5">
        <v>33386.699999999997</v>
      </c>
      <c r="E183" s="5">
        <v>32856.800000000003</v>
      </c>
      <c r="F183" s="5">
        <v>32898.9</v>
      </c>
      <c r="G183" s="1">
        <v>-1.0699999999999999E-2</v>
      </c>
      <c r="H183" s="3">
        <f>ABS(Table1[[#This Row],[Change %]])</f>
        <v>1.0699999999999999E-2</v>
      </c>
      <c r="I183" s="5">
        <f>Table1[[#This Row],[High]]-Table1[[#This Row],[Low]]</f>
        <v>529.89999999999418</v>
      </c>
      <c r="J183" s="4">
        <f>Table1[[#This Row],[Volatility]]/Table1[[#This Row],[Open]]</f>
        <v>1.5934302201453428E-2</v>
      </c>
    </row>
    <row r="184" spans="1:10" x14ac:dyDescent="0.3">
      <c r="A184" t="s">
        <v>117</v>
      </c>
      <c r="B184" s="5">
        <v>33253.300000000003</v>
      </c>
      <c r="C184" s="5">
        <v>33355.199999999997</v>
      </c>
      <c r="D184" s="5">
        <v>33432.699999999997</v>
      </c>
      <c r="E184" s="5">
        <v>33066.699999999997</v>
      </c>
      <c r="F184" s="5">
        <v>33253.300000000003</v>
      </c>
      <c r="G184" s="1">
        <v>-3.0999999999999999E-3</v>
      </c>
      <c r="H184" s="3">
        <f>ABS(Table1[[#This Row],[Change %]])</f>
        <v>3.0999999999999999E-3</v>
      </c>
      <c r="I184" s="5">
        <f>Table1[[#This Row],[High]]-Table1[[#This Row],[Low]]</f>
        <v>366</v>
      </c>
      <c r="J184" s="4">
        <f>Table1[[#This Row],[Volatility]]/Table1[[#This Row],[Open]]</f>
        <v>1.0972801841991654E-2</v>
      </c>
    </row>
    <row r="185" spans="1:10" x14ac:dyDescent="0.3">
      <c r="A185" t="s">
        <v>118</v>
      </c>
      <c r="B185" s="5">
        <v>33356.199999999997</v>
      </c>
      <c r="C185" s="5">
        <v>33222.199999999997</v>
      </c>
      <c r="D185" s="5">
        <v>33367.199999999997</v>
      </c>
      <c r="E185" s="5">
        <v>33222.199999999997</v>
      </c>
      <c r="F185" s="5">
        <v>33356.199999999997</v>
      </c>
      <c r="G185" s="1">
        <v>5.4000000000000003E-3</v>
      </c>
      <c r="H185" s="3">
        <f>ABS(Table1[[#This Row],[Change %]])</f>
        <v>5.4000000000000003E-3</v>
      </c>
      <c r="I185" s="5">
        <f>Table1[[#This Row],[High]]-Table1[[#This Row],[Low]]</f>
        <v>145</v>
      </c>
      <c r="J185" s="4">
        <f>Table1[[#This Row],[Volatility]]/Table1[[#This Row],[Open]]</f>
        <v>4.3645514144156619E-3</v>
      </c>
    </row>
    <row r="186" spans="1:10" x14ac:dyDescent="0.3">
      <c r="A186" t="s">
        <v>119</v>
      </c>
      <c r="B186" s="5">
        <v>33177.199999999997</v>
      </c>
      <c r="C186" s="5">
        <v>33025.9</v>
      </c>
      <c r="D186" s="5">
        <v>33231.699999999997</v>
      </c>
      <c r="E186" s="5">
        <v>32815.4</v>
      </c>
      <c r="F186" s="5">
        <v>33177.199999999997</v>
      </c>
      <c r="G186" s="1">
        <v>4.5999999999999999E-3</v>
      </c>
      <c r="H186" s="3">
        <f>ABS(Table1[[#This Row],[Change %]])</f>
        <v>4.5999999999999999E-3</v>
      </c>
      <c r="I186" s="5">
        <f>Table1[[#This Row],[High]]-Table1[[#This Row],[Low]]</f>
        <v>416.29999999999563</v>
      </c>
      <c r="J186" s="4">
        <f>Table1[[#This Row],[Volatility]]/Table1[[#This Row],[Open]]</f>
        <v>1.2605258297275641E-2</v>
      </c>
    </row>
    <row r="187" spans="1:10" x14ac:dyDescent="0.3">
      <c r="A187" t="s">
        <v>120</v>
      </c>
      <c r="B187" s="5">
        <v>33026.400000000001</v>
      </c>
      <c r="C187" s="5">
        <v>33401.699999999997</v>
      </c>
      <c r="D187" s="5">
        <v>33462.6</v>
      </c>
      <c r="E187" s="5">
        <v>32575.1</v>
      </c>
      <c r="F187" s="5">
        <v>33026.400000000001</v>
      </c>
      <c r="G187" s="1">
        <v>-1.14E-2</v>
      </c>
      <c r="H187" s="3">
        <f>ABS(Table1[[#This Row],[Change %]])</f>
        <v>1.14E-2</v>
      </c>
      <c r="I187" s="5">
        <f>Table1[[#This Row],[High]]-Table1[[#This Row],[Low]]</f>
        <v>887.5</v>
      </c>
      <c r="J187" s="4">
        <f>Table1[[#This Row],[Volatility]]/Table1[[#This Row],[Open]]</f>
        <v>2.6570503896508262E-2</v>
      </c>
    </row>
    <row r="188" spans="1:10" x14ac:dyDescent="0.3">
      <c r="A188" t="s">
        <v>121</v>
      </c>
      <c r="B188" s="5">
        <v>33406.1</v>
      </c>
      <c r="C188" s="5">
        <v>32987.300000000003</v>
      </c>
      <c r="D188" s="5">
        <v>33439.1</v>
      </c>
      <c r="E188" s="5">
        <v>32937.599999999999</v>
      </c>
      <c r="F188" s="5">
        <v>33406.1</v>
      </c>
      <c r="G188" s="1">
        <v>1.2699999999999999E-2</v>
      </c>
      <c r="H188" s="3">
        <f>ABS(Table1[[#This Row],[Change %]])</f>
        <v>1.2699999999999999E-2</v>
      </c>
      <c r="I188" s="5">
        <f>Table1[[#This Row],[High]]-Table1[[#This Row],[Low]]</f>
        <v>501.5</v>
      </c>
      <c r="J188" s="4">
        <f>Table1[[#This Row],[Volatility]]/Table1[[#This Row],[Open]]</f>
        <v>1.5202820479396615E-2</v>
      </c>
    </row>
    <row r="189" spans="1:10" x14ac:dyDescent="0.3">
      <c r="A189" t="s">
        <v>122</v>
      </c>
      <c r="B189" s="5">
        <v>32985.800000000003</v>
      </c>
      <c r="C189" s="5">
        <v>32804.5</v>
      </c>
      <c r="D189" s="5">
        <v>33000.1</v>
      </c>
      <c r="E189" s="5">
        <v>32479.3</v>
      </c>
      <c r="F189" s="5">
        <v>32985.800000000003</v>
      </c>
      <c r="G189" s="1">
        <v>5.4999999999999997E-3</v>
      </c>
      <c r="H189" s="3">
        <f>ABS(Table1[[#This Row],[Change %]])</f>
        <v>5.4999999999999997E-3</v>
      </c>
      <c r="I189" s="5">
        <f>Table1[[#This Row],[High]]-Table1[[#This Row],[Low]]</f>
        <v>520.79999999999927</v>
      </c>
      <c r="J189" s="4">
        <f>Table1[[#This Row],[Volatility]]/Table1[[#This Row],[Open]]</f>
        <v>1.5875870688472595E-2</v>
      </c>
    </row>
    <row r="190" spans="1:10" x14ac:dyDescent="0.3">
      <c r="A190" t="s">
        <v>123</v>
      </c>
      <c r="B190" s="5">
        <v>32805.5</v>
      </c>
      <c r="C190" s="5">
        <v>32907.5</v>
      </c>
      <c r="D190" s="5">
        <v>33057</v>
      </c>
      <c r="E190" s="5">
        <v>32577.5</v>
      </c>
      <c r="F190" s="5">
        <v>32805.5</v>
      </c>
      <c r="G190" s="1">
        <v>-3.0000000000000001E-3</v>
      </c>
      <c r="H190" s="3">
        <f>ABS(Table1[[#This Row],[Change %]])</f>
        <v>3.0000000000000001E-3</v>
      </c>
      <c r="I190" s="5">
        <f>Table1[[#This Row],[High]]-Table1[[#This Row],[Low]]</f>
        <v>479.5</v>
      </c>
      <c r="J190" s="4">
        <f>Table1[[#This Row],[Volatility]]/Table1[[#This Row],[Open]]</f>
        <v>1.4571146395198662E-2</v>
      </c>
    </row>
    <row r="191" spans="1:10" x14ac:dyDescent="0.3">
      <c r="A191" t="s">
        <v>124</v>
      </c>
      <c r="B191" s="5">
        <v>32904.5</v>
      </c>
      <c r="C191" s="5">
        <v>32874</v>
      </c>
      <c r="D191" s="5">
        <v>32958</v>
      </c>
      <c r="E191" s="5">
        <v>32872.5</v>
      </c>
      <c r="F191" s="5">
        <v>32904.5</v>
      </c>
      <c r="G191" s="1">
        <v>1.5E-3</v>
      </c>
      <c r="H191" s="3">
        <f>ABS(Table1[[#This Row],[Change %]])</f>
        <v>1.5E-3</v>
      </c>
      <c r="I191" s="5">
        <f>Table1[[#This Row],[High]]-Table1[[#This Row],[Low]]</f>
        <v>85.5</v>
      </c>
      <c r="J191" s="4">
        <f>Table1[[#This Row],[Volatility]]/Table1[[#This Row],[Open]]</f>
        <v>2.6008395692644643E-3</v>
      </c>
    </row>
    <row r="192" spans="1:10" x14ac:dyDescent="0.3">
      <c r="A192" t="s">
        <v>125</v>
      </c>
      <c r="B192" s="5">
        <v>32856</v>
      </c>
      <c r="C192" s="5">
        <v>33197</v>
      </c>
      <c r="D192" s="5">
        <v>33260</v>
      </c>
      <c r="E192" s="5">
        <v>32650.1</v>
      </c>
      <c r="F192" s="5">
        <v>32856</v>
      </c>
      <c r="G192" s="1">
        <v>-1.0200000000000001E-2</v>
      </c>
      <c r="H192" s="3">
        <f>ABS(Table1[[#This Row],[Change %]])</f>
        <v>1.0200000000000001E-2</v>
      </c>
      <c r="I192" s="5">
        <f>Table1[[#This Row],[High]]-Table1[[#This Row],[Low]]</f>
        <v>609.90000000000146</v>
      </c>
      <c r="J192" s="4">
        <f>Table1[[#This Row],[Volatility]]/Table1[[#This Row],[Open]]</f>
        <v>1.8372142061029655E-2</v>
      </c>
    </row>
    <row r="193" spans="1:10" x14ac:dyDescent="0.3">
      <c r="A193" t="s">
        <v>126</v>
      </c>
      <c r="B193" s="5">
        <v>33195</v>
      </c>
      <c r="C193" s="5">
        <v>34035.1</v>
      </c>
      <c r="D193" s="5">
        <v>34072.699999999997</v>
      </c>
      <c r="E193" s="5">
        <v>33008.199999999997</v>
      </c>
      <c r="F193" s="5">
        <v>33195</v>
      </c>
      <c r="G193" s="1">
        <v>-2.47E-2</v>
      </c>
      <c r="H193" s="3">
        <f>ABS(Table1[[#This Row],[Change %]])</f>
        <v>2.47E-2</v>
      </c>
      <c r="I193" s="5">
        <f>Table1[[#This Row],[High]]-Table1[[#This Row],[Low]]</f>
        <v>1064.5</v>
      </c>
      <c r="J193" s="4">
        <f>Table1[[#This Row],[Volatility]]/Table1[[#This Row],[Open]]</f>
        <v>3.1276535106404858E-2</v>
      </c>
    </row>
    <row r="194" spans="1:10" x14ac:dyDescent="0.3">
      <c r="A194" t="s">
        <v>127</v>
      </c>
      <c r="B194" s="5">
        <v>34035.599999999999</v>
      </c>
      <c r="C194" s="5">
        <v>34111.9</v>
      </c>
      <c r="D194" s="5">
        <v>34396.300000000003</v>
      </c>
      <c r="E194" s="5">
        <v>33697.300000000003</v>
      </c>
      <c r="F194" s="5">
        <v>34035.599999999999</v>
      </c>
      <c r="G194" s="1">
        <v>-2.3E-3</v>
      </c>
      <c r="H194" s="3">
        <f>ABS(Table1[[#This Row],[Change %]])</f>
        <v>2.3E-3</v>
      </c>
      <c r="I194" s="5">
        <f>Table1[[#This Row],[High]]-Table1[[#This Row],[Low]]</f>
        <v>699</v>
      </c>
      <c r="J194" s="4">
        <f>Table1[[#This Row],[Volatility]]/Table1[[#This Row],[Open]]</f>
        <v>2.0491382772580828E-2</v>
      </c>
    </row>
    <row r="195" spans="1:10" x14ac:dyDescent="0.3">
      <c r="A195" t="s">
        <v>128</v>
      </c>
      <c r="B195" s="5">
        <v>34112.9</v>
      </c>
      <c r="C195" s="5">
        <v>33980.199999999997</v>
      </c>
      <c r="D195" s="5">
        <v>34921.5</v>
      </c>
      <c r="E195" s="5">
        <v>33892.800000000003</v>
      </c>
      <c r="F195" s="5">
        <v>34112.9</v>
      </c>
      <c r="G195" s="1">
        <v>4.0000000000000001E-3</v>
      </c>
      <c r="H195" s="3">
        <f>ABS(Table1[[#This Row],[Change %]])</f>
        <v>4.0000000000000001E-3</v>
      </c>
      <c r="I195" s="5">
        <f>Table1[[#This Row],[High]]-Table1[[#This Row],[Low]]</f>
        <v>1028.6999999999971</v>
      </c>
      <c r="J195" s="4">
        <f>Table1[[#This Row],[Volatility]]/Table1[[#This Row],[Open]]</f>
        <v>3.0273512221823215E-2</v>
      </c>
    </row>
    <row r="196" spans="1:10" x14ac:dyDescent="0.3">
      <c r="A196" s="2">
        <v>44907</v>
      </c>
      <c r="B196" s="5">
        <v>33975.699999999997</v>
      </c>
      <c r="C196" s="5">
        <v>33422</v>
      </c>
      <c r="D196" s="5">
        <v>34002.199999999997</v>
      </c>
      <c r="E196" s="5">
        <v>33409</v>
      </c>
      <c r="F196" s="5">
        <v>33975.699999999997</v>
      </c>
      <c r="G196" s="1">
        <v>1.66E-2</v>
      </c>
      <c r="H196" s="3">
        <f>ABS(Table1[[#This Row],[Change %]])</f>
        <v>1.66E-2</v>
      </c>
      <c r="I196" s="5">
        <f>Table1[[#This Row],[High]]-Table1[[#This Row],[Low]]</f>
        <v>593.19999999999709</v>
      </c>
      <c r="J196" s="4">
        <f>Table1[[#This Row],[Volatility]]/Table1[[#This Row],[Open]]</f>
        <v>1.7748788223325866E-2</v>
      </c>
    </row>
    <row r="197" spans="1:10" x14ac:dyDescent="0.3">
      <c r="A197" s="2">
        <v>44877</v>
      </c>
      <c r="B197" s="5">
        <v>33420.5</v>
      </c>
      <c r="C197" s="5">
        <v>33473.599999999999</v>
      </c>
      <c r="D197" s="5">
        <v>33496.6</v>
      </c>
      <c r="E197" s="5">
        <v>33407.5</v>
      </c>
      <c r="F197" s="5">
        <v>33420.5</v>
      </c>
      <c r="G197" s="1">
        <v>-1.1000000000000001E-3</v>
      </c>
      <c r="H197" s="3">
        <f>ABS(Table1[[#This Row],[Change %]])</f>
        <v>1.1000000000000001E-3</v>
      </c>
      <c r="I197" s="5">
        <f>Table1[[#This Row],[High]]-Table1[[#This Row],[Low]]</f>
        <v>89.099999999998545</v>
      </c>
      <c r="J197" s="4">
        <f>Table1[[#This Row],[Volatility]]/Table1[[#This Row],[Open]]</f>
        <v>2.6617991491802062E-3</v>
      </c>
    </row>
    <row r="198" spans="1:10" x14ac:dyDescent="0.3">
      <c r="A198" s="2">
        <v>44816</v>
      </c>
      <c r="B198" s="5">
        <v>33457.599999999999</v>
      </c>
      <c r="C198" s="5">
        <v>33748.300000000003</v>
      </c>
      <c r="D198" s="5">
        <v>33930.5</v>
      </c>
      <c r="E198" s="5">
        <v>33452</v>
      </c>
      <c r="F198" s="5">
        <v>33457.599999999999</v>
      </c>
      <c r="G198" s="1">
        <v>-8.8000000000000005E-3</v>
      </c>
      <c r="H198" s="3">
        <f>ABS(Table1[[#This Row],[Change %]])</f>
        <v>8.8000000000000005E-3</v>
      </c>
      <c r="I198" s="5">
        <f>Table1[[#This Row],[High]]-Table1[[#This Row],[Low]]</f>
        <v>478.5</v>
      </c>
      <c r="J198" s="4">
        <f>Table1[[#This Row],[Volatility]]/Table1[[#This Row],[Open]]</f>
        <v>1.4178491953668776E-2</v>
      </c>
    </row>
    <row r="199" spans="1:10" x14ac:dyDescent="0.3">
      <c r="A199" s="2">
        <v>44785</v>
      </c>
      <c r="B199" s="5">
        <v>33753.800000000003</v>
      </c>
      <c r="C199" s="5">
        <v>33598.5</v>
      </c>
      <c r="D199" s="5">
        <v>33894</v>
      </c>
      <c r="E199" s="5">
        <v>33447.4</v>
      </c>
      <c r="F199" s="5">
        <v>33753.800000000003</v>
      </c>
      <c r="G199" s="1">
        <v>4.5999999999999999E-3</v>
      </c>
      <c r="H199" s="3">
        <f>ABS(Table1[[#This Row],[Change %]])</f>
        <v>4.5999999999999999E-3</v>
      </c>
      <c r="I199" s="5">
        <f>Table1[[#This Row],[High]]-Table1[[#This Row],[Low]]</f>
        <v>446.59999999999854</v>
      </c>
      <c r="J199" s="4">
        <f>Table1[[#This Row],[Volatility]]/Table1[[#This Row],[Open]]</f>
        <v>1.3292260071134085E-2</v>
      </c>
    </row>
    <row r="200" spans="1:10" x14ac:dyDescent="0.3">
      <c r="A200" s="2">
        <v>44754</v>
      </c>
      <c r="B200" s="5">
        <v>33599.5</v>
      </c>
      <c r="C200" s="5">
        <v>33625.5</v>
      </c>
      <c r="D200" s="5">
        <v>33777</v>
      </c>
      <c r="E200" s="5">
        <v>33435.300000000003</v>
      </c>
      <c r="F200" s="5">
        <v>33599.5</v>
      </c>
      <c r="G200" s="1">
        <v>-6.9999999999999999E-4</v>
      </c>
      <c r="H200" s="3">
        <f>ABS(Table1[[#This Row],[Change %]])</f>
        <v>6.9999999999999999E-4</v>
      </c>
      <c r="I200" s="5">
        <f>Table1[[#This Row],[High]]-Table1[[#This Row],[Low]]</f>
        <v>341.69999999999709</v>
      </c>
      <c r="J200" s="4">
        <f>Table1[[#This Row],[Volatility]]/Table1[[#This Row],[Open]]</f>
        <v>1.0161930677610655E-2</v>
      </c>
    </row>
    <row r="201" spans="1:10" x14ac:dyDescent="0.3">
      <c r="A201" s="2">
        <v>44724</v>
      </c>
      <c r="B201" s="5">
        <v>33623.5</v>
      </c>
      <c r="C201" s="5">
        <v>33985.599999999999</v>
      </c>
      <c r="D201" s="5">
        <v>34046.400000000001</v>
      </c>
      <c r="E201" s="5">
        <v>33418.300000000003</v>
      </c>
      <c r="F201" s="5">
        <v>33623.5</v>
      </c>
      <c r="G201" s="1">
        <v>-1.0699999999999999E-2</v>
      </c>
      <c r="H201" s="3">
        <f>ABS(Table1[[#This Row],[Change %]])</f>
        <v>1.0699999999999999E-2</v>
      </c>
      <c r="I201" s="5">
        <f>Table1[[#This Row],[High]]-Table1[[#This Row],[Low]]</f>
        <v>628.09999999999854</v>
      </c>
      <c r="J201" s="4">
        <f>Table1[[#This Row],[Volatility]]/Table1[[#This Row],[Open]]</f>
        <v>1.8481356809942992E-2</v>
      </c>
    </row>
    <row r="202" spans="1:10" x14ac:dyDescent="0.3">
      <c r="A202" s="2">
        <v>44693</v>
      </c>
      <c r="B202" s="5">
        <v>33985.599999999999</v>
      </c>
      <c r="C202" s="5">
        <v>34394.5</v>
      </c>
      <c r="D202" s="5">
        <v>34411</v>
      </c>
      <c r="E202" s="5">
        <v>33847.800000000003</v>
      </c>
      <c r="F202" s="5">
        <v>33985.599999999999</v>
      </c>
      <c r="G202" s="1">
        <v>-1.1900000000000001E-2</v>
      </c>
      <c r="H202" s="3">
        <f>ABS(Table1[[#This Row],[Change %]])</f>
        <v>1.1900000000000001E-2</v>
      </c>
      <c r="I202" s="5">
        <f>Table1[[#This Row],[High]]-Table1[[#This Row],[Low]]</f>
        <v>563.19999999999709</v>
      </c>
      <c r="J202" s="4">
        <f>Table1[[#This Row],[Volatility]]/Table1[[#This Row],[Open]]</f>
        <v>1.6374711072991238E-2</v>
      </c>
    </row>
    <row r="203" spans="1:10" x14ac:dyDescent="0.3">
      <c r="A203" s="2">
        <v>44663</v>
      </c>
      <c r="B203" s="5">
        <v>34395</v>
      </c>
      <c r="C203" s="5">
        <v>34418.300000000003</v>
      </c>
      <c r="D203" s="5">
        <v>34424.800000000003</v>
      </c>
      <c r="E203" s="5">
        <v>34353.4</v>
      </c>
      <c r="F203" s="5">
        <v>34395</v>
      </c>
      <c r="G203" s="1">
        <v>1.5E-3</v>
      </c>
      <c r="H203" s="3">
        <f>ABS(Table1[[#This Row],[Change %]])</f>
        <v>1.5E-3</v>
      </c>
      <c r="I203" s="5">
        <f>Table1[[#This Row],[High]]-Table1[[#This Row],[Low]]</f>
        <v>71.400000000001455</v>
      </c>
      <c r="J203" s="4">
        <f>Table1[[#This Row],[Volatility]]/Table1[[#This Row],[Open]]</f>
        <v>2.0744778213915693E-3</v>
      </c>
    </row>
    <row r="204" spans="1:10" x14ac:dyDescent="0.3">
      <c r="A204" s="2">
        <v>44604</v>
      </c>
      <c r="B204" s="5">
        <v>34344.699999999997</v>
      </c>
      <c r="C204" s="5">
        <v>34351.1</v>
      </c>
      <c r="D204" s="5">
        <v>34481.199999999997</v>
      </c>
      <c r="E204" s="5">
        <v>33900.300000000003</v>
      </c>
      <c r="F204" s="5">
        <v>34344.699999999997</v>
      </c>
      <c r="G204" s="1">
        <v>-2.0000000000000001E-4</v>
      </c>
      <c r="H204" s="3">
        <f>ABS(Table1[[#This Row],[Change %]])</f>
        <v>2.0000000000000001E-4</v>
      </c>
      <c r="I204" s="5">
        <f>Table1[[#This Row],[High]]-Table1[[#This Row],[Low]]</f>
        <v>580.89999999999418</v>
      </c>
      <c r="J204" s="4">
        <f>Table1[[#This Row],[Volatility]]/Table1[[#This Row],[Open]]</f>
        <v>1.6910666616207173E-2</v>
      </c>
    </row>
    <row r="205" spans="1:10" x14ac:dyDescent="0.3">
      <c r="A205" s="2">
        <v>44573</v>
      </c>
      <c r="B205" s="5">
        <v>34350.6</v>
      </c>
      <c r="C205" s="5">
        <v>34567.300000000003</v>
      </c>
      <c r="D205" s="5">
        <v>34663.5</v>
      </c>
      <c r="E205" s="5">
        <v>34121.5</v>
      </c>
      <c r="F205" s="5">
        <v>34350.6</v>
      </c>
      <c r="G205" s="1">
        <v>-6.4000000000000003E-3</v>
      </c>
      <c r="H205" s="3">
        <f>ABS(Table1[[#This Row],[Change %]])</f>
        <v>6.4000000000000003E-3</v>
      </c>
      <c r="I205" s="5">
        <f>Table1[[#This Row],[High]]-Table1[[#This Row],[Low]]</f>
        <v>542</v>
      </c>
      <c r="J205" s="4">
        <f>Table1[[#This Row],[Volatility]]/Table1[[#This Row],[Open]]</f>
        <v>1.567955842660549E-2</v>
      </c>
    </row>
    <row r="206" spans="1:10" x14ac:dyDescent="0.3">
      <c r="A206" t="s">
        <v>129</v>
      </c>
      <c r="B206" s="5">
        <v>34570.199999999997</v>
      </c>
      <c r="C206" s="5">
        <v>33786</v>
      </c>
      <c r="D206" s="5">
        <v>34606.800000000003</v>
      </c>
      <c r="E206" s="5">
        <v>33579.800000000003</v>
      </c>
      <c r="F206" s="5">
        <v>34570.199999999997</v>
      </c>
      <c r="G206" s="1">
        <v>2.3300000000000001E-2</v>
      </c>
      <c r="H206" s="3">
        <f>ABS(Table1[[#This Row],[Change %]])</f>
        <v>2.3300000000000001E-2</v>
      </c>
      <c r="I206" s="5">
        <f>Table1[[#This Row],[High]]-Table1[[#This Row],[Low]]</f>
        <v>1027</v>
      </c>
      <c r="J206" s="4">
        <f>Table1[[#This Row],[Volatility]]/Table1[[#This Row],[Open]]</f>
        <v>3.039720594329012E-2</v>
      </c>
    </row>
    <row r="207" spans="1:10" x14ac:dyDescent="0.3">
      <c r="A207" t="s">
        <v>130</v>
      </c>
      <c r="B207" s="5">
        <v>33784</v>
      </c>
      <c r="C207" s="5">
        <v>33846.300000000003</v>
      </c>
      <c r="D207" s="5">
        <v>33968.300000000003</v>
      </c>
      <c r="E207" s="5">
        <v>33660.5</v>
      </c>
      <c r="F207" s="5">
        <v>33784</v>
      </c>
      <c r="G207" s="1">
        <v>-1.9E-3</v>
      </c>
      <c r="H207" s="3">
        <f>ABS(Table1[[#This Row],[Change %]])</f>
        <v>1.9E-3</v>
      </c>
      <c r="I207" s="5">
        <f>Table1[[#This Row],[High]]-Table1[[#This Row],[Low]]</f>
        <v>307.80000000000291</v>
      </c>
      <c r="J207" s="4">
        <f>Table1[[#This Row],[Volatility]]/Table1[[#This Row],[Open]]</f>
        <v>9.0940516393225521E-3</v>
      </c>
    </row>
    <row r="208" spans="1:10" x14ac:dyDescent="0.3">
      <c r="A208" t="s">
        <v>131</v>
      </c>
      <c r="B208" s="5">
        <v>33847.300000000003</v>
      </c>
      <c r="C208" s="5">
        <v>34247</v>
      </c>
      <c r="D208" s="5">
        <v>34299</v>
      </c>
      <c r="E208" s="5">
        <v>33800.199999999997</v>
      </c>
      <c r="F208" s="5">
        <v>33847.300000000003</v>
      </c>
      <c r="G208" s="1">
        <v>-1.1599999999999999E-2</v>
      </c>
      <c r="H208" s="3">
        <f>ABS(Table1[[#This Row],[Change %]])</f>
        <v>1.1599999999999999E-2</v>
      </c>
      <c r="I208" s="5">
        <f>Table1[[#This Row],[High]]-Table1[[#This Row],[Low]]</f>
        <v>498.80000000000291</v>
      </c>
      <c r="J208" s="4">
        <f>Table1[[#This Row],[Volatility]]/Table1[[#This Row],[Open]]</f>
        <v>1.4564779396735566E-2</v>
      </c>
    </row>
    <row r="209" spans="1:10" x14ac:dyDescent="0.3">
      <c r="A209" t="s">
        <v>132</v>
      </c>
      <c r="B209" s="5">
        <v>34245.5</v>
      </c>
      <c r="C209" s="5">
        <v>34279</v>
      </c>
      <c r="D209" s="5">
        <v>34308</v>
      </c>
      <c r="E209" s="5">
        <v>34244.5</v>
      </c>
      <c r="F209" s="5">
        <v>34245.5</v>
      </c>
      <c r="G209" s="1">
        <v>-3.5999999999999999E-3</v>
      </c>
      <c r="H209" s="3">
        <f>ABS(Table1[[#This Row],[Change %]])</f>
        <v>3.5999999999999999E-3</v>
      </c>
      <c r="I209" s="5">
        <f>Table1[[#This Row],[High]]-Table1[[#This Row],[Low]]</f>
        <v>63.5</v>
      </c>
      <c r="J209" s="4">
        <f>Table1[[#This Row],[Volatility]]/Table1[[#This Row],[Open]]</f>
        <v>1.8524461040287056E-3</v>
      </c>
    </row>
    <row r="210" spans="1:10" x14ac:dyDescent="0.3">
      <c r="A210" t="s">
        <v>133</v>
      </c>
      <c r="B210" s="5">
        <v>34368.5</v>
      </c>
      <c r="C210" s="5">
        <v>34252.5</v>
      </c>
      <c r="D210" s="5">
        <v>34383</v>
      </c>
      <c r="E210" s="5">
        <v>34194</v>
      </c>
      <c r="F210" s="5">
        <v>34368.5</v>
      </c>
      <c r="G210" s="1">
        <v>3.3999999999999998E-3</v>
      </c>
      <c r="H210" s="3">
        <f>ABS(Table1[[#This Row],[Change %]])</f>
        <v>3.3999999999999998E-3</v>
      </c>
      <c r="I210" s="5">
        <f>Table1[[#This Row],[High]]-Table1[[#This Row],[Low]]</f>
        <v>189</v>
      </c>
      <c r="J210" s="4">
        <f>Table1[[#This Row],[Volatility]]/Table1[[#This Row],[Open]]</f>
        <v>5.5178454127435958E-3</v>
      </c>
    </row>
    <row r="211" spans="1:10" x14ac:dyDescent="0.3">
      <c r="A211" t="s">
        <v>134</v>
      </c>
      <c r="B211" s="5">
        <v>34251</v>
      </c>
      <c r="C211" s="5">
        <v>34247.5</v>
      </c>
      <c r="D211" s="5">
        <v>34289.5</v>
      </c>
      <c r="E211" s="5">
        <v>34213</v>
      </c>
      <c r="F211" s="5">
        <v>34251</v>
      </c>
      <c r="G211" s="1">
        <v>1E-4</v>
      </c>
      <c r="H211" s="3">
        <f>ABS(Table1[[#This Row],[Change %]])</f>
        <v>1E-4</v>
      </c>
      <c r="I211" s="5">
        <f>Table1[[#This Row],[High]]-Table1[[#This Row],[Low]]</f>
        <v>76.5</v>
      </c>
      <c r="J211" s="4">
        <f>Table1[[#This Row],[Volatility]]/Table1[[#This Row],[Open]]</f>
        <v>2.2337396890283962E-3</v>
      </c>
    </row>
    <row r="212" spans="1:10" x14ac:dyDescent="0.3">
      <c r="A212" t="s">
        <v>135</v>
      </c>
      <c r="B212" s="5">
        <v>34247.5</v>
      </c>
      <c r="C212" s="5">
        <v>34117.5</v>
      </c>
      <c r="D212" s="5">
        <v>34260.9</v>
      </c>
      <c r="E212" s="5">
        <v>34006.199999999997</v>
      </c>
      <c r="F212" s="5">
        <v>34247.5</v>
      </c>
      <c r="G212" s="1">
        <v>3.8E-3</v>
      </c>
      <c r="H212" s="3">
        <f>ABS(Table1[[#This Row],[Change %]])</f>
        <v>3.8E-3</v>
      </c>
      <c r="I212" s="5">
        <f>Table1[[#This Row],[High]]-Table1[[#This Row],[Low]]</f>
        <v>254.70000000000437</v>
      </c>
      <c r="J212" s="4">
        <f>Table1[[#This Row],[Volatility]]/Table1[[#This Row],[Open]]</f>
        <v>7.4653770059354982E-3</v>
      </c>
    </row>
    <row r="213" spans="1:10" x14ac:dyDescent="0.3">
      <c r="A213" t="s">
        <v>136</v>
      </c>
      <c r="B213" s="5">
        <v>34118</v>
      </c>
      <c r="C213" s="5">
        <v>33708.199999999997</v>
      </c>
      <c r="D213" s="5">
        <v>34121.4</v>
      </c>
      <c r="E213" s="5">
        <v>33630.699999999997</v>
      </c>
      <c r="F213" s="5">
        <v>34118</v>
      </c>
      <c r="G213" s="1">
        <v>1.2200000000000001E-2</v>
      </c>
      <c r="H213" s="3">
        <f>ABS(Table1[[#This Row],[Change %]])</f>
        <v>1.2200000000000001E-2</v>
      </c>
      <c r="I213" s="5">
        <f>Table1[[#This Row],[High]]-Table1[[#This Row],[Low]]</f>
        <v>490.70000000000437</v>
      </c>
      <c r="J213" s="4">
        <f>Table1[[#This Row],[Volatility]]/Table1[[#This Row],[Open]]</f>
        <v>1.455728873093207E-2</v>
      </c>
    </row>
    <row r="214" spans="1:10" x14ac:dyDescent="0.3">
      <c r="A214" t="s">
        <v>137</v>
      </c>
      <c r="B214" s="5">
        <v>33707.199999999997</v>
      </c>
      <c r="C214" s="5">
        <v>33706</v>
      </c>
      <c r="D214" s="5">
        <v>33865.5</v>
      </c>
      <c r="E214" s="5">
        <v>33557.4</v>
      </c>
      <c r="F214" s="5">
        <v>33707.199999999997</v>
      </c>
      <c r="G214" s="1">
        <v>1E-4</v>
      </c>
      <c r="H214" s="3">
        <f>ABS(Table1[[#This Row],[Change %]])</f>
        <v>1E-4</v>
      </c>
      <c r="I214" s="5">
        <f>Table1[[#This Row],[High]]-Table1[[#This Row],[Low]]</f>
        <v>308.09999999999854</v>
      </c>
      <c r="J214" s="4">
        <f>Table1[[#This Row],[Volatility]]/Table1[[#This Row],[Open]]</f>
        <v>9.1408057912537397E-3</v>
      </c>
    </row>
    <row r="215" spans="1:10" x14ac:dyDescent="0.3">
      <c r="A215" t="s">
        <v>138</v>
      </c>
      <c r="B215" s="5">
        <v>33704</v>
      </c>
      <c r="C215" s="5">
        <v>33771.699999999997</v>
      </c>
      <c r="D215" s="5">
        <v>33793.599999999999</v>
      </c>
      <c r="E215" s="5">
        <v>33693</v>
      </c>
      <c r="F215" s="5">
        <v>33704</v>
      </c>
      <c r="G215" s="1">
        <v>-1.2999999999999999E-3</v>
      </c>
      <c r="H215" s="3">
        <f>ABS(Table1[[#This Row],[Change %]])</f>
        <v>1.2999999999999999E-3</v>
      </c>
      <c r="I215" s="5">
        <f>Table1[[#This Row],[High]]-Table1[[#This Row],[Low]]</f>
        <v>100.59999999999854</v>
      </c>
      <c r="J215" s="4">
        <f>Table1[[#This Row],[Volatility]]/Table1[[#This Row],[Open]]</f>
        <v>2.9788254662927406E-3</v>
      </c>
    </row>
    <row r="216" spans="1:10" x14ac:dyDescent="0.3">
      <c r="A216" t="s">
        <v>139</v>
      </c>
      <c r="B216" s="5">
        <v>33746.300000000003</v>
      </c>
      <c r="C216" s="5">
        <v>33518.199999999997</v>
      </c>
      <c r="D216" s="5">
        <v>33817</v>
      </c>
      <c r="E216" s="5">
        <v>33439.4</v>
      </c>
      <c r="F216" s="5">
        <v>33746.300000000003</v>
      </c>
      <c r="G216" s="1">
        <v>5.8999999999999999E-3</v>
      </c>
      <c r="H216" s="3">
        <f>ABS(Table1[[#This Row],[Change %]])</f>
        <v>5.8999999999999999E-3</v>
      </c>
      <c r="I216" s="5">
        <f>Table1[[#This Row],[High]]-Table1[[#This Row],[Low]]</f>
        <v>377.59999999999854</v>
      </c>
      <c r="J216" s="4">
        <f>Table1[[#This Row],[Volatility]]/Table1[[#This Row],[Open]]</f>
        <v>1.126552141821454E-2</v>
      </c>
    </row>
    <row r="217" spans="1:10" x14ac:dyDescent="0.3">
      <c r="A217" t="s">
        <v>140</v>
      </c>
      <c r="B217" s="5">
        <v>33548.800000000003</v>
      </c>
      <c r="C217" s="5">
        <v>33597.800000000003</v>
      </c>
      <c r="D217" s="5">
        <v>33689.9</v>
      </c>
      <c r="E217" s="5">
        <v>33150.199999999997</v>
      </c>
      <c r="F217" s="5">
        <v>33548.800000000003</v>
      </c>
      <c r="G217" s="1">
        <v>-1.2999999999999999E-3</v>
      </c>
      <c r="H217" s="3">
        <f>ABS(Table1[[#This Row],[Change %]])</f>
        <v>1.2999999999999999E-3</v>
      </c>
      <c r="I217" s="5">
        <f>Table1[[#This Row],[High]]-Table1[[#This Row],[Low]]</f>
        <v>539.70000000000437</v>
      </c>
      <c r="J217" s="4">
        <f>Table1[[#This Row],[Volatility]]/Table1[[#This Row],[Open]]</f>
        <v>1.6063551780176211E-2</v>
      </c>
    </row>
    <row r="218" spans="1:10" x14ac:dyDescent="0.3">
      <c r="A218" t="s">
        <v>141</v>
      </c>
      <c r="B218" s="5">
        <v>33593.5</v>
      </c>
      <c r="C218" s="5">
        <v>33552</v>
      </c>
      <c r="D218" s="5">
        <v>33706.800000000003</v>
      </c>
      <c r="E218" s="5">
        <v>33445.800000000003</v>
      </c>
      <c r="F218" s="5">
        <v>33593.5</v>
      </c>
      <c r="G218" s="1">
        <v>1.2999999999999999E-3</v>
      </c>
      <c r="H218" s="3">
        <f>ABS(Table1[[#This Row],[Change %]])</f>
        <v>1.2999999999999999E-3</v>
      </c>
      <c r="I218" s="5">
        <f>Table1[[#This Row],[High]]-Table1[[#This Row],[Low]]</f>
        <v>261</v>
      </c>
      <c r="J218" s="4">
        <f>Table1[[#This Row],[Volatility]]/Table1[[#This Row],[Open]]</f>
        <v>7.7789699570815453E-3</v>
      </c>
    </row>
    <row r="219" spans="1:10" x14ac:dyDescent="0.3">
      <c r="A219" t="s">
        <v>142</v>
      </c>
      <c r="B219" s="5">
        <v>33550</v>
      </c>
      <c r="C219" s="5">
        <v>33598.699999999997</v>
      </c>
      <c r="D219" s="5">
        <v>34012.400000000001</v>
      </c>
      <c r="E219" s="5">
        <v>33322.5</v>
      </c>
      <c r="F219" s="5">
        <v>33550</v>
      </c>
      <c r="G219" s="1">
        <v>-1.4E-3</v>
      </c>
      <c r="H219" s="3">
        <f>ABS(Table1[[#This Row],[Change %]])</f>
        <v>1.4E-3</v>
      </c>
      <c r="I219" s="5">
        <f>Table1[[#This Row],[High]]-Table1[[#This Row],[Low]]</f>
        <v>689.90000000000146</v>
      </c>
      <c r="J219" s="4">
        <f>Table1[[#This Row],[Volatility]]/Table1[[#This Row],[Open]]</f>
        <v>2.0533532547390272E-2</v>
      </c>
    </row>
    <row r="220" spans="1:10" x14ac:dyDescent="0.3">
      <c r="A220" t="s">
        <v>143</v>
      </c>
      <c r="B220" s="5">
        <v>33597.199999999997</v>
      </c>
      <c r="C220" s="5">
        <v>33696</v>
      </c>
      <c r="D220" s="5">
        <v>33964.5</v>
      </c>
      <c r="E220" s="5">
        <v>33536.5</v>
      </c>
      <c r="F220" s="5">
        <v>33597.199999999997</v>
      </c>
      <c r="G220" s="1">
        <v>-3.0000000000000001E-3</v>
      </c>
      <c r="H220" s="3">
        <f>ABS(Table1[[#This Row],[Change %]])</f>
        <v>3.0000000000000001E-3</v>
      </c>
      <c r="I220" s="5">
        <f>Table1[[#This Row],[High]]-Table1[[#This Row],[Low]]</f>
        <v>428</v>
      </c>
      <c r="J220" s="4">
        <f>Table1[[#This Row],[Volatility]]/Table1[[#This Row],[Open]]</f>
        <v>1.2701804368471036E-2</v>
      </c>
    </row>
    <row r="221" spans="1:10" x14ac:dyDescent="0.3">
      <c r="A221" t="s">
        <v>144</v>
      </c>
      <c r="B221" s="5">
        <v>33699</v>
      </c>
      <c r="C221" s="5">
        <v>33632.800000000003</v>
      </c>
      <c r="D221" s="5">
        <v>33709.5</v>
      </c>
      <c r="E221" s="5">
        <v>33632.800000000003</v>
      </c>
      <c r="F221" s="5">
        <v>33699</v>
      </c>
      <c r="G221" s="1">
        <v>-1.6999999999999999E-3</v>
      </c>
      <c r="H221" s="3">
        <f>ABS(Table1[[#This Row],[Change %]])</f>
        <v>1.6999999999999999E-3</v>
      </c>
      <c r="I221" s="5">
        <f>Table1[[#This Row],[High]]-Table1[[#This Row],[Low]]</f>
        <v>76.69999999999709</v>
      </c>
      <c r="J221" s="4">
        <f>Table1[[#This Row],[Volatility]]/Table1[[#This Row],[Open]]</f>
        <v>2.2805118812586843E-3</v>
      </c>
    </row>
    <row r="222" spans="1:10" x14ac:dyDescent="0.3">
      <c r="A222" s="2">
        <v>44876</v>
      </c>
      <c r="B222" s="5">
        <v>33756.5</v>
      </c>
      <c r="C222" s="5">
        <v>33776.800000000003</v>
      </c>
      <c r="D222" s="5">
        <v>33971.5</v>
      </c>
      <c r="E222" s="5">
        <v>33397.5</v>
      </c>
      <c r="F222" s="5">
        <v>33756.5</v>
      </c>
      <c r="G222" s="1">
        <v>-6.9999999999999999E-4</v>
      </c>
      <c r="H222" s="3">
        <f>ABS(Table1[[#This Row],[Change %]])</f>
        <v>6.9999999999999999E-4</v>
      </c>
      <c r="I222" s="5">
        <f>Table1[[#This Row],[High]]-Table1[[#This Row],[Low]]</f>
        <v>574</v>
      </c>
      <c r="J222" s="4">
        <f>Table1[[#This Row],[Volatility]]/Table1[[#This Row],[Open]]</f>
        <v>1.6993912981691575E-2</v>
      </c>
    </row>
    <row r="223" spans="1:10" x14ac:dyDescent="0.3">
      <c r="A223" s="2">
        <v>44845</v>
      </c>
      <c r="B223" s="5">
        <v>33779.300000000003</v>
      </c>
      <c r="C223" s="5">
        <v>32532.799999999999</v>
      </c>
      <c r="D223" s="5">
        <v>33801.199999999997</v>
      </c>
      <c r="E223" s="5">
        <v>32513.5</v>
      </c>
      <c r="F223" s="5">
        <v>33779.300000000003</v>
      </c>
      <c r="G223" s="1">
        <v>3.8300000000000001E-2</v>
      </c>
      <c r="H223" s="3">
        <f>ABS(Table1[[#This Row],[Change %]])</f>
        <v>3.8300000000000001E-2</v>
      </c>
      <c r="I223" s="5">
        <f>Table1[[#This Row],[High]]-Table1[[#This Row],[Low]]</f>
        <v>1287.6999999999971</v>
      </c>
      <c r="J223" s="4">
        <f>Table1[[#This Row],[Volatility]]/Table1[[#This Row],[Open]]</f>
        <v>3.9581591501499938E-2</v>
      </c>
    </row>
    <row r="224" spans="1:10" x14ac:dyDescent="0.3">
      <c r="A224" s="2">
        <v>44815</v>
      </c>
      <c r="B224" s="5">
        <v>32533.8</v>
      </c>
      <c r="C224" s="5">
        <v>33171</v>
      </c>
      <c r="D224" s="5">
        <v>33197.800000000003</v>
      </c>
      <c r="E224" s="5">
        <v>32478.5</v>
      </c>
      <c r="F224" s="5">
        <v>32533.8</v>
      </c>
      <c r="G224" s="1">
        <v>-1.9300000000000001E-2</v>
      </c>
      <c r="H224" s="3">
        <f>ABS(Table1[[#This Row],[Change %]])</f>
        <v>1.9300000000000001E-2</v>
      </c>
      <c r="I224" s="5">
        <f>Table1[[#This Row],[High]]-Table1[[#This Row],[Low]]</f>
        <v>719.30000000000291</v>
      </c>
      <c r="J224" s="4">
        <f>Table1[[#This Row],[Volatility]]/Table1[[#This Row],[Open]]</f>
        <v>2.1684604021585209E-2</v>
      </c>
    </row>
    <row r="225" spans="1:10" x14ac:dyDescent="0.3">
      <c r="A225" s="2">
        <v>44784</v>
      </c>
      <c r="B225" s="5">
        <v>33175</v>
      </c>
      <c r="C225" s="5">
        <v>32846.6</v>
      </c>
      <c r="D225" s="5">
        <v>33354.400000000001</v>
      </c>
      <c r="E225" s="5">
        <v>32760</v>
      </c>
      <c r="F225" s="5">
        <v>33175</v>
      </c>
      <c r="G225" s="1">
        <v>0.01</v>
      </c>
      <c r="H225" s="3">
        <f>ABS(Table1[[#This Row],[Change %]])</f>
        <v>0.01</v>
      </c>
      <c r="I225" s="5">
        <f>Table1[[#This Row],[High]]-Table1[[#This Row],[Low]]</f>
        <v>594.40000000000146</v>
      </c>
      <c r="J225" s="4">
        <f>Table1[[#This Row],[Volatility]]/Table1[[#This Row],[Open]]</f>
        <v>1.8096241315691777E-2</v>
      </c>
    </row>
    <row r="226" spans="1:10" x14ac:dyDescent="0.3">
      <c r="A226" s="2">
        <v>44753</v>
      </c>
      <c r="B226" s="5">
        <v>32846.6</v>
      </c>
      <c r="C226" s="5">
        <v>32212</v>
      </c>
      <c r="D226" s="5">
        <v>32893.800000000003</v>
      </c>
      <c r="E226" s="5">
        <v>32211</v>
      </c>
      <c r="F226" s="5">
        <v>32846.6</v>
      </c>
      <c r="G226" s="1">
        <v>1.9699999999999999E-2</v>
      </c>
      <c r="H226" s="3">
        <f>ABS(Table1[[#This Row],[Change %]])</f>
        <v>1.9699999999999999E-2</v>
      </c>
      <c r="I226" s="5">
        <f>Table1[[#This Row],[High]]-Table1[[#This Row],[Low]]</f>
        <v>682.80000000000291</v>
      </c>
      <c r="J226" s="4">
        <f>Table1[[#This Row],[Volatility]]/Table1[[#This Row],[Open]]</f>
        <v>2.1197069415124888E-2</v>
      </c>
    </row>
    <row r="227" spans="1:10" x14ac:dyDescent="0.3">
      <c r="A227" s="2">
        <v>44723</v>
      </c>
      <c r="B227" s="5">
        <v>32211</v>
      </c>
      <c r="C227" s="5">
        <v>32125</v>
      </c>
      <c r="D227" s="5">
        <v>32232</v>
      </c>
      <c r="E227" s="5">
        <v>32125</v>
      </c>
      <c r="F227" s="5">
        <v>32211</v>
      </c>
      <c r="G227" s="1">
        <v>-4.3E-3</v>
      </c>
      <c r="H227" s="3">
        <f>ABS(Table1[[#This Row],[Change %]])</f>
        <v>4.3E-3</v>
      </c>
      <c r="I227" s="5">
        <f>Table1[[#This Row],[High]]-Table1[[#This Row],[Low]]</f>
        <v>107</v>
      </c>
      <c r="J227" s="4">
        <f>Table1[[#This Row],[Volatility]]/Table1[[#This Row],[Open]]</f>
        <v>3.3307392996108948E-3</v>
      </c>
    </row>
    <row r="228" spans="1:10" x14ac:dyDescent="0.3">
      <c r="A228" s="2">
        <v>44662</v>
      </c>
      <c r="B228" s="5">
        <v>32351.5</v>
      </c>
      <c r="C228" s="5">
        <v>31944</v>
      </c>
      <c r="D228" s="5">
        <v>32610</v>
      </c>
      <c r="E228" s="5">
        <v>31905.5</v>
      </c>
      <c r="F228" s="5">
        <v>32351.5</v>
      </c>
      <c r="G228" s="1">
        <v>1.2800000000000001E-2</v>
      </c>
      <c r="H228" s="3">
        <f>ABS(Table1[[#This Row],[Change %]])</f>
        <v>1.2800000000000001E-2</v>
      </c>
      <c r="I228" s="5">
        <f>Table1[[#This Row],[High]]-Table1[[#This Row],[Low]]</f>
        <v>704.5</v>
      </c>
      <c r="J228" s="4">
        <f>Table1[[#This Row],[Volatility]]/Table1[[#This Row],[Open]]</f>
        <v>2.2054219884798398E-2</v>
      </c>
    </row>
    <row r="229" spans="1:10" x14ac:dyDescent="0.3">
      <c r="A229" s="2">
        <v>44631</v>
      </c>
      <c r="B229" s="5">
        <v>31943</v>
      </c>
      <c r="C229" s="5">
        <v>32083.200000000001</v>
      </c>
      <c r="D229" s="5">
        <v>32250</v>
      </c>
      <c r="E229" s="5">
        <v>31719</v>
      </c>
      <c r="F229" s="5">
        <v>31943</v>
      </c>
      <c r="G229" s="1">
        <v>-4.4000000000000003E-3</v>
      </c>
      <c r="H229" s="3">
        <f>ABS(Table1[[#This Row],[Change %]])</f>
        <v>4.4000000000000003E-3</v>
      </c>
      <c r="I229" s="5">
        <f>Table1[[#This Row],[High]]-Table1[[#This Row],[Low]]</f>
        <v>531</v>
      </c>
      <c r="J229" s="4">
        <f>Table1[[#This Row],[Volatility]]/Table1[[#This Row],[Open]]</f>
        <v>1.6550718132854577E-2</v>
      </c>
    </row>
    <row r="230" spans="1:10" x14ac:dyDescent="0.3">
      <c r="A230" s="2">
        <v>44603</v>
      </c>
      <c r="B230" s="5">
        <v>32084.2</v>
      </c>
      <c r="C230" s="5">
        <v>32650</v>
      </c>
      <c r="D230" s="5">
        <v>33070.199999999997</v>
      </c>
      <c r="E230" s="5">
        <v>32061.200000000001</v>
      </c>
      <c r="F230" s="5">
        <v>32084.2</v>
      </c>
      <c r="G230" s="1">
        <v>-1.7299999999999999E-2</v>
      </c>
      <c r="H230" s="3">
        <f>ABS(Table1[[#This Row],[Change %]])</f>
        <v>1.7299999999999999E-2</v>
      </c>
      <c r="I230" s="5">
        <f>Table1[[#This Row],[High]]-Table1[[#This Row],[Low]]</f>
        <v>1008.9999999999964</v>
      </c>
      <c r="J230" s="4">
        <f>Table1[[#This Row],[Volatility]]/Table1[[#This Row],[Open]]</f>
        <v>3.0903522205206625E-2</v>
      </c>
    </row>
    <row r="231" spans="1:10" x14ac:dyDescent="0.3">
      <c r="A231" s="2">
        <v>44572</v>
      </c>
      <c r="B231" s="5">
        <v>32649.5</v>
      </c>
      <c r="C231" s="5">
        <v>32773</v>
      </c>
      <c r="D231" s="5">
        <v>32998</v>
      </c>
      <c r="E231" s="5">
        <v>32480.799999999999</v>
      </c>
      <c r="F231" s="5">
        <v>32649.5</v>
      </c>
      <c r="G231" s="1">
        <v>-3.8E-3</v>
      </c>
      <c r="H231" s="3">
        <f>ABS(Table1[[#This Row],[Change %]])</f>
        <v>3.8E-3</v>
      </c>
      <c r="I231" s="5">
        <f>Table1[[#This Row],[High]]-Table1[[#This Row],[Low]]</f>
        <v>517.20000000000073</v>
      </c>
      <c r="J231" s="4">
        <f>Table1[[#This Row],[Volatility]]/Table1[[#This Row],[Open]]</f>
        <v>1.5781283373508703E-2</v>
      </c>
    </row>
    <row r="232" spans="1:10" x14ac:dyDescent="0.3">
      <c r="A232" t="s">
        <v>145</v>
      </c>
      <c r="B232" s="5">
        <v>32773</v>
      </c>
      <c r="C232" s="5">
        <v>32859.4</v>
      </c>
      <c r="D232" s="5">
        <v>32882.800000000003</v>
      </c>
      <c r="E232" s="5">
        <v>32589.5</v>
      </c>
      <c r="F232" s="5">
        <v>32773</v>
      </c>
      <c r="G232" s="1">
        <v>-2.5000000000000001E-3</v>
      </c>
      <c r="H232" s="3">
        <f>ABS(Table1[[#This Row],[Change %]])</f>
        <v>2.5000000000000001E-3</v>
      </c>
      <c r="I232" s="5">
        <f>Table1[[#This Row],[High]]-Table1[[#This Row],[Low]]</f>
        <v>293.30000000000291</v>
      </c>
      <c r="J232" s="4">
        <f>Table1[[#This Row],[Volatility]]/Table1[[#This Row],[Open]]</f>
        <v>8.9259085680201983E-3</v>
      </c>
    </row>
    <row r="233" spans="1:10" x14ac:dyDescent="0.3">
      <c r="A233" t="s">
        <v>146</v>
      </c>
      <c r="B233" s="5">
        <v>32855.5</v>
      </c>
      <c r="C233" s="5">
        <v>32837.9</v>
      </c>
      <c r="D233" s="5">
        <v>32879.4</v>
      </c>
      <c r="E233" s="5">
        <v>32818</v>
      </c>
      <c r="F233" s="5">
        <v>32855.5</v>
      </c>
      <c r="G233" s="1">
        <v>-3.0999999999999999E-3</v>
      </c>
      <c r="H233" s="3">
        <f>ABS(Table1[[#This Row],[Change %]])</f>
        <v>3.0999999999999999E-3</v>
      </c>
      <c r="I233" s="5">
        <f>Table1[[#This Row],[High]]-Table1[[#This Row],[Low]]</f>
        <v>61.400000000001455</v>
      </c>
      <c r="J233" s="4">
        <f>Table1[[#This Row],[Volatility]]/Table1[[#This Row],[Open]]</f>
        <v>1.8697906991616837E-3</v>
      </c>
    </row>
    <row r="234" spans="1:10" x14ac:dyDescent="0.3">
      <c r="A234" t="s">
        <v>147</v>
      </c>
      <c r="B234" s="5">
        <v>32957.699999999997</v>
      </c>
      <c r="C234" s="5">
        <v>31996</v>
      </c>
      <c r="D234" s="5">
        <v>32967.9</v>
      </c>
      <c r="E234" s="5">
        <v>31857.200000000001</v>
      </c>
      <c r="F234" s="5">
        <v>32957.699999999997</v>
      </c>
      <c r="G234" s="1">
        <v>3.0300000000000001E-2</v>
      </c>
      <c r="H234" s="3">
        <f>ABS(Table1[[#This Row],[Change %]])</f>
        <v>3.0300000000000001E-2</v>
      </c>
      <c r="I234" s="5">
        <f>Table1[[#This Row],[High]]-Table1[[#This Row],[Low]]</f>
        <v>1110.7000000000007</v>
      </c>
      <c r="J234" s="4">
        <f>Table1[[#This Row],[Volatility]]/Table1[[#This Row],[Open]]</f>
        <v>3.4713714214276804E-2</v>
      </c>
    </row>
    <row r="235" spans="1:10" x14ac:dyDescent="0.3">
      <c r="A235" t="s">
        <v>148</v>
      </c>
      <c r="B235" s="5">
        <v>31989.599999999999</v>
      </c>
      <c r="C235" s="5">
        <v>32002.2</v>
      </c>
      <c r="D235" s="5">
        <v>32382.400000000001</v>
      </c>
      <c r="E235" s="5">
        <v>31853.5</v>
      </c>
      <c r="F235" s="5">
        <v>31989.599999999999</v>
      </c>
      <c r="G235" s="1">
        <v>-2.9999999999999997E-4</v>
      </c>
      <c r="H235" s="3">
        <f>ABS(Table1[[#This Row],[Change %]])</f>
        <v>2.9999999999999997E-4</v>
      </c>
      <c r="I235" s="5">
        <f>Table1[[#This Row],[High]]-Table1[[#This Row],[Low]]</f>
        <v>528.90000000000146</v>
      </c>
      <c r="J235" s="4">
        <f>Table1[[#This Row],[Volatility]]/Table1[[#This Row],[Open]]</f>
        <v>1.652698876952214E-2</v>
      </c>
    </row>
    <row r="236" spans="1:10" x14ac:dyDescent="0.3">
      <c r="A236" t="s">
        <v>149</v>
      </c>
      <c r="B236" s="5">
        <v>31999.7</v>
      </c>
      <c r="C236" s="5">
        <v>31765.8</v>
      </c>
      <c r="D236" s="5">
        <v>32172.2</v>
      </c>
      <c r="E236" s="5">
        <v>31712.400000000001</v>
      </c>
      <c r="F236" s="5">
        <v>31999.7</v>
      </c>
      <c r="G236" s="1">
        <v>7.3000000000000001E-3</v>
      </c>
      <c r="H236" s="3">
        <f>ABS(Table1[[#This Row],[Change %]])</f>
        <v>7.3000000000000001E-3</v>
      </c>
      <c r="I236" s="5">
        <f>Table1[[#This Row],[High]]-Table1[[#This Row],[Low]]</f>
        <v>459.79999999999927</v>
      </c>
      <c r="J236" s="4">
        <f>Table1[[#This Row],[Volatility]]/Table1[[#This Row],[Open]]</f>
        <v>1.4474686612646283E-2</v>
      </c>
    </row>
    <row r="237" spans="1:10" x14ac:dyDescent="0.3">
      <c r="A237" t="s">
        <v>150</v>
      </c>
      <c r="B237" s="5">
        <v>31767.8</v>
      </c>
      <c r="C237" s="5">
        <v>31515</v>
      </c>
      <c r="D237" s="5">
        <v>31875.8</v>
      </c>
      <c r="E237" s="5">
        <v>31310</v>
      </c>
      <c r="F237" s="5">
        <v>31767.8</v>
      </c>
      <c r="G237" s="1">
        <v>8.0999999999999996E-3</v>
      </c>
      <c r="H237" s="3">
        <f>ABS(Table1[[#This Row],[Change %]])</f>
        <v>8.0999999999999996E-3</v>
      </c>
      <c r="I237" s="5">
        <f>Table1[[#This Row],[High]]-Table1[[#This Row],[Low]]</f>
        <v>565.79999999999927</v>
      </c>
      <c r="J237" s="4">
        <f>Table1[[#This Row],[Volatility]]/Table1[[#This Row],[Open]]</f>
        <v>1.795335554497856E-2</v>
      </c>
    </row>
    <row r="238" spans="1:10" x14ac:dyDescent="0.3">
      <c r="A238" t="s">
        <v>151</v>
      </c>
      <c r="B238" s="5">
        <v>31513.5</v>
      </c>
      <c r="C238" s="5">
        <v>31236</v>
      </c>
      <c r="D238" s="5">
        <v>31599</v>
      </c>
      <c r="E238" s="5">
        <v>30884</v>
      </c>
      <c r="F238" s="5">
        <v>31513.5</v>
      </c>
      <c r="G238" s="1">
        <v>8.8000000000000005E-3</v>
      </c>
      <c r="H238" s="3">
        <f>ABS(Table1[[#This Row],[Change %]])</f>
        <v>8.8000000000000005E-3</v>
      </c>
      <c r="I238" s="5">
        <f>Table1[[#This Row],[High]]-Table1[[#This Row],[Low]]</f>
        <v>715</v>
      </c>
      <c r="J238" s="4">
        <f>Table1[[#This Row],[Volatility]]/Table1[[#This Row],[Open]]</f>
        <v>2.2890254834165707E-2</v>
      </c>
    </row>
    <row r="239" spans="1:10" x14ac:dyDescent="0.3">
      <c r="A239" t="s">
        <v>152</v>
      </c>
      <c r="B239" s="5">
        <v>31238.5</v>
      </c>
      <c r="C239" s="5">
        <v>31153</v>
      </c>
      <c r="D239" s="5">
        <v>31427</v>
      </c>
      <c r="E239" s="5">
        <v>31153</v>
      </c>
      <c r="F239" s="5">
        <v>31238.5</v>
      </c>
      <c r="G239" s="1">
        <v>2.8E-3</v>
      </c>
      <c r="H239" s="3">
        <f>ABS(Table1[[#This Row],[Change %]])</f>
        <v>2.8E-3</v>
      </c>
      <c r="I239" s="5">
        <f>Table1[[#This Row],[High]]-Table1[[#This Row],[Low]]</f>
        <v>274</v>
      </c>
      <c r="J239" s="4">
        <f>Table1[[#This Row],[Volatility]]/Table1[[#This Row],[Open]]</f>
        <v>8.7953006131030725E-3</v>
      </c>
    </row>
    <row r="240" spans="1:10" x14ac:dyDescent="0.3">
      <c r="A240" t="s">
        <v>153</v>
      </c>
      <c r="B240" s="5">
        <v>31152.5</v>
      </c>
      <c r="C240" s="5">
        <v>30266.5</v>
      </c>
      <c r="D240" s="5">
        <v>31157</v>
      </c>
      <c r="E240" s="5">
        <v>30069</v>
      </c>
      <c r="F240" s="5">
        <v>31152.5</v>
      </c>
      <c r="G240" s="1">
        <v>2.9399999999999999E-2</v>
      </c>
      <c r="H240" s="3">
        <f>ABS(Table1[[#This Row],[Change %]])</f>
        <v>2.9399999999999999E-2</v>
      </c>
      <c r="I240" s="5">
        <f>Table1[[#This Row],[High]]-Table1[[#This Row],[Low]]</f>
        <v>1088</v>
      </c>
      <c r="J240" s="4">
        <f>Table1[[#This Row],[Volatility]]/Table1[[#This Row],[Open]]</f>
        <v>3.5947334511753921E-2</v>
      </c>
    </row>
    <row r="241" spans="1:10" x14ac:dyDescent="0.3">
      <c r="A241" t="s">
        <v>154</v>
      </c>
      <c r="B241" s="5">
        <v>30264</v>
      </c>
      <c r="C241" s="5">
        <v>30411.3</v>
      </c>
      <c r="D241" s="5">
        <v>30822.5</v>
      </c>
      <c r="E241" s="5">
        <v>30224.5</v>
      </c>
      <c r="F241" s="5">
        <v>30264</v>
      </c>
      <c r="G241" s="1">
        <v>-4.8999999999999998E-3</v>
      </c>
      <c r="H241" s="3">
        <f>ABS(Table1[[#This Row],[Change %]])</f>
        <v>4.8999999999999998E-3</v>
      </c>
      <c r="I241" s="5">
        <f>Table1[[#This Row],[High]]-Table1[[#This Row],[Low]]</f>
        <v>598</v>
      </c>
      <c r="J241" s="4">
        <f>Table1[[#This Row],[Volatility]]/Table1[[#This Row],[Open]]</f>
        <v>1.9663743411166244E-2</v>
      </c>
    </row>
    <row r="242" spans="1:10" x14ac:dyDescent="0.3">
      <c r="A242" t="s">
        <v>155</v>
      </c>
      <c r="B242" s="5">
        <v>30412.799999999999</v>
      </c>
      <c r="C242" s="5">
        <v>30692.400000000001</v>
      </c>
      <c r="D242" s="5">
        <v>30777.599999999999</v>
      </c>
      <c r="E242" s="5">
        <v>30226.2</v>
      </c>
      <c r="F242" s="5">
        <v>30412.799999999999</v>
      </c>
      <c r="G242" s="1">
        <v>-9.4000000000000004E-3</v>
      </c>
      <c r="H242" s="3">
        <f>ABS(Table1[[#This Row],[Change %]])</f>
        <v>9.4000000000000004E-3</v>
      </c>
      <c r="I242" s="5">
        <f>Table1[[#This Row],[High]]-Table1[[#This Row],[Low]]</f>
        <v>551.39999999999782</v>
      </c>
      <c r="J242" s="4">
        <f>Table1[[#This Row],[Volatility]]/Table1[[#This Row],[Open]]</f>
        <v>1.7965359502678115E-2</v>
      </c>
    </row>
    <row r="243" spans="1:10" x14ac:dyDescent="0.3">
      <c r="A243" t="s">
        <v>156</v>
      </c>
      <c r="B243" s="5">
        <v>30700.3</v>
      </c>
      <c r="C243" s="5">
        <v>30406.2</v>
      </c>
      <c r="D243" s="5">
        <v>30838.400000000001</v>
      </c>
      <c r="E243" s="5">
        <v>30298.7</v>
      </c>
      <c r="F243" s="5">
        <v>30700.3</v>
      </c>
      <c r="G243" s="1">
        <v>9.5999999999999992E-3</v>
      </c>
      <c r="H243" s="3">
        <f>ABS(Table1[[#This Row],[Change %]])</f>
        <v>9.5999999999999992E-3</v>
      </c>
      <c r="I243" s="5">
        <f>Table1[[#This Row],[High]]-Table1[[#This Row],[Low]]</f>
        <v>539.70000000000073</v>
      </c>
      <c r="J243" s="4">
        <f>Table1[[#This Row],[Volatility]]/Table1[[#This Row],[Open]]</f>
        <v>1.7749669475304403E-2</v>
      </c>
    </row>
    <row r="244" spans="1:10" x14ac:dyDescent="0.3">
      <c r="A244" t="s">
        <v>157</v>
      </c>
      <c r="B244" s="5">
        <v>30408.2</v>
      </c>
      <c r="C244" s="5">
        <v>29812.2</v>
      </c>
      <c r="D244" s="5">
        <v>30426.3</v>
      </c>
      <c r="E244" s="5">
        <v>29750.6</v>
      </c>
      <c r="F244" s="5">
        <v>30408.2</v>
      </c>
      <c r="G244" s="1">
        <v>1.9900000000000001E-2</v>
      </c>
      <c r="H244" s="3">
        <f>ABS(Table1[[#This Row],[Change %]])</f>
        <v>1.9900000000000001E-2</v>
      </c>
      <c r="I244" s="5">
        <f>Table1[[#This Row],[High]]-Table1[[#This Row],[Low]]</f>
        <v>675.70000000000073</v>
      </c>
      <c r="J244" s="4">
        <f>Table1[[#This Row],[Volatility]]/Table1[[#This Row],[Open]]</f>
        <v>2.2665217595481069E-2</v>
      </c>
    </row>
    <row r="245" spans="1:10" x14ac:dyDescent="0.3">
      <c r="A245" t="s">
        <v>158</v>
      </c>
      <c r="B245" s="5">
        <v>29814.7</v>
      </c>
      <c r="C245" s="5">
        <v>29629.5</v>
      </c>
      <c r="D245" s="5">
        <v>29824.7</v>
      </c>
      <c r="E245" s="5">
        <v>29629.5</v>
      </c>
      <c r="F245" s="5">
        <v>29814.7</v>
      </c>
      <c r="G245" s="1">
        <v>4.7000000000000002E-3</v>
      </c>
      <c r="H245" s="3">
        <f>ABS(Table1[[#This Row],[Change %]])</f>
        <v>4.7000000000000002E-3</v>
      </c>
      <c r="I245" s="5">
        <f>Table1[[#This Row],[High]]-Table1[[#This Row],[Low]]</f>
        <v>195.20000000000073</v>
      </c>
      <c r="J245" s="4">
        <f>Table1[[#This Row],[Volatility]]/Table1[[#This Row],[Open]]</f>
        <v>6.5880288226261236E-3</v>
      </c>
    </row>
    <row r="246" spans="1:10" x14ac:dyDescent="0.3">
      <c r="A246" t="s">
        <v>159</v>
      </c>
      <c r="B246" s="5">
        <v>29674.7</v>
      </c>
      <c r="C246" s="5">
        <v>30029</v>
      </c>
      <c r="D246" s="5">
        <v>30430</v>
      </c>
      <c r="E246" s="5">
        <v>29613.200000000001</v>
      </c>
      <c r="F246" s="5">
        <v>29674.7</v>
      </c>
      <c r="G246" s="1">
        <v>-1.2500000000000001E-2</v>
      </c>
      <c r="H246" s="3">
        <f>ABS(Table1[[#This Row],[Change %]])</f>
        <v>1.2500000000000001E-2</v>
      </c>
      <c r="I246" s="5">
        <f>Table1[[#This Row],[High]]-Table1[[#This Row],[Low]]</f>
        <v>816.79999999999927</v>
      </c>
      <c r="J246" s="4">
        <f>Table1[[#This Row],[Volatility]]/Table1[[#This Row],[Open]]</f>
        <v>2.7200372972792944E-2</v>
      </c>
    </row>
    <row r="247" spans="1:10" x14ac:dyDescent="0.3">
      <c r="A247" t="s">
        <v>160</v>
      </c>
      <c r="B247" s="5">
        <v>30050</v>
      </c>
      <c r="C247" s="5">
        <v>29278.799999999999</v>
      </c>
      <c r="D247" s="5">
        <v>30166.5</v>
      </c>
      <c r="E247" s="5">
        <v>28627</v>
      </c>
      <c r="F247" s="5">
        <v>30050</v>
      </c>
      <c r="G247" s="1">
        <v>2.5999999999999999E-2</v>
      </c>
      <c r="H247" s="3">
        <f>ABS(Table1[[#This Row],[Change %]])</f>
        <v>2.5999999999999999E-2</v>
      </c>
      <c r="I247" s="5">
        <f>Table1[[#This Row],[High]]-Table1[[#This Row],[Low]]</f>
        <v>1539.5</v>
      </c>
      <c r="J247" s="4">
        <f>Table1[[#This Row],[Volatility]]/Table1[[#This Row],[Open]]</f>
        <v>5.2580706859570746E-2</v>
      </c>
    </row>
    <row r="248" spans="1:10" x14ac:dyDescent="0.3">
      <c r="A248" s="2">
        <v>44905</v>
      </c>
      <c r="B248" s="5">
        <v>29288.3</v>
      </c>
      <c r="C248" s="5">
        <v>29264.2</v>
      </c>
      <c r="D248" s="5">
        <v>29483.5</v>
      </c>
      <c r="E248" s="5">
        <v>29140.400000000001</v>
      </c>
      <c r="F248" s="5">
        <v>29288.3</v>
      </c>
      <c r="G248" s="1">
        <v>8.0000000000000004E-4</v>
      </c>
      <c r="H248" s="3">
        <f>ABS(Table1[[#This Row],[Change %]])</f>
        <v>8.0000000000000004E-4</v>
      </c>
      <c r="I248" s="5">
        <f>Table1[[#This Row],[High]]-Table1[[#This Row],[Low]]</f>
        <v>343.09999999999854</v>
      </c>
      <c r="J248" s="4">
        <f>Table1[[#This Row],[Volatility]]/Table1[[#This Row],[Open]]</f>
        <v>1.1724222770484023E-2</v>
      </c>
    </row>
    <row r="249" spans="1:10" x14ac:dyDescent="0.3">
      <c r="A249" s="2">
        <v>44875</v>
      </c>
      <c r="B249" s="5">
        <v>29266.1</v>
      </c>
      <c r="C249" s="5">
        <v>29253</v>
      </c>
      <c r="D249" s="5">
        <v>29614.7</v>
      </c>
      <c r="E249" s="5">
        <v>28906.5</v>
      </c>
      <c r="F249" s="5">
        <v>29266.1</v>
      </c>
      <c r="G249" s="1">
        <v>4.0000000000000002E-4</v>
      </c>
      <c r="H249" s="3">
        <f>ABS(Table1[[#This Row],[Change %]])</f>
        <v>4.0000000000000002E-4</v>
      </c>
      <c r="I249" s="5">
        <f>Table1[[#This Row],[High]]-Table1[[#This Row],[Low]]</f>
        <v>708.20000000000073</v>
      </c>
      <c r="J249" s="4">
        <f>Table1[[#This Row],[Volatility]]/Table1[[#This Row],[Open]]</f>
        <v>2.4209482788090136E-2</v>
      </c>
    </row>
    <row r="250" spans="1:10" x14ac:dyDescent="0.3">
      <c r="A250" s="2">
        <v>44844</v>
      </c>
      <c r="B250" s="5">
        <v>29255</v>
      </c>
      <c r="C250" s="5">
        <v>29183.200000000001</v>
      </c>
      <c r="D250" s="5">
        <v>29487.5</v>
      </c>
      <c r="E250" s="5">
        <v>29013.5</v>
      </c>
      <c r="F250" s="5">
        <v>29255</v>
      </c>
      <c r="G250" s="1">
        <v>2.3999999999999998E-3</v>
      </c>
      <c r="H250" s="3">
        <f>ABS(Table1[[#This Row],[Change %]])</f>
        <v>2.3999999999999998E-3</v>
      </c>
      <c r="I250" s="5">
        <f>Table1[[#This Row],[High]]-Table1[[#This Row],[Low]]</f>
        <v>474</v>
      </c>
      <c r="J250" s="4">
        <f>Table1[[#This Row],[Volatility]]/Table1[[#This Row],[Open]]</f>
        <v>1.6242221552125881E-2</v>
      </c>
    </row>
    <row r="251" spans="1:10" x14ac:dyDescent="0.3">
      <c r="A251" s="2">
        <v>44814</v>
      </c>
      <c r="B251" s="5">
        <v>29184.7</v>
      </c>
      <c r="C251" s="5">
        <v>29215.8</v>
      </c>
      <c r="D251" s="5">
        <v>29252.5</v>
      </c>
      <c r="E251" s="5">
        <v>29075.8</v>
      </c>
      <c r="F251" s="5">
        <v>29184.7</v>
      </c>
      <c r="G251" s="1">
        <v>-3.8E-3</v>
      </c>
      <c r="H251" s="3">
        <f>ABS(Table1[[#This Row],[Change %]])</f>
        <v>3.8E-3</v>
      </c>
      <c r="I251" s="5">
        <f>Table1[[#This Row],[High]]-Table1[[#This Row],[Low]]</f>
        <v>176.70000000000073</v>
      </c>
      <c r="J251" s="4">
        <f>Table1[[#This Row],[Volatility]]/Table1[[#This Row],[Open]]</f>
        <v>6.0480972624402116E-3</v>
      </c>
    </row>
    <row r="252" spans="1:10" x14ac:dyDescent="0.3">
      <c r="A252" s="2">
        <v>44752</v>
      </c>
      <c r="B252" s="5">
        <v>29297</v>
      </c>
      <c r="C252" s="5">
        <v>29872.9</v>
      </c>
      <c r="D252" s="5">
        <v>30056</v>
      </c>
      <c r="E252" s="5">
        <v>29141.1</v>
      </c>
      <c r="F252" s="5">
        <v>29297</v>
      </c>
      <c r="G252" s="1">
        <v>-1.9300000000000001E-2</v>
      </c>
      <c r="H252" s="3">
        <f>ABS(Table1[[#This Row],[Change %]])</f>
        <v>1.9300000000000001E-2</v>
      </c>
      <c r="I252" s="5">
        <f>Table1[[#This Row],[High]]-Table1[[#This Row],[Low]]</f>
        <v>914.90000000000146</v>
      </c>
      <c r="J252" s="4">
        <f>Table1[[#This Row],[Volatility]]/Table1[[#This Row],[Open]]</f>
        <v>3.062642060195031E-2</v>
      </c>
    </row>
    <row r="253" spans="1:10" x14ac:dyDescent="0.3">
      <c r="A253" s="2">
        <v>44722</v>
      </c>
      <c r="B253" s="5">
        <v>29873.4</v>
      </c>
      <c r="C253" s="5">
        <v>30364.9</v>
      </c>
      <c r="D253" s="5">
        <v>30425.599999999999</v>
      </c>
      <c r="E253" s="5">
        <v>29857.5</v>
      </c>
      <c r="F253" s="5">
        <v>29873.4</v>
      </c>
      <c r="G253" s="1">
        <v>-1.61E-2</v>
      </c>
      <c r="H253" s="3">
        <f>ABS(Table1[[#This Row],[Change %]])</f>
        <v>1.61E-2</v>
      </c>
      <c r="I253" s="5">
        <f>Table1[[#This Row],[High]]-Table1[[#This Row],[Low]]</f>
        <v>568.09999999999854</v>
      </c>
      <c r="J253" s="4">
        <f>Table1[[#This Row],[Volatility]]/Table1[[#This Row],[Open]]</f>
        <v>1.870910162720768E-2</v>
      </c>
    </row>
    <row r="254" spans="1:10" x14ac:dyDescent="0.3">
      <c r="A254" s="2">
        <v>44691</v>
      </c>
      <c r="B254" s="5">
        <v>30361.9</v>
      </c>
      <c r="C254" s="5">
        <v>30245.5</v>
      </c>
      <c r="D254" s="5">
        <v>30454.5</v>
      </c>
      <c r="E254" s="5">
        <v>29878.6</v>
      </c>
      <c r="F254" s="5">
        <v>30361.9</v>
      </c>
      <c r="G254" s="1">
        <v>3.8E-3</v>
      </c>
      <c r="H254" s="3">
        <f>ABS(Table1[[#This Row],[Change %]])</f>
        <v>3.8E-3</v>
      </c>
      <c r="I254" s="5">
        <f>Table1[[#This Row],[High]]-Table1[[#This Row],[Low]]</f>
        <v>575.90000000000146</v>
      </c>
      <c r="J254" s="4">
        <f>Table1[[#This Row],[Volatility]]/Table1[[#This Row],[Open]]</f>
        <v>1.9040849051925129E-2</v>
      </c>
    </row>
    <row r="255" spans="1:10" x14ac:dyDescent="0.3">
      <c r="A255" s="2">
        <v>44661</v>
      </c>
      <c r="B255" s="5">
        <v>30246.5</v>
      </c>
      <c r="C255" s="5">
        <v>29561.599999999999</v>
      </c>
      <c r="D255" s="5">
        <v>30346.799999999999</v>
      </c>
      <c r="E255" s="5">
        <v>29545</v>
      </c>
      <c r="F255" s="5">
        <v>30246.5</v>
      </c>
      <c r="G255" s="1">
        <v>2.3199999999999998E-2</v>
      </c>
      <c r="H255" s="3">
        <f>ABS(Table1[[#This Row],[Change %]])</f>
        <v>2.3199999999999998E-2</v>
      </c>
      <c r="I255" s="5">
        <f>Table1[[#This Row],[High]]-Table1[[#This Row],[Low]]</f>
        <v>801.79999999999927</v>
      </c>
      <c r="J255" s="4">
        <f>Table1[[#This Row],[Volatility]]/Table1[[#This Row],[Open]]</f>
        <v>2.7123024464169712E-2</v>
      </c>
    </row>
    <row r="256" spans="1:10" x14ac:dyDescent="0.3">
      <c r="A256" s="2">
        <v>44630</v>
      </c>
      <c r="B256" s="5">
        <v>29560.6</v>
      </c>
      <c r="C256" s="5">
        <v>28672.5</v>
      </c>
      <c r="D256" s="5">
        <v>29646.7</v>
      </c>
      <c r="E256" s="5">
        <v>28589.5</v>
      </c>
      <c r="F256" s="5">
        <v>29560.6</v>
      </c>
      <c r="G256" s="1">
        <v>3.09E-2</v>
      </c>
      <c r="H256" s="3">
        <f>ABS(Table1[[#This Row],[Change %]])</f>
        <v>3.09E-2</v>
      </c>
      <c r="I256" s="5">
        <f>Table1[[#This Row],[High]]-Table1[[#This Row],[Low]]</f>
        <v>1057.2000000000007</v>
      </c>
      <c r="J256" s="4">
        <f>Table1[[#This Row],[Volatility]]/Table1[[#This Row],[Open]]</f>
        <v>3.6871566832330657E-2</v>
      </c>
    </row>
    <row r="257" spans="1:10" x14ac:dyDescent="0.3">
      <c r="A257" s="2">
        <v>44602</v>
      </c>
      <c r="B257" s="5">
        <v>28675.5</v>
      </c>
      <c r="C257" s="5">
        <v>28701.5</v>
      </c>
      <c r="D257" s="5">
        <v>28874</v>
      </c>
      <c r="E257" s="5">
        <v>28649.5</v>
      </c>
      <c r="F257" s="5">
        <v>28675.5</v>
      </c>
      <c r="G257" s="1">
        <v>-3.5000000000000001E-3</v>
      </c>
      <c r="H257" s="3">
        <f>ABS(Table1[[#This Row],[Change %]])</f>
        <v>3.5000000000000001E-3</v>
      </c>
      <c r="I257" s="5">
        <f>Table1[[#This Row],[High]]-Table1[[#This Row],[Low]]</f>
        <v>224.5</v>
      </c>
      <c r="J257" s="4">
        <f>Table1[[#This Row],[Volatility]]/Table1[[#This Row],[Open]]</f>
        <v>7.8218908419420592E-3</v>
      </c>
    </row>
    <row r="258" spans="1:10" x14ac:dyDescent="0.3">
      <c r="A258" t="s">
        <v>161</v>
      </c>
      <c r="B258" s="5">
        <v>28775</v>
      </c>
      <c r="C258" s="5">
        <v>29309</v>
      </c>
      <c r="D258" s="5">
        <v>29493.200000000001</v>
      </c>
      <c r="E258" s="5">
        <v>28723</v>
      </c>
      <c r="F258" s="5">
        <v>28775</v>
      </c>
      <c r="G258" s="1">
        <v>-1.8200000000000001E-2</v>
      </c>
      <c r="H258" s="3">
        <f>ABS(Table1[[#This Row],[Change %]])</f>
        <v>1.8200000000000001E-2</v>
      </c>
      <c r="I258" s="5">
        <f>Table1[[#This Row],[High]]-Table1[[#This Row],[Low]]</f>
        <v>770.20000000000073</v>
      </c>
      <c r="J258" s="4">
        <f>Table1[[#This Row],[Volatility]]/Table1[[#This Row],[Open]]</f>
        <v>2.6278617489508369E-2</v>
      </c>
    </row>
    <row r="259" spans="1:10" x14ac:dyDescent="0.3">
      <c r="A259" t="s">
        <v>162</v>
      </c>
      <c r="B259" s="5">
        <v>29308</v>
      </c>
      <c r="C259" s="5">
        <v>29658.5</v>
      </c>
      <c r="D259" s="5">
        <v>29717</v>
      </c>
      <c r="E259" s="5">
        <v>28996.7</v>
      </c>
      <c r="F259" s="5">
        <v>29308</v>
      </c>
      <c r="G259" s="1">
        <v>-1.18E-2</v>
      </c>
      <c r="H259" s="3">
        <f>ABS(Table1[[#This Row],[Change %]])</f>
        <v>1.18E-2</v>
      </c>
      <c r="I259" s="5">
        <f>Table1[[#This Row],[High]]-Table1[[#This Row],[Low]]</f>
        <v>720.29999999999927</v>
      </c>
      <c r="J259" s="4">
        <f>Table1[[#This Row],[Volatility]]/Table1[[#This Row],[Open]]</f>
        <v>2.4286460879680338E-2</v>
      </c>
    </row>
    <row r="260" spans="1:10" x14ac:dyDescent="0.3">
      <c r="A260" t="s">
        <v>163</v>
      </c>
      <c r="B260" s="5">
        <v>29658</v>
      </c>
      <c r="C260" s="5">
        <v>29147</v>
      </c>
      <c r="D260" s="5">
        <v>29817</v>
      </c>
      <c r="E260" s="5">
        <v>28825</v>
      </c>
      <c r="F260" s="5">
        <v>29658</v>
      </c>
      <c r="G260" s="1">
        <v>1.7600000000000001E-2</v>
      </c>
      <c r="H260" s="3">
        <f>ABS(Table1[[#This Row],[Change %]])</f>
        <v>1.7600000000000001E-2</v>
      </c>
      <c r="I260" s="5">
        <f>Table1[[#This Row],[High]]-Table1[[#This Row],[Low]]</f>
        <v>992</v>
      </c>
      <c r="J260" s="4">
        <f>Table1[[#This Row],[Volatility]]/Table1[[#This Row],[Open]]</f>
        <v>3.4034377465948465E-2</v>
      </c>
    </row>
    <row r="261" spans="1:10" x14ac:dyDescent="0.3">
      <c r="A261" t="s">
        <v>164</v>
      </c>
      <c r="B261" s="5">
        <v>29145</v>
      </c>
      <c r="C261" s="5">
        <v>29364.5</v>
      </c>
      <c r="D261" s="5">
        <v>29660.5</v>
      </c>
      <c r="E261" s="5">
        <v>28953.5</v>
      </c>
      <c r="F261" s="5">
        <v>29145</v>
      </c>
      <c r="G261" s="1">
        <v>-7.1999999999999998E-3</v>
      </c>
      <c r="H261" s="3">
        <f>ABS(Table1[[#This Row],[Change %]])</f>
        <v>7.1999999999999998E-3</v>
      </c>
      <c r="I261" s="5">
        <f>Table1[[#This Row],[High]]-Table1[[#This Row],[Low]]</f>
        <v>707</v>
      </c>
      <c r="J261" s="4">
        <f>Table1[[#This Row],[Volatility]]/Table1[[#This Row],[Open]]</f>
        <v>2.4076691242827224E-2</v>
      </c>
    </row>
    <row r="262" spans="1:10" x14ac:dyDescent="0.3">
      <c r="A262" t="s">
        <v>165</v>
      </c>
      <c r="B262" s="5">
        <v>29357</v>
      </c>
      <c r="C262" s="5">
        <v>29570</v>
      </c>
      <c r="D262" s="5">
        <v>29674.6</v>
      </c>
      <c r="E262" s="5">
        <v>29163.5</v>
      </c>
      <c r="F262" s="5">
        <v>29357</v>
      </c>
      <c r="G262" s="1">
        <v>-7.4999999999999997E-3</v>
      </c>
      <c r="H262" s="3">
        <f>ABS(Table1[[#This Row],[Change %]])</f>
        <v>7.4999999999999997E-3</v>
      </c>
      <c r="I262" s="5">
        <f>Table1[[#This Row],[High]]-Table1[[#This Row],[Low]]</f>
        <v>511.09999999999854</v>
      </c>
      <c r="J262" s="4">
        <f>Table1[[#This Row],[Volatility]]/Table1[[#This Row],[Open]]</f>
        <v>1.7284409874873133E-2</v>
      </c>
    </row>
    <row r="263" spans="1:10" x14ac:dyDescent="0.3">
      <c r="A263" t="s">
        <v>166</v>
      </c>
      <c r="B263" s="5">
        <v>29578.400000000001</v>
      </c>
      <c r="C263" s="5">
        <v>29565.9</v>
      </c>
      <c r="D263" s="5">
        <v>29660.2</v>
      </c>
      <c r="E263" s="5">
        <v>29465.7</v>
      </c>
      <c r="F263" s="5">
        <v>29578.400000000001</v>
      </c>
      <c r="G263" s="1">
        <v>-1.1000000000000001E-3</v>
      </c>
      <c r="H263" s="3">
        <f>ABS(Table1[[#This Row],[Change %]])</f>
        <v>1.1000000000000001E-3</v>
      </c>
      <c r="I263" s="5">
        <f>Table1[[#This Row],[High]]-Table1[[#This Row],[Low]]</f>
        <v>194.5</v>
      </c>
      <c r="J263" s="4">
        <f>Table1[[#This Row],[Volatility]]/Table1[[#This Row],[Open]]</f>
        <v>6.5785245840647502E-3</v>
      </c>
    </row>
    <row r="264" spans="1:10" x14ac:dyDescent="0.3">
      <c r="A264" t="s">
        <v>167</v>
      </c>
      <c r="B264" s="5">
        <v>29610.2</v>
      </c>
      <c r="C264" s="5">
        <v>30137.5</v>
      </c>
      <c r="D264" s="5">
        <v>30164.6</v>
      </c>
      <c r="E264" s="5">
        <v>29244</v>
      </c>
      <c r="F264" s="5">
        <v>29610.2</v>
      </c>
      <c r="G264" s="1">
        <v>-1.7500000000000002E-2</v>
      </c>
      <c r="H264" s="3">
        <f>ABS(Table1[[#This Row],[Change %]])</f>
        <v>1.7500000000000002E-2</v>
      </c>
      <c r="I264" s="5">
        <f>Table1[[#This Row],[High]]-Table1[[#This Row],[Low]]</f>
        <v>920.59999999999854</v>
      </c>
      <c r="J264" s="4">
        <f>Table1[[#This Row],[Volatility]]/Table1[[#This Row],[Open]]</f>
        <v>3.0546661136457855E-2</v>
      </c>
    </row>
    <row r="265" spans="1:10" x14ac:dyDescent="0.3">
      <c r="A265" t="s">
        <v>168</v>
      </c>
      <c r="B265" s="5">
        <v>30138</v>
      </c>
      <c r="C265" s="5">
        <v>30059.5</v>
      </c>
      <c r="D265" s="5">
        <v>30409.4</v>
      </c>
      <c r="E265" s="5">
        <v>29959</v>
      </c>
      <c r="F265" s="5">
        <v>30138</v>
      </c>
      <c r="G265" s="1">
        <v>2.5999999999999999E-3</v>
      </c>
      <c r="H265" s="3">
        <f>ABS(Table1[[#This Row],[Change %]])</f>
        <v>2.5999999999999999E-3</v>
      </c>
      <c r="I265" s="5">
        <f>Table1[[#This Row],[High]]-Table1[[#This Row],[Low]]</f>
        <v>450.40000000000146</v>
      </c>
      <c r="J265" s="4">
        <f>Table1[[#This Row],[Volatility]]/Table1[[#This Row],[Open]]</f>
        <v>1.4983615828606646E-2</v>
      </c>
    </row>
    <row r="266" spans="1:10" x14ac:dyDescent="0.3">
      <c r="A266" t="s">
        <v>169</v>
      </c>
      <c r="B266" s="5">
        <v>30058.5</v>
      </c>
      <c r="C266" s="5">
        <v>30720.9</v>
      </c>
      <c r="D266" s="5">
        <v>31019</v>
      </c>
      <c r="E266" s="5">
        <v>30047</v>
      </c>
      <c r="F266" s="5">
        <v>30058.5</v>
      </c>
      <c r="G266" s="1">
        <v>-2.1600000000000001E-2</v>
      </c>
      <c r="H266" s="3">
        <f>ABS(Table1[[#This Row],[Change %]])</f>
        <v>2.1600000000000001E-2</v>
      </c>
      <c r="I266" s="5">
        <f>Table1[[#This Row],[High]]-Table1[[#This Row],[Low]]</f>
        <v>972</v>
      </c>
      <c r="J266" s="4">
        <f>Table1[[#This Row],[Volatility]]/Table1[[#This Row],[Open]]</f>
        <v>3.1639698055721019E-2</v>
      </c>
    </row>
    <row r="267" spans="1:10" x14ac:dyDescent="0.3">
      <c r="A267" t="s">
        <v>170</v>
      </c>
      <c r="B267" s="5">
        <v>30721.4</v>
      </c>
      <c r="C267" s="5">
        <v>31106.799999999999</v>
      </c>
      <c r="D267" s="5">
        <v>31149.8</v>
      </c>
      <c r="E267" s="5">
        <v>30467.9</v>
      </c>
      <c r="F267" s="5">
        <v>30721.4</v>
      </c>
      <c r="G267" s="1">
        <v>-1.2500000000000001E-2</v>
      </c>
      <c r="H267" s="3">
        <f>ABS(Table1[[#This Row],[Change %]])</f>
        <v>1.2500000000000001E-2</v>
      </c>
      <c r="I267" s="5">
        <f>Table1[[#This Row],[High]]-Table1[[#This Row],[Low]]</f>
        <v>681.89999999999782</v>
      </c>
      <c r="J267" s="4">
        <f>Table1[[#This Row],[Volatility]]/Table1[[#This Row],[Open]]</f>
        <v>2.1921251944912297E-2</v>
      </c>
    </row>
    <row r="268" spans="1:10" x14ac:dyDescent="0.3">
      <c r="A268" t="s">
        <v>171</v>
      </c>
      <c r="B268" s="5">
        <v>31109.8</v>
      </c>
      <c r="C268" s="5">
        <v>30861</v>
      </c>
      <c r="D268" s="5">
        <v>31109.8</v>
      </c>
      <c r="E268" s="5">
        <v>30489</v>
      </c>
      <c r="F268" s="5">
        <v>31109.8</v>
      </c>
      <c r="G268" s="1">
        <v>8.0000000000000002E-3</v>
      </c>
      <c r="H268" s="3">
        <f>ABS(Table1[[#This Row],[Change %]])</f>
        <v>8.0000000000000002E-3</v>
      </c>
      <c r="I268" s="5">
        <f>Table1[[#This Row],[High]]-Table1[[#This Row],[Low]]</f>
        <v>620.79999999999927</v>
      </c>
      <c r="J268" s="4">
        <f>Table1[[#This Row],[Volatility]]/Table1[[#This Row],[Open]]</f>
        <v>2.0116004018016245E-2</v>
      </c>
    </row>
    <row r="269" spans="1:10" x14ac:dyDescent="0.3">
      <c r="A269" t="s">
        <v>172</v>
      </c>
      <c r="B269" s="5">
        <v>30863</v>
      </c>
      <c r="C269" s="5">
        <v>30845.7</v>
      </c>
      <c r="D269" s="5">
        <v>30890.7</v>
      </c>
      <c r="E269" s="5">
        <v>30814.5</v>
      </c>
      <c r="F269" s="5">
        <v>30863</v>
      </c>
      <c r="G269" s="1">
        <v>-1E-3</v>
      </c>
      <c r="H269" s="3">
        <f>ABS(Table1[[#This Row],[Change %]])</f>
        <v>1E-3</v>
      </c>
      <c r="I269" s="5">
        <f>Table1[[#This Row],[High]]-Table1[[#This Row],[Low]]</f>
        <v>76.200000000000728</v>
      </c>
      <c r="J269" s="4">
        <f>Table1[[#This Row],[Volatility]]/Table1[[#This Row],[Open]]</f>
        <v>2.4703605364767445E-3</v>
      </c>
    </row>
    <row r="270" spans="1:10" x14ac:dyDescent="0.3">
      <c r="A270" t="s">
        <v>173</v>
      </c>
      <c r="B270" s="5">
        <v>30895</v>
      </c>
      <c r="C270" s="5">
        <v>30816.9</v>
      </c>
      <c r="D270" s="5">
        <v>30900.400000000001</v>
      </c>
      <c r="E270" s="5">
        <v>30549.8</v>
      </c>
      <c r="F270" s="5">
        <v>30895</v>
      </c>
      <c r="G270" s="1">
        <v>2.7000000000000001E-3</v>
      </c>
      <c r="H270" s="3">
        <f>ABS(Table1[[#This Row],[Change %]])</f>
        <v>2.7000000000000001E-3</v>
      </c>
      <c r="I270" s="5">
        <f>Table1[[#This Row],[High]]-Table1[[#This Row],[Low]]</f>
        <v>350.60000000000218</v>
      </c>
      <c r="J270" s="4">
        <f>Table1[[#This Row],[Volatility]]/Table1[[#This Row],[Open]]</f>
        <v>1.1376874377370928E-2</v>
      </c>
    </row>
    <row r="271" spans="1:10" x14ac:dyDescent="0.3">
      <c r="A271" t="s">
        <v>174</v>
      </c>
      <c r="B271" s="5">
        <v>30811.9</v>
      </c>
      <c r="C271" s="5">
        <v>31161.1</v>
      </c>
      <c r="D271" s="5">
        <v>31271.200000000001</v>
      </c>
      <c r="E271" s="5">
        <v>30766</v>
      </c>
      <c r="F271" s="5">
        <v>30811.9</v>
      </c>
      <c r="G271" s="1">
        <v>-1.1299999999999999E-2</v>
      </c>
      <c r="H271" s="3">
        <f>ABS(Table1[[#This Row],[Change %]])</f>
        <v>1.1299999999999999E-2</v>
      </c>
      <c r="I271" s="5">
        <f>Table1[[#This Row],[High]]-Table1[[#This Row],[Low]]</f>
        <v>505.20000000000073</v>
      </c>
      <c r="J271" s="4">
        <f>Table1[[#This Row],[Volatility]]/Table1[[#This Row],[Open]]</f>
        <v>1.6212521380824192E-2</v>
      </c>
    </row>
    <row r="272" spans="1:10" x14ac:dyDescent="0.3">
      <c r="A272" t="s">
        <v>175</v>
      </c>
      <c r="B272" s="5">
        <v>31164.6</v>
      </c>
      <c r="C272" s="5">
        <v>31152.2</v>
      </c>
      <c r="D272" s="5">
        <v>31274</v>
      </c>
      <c r="E272" s="5">
        <v>30884</v>
      </c>
      <c r="F272" s="5">
        <v>31164.6</v>
      </c>
      <c r="G272" s="1">
        <v>2.9999999999999997E-4</v>
      </c>
      <c r="H272" s="3">
        <f>ABS(Table1[[#This Row],[Change %]])</f>
        <v>2.9999999999999997E-4</v>
      </c>
      <c r="I272" s="5">
        <f>Table1[[#This Row],[High]]-Table1[[#This Row],[Low]]</f>
        <v>390</v>
      </c>
      <c r="J272" s="4">
        <f>Table1[[#This Row],[Volatility]]/Table1[[#This Row],[Open]]</f>
        <v>1.2519180025808771E-2</v>
      </c>
    </row>
    <row r="273" spans="1:10" x14ac:dyDescent="0.3">
      <c r="A273" t="s">
        <v>176</v>
      </c>
      <c r="B273" s="5">
        <v>31155.200000000001</v>
      </c>
      <c r="C273" s="5">
        <v>32405.5</v>
      </c>
      <c r="D273" s="5">
        <v>32631.5</v>
      </c>
      <c r="E273" s="5">
        <v>31021.4</v>
      </c>
      <c r="F273" s="5">
        <v>31155.200000000001</v>
      </c>
      <c r="G273" s="1">
        <v>-3.8600000000000002E-2</v>
      </c>
      <c r="H273" s="3">
        <f>ABS(Table1[[#This Row],[Change %]])</f>
        <v>3.8600000000000002E-2</v>
      </c>
      <c r="I273" s="5">
        <f>Table1[[#This Row],[High]]-Table1[[#This Row],[Low]]</f>
        <v>1610.0999999999985</v>
      </c>
      <c r="J273" s="4">
        <f>Table1[[#This Row],[Volatility]]/Table1[[#This Row],[Open]]</f>
        <v>4.9686010090879591E-2</v>
      </c>
    </row>
    <row r="274" spans="1:10" x14ac:dyDescent="0.3">
      <c r="A274" s="2">
        <v>44904</v>
      </c>
      <c r="B274" s="5">
        <v>32407</v>
      </c>
      <c r="C274" s="5">
        <v>32232.1</v>
      </c>
      <c r="D274" s="5">
        <v>32499.5</v>
      </c>
      <c r="E274" s="5">
        <v>32141.5</v>
      </c>
      <c r="F274" s="5">
        <v>32407</v>
      </c>
      <c r="G274" s="1">
        <v>5.4000000000000003E-3</v>
      </c>
      <c r="H274" s="3">
        <f>ABS(Table1[[#This Row],[Change %]])</f>
        <v>5.4000000000000003E-3</v>
      </c>
      <c r="I274" s="5">
        <f>Table1[[#This Row],[High]]-Table1[[#This Row],[Low]]</f>
        <v>358</v>
      </c>
      <c r="J274" s="4">
        <f>Table1[[#This Row],[Volatility]]/Table1[[#This Row],[Open]]</f>
        <v>1.1106939975986671E-2</v>
      </c>
    </row>
    <row r="275" spans="1:10" x14ac:dyDescent="0.3">
      <c r="A275" s="2">
        <v>44874</v>
      </c>
      <c r="B275" s="5">
        <v>32232.6</v>
      </c>
      <c r="C275" s="5">
        <v>32244.400000000001</v>
      </c>
      <c r="D275" s="5">
        <v>32274.9</v>
      </c>
      <c r="E275" s="5">
        <v>32231.599999999999</v>
      </c>
      <c r="F275" s="5">
        <v>32232.6</v>
      </c>
      <c r="G275" s="1">
        <v>2.8E-3</v>
      </c>
      <c r="H275" s="3">
        <f>ABS(Table1[[#This Row],[Change %]])</f>
        <v>2.8E-3</v>
      </c>
      <c r="I275" s="5">
        <f>Table1[[#This Row],[High]]-Table1[[#This Row],[Low]]</f>
        <v>43.30000000000291</v>
      </c>
      <c r="J275" s="4">
        <f>Table1[[#This Row],[Volatility]]/Table1[[#This Row],[Open]]</f>
        <v>1.3428688392403923E-3</v>
      </c>
    </row>
    <row r="276" spans="1:10" x14ac:dyDescent="0.3">
      <c r="A276" s="2">
        <v>44813</v>
      </c>
      <c r="B276" s="5">
        <v>32143.8</v>
      </c>
      <c r="C276" s="5">
        <v>31773.4</v>
      </c>
      <c r="D276" s="5">
        <v>32225.7</v>
      </c>
      <c r="E276" s="5">
        <v>31768.9</v>
      </c>
      <c r="F276" s="5">
        <v>32143.8</v>
      </c>
      <c r="G276" s="1">
        <v>1.1599999999999999E-2</v>
      </c>
      <c r="H276" s="3">
        <f>ABS(Table1[[#This Row],[Change %]])</f>
        <v>1.1599999999999999E-2</v>
      </c>
      <c r="I276" s="5">
        <f>Table1[[#This Row],[High]]-Table1[[#This Row],[Low]]</f>
        <v>456.79999999999927</v>
      </c>
      <c r="J276" s="4">
        <f>Table1[[#This Row],[Volatility]]/Table1[[#This Row],[Open]]</f>
        <v>1.4376805755757938E-2</v>
      </c>
    </row>
    <row r="277" spans="1:10" x14ac:dyDescent="0.3">
      <c r="A277" s="2">
        <v>44782</v>
      </c>
      <c r="B277" s="5">
        <v>31773.9</v>
      </c>
      <c r="C277" s="5">
        <v>31552.9</v>
      </c>
      <c r="D277" s="5">
        <v>31809</v>
      </c>
      <c r="E277" s="5">
        <v>31306.3</v>
      </c>
      <c r="F277" s="5">
        <v>31773.9</v>
      </c>
      <c r="G277" s="1">
        <v>7.0000000000000001E-3</v>
      </c>
      <c r="H277" s="3">
        <f>ABS(Table1[[#This Row],[Change %]])</f>
        <v>7.0000000000000001E-3</v>
      </c>
      <c r="I277" s="5">
        <f>Table1[[#This Row],[High]]-Table1[[#This Row],[Low]]</f>
        <v>502.70000000000073</v>
      </c>
      <c r="J277" s="4">
        <f>Table1[[#This Row],[Volatility]]/Table1[[#This Row],[Open]]</f>
        <v>1.5931974557013798E-2</v>
      </c>
    </row>
    <row r="278" spans="1:10" x14ac:dyDescent="0.3">
      <c r="A278" s="2">
        <v>44751</v>
      </c>
      <c r="B278" s="5">
        <v>31552.9</v>
      </c>
      <c r="C278" s="5">
        <v>31141</v>
      </c>
      <c r="D278" s="5">
        <v>31643.3</v>
      </c>
      <c r="E278" s="5">
        <v>30976</v>
      </c>
      <c r="F278" s="5">
        <v>31552.9</v>
      </c>
      <c r="G278" s="1">
        <v>1.32E-2</v>
      </c>
      <c r="H278" s="3">
        <f>ABS(Table1[[#This Row],[Change %]])</f>
        <v>1.32E-2</v>
      </c>
      <c r="I278" s="5">
        <f>Table1[[#This Row],[High]]-Table1[[#This Row],[Low]]</f>
        <v>667.29999999999927</v>
      </c>
      <c r="J278" s="4">
        <f>Table1[[#This Row],[Volatility]]/Table1[[#This Row],[Open]]</f>
        <v>2.1428342057095123E-2</v>
      </c>
    </row>
    <row r="279" spans="1:10" x14ac:dyDescent="0.3">
      <c r="A279" s="2">
        <v>44721</v>
      </c>
      <c r="B279" s="5">
        <v>31141</v>
      </c>
      <c r="C279" s="5">
        <v>31444</v>
      </c>
      <c r="D279" s="5">
        <v>31592.5</v>
      </c>
      <c r="E279" s="5">
        <v>31045</v>
      </c>
      <c r="F279" s="5">
        <v>31141</v>
      </c>
      <c r="G279" s="1">
        <v>-9.7000000000000003E-3</v>
      </c>
      <c r="H279" s="3">
        <f>ABS(Table1[[#This Row],[Change %]])</f>
        <v>9.7000000000000003E-3</v>
      </c>
      <c r="I279" s="5">
        <f>Table1[[#This Row],[High]]-Table1[[#This Row],[Low]]</f>
        <v>547.5</v>
      </c>
      <c r="J279" s="4">
        <f>Table1[[#This Row],[Volatility]]/Table1[[#This Row],[Open]]</f>
        <v>1.7411906882076073E-2</v>
      </c>
    </row>
    <row r="280" spans="1:10" x14ac:dyDescent="0.3">
      <c r="A280" s="2">
        <v>44690</v>
      </c>
      <c r="B280" s="5">
        <v>31447</v>
      </c>
      <c r="C280" s="5">
        <v>31387.200000000001</v>
      </c>
      <c r="D280" s="5">
        <v>31487</v>
      </c>
      <c r="E280" s="5">
        <v>31320.799999999999</v>
      </c>
      <c r="F280" s="5">
        <v>31447</v>
      </c>
      <c r="G280" s="1">
        <v>1.8E-3</v>
      </c>
      <c r="H280" s="3">
        <f>ABS(Table1[[#This Row],[Change %]])</f>
        <v>1.8E-3</v>
      </c>
      <c r="I280" s="5">
        <f>Table1[[#This Row],[High]]-Table1[[#This Row],[Low]]</f>
        <v>166.20000000000073</v>
      </c>
      <c r="J280" s="4">
        <f>Table1[[#This Row],[Volatility]]/Table1[[#This Row],[Open]]</f>
        <v>5.2951521639394636E-3</v>
      </c>
    </row>
    <row r="281" spans="1:10" x14ac:dyDescent="0.3">
      <c r="A281" s="2">
        <v>44660</v>
      </c>
      <c r="B281" s="5">
        <v>31389.7</v>
      </c>
      <c r="C281" s="5">
        <v>31380.5</v>
      </c>
      <c r="D281" s="5">
        <v>31395.200000000001</v>
      </c>
      <c r="E281" s="5">
        <v>31282.7</v>
      </c>
      <c r="F281" s="5">
        <v>31389.7</v>
      </c>
      <c r="G281" s="1">
        <v>2.0000000000000001E-4</v>
      </c>
      <c r="H281" s="3">
        <f>ABS(Table1[[#This Row],[Change %]])</f>
        <v>2.0000000000000001E-4</v>
      </c>
      <c r="I281" s="5">
        <f>Table1[[#This Row],[High]]-Table1[[#This Row],[Low]]</f>
        <v>112.5</v>
      </c>
      <c r="J281" s="4">
        <f>Table1[[#This Row],[Volatility]]/Table1[[#This Row],[Open]]</f>
        <v>3.585028919233282E-3</v>
      </c>
    </row>
    <row r="282" spans="1:10" x14ac:dyDescent="0.3">
      <c r="A282" s="2">
        <v>44601</v>
      </c>
      <c r="B282" s="5">
        <v>31384.2</v>
      </c>
      <c r="C282" s="5">
        <v>31657.4</v>
      </c>
      <c r="D282" s="5">
        <v>32030.2</v>
      </c>
      <c r="E282" s="5">
        <v>31183.1</v>
      </c>
      <c r="F282" s="5">
        <v>31384.2</v>
      </c>
      <c r="G282" s="1">
        <v>-8.6999999999999994E-3</v>
      </c>
      <c r="H282" s="3">
        <f>ABS(Table1[[#This Row],[Change %]])</f>
        <v>8.6999999999999994E-3</v>
      </c>
      <c r="I282" s="5">
        <f>Table1[[#This Row],[High]]-Table1[[#This Row],[Low]]</f>
        <v>847.10000000000218</v>
      </c>
      <c r="J282" s="4">
        <f>Table1[[#This Row],[Volatility]]/Table1[[#This Row],[Open]]</f>
        <v>2.6758356655947807E-2</v>
      </c>
    </row>
    <row r="283" spans="1:10" x14ac:dyDescent="0.3">
      <c r="A283" s="2">
        <v>44570</v>
      </c>
      <c r="B283" s="5">
        <v>31658.799999999999</v>
      </c>
      <c r="C283" s="5">
        <v>31426.6</v>
      </c>
      <c r="D283" s="5">
        <v>31691.200000000001</v>
      </c>
      <c r="E283" s="5">
        <v>31221.4</v>
      </c>
      <c r="F283" s="5">
        <v>31658.799999999999</v>
      </c>
      <c r="G283" s="1">
        <v>7.4999999999999997E-3</v>
      </c>
      <c r="H283" s="3">
        <f>ABS(Table1[[#This Row],[Change %]])</f>
        <v>7.4999999999999997E-3</v>
      </c>
      <c r="I283" s="5">
        <f>Table1[[#This Row],[High]]-Table1[[#This Row],[Low]]</f>
        <v>469.79999999999927</v>
      </c>
      <c r="J283" s="4">
        <f>Table1[[#This Row],[Volatility]]/Table1[[#This Row],[Open]]</f>
        <v>1.4949119535679943E-2</v>
      </c>
    </row>
    <row r="284" spans="1:10" x14ac:dyDescent="0.3">
      <c r="A284" t="s">
        <v>177</v>
      </c>
      <c r="B284" s="5">
        <v>31424.1</v>
      </c>
      <c r="C284" s="5">
        <v>31787.4</v>
      </c>
      <c r="D284" s="5">
        <v>31988.9</v>
      </c>
      <c r="E284" s="5">
        <v>31384.2</v>
      </c>
      <c r="F284" s="5">
        <v>31424.1</v>
      </c>
      <c r="G284" s="1">
        <v>-1.1299999999999999E-2</v>
      </c>
      <c r="H284" s="3">
        <f>ABS(Table1[[#This Row],[Change %]])</f>
        <v>1.1299999999999999E-2</v>
      </c>
      <c r="I284" s="5">
        <f>Table1[[#This Row],[High]]-Table1[[#This Row],[Low]]</f>
        <v>604.70000000000073</v>
      </c>
      <c r="J284" s="4">
        <f>Table1[[#This Row],[Volatility]]/Table1[[#This Row],[Open]]</f>
        <v>1.9023260788866049E-2</v>
      </c>
    </row>
    <row r="285" spans="1:10" x14ac:dyDescent="0.3">
      <c r="A285" t="s">
        <v>178</v>
      </c>
      <c r="B285" s="5">
        <v>31782.9</v>
      </c>
      <c r="C285" s="5">
        <v>32171.5</v>
      </c>
      <c r="D285" s="5">
        <v>32369</v>
      </c>
      <c r="E285" s="5">
        <v>31646</v>
      </c>
      <c r="F285" s="5">
        <v>31782.9</v>
      </c>
      <c r="G285" s="1">
        <v>-1.21E-2</v>
      </c>
      <c r="H285" s="3">
        <f>ABS(Table1[[#This Row],[Change %]])</f>
        <v>1.21E-2</v>
      </c>
      <c r="I285" s="5">
        <f>Table1[[#This Row],[High]]-Table1[[#This Row],[Low]]</f>
        <v>723</v>
      </c>
      <c r="J285" s="4">
        <f>Table1[[#This Row],[Volatility]]/Table1[[#This Row],[Open]]</f>
        <v>2.2473307119655596E-2</v>
      </c>
    </row>
    <row r="286" spans="1:10" x14ac:dyDescent="0.3">
      <c r="A286" t="s">
        <v>179</v>
      </c>
      <c r="B286" s="5">
        <v>32173</v>
      </c>
      <c r="C286" s="5">
        <v>32001.599999999999</v>
      </c>
      <c r="D286" s="5">
        <v>32323.4</v>
      </c>
      <c r="E286" s="5">
        <v>31957.5</v>
      </c>
      <c r="F286" s="5">
        <v>32173</v>
      </c>
      <c r="G286" s="1">
        <v>5.3E-3</v>
      </c>
      <c r="H286" s="3">
        <f>ABS(Table1[[#This Row],[Change %]])</f>
        <v>5.3E-3</v>
      </c>
      <c r="I286" s="5">
        <f>Table1[[#This Row],[High]]-Table1[[#This Row],[Low]]</f>
        <v>365.90000000000146</v>
      </c>
      <c r="J286" s="4">
        <f>Table1[[#This Row],[Volatility]]/Table1[[#This Row],[Open]]</f>
        <v>1.1433803309834555E-2</v>
      </c>
    </row>
    <row r="287" spans="1:10" x14ac:dyDescent="0.3">
      <c r="A287" t="s">
        <v>180</v>
      </c>
      <c r="B287" s="5">
        <v>32002.6</v>
      </c>
      <c r="C287" s="5">
        <v>32068.9</v>
      </c>
      <c r="D287" s="5">
        <v>32102.799999999999</v>
      </c>
      <c r="E287" s="5">
        <v>31971.7</v>
      </c>
      <c r="F287" s="5">
        <v>32002.6</v>
      </c>
      <c r="G287" s="1">
        <v>-6.0000000000000001E-3</v>
      </c>
      <c r="H287" s="3">
        <f>ABS(Table1[[#This Row],[Change %]])</f>
        <v>6.0000000000000001E-3</v>
      </c>
      <c r="I287" s="5">
        <f>Table1[[#This Row],[High]]-Table1[[#This Row],[Low]]</f>
        <v>131.09999999999854</v>
      </c>
      <c r="J287" s="4">
        <f>Table1[[#This Row],[Volatility]]/Table1[[#This Row],[Open]]</f>
        <v>4.0880728681058137E-3</v>
      </c>
    </row>
    <row r="288" spans="1:10" x14ac:dyDescent="0.3">
      <c r="A288" t="s">
        <v>181</v>
      </c>
      <c r="B288" s="5">
        <v>32194.2</v>
      </c>
      <c r="C288" s="5">
        <v>33253.800000000003</v>
      </c>
      <c r="D288" s="5">
        <v>33465.5</v>
      </c>
      <c r="E288" s="5">
        <v>32187.8</v>
      </c>
      <c r="F288" s="5">
        <v>32194.2</v>
      </c>
      <c r="G288" s="1">
        <v>-3.1899999999999998E-2</v>
      </c>
      <c r="H288" s="3">
        <f>ABS(Table1[[#This Row],[Change %]])</f>
        <v>3.1899999999999998E-2</v>
      </c>
      <c r="I288" s="5">
        <f>Table1[[#This Row],[High]]-Table1[[#This Row],[Low]]</f>
        <v>1277.7000000000007</v>
      </c>
      <c r="J288" s="4">
        <f>Table1[[#This Row],[Volatility]]/Table1[[#This Row],[Open]]</f>
        <v>3.8422676506143678E-2</v>
      </c>
    </row>
    <row r="289" spans="1:10" x14ac:dyDescent="0.3">
      <c r="A289" t="s">
        <v>182</v>
      </c>
      <c r="B289" s="5">
        <v>33255.300000000003</v>
      </c>
      <c r="C289" s="5">
        <v>32950.400000000001</v>
      </c>
      <c r="D289" s="5">
        <v>33306</v>
      </c>
      <c r="E289" s="5">
        <v>32891.699999999997</v>
      </c>
      <c r="F289" s="5">
        <v>33255.300000000003</v>
      </c>
      <c r="G289" s="1">
        <v>9.2999999999999992E-3</v>
      </c>
      <c r="H289" s="3">
        <f>ABS(Table1[[#This Row],[Change %]])</f>
        <v>9.2999999999999992E-3</v>
      </c>
      <c r="I289" s="5">
        <f>Table1[[#This Row],[High]]-Table1[[#This Row],[Low]]</f>
        <v>414.30000000000291</v>
      </c>
      <c r="J289" s="4">
        <f>Table1[[#This Row],[Volatility]]/Table1[[#This Row],[Open]]</f>
        <v>1.2573443721472361E-2</v>
      </c>
    </row>
    <row r="290" spans="1:10" x14ac:dyDescent="0.3">
      <c r="A290" t="s">
        <v>183</v>
      </c>
      <c r="B290" s="5">
        <v>32949.9</v>
      </c>
      <c r="C290" s="5">
        <v>32897</v>
      </c>
      <c r="D290" s="5">
        <v>33096.1</v>
      </c>
      <c r="E290" s="5">
        <v>32764.5</v>
      </c>
      <c r="F290" s="5">
        <v>32949.9</v>
      </c>
      <c r="G290" s="1">
        <v>1.6999999999999999E-3</v>
      </c>
      <c r="H290" s="3">
        <f>ABS(Table1[[#This Row],[Change %]])</f>
        <v>1.6999999999999999E-3</v>
      </c>
      <c r="I290" s="5">
        <f>Table1[[#This Row],[High]]-Table1[[#This Row],[Low]]</f>
        <v>331.59999999999854</v>
      </c>
      <c r="J290" s="4">
        <f>Table1[[#This Row],[Volatility]]/Table1[[#This Row],[Open]]</f>
        <v>1.0079946499680777E-2</v>
      </c>
    </row>
    <row r="291" spans="1:10" x14ac:dyDescent="0.3">
      <c r="A291" t="s">
        <v>184</v>
      </c>
      <c r="B291" s="5">
        <v>32894.5</v>
      </c>
      <c r="C291" s="5">
        <v>33137.1</v>
      </c>
      <c r="D291" s="5">
        <v>33181.599999999999</v>
      </c>
      <c r="E291" s="5">
        <v>32855.199999999997</v>
      </c>
      <c r="F291" s="5">
        <v>32894.5</v>
      </c>
      <c r="G291" s="1">
        <v>-7.3000000000000001E-3</v>
      </c>
      <c r="H291" s="3">
        <f>ABS(Table1[[#This Row],[Change %]])</f>
        <v>7.3000000000000001E-3</v>
      </c>
      <c r="I291" s="5">
        <f>Table1[[#This Row],[High]]-Table1[[#This Row],[Low]]</f>
        <v>326.40000000000146</v>
      </c>
      <c r="J291" s="4">
        <f>Table1[[#This Row],[Volatility]]/Table1[[#This Row],[Open]]</f>
        <v>9.8499868727197452E-3</v>
      </c>
    </row>
    <row r="292" spans="1:10" x14ac:dyDescent="0.3">
      <c r="A292" t="s">
        <v>185</v>
      </c>
      <c r="B292" s="5">
        <v>33136.6</v>
      </c>
      <c r="C292" s="5">
        <v>33553</v>
      </c>
      <c r="D292" s="5">
        <v>33641.4</v>
      </c>
      <c r="E292" s="5">
        <v>33008.400000000001</v>
      </c>
      <c r="F292" s="5">
        <v>33136.6</v>
      </c>
      <c r="G292" s="1">
        <v>-1.23E-2</v>
      </c>
      <c r="H292" s="3">
        <f>ABS(Table1[[#This Row],[Change %]])</f>
        <v>1.23E-2</v>
      </c>
      <c r="I292" s="5">
        <f>Table1[[#This Row],[High]]-Table1[[#This Row],[Low]]</f>
        <v>633</v>
      </c>
      <c r="J292" s="4">
        <f>Table1[[#This Row],[Volatility]]/Table1[[#This Row],[Open]]</f>
        <v>1.8865675200429172E-2</v>
      </c>
    </row>
    <row r="293" spans="1:10" x14ac:dyDescent="0.3">
      <c r="A293" t="s">
        <v>186</v>
      </c>
      <c r="B293" s="5">
        <v>33550.5</v>
      </c>
      <c r="C293" s="5">
        <v>33631.300000000003</v>
      </c>
      <c r="D293" s="5">
        <v>33644.300000000003</v>
      </c>
      <c r="E293" s="5">
        <v>33537</v>
      </c>
      <c r="F293" s="5">
        <v>33550.5</v>
      </c>
      <c r="G293" s="1">
        <v>-4.4999999999999997E-3</v>
      </c>
      <c r="H293" s="3">
        <f>ABS(Table1[[#This Row],[Change %]])</f>
        <v>4.4999999999999997E-3</v>
      </c>
      <c r="I293" s="5">
        <f>Table1[[#This Row],[High]]-Table1[[#This Row],[Low]]</f>
        <v>107.30000000000291</v>
      </c>
      <c r="J293" s="4">
        <f>Table1[[#This Row],[Volatility]]/Table1[[#This Row],[Open]]</f>
        <v>3.1904802966285246E-3</v>
      </c>
    </row>
    <row r="294" spans="1:10" x14ac:dyDescent="0.3">
      <c r="A294" t="s">
        <v>187</v>
      </c>
      <c r="B294" s="5">
        <v>33700.800000000003</v>
      </c>
      <c r="C294" s="5">
        <v>33993.199999999997</v>
      </c>
      <c r="D294" s="5">
        <v>34006.1</v>
      </c>
      <c r="E294" s="5">
        <v>33627.4</v>
      </c>
      <c r="F294" s="5">
        <v>33700.800000000003</v>
      </c>
      <c r="G294" s="1">
        <v>-8.6E-3</v>
      </c>
      <c r="H294" s="3">
        <f>ABS(Table1[[#This Row],[Change %]])</f>
        <v>8.6E-3</v>
      </c>
      <c r="I294" s="5">
        <f>Table1[[#This Row],[High]]-Table1[[#This Row],[Low]]</f>
        <v>378.69999999999709</v>
      </c>
      <c r="J294" s="4">
        <f>Table1[[#This Row],[Volatility]]/Table1[[#This Row],[Open]]</f>
        <v>1.1140463386794922E-2</v>
      </c>
    </row>
    <row r="295" spans="1:10" x14ac:dyDescent="0.3">
      <c r="A295" t="s">
        <v>188</v>
      </c>
      <c r="B295" s="5">
        <v>33994.199999999997</v>
      </c>
      <c r="C295" s="5">
        <v>33937.9</v>
      </c>
      <c r="D295" s="5">
        <v>34067.4</v>
      </c>
      <c r="E295" s="5">
        <v>33841.199999999997</v>
      </c>
      <c r="F295" s="5">
        <v>33994.199999999997</v>
      </c>
      <c r="G295" s="1">
        <v>1.6999999999999999E-3</v>
      </c>
      <c r="H295" s="3">
        <f>ABS(Table1[[#This Row],[Change %]])</f>
        <v>1.6999999999999999E-3</v>
      </c>
      <c r="I295" s="5">
        <f>Table1[[#This Row],[High]]-Table1[[#This Row],[Low]]</f>
        <v>226.20000000000437</v>
      </c>
      <c r="J295" s="4">
        <f>Table1[[#This Row],[Volatility]]/Table1[[#This Row],[Open]]</f>
        <v>6.6651148126432207E-3</v>
      </c>
    </row>
    <row r="296" spans="1:10" x14ac:dyDescent="0.3">
      <c r="A296" t="s">
        <v>189</v>
      </c>
      <c r="B296" s="5">
        <v>33937.9</v>
      </c>
      <c r="C296" s="5">
        <v>34134.1</v>
      </c>
      <c r="D296" s="5">
        <v>34197.199999999997</v>
      </c>
      <c r="E296" s="5">
        <v>33826.9</v>
      </c>
      <c r="F296" s="5">
        <v>33937.9</v>
      </c>
      <c r="G296" s="1">
        <v>-5.7999999999999996E-3</v>
      </c>
      <c r="H296" s="3">
        <f>ABS(Table1[[#This Row],[Change %]])</f>
        <v>5.7999999999999996E-3</v>
      </c>
      <c r="I296" s="5">
        <f>Table1[[#This Row],[High]]-Table1[[#This Row],[Low]]</f>
        <v>370.29999999999563</v>
      </c>
      <c r="J296" s="4">
        <f>Table1[[#This Row],[Volatility]]/Table1[[#This Row],[Open]]</f>
        <v>1.0848389147509255E-2</v>
      </c>
    </row>
    <row r="297" spans="1:10" x14ac:dyDescent="0.3">
      <c r="A297" t="s">
        <v>190</v>
      </c>
      <c r="B297" s="5">
        <v>34134.6</v>
      </c>
      <c r="C297" s="5">
        <v>33874.1</v>
      </c>
      <c r="D297" s="5">
        <v>34280.699999999997</v>
      </c>
      <c r="E297" s="5">
        <v>33822.1</v>
      </c>
      <c r="F297" s="5">
        <v>34134.6</v>
      </c>
      <c r="G297" s="1">
        <v>7.4999999999999997E-3</v>
      </c>
      <c r="H297" s="3">
        <f>ABS(Table1[[#This Row],[Change %]])</f>
        <v>7.4999999999999997E-3</v>
      </c>
      <c r="I297" s="5">
        <f>Table1[[#This Row],[High]]-Table1[[#This Row],[Low]]</f>
        <v>458.59999999999854</v>
      </c>
      <c r="J297" s="4">
        <f>Table1[[#This Row],[Volatility]]/Table1[[#This Row],[Open]]</f>
        <v>1.353836707100701E-2</v>
      </c>
    </row>
    <row r="298" spans="1:10" x14ac:dyDescent="0.3">
      <c r="A298" t="s">
        <v>191</v>
      </c>
      <c r="B298" s="5">
        <v>33880.1</v>
      </c>
      <c r="C298" s="5">
        <v>33670.699999999997</v>
      </c>
      <c r="D298" s="5">
        <v>33955.599999999999</v>
      </c>
      <c r="E298" s="5">
        <v>33516.6</v>
      </c>
      <c r="F298" s="5">
        <v>33880.1</v>
      </c>
      <c r="G298" s="1">
        <v>6.3E-3</v>
      </c>
      <c r="H298" s="3">
        <f>ABS(Table1[[#This Row],[Change %]])</f>
        <v>6.3E-3</v>
      </c>
      <c r="I298" s="5">
        <f>Table1[[#This Row],[High]]-Table1[[#This Row],[Low]]</f>
        <v>439</v>
      </c>
      <c r="J298" s="4">
        <f>Table1[[#This Row],[Volatility]]/Table1[[#This Row],[Open]]</f>
        <v>1.3038041977149273E-2</v>
      </c>
    </row>
    <row r="299" spans="1:10" x14ac:dyDescent="0.3">
      <c r="A299" t="s">
        <v>192</v>
      </c>
      <c r="B299" s="5">
        <v>33666.699999999997</v>
      </c>
      <c r="C299" s="5">
        <v>33734.300000000003</v>
      </c>
      <c r="D299" s="5">
        <v>33742.800000000003</v>
      </c>
      <c r="E299" s="5">
        <v>33665.699999999997</v>
      </c>
      <c r="F299" s="5">
        <v>33666.699999999997</v>
      </c>
      <c r="G299" s="1">
        <v>-2.5999999999999999E-3</v>
      </c>
      <c r="H299" s="3">
        <f>ABS(Table1[[#This Row],[Change %]])</f>
        <v>2.5999999999999999E-3</v>
      </c>
      <c r="I299" s="5">
        <f>Table1[[#This Row],[High]]-Table1[[#This Row],[Low]]</f>
        <v>77.100000000005821</v>
      </c>
      <c r="J299" s="4">
        <f>Table1[[#This Row],[Volatility]]/Table1[[#This Row],[Open]]</f>
        <v>2.2855076287341316E-3</v>
      </c>
    </row>
    <row r="300" spans="1:10" x14ac:dyDescent="0.3">
      <c r="A300" s="2">
        <v>44903</v>
      </c>
      <c r="B300" s="5">
        <v>33753.599999999999</v>
      </c>
      <c r="C300" s="5">
        <v>33369</v>
      </c>
      <c r="D300" s="5">
        <v>33762.800000000003</v>
      </c>
      <c r="E300" s="5">
        <v>33325.599999999999</v>
      </c>
      <c r="F300" s="5">
        <v>33753.599999999999</v>
      </c>
      <c r="G300" s="1">
        <v>1.1599999999999999E-2</v>
      </c>
      <c r="H300" s="3">
        <f>ABS(Table1[[#This Row],[Change %]])</f>
        <v>1.1599999999999999E-2</v>
      </c>
      <c r="I300" s="5">
        <f>Table1[[#This Row],[High]]-Table1[[#This Row],[Low]]</f>
        <v>437.20000000000437</v>
      </c>
      <c r="J300" s="4">
        <f>Table1[[#This Row],[Volatility]]/Table1[[#This Row],[Open]]</f>
        <v>1.3101980880458041E-2</v>
      </c>
    </row>
    <row r="301" spans="1:10" x14ac:dyDescent="0.3">
      <c r="A301" s="2">
        <v>44873</v>
      </c>
      <c r="B301" s="5">
        <v>33365</v>
      </c>
      <c r="C301" s="5">
        <v>33325.1</v>
      </c>
      <c r="D301" s="5">
        <v>33650.5</v>
      </c>
      <c r="E301" s="5">
        <v>33284</v>
      </c>
      <c r="F301" s="5">
        <v>33365</v>
      </c>
      <c r="G301" s="1">
        <v>1.1999999999999999E-3</v>
      </c>
      <c r="H301" s="3">
        <f>ABS(Table1[[#This Row],[Change %]])</f>
        <v>1.1999999999999999E-3</v>
      </c>
      <c r="I301" s="5">
        <f>Table1[[#This Row],[High]]-Table1[[#This Row],[Low]]</f>
        <v>366.5</v>
      </c>
      <c r="J301" s="4">
        <f>Table1[[#This Row],[Volatility]]/Table1[[#This Row],[Open]]</f>
        <v>1.0997716435959683E-2</v>
      </c>
    </row>
    <row r="302" spans="1:10" x14ac:dyDescent="0.3">
      <c r="A302" s="2">
        <v>44842</v>
      </c>
      <c r="B302" s="5">
        <v>33326.1</v>
      </c>
      <c r="C302" s="5">
        <v>32804.5</v>
      </c>
      <c r="D302" s="5">
        <v>33366.300000000003</v>
      </c>
      <c r="E302" s="5">
        <v>32719.4</v>
      </c>
      <c r="F302" s="5">
        <v>33326.1</v>
      </c>
      <c r="G302" s="1">
        <v>1.5699999999999999E-2</v>
      </c>
      <c r="H302" s="3">
        <f>ABS(Table1[[#This Row],[Change %]])</f>
        <v>1.5699999999999999E-2</v>
      </c>
      <c r="I302" s="5">
        <f>Table1[[#This Row],[High]]-Table1[[#This Row],[Low]]</f>
        <v>646.90000000000146</v>
      </c>
      <c r="J302" s="4">
        <f>Table1[[#This Row],[Volatility]]/Table1[[#This Row],[Open]]</f>
        <v>1.9719855507628573E-2</v>
      </c>
    </row>
    <row r="303" spans="1:10" x14ac:dyDescent="0.3">
      <c r="A303" s="2">
        <v>44812</v>
      </c>
      <c r="B303" s="5">
        <v>32810</v>
      </c>
      <c r="C303" s="5">
        <v>32899.199999999997</v>
      </c>
      <c r="D303" s="5">
        <v>32918.1</v>
      </c>
      <c r="E303" s="5">
        <v>32700.9</v>
      </c>
      <c r="F303" s="5">
        <v>32810</v>
      </c>
      <c r="G303" s="1">
        <v>-2.7000000000000001E-3</v>
      </c>
      <c r="H303" s="3">
        <f>ABS(Table1[[#This Row],[Change %]])</f>
        <v>2.7000000000000001E-3</v>
      </c>
      <c r="I303" s="5">
        <f>Table1[[#This Row],[High]]-Table1[[#This Row],[Low]]</f>
        <v>217.19999999999709</v>
      </c>
      <c r="J303" s="4">
        <f>Table1[[#This Row],[Volatility]]/Table1[[#This Row],[Open]]</f>
        <v>6.6019842427778516E-3</v>
      </c>
    </row>
    <row r="304" spans="1:10" x14ac:dyDescent="0.3">
      <c r="A304" s="2">
        <v>44781</v>
      </c>
      <c r="B304" s="5">
        <v>32900.199999999997</v>
      </c>
      <c r="C304" s="5">
        <v>32721.4</v>
      </c>
      <c r="D304" s="5">
        <v>33108.1</v>
      </c>
      <c r="E304" s="5">
        <v>32715.8</v>
      </c>
      <c r="F304" s="5">
        <v>32900.199999999997</v>
      </c>
      <c r="G304" s="1">
        <v>5.4999999999999997E-3</v>
      </c>
      <c r="H304" s="3">
        <f>ABS(Table1[[#This Row],[Change %]])</f>
        <v>5.4999999999999997E-3</v>
      </c>
      <c r="I304" s="5">
        <f>Table1[[#This Row],[High]]-Table1[[#This Row],[Low]]</f>
        <v>392.29999999999927</v>
      </c>
      <c r="J304" s="4">
        <f>Table1[[#This Row],[Volatility]]/Table1[[#This Row],[Open]]</f>
        <v>1.1989095821083427E-2</v>
      </c>
    </row>
    <row r="305" spans="1:10" x14ac:dyDescent="0.3">
      <c r="A305" s="2">
        <v>44750</v>
      </c>
      <c r="B305" s="5">
        <v>32720.400000000001</v>
      </c>
      <c r="C305" s="5">
        <v>32803</v>
      </c>
      <c r="D305" s="5">
        <v>32825.9</v>
      </c>
      <c r="E305" s="5">
        <v>32715.8</v>
      </c>
      <c r="F305" s="5">
        <v>32720.400000000001</v>
      </c>
      <c r="G305" s="1">
        <v>-1.1999999999999999E-3</v>
      </c>
      <c r="H305" s="3">
        <f>ABS(Table1[[#This Row],[Change %]])</f>
        <v>1.1999999999999999E-3</v>
      </c>
      <c r="I305" s="5">
        <f>Table1[[#This Row],[High]]-Table1[[#This Row],[Low]]</f>
        <v>110.10000000000218</v>
      </c>
      <c r="J305" s="4">
        <f>Table1[[#This Row],[Volatility]]/Table1[[#This Row],[Open]]</f>
        <v>3.3564003292382459E-3</v>
      </c>
    </row>
    <row r="306" spans="1:10" x14ac:dyDescent="0.3">
      <c r="A306" s="2">
        <v>44689</v>
      </c>
      <c r="B306" s="5">
        <v>32760.400000000001</v>
      </c>
      <c r="C306" s="5">
        <v>32741.8</v>
      </c>
      <c r="D306" s="5">
        <v>32826.400000000001</v>
      </c>
      <c r="E306" s="5">
        <v>32475.7</v>
      </c>
      <c r="F306" s="5">
        <v>32760.400000000001</v>
      </c>
      <c r="G306" s="1">
        <v>6.9999999999999999E-4</v>
      </c>
      <c r="H306" s="3">
        <f>ABS(Table1[[#This Row],[Change %]])</f>
        <v>6.9999999999999999E-4</v>
      </c>
      <c r="I306" s="5">
        <f>Table1[[#This Row],[High]]-Table1[[#This Row],[Low]]</f>
        <v>350.70000000000073</v>
      </c>
      <c r="J306" s="4">
        <f>Table1[[#This Row],[Volatility]]/Table1[[#This Row],[Open]]</f>
        <v>1.0711078804464041E-2</v>
      </c>
    </row>
    <row r="307" spans="1:10" x14ac:dyDescent="0.3">
      <c r="A307" s="2">
        <v>44659</v>
      </c>
      <c r="B307" s="5">
        <v>32736.799999999999</v>
      </c>
      <c r="C307" s="5">
        <v>32778</v>
      </c>
      <c r="D307" s="5">
        <v>32906</v>
      </c>
      <c r="E307" s="5">
        <v>32647.200000000001</v>
      </c>
      <c r="F307" s="5">
        <v>32736.799999999999</v>
      </c>
      <c r="G307" s="1">
        <v>-1.4E-3</v>
      </c>
      <c r="H307" s="3">
        <f>ABS(Table1[[#This Row],[Change %]])</f>
        <v>1.4E-3</v>
      </c>
      <c r="I307" s="5">
        <f>Table1[[#This Row],[High]]-Table1[[#This Row],[Low]]</f>
        <v>258.79999999999927</v>
      </c>
      <c r="J307" s="4">
        <f>Table1[[#This Row],[Volatility]]/Table1[[#This Row],[Open]]</f>
        <v>7.8955396912563074E-3</v>
      </c>
    </row>
    <row r="308" spans="1:10" x14ac:dyDescent="0.3">
      <c r="A308" s="2">
        <v>44628</v>
      </c>
      <c r="B308" s="5">
        <v>32783.5</v>
      </c>
      <c r="C308" s="5">
        <v>32446</v>
      </c>
      <c r="D308" s="5">
        <v>32912.800000000003</v>
      </c>
      <c r="E308" s="5">
        <v>32382.6</v>
      </c>
      <c r="F308" s="5">
        <v>32783.5</v>
      </c>
      <c r="G308" s="1">
        <v>1.04E-2</v>
      </c>
      <c r="H308" s="3">
        <f>ABS(Table1[[#This Row],[Change %]])</f>
        <v>1.04E-2</v>
      </c>
      <c r="I308" s="5">
        <f>Table1[[#This Row],[High]]-Table1[[#This Row],[Low]]</f>
        <v>530.20000000000437</v>
      </c>
      <c r="J308" s="4">
        <f>Table1[[#This Row],[Volatility]]/Table1[[#This Row],[Open]]</f>
        <v>1.6340997349442284E-2</v>
      </c>
    </row>
    <row r="309" spans="1:10" x14ac:dyDescent="0.3">
      <c r="A309" s="2">
        <v>44600</v>
      </c>
      <c r="B309" s="5">
        <v>32447.5</v>
      </c>
      <c r="C309" s="5">
        <v>32769.1</v>
      </c>
      <c r="D309" s="5">
        <v>32774.800000000003</v>
      </c>
      <c r="E309" s="5">
        <v>32388.5</v>
      </c>
      <c r="F309" s="5">
        <v>32447.5</v>
      </c>
      <c r="G309" s="1">
        <v>-9.4999999999999998E-3</v>
      </c>
      <c r="H309" s="3">
        <f>ABS(Table1[[#This Row],[Change %]])</f>
        <v>9.4999999999999998E-3</v>
      </c>
      <c r="I309" s="5">
        <f>Table1[[#This Row],[High]]-Table1[[#This Row],[Low]]</f>
        <v>386.30000000000291</v>
      </c>
      <c r="J309" s="4">
        <f>Table1[[#This Row],[Volatility]]/Table1[[#This Row],[Open]]</f>
        <v>1.1788544696070472E-2</v>
      </c>
    </row>
    <row r="310" spans="1:10" x14ac:dyDescent="0.3">
      <c r="A310" s="2">
        <v>44569</v>
      </c>
      <c r="B310" s="5">
        <v>32760.2</v>
      </c>
      <c r="C310" s="5">
        <v>32729</v>
      </c>
      <c r="D310" s="5">
        <v>32973.5</v>
      </c>
      <c r="E310" s="5">
        <v>32636</v>
      </c>
      <c r="F310" s="5">
        <v>32760.2</v>
      </c>
      <c r="G310" s="1">
        <v>8.9999999999999998E-4</v>
      </c>
      <c r="H310" s="3">
        <f>ABS(Table1[[#This Row],[Change %]])</f>
        <v>8.9999999999999998E-4</v>
      </c>
      <c r="I310" s="5">
        <f>Table1[[#This Row],[High]]-Table1[[#This Row],[Low]]</f>
        <v>337.5</v>
      </c>
      <c r="J310" s="4">
        <f>Table1[[#This Row],[Volatility]]/Table1[[#This Row],[Open]]</f>
        <v>1.0311955757890555E-2</v>
      </c>
    </row>
    <row r="311" spans="1:10" x14ac:dyDescent="0.3">
      <c r="A311" t="s">
        <v>193</v>
      </c>
      <c r="B311" s="5">
        <v>32731.599999999999</v>
      </c>
      <c r="C311" s="5">
        <v>32886</v>
      </c>
      <c r="D311" s="5">
        <v>32886</v>
      </c>
      <c r="E311" s="5">
        <v>32706.6</v>
      </c>
      <c r="F311" s="5">
        <v>32731.599999999999</v>
      </c>
      <c r="G311" s="1">
        <v>-3.5000000000000001E-3</v>
      </c>
      <c r="H311" s="3">
        <f>ABS(Table1[[#This Row],[Change %]])</f>
        <v>3.5000000000000001E-3</v>
      </c>
      <c r="I311" s="5">
        <f>Table1[[#This Row],[High]]-Table1[[#This Row],[Low]]</f>
        <v>179.40000000000146</v>
      </c>
      <c r="J311" s="4">
        <f>Table1[[#This Row],[Volatility]]/Table1[[#This Row],[Open]]</f>
        <v>5.45520890348481E-3</v>
      </c>
    </row>
    <row r="312" spans="1:10" x14ac:dyDescent="0.3">
      <c r="A312" t="s">
        <v>194</v>
      </c>
      <c r="B312" s="5">
        <v>32846.400000000001</v>
      </c>
      <c r="C312" s="5">
        <v>32523.200000000001</v>
      </c>
      <c r="D312" s="5">
        <v>32910</v>
      </c>
      <c r="E312" s="5">
        <v>32494</v>
      </c>
      <c r="F312" s="5">
        <v>32846.400000000001</v>
      </c>
      <c r="G312" s="1">
        <v>9.9000000000000008E-3</v>
      </c>
      <c r="H312" s="3">
        <f>ABS(Table1[[#This Row],[Change %]])</f>
        <v>9.9000000000000008E-3</v>
      </c>
      <c r="I312" s="5">
        <f>Table1[[#This Row],[High]]-Table1[[#This Row],[Low]]</f>
        <v>416</v>
      </c>
      <c r="J312" s="4">
        <f>Table1[[#This Row],[Volatility]]/Table1[[#This Row],[Open]]</f>
        <v>1.2790869287155015E-2</v>
      </c>
    </row>
    <row r="313" spans="1:10" x14ac:dyDescent="0.3">
      <c r="A313" t="s">
        <v>195</v>
      </c>
      <c r="B313" s="5">
        <v>32525.200000000001</v>
      </c>
      <c r="C313" s="5">
        <v>32163.200000000001</v>
      </c>
      <c r="D313" s="5">
        <v>32640.7</v>
      </c>
      <c r="E313" s="5">
        <v>31981</v>
      </c>
      <c r="F313" s="5">
        <v>32525.200000000001</v>
      </c>
      <c r="G313" s="1">
        <v>1.1299999999999999E-2</v>
      </c>
      <c r="H313" s="3">
        <f>ABS(Table1[[#This Row],[Change %]])</f>
        <v>1.1299999999999999E-2</v>
      </c>
      <c r="I313" s="5">
        <f>Table1[[#This Row],[High]]-Table1[[#This Row],[Low]]</f>
        <v>659.70000000000073</v>
      </c>
      <c r="J313" s="4">
        <f>Table1[[#This Row],[Volatility]]/Table1[[#This Row],[Open]]</f>
        <v>2.0511018804099116E-2</v>
      </c>
    </row>
  </sheetData>
  <mergeCells count="16">
    <mergeCell ref="W30:X31"/>
    <mergeCell ref="Y30:Z31"/>
    <mergeCell ref="O28:R28"/>
    <mergeCell ref="O30:P31"/>
    <mergeCell ref="Q30:R31"/>
    <mergeCell ref="S28:V28"/>
    <mergeCell ref="S29:T29"/>
    <mergeCell ref="U29:V29"/>
    <mergeCell ref="S30:T31"/>
    <mergeCell ref="U30:V31"/>
    <mergeCell ref="O29:P29"/>
    <mergeCell ref="Q29:R29"/>
    <mergeCell ref="O26:Z27"/>
    <mergeCell ref="W28:Z28"/>
    <mergeCell ref="W29:X29"/>
    <mergeCell ref="Y29:Z2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30 Cash Historical 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Bamnikar</dc:creator>
  <cp:lastModifiedBy>Dell</cp:lastModifiedBy>
  <dcterms:created xsi:type="dcterms:W3CDTF">2023-07-31T10:37:24Z</dcterms:created>
  <dcterms:modified xsi:type="dcterms:W3CDTF">2023-07-31T10:37:24Z</dcterms:modified>
</cp:coreProperties>
</file>