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pivotTables/pivotTable3.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omments6.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mc:AlternateContent xmlns:mc="http://schemas.openxmlformats.org/markup-compatibility/2006">
    <mc:Choice Requires="x15">
      <x15ac:absPath xmlns:x15ac="http://schemas.microsoft.com/office/spreadsheetml/2010/11/ac" url="E:\IVY classes\Excel class\Research Project\"/>
    </mc:Choice>
  </mc:AlternateContent>
  <xr:revisionPtr revIDLastSave="0" documentId="13_ncr:1_{CFB77E4B-8AEA-466D-89C4-64391C498F6D}" xr6:coauthVersionLast="47" xr6:coauthVersionMax="47" xr10:uidLastSave="{00000000-0000-0000-0000-000000000000}"/>
  <bookViews>
    <workbookView xWindow="-108" yWindow="-108" windowWidth="23256" windowHeight="12456" activeTab="1" xr2:uid="{83C4EAC0-EB5A-4CC7-8343-ADDB3039DA4C}"/>
  </bookViews>
  <sheets>
    <sheet name="Dataset" sheetId="1" r:id="rId1"/>
    <sheet name="Questions" sheetId="17" r:id="rId2"/>
    <sheet name="Frequency and Data Distribution" sheetId="4" r:id="rId3"/>
    <sheet name="Temporal Analysis" sheetId="9" r:id="rId4"/>
    <sheet name="Yearly Participation Trend" sheetId="5" r:id="rId5"/>
    <sheet name="Yearly Employment Trend" sheetId="10" r:id="rId6"/>
    <sheet name="Corelation Analysis" sheetId="11" r:id="rId7"/>
    <sheet name="Dashboard analysis solve" sheetId="20" r:id="rId8"/>
    <sheet name="Dashboard" sheetId="21" r:id="rId9"/>
  </sheets>
  <definedNames>
    <definedName name="Slicer_Area">#N/A</definedName>
    <definedName name="Slicer_Region">#N/A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5" i="20" l="1"/>
  <c r="K71" i="20"/>
  <c r="K74" i="20"/>
  <c r="K70" i="20"/>
  <c r="K67" i="20"/>
  <c r="K66" i="20"/>
  <c r="L60" i="20"/>
  <c r="M60" i="20"/>
  <c r="L59" i="20"/>
  <c r="M59" i="20"/>
  <c r="L58" i="20"/>
  <c r="M58" i="20"/>
  <c r="L57" i="20"/>
  <c r="M57" i="20"/>
  <c r="L56" i="20"/>
  <c r="M56" i="20"/>
  <c r="L55" i="20"/>
  <c r="M55" i="20"/>
  <c r="L54" i="20"/>
  <c r="M54" i="20"/>
  <c r="L53" i="20"/>
  <c r="M53" i="20"/>
  <c r="L52" i="20"/>
  <c r="M52" i="20"/>
  <c r="L51" i="20"/>
  <c r="M51" i="20"/>
  <c r="L50" i="20"/>
  <c r="M50" i="20"/>
  <c r="L49" i="20"/>
  <c r="M49" i="20"/>
  <c r="L48" i="20"/>
  <c r="M48" i="20"/>
  <c r="L47" i="20"/>
  <c r="M47" i="20"/>
  <c r="L46" i="20"/>
  <c r="M46" i="20"/>
  <c r="L45" i="20"/>
  <c r="M45" i="20"/>
  <c r="L44" i="20"/>
  <c r="M44" i="20"/>
  <c r="L43" i="20"/>
  <c r="M43" i="20"/>
  <c r="L42" i="20"/>
  <c r="M42" i="20"/>
  <c r="L41" i="20"/>
  <c r="M41" i="20"/>
  <c r="L40" i="20"/>
  <c r="M40" i="20"/>
  <c r="L39" i="20"/>
  <c r="M39" i="20"/>
  <c r="L38" i="20"/>
  <c r="M38" i="20"/>
  <c r="L37" i="20"/>
  <c r="M37" i="20"/>
  <c r="L36" i="20"/>
  <c r="M36" i="20"/>
  <c r="L35" i="20"/>
  <c r="M35" i="20"/>
  <c r="L34" i="20"/>
  <c r="M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L33" i="20"/>
  <c r="M33" i="20"/>
  <c r="K34" i="20"/>
  <c r="K33" i="20"/>
  <c r="L28" i="20"/>
  <c r="M28" i="20"/>
  <c r="L27" i="20"/>
  <c r="M27" i="20"/>
  <c r="L26" i="20"/>
  <c r="M26" i="20"/>
  <c r="L25" i="20"/>
  <c r="M25" i="20"/>
  <c r="L24" i="20"/>
  <c r="M24" i="20"/>
  <c r="L23" i="20"/>
  <c r="M23" i="20"/>
  <c r="L22" i="20"/>
  <c r="M22" i="20"/>
  <c r="L21" i="20"/>
  <c r="M21" i="20"/>
  <c r="L20" i="20"/>
  <c r="M20" i="20"/>
  <c r="L19" i="20"/>
  <c r="M19" i="20"/>
  <c r="L18" i="20"/>
  <c r="M18" i="20"/>
  <c r="L17" i="20"/>
  <c r="M17" i="20"/>
  <c r="L16" i="20"/>
  <c r="M16" i="20"/>
  <c r="L15" i="20"/>
  <c r="M15" i="20"/>
  <c r="L14" i="20"/>
  <c r="M14" i="20"/>
  <c r="L13" i="20"/>
  <c r="M13" i="20"/>
  <c r="L12" i="20"/>
  <c r="M12" i="20"/>
  <c r="L11" i="20"/>
  <c r="M11" i="20"/>
  <c r="L10" i="20"/>
  <c r="M10" i="20"/>
  <c r="L9" i="20"/>
  <c r="M9" i="20"/>
  <c r="L8" i="20"/>
  <c r="M8" i="20"/>
  <c r="L7" i="20"/>
  <c r="M7" i="20"/>
  <c r="L6" i="20"/>
  <c r="M6" i="20"/>
  <c r="L5" i="20"/>
  <c r="M5" i="20"/>
  <c r="L4" i="20"/>
  <c r="M4" i="20"/>
  <c r="L3" i="20"/>
  <c r="M3" i="20"/>
  <c r="K28" i="20"/>
  <c r="K27" i="20"/>
  <c r="K26" i="20"/>
  <c r="K25" i="20"/>
  <c r="K24" i="20"/>
  <c r="K23" i="20"/>
  <c r="K22" i="20"/>
  <c r="K21" i="20"/>
  <c r="K20" i="20"/>
  <c r="K19" i="20"/>
  <c r="K18" i="20"/>
  <c r="K17" i="20"/>
  <c r="K15" i="20"/>
  <c r="K16" i="20"/>
  <c r="K14" i="20"/>
  <c r="K13" i="20"/>
  <c r="K12" i="20"/>
  <c r="K11" i="20"/>
  <c r="K10" i="20"/>
  <c r="K9" i="20"/>
  <c r="K8" i="20"/>
  <c r="K7" i="20"/>
  <c r="K6" i="20"/>
  <c r="K5" i="20"/>
  <c r="K4" i="20"/>
  <c r="K3" i="20"/>
  <c r="L2" i="20"/>
  <c r="M2" i="20"/>
  <c r="K2" i="20"/>
  <c r="C741" i="20"/>
  <c r="C740" i="20"/>
  <c r="C739" i="20"/>
  <c r="C738" i="20"/>
  <c r="C737" i="20"/>
  <c r="C736" i="20"/>
  <c r="C735" i="20"/>
  <c r="C734" i="20"/>
  <c r="C733" i="20"/>
  <c r="C732" i="20"/>
  <c r="C731" i="20"/>
  <c r="C730" i="20"/>
  <c r="C729" i="20"/>
  <c r="C728" i="20"/>
  <c r="C727" i="20"/>
  <c r="C726" i="20"/>
  <c r="C725" i="20"/>
  <c r="C724" i="20"/>
  <c r="C723" i="20"/>
  <c r="C722" i="20"/>
  <c r="C721" i="20"/>
  <c r="C720" i="20"/>
  <c r="C719" i="20"/>
  <c r="C718" i="20"/>
  <c r="C717" i="20"/>
  <c r="C716" i="20"/>
  <c r="C715" i="20"/>
  <c r="C714" i="20"/>
  <c r="C713" i="20"/>
  <c r="C712" i="20"/>
  <c r="C711" i="20"/>
  <c r="C710" i="20"/>
  <c r="C709" i="20"/>
  <c r="C708" i="20"/>
  <c r="C707" i="20"/>
  <c r="C706" i="20"/>
  <c r="C705" i="20"/>
  <c r="C704" i="20"/>
  <c r="C703" i="20"/>
  <c r="C702" i="20"/>
  <c r="C701" i="20"/>
  <c r="C700" i="20"/>
  <c r="C699" i="20"/>
  <c r="C698" i="20"/>
  <c r="C697" i="20"/>
  <c r="C696" i="20"/>
  <c r="C695" i="20"/>
  <c r="C694" i="20"/>
  <c r="C693" i="20"/>
  <c r="C692" i="20"/>
  <c r="C691" i="20"/>
  <c r="C690" i="20"/>
  <c r="C689" i="20"/>
  <c r="C688" i="20"/>
  <c r="C687" i="20"/>
  <c r="C686" i="20"/>
  <c r="C685" i="20"/>
  <c r="C684" i="20"/>
  <c r="C683" i="20"/>
  <c r="C682" i="20"/>
  <c r="C681" i="20"/>
  <c r="C680" i="20"/>
  <c r="C679" i="20"/>
  <c r="C678" i="20"/>
  <c r="C677" i="20"/>
  <c r="C676" i="20"/>
  <c r="C675" i="20"/>
  <c r="C674" i="20"/>
  <c r="C673" i="20"/>
  <c r="C672" i="20"/>
  <c r="C671" i="20"/>
  <c r="C670" i="20"/>
  <c r="C669" i="20"/>
  <c r="C668" i="20"/>
  <c r="C667" i="20"/>
  <c r="C666" i="20"/>
  <c r="C665" i="20"/>
  <c r="C664" i="20"/>
  <c r="C663" i="20"/>
  <c r="C662" i="20"/>
  <c r="C661" i="20"/>
  <c r="C660" i="20"/>
  <c r="C659" i="20"/>
  <c r="C658" i="20"/>
  <c r="C657" i="20"/>
  <c r="C656" i="20"/>
  <c r="C655" i="20"/>
  <c r="C654" i="20"/>
  <c r="C653" i="20"/>
  <c r="C652" i="20"/>
  <c r="C651" i="20"/>
  <c r="C650" i="20"/>
  <c r="C649" i="20"/>
  <c r="C648" i="20"/>
  <c r="C647" i="20"/>
  <c r="C646" i="20"/>
  <c r="C645" i="20"/>
  <c r="C644" i="20"/>
  <c r="C643" i="20"/>
  <c r="C642" i="20"/>
  <c r="C641" i="20"/>
  <c r="C640" i="20"/>
  <c r="C639" i="20"/>
  <c r="C638" i="20"/>
  <c r="C637" i="20"/>
  <c r="C636" i="20"/>
  <c r="C635" i="20"/>
  <c r="C634" i="20"/>
  <c r="C633" i="20"/>
  <c r="C632" i="20"/>
  <c r="C631" i="20"/>
  <c r="C630" i="20"/>
  <c r="C629" i="20"/>
  <c r="C628" i="20"/>
  <c r="C627" i="20"/>
  <c r="C626" i="20"/>
  <c r="C625" i="20"/>
  <c r="C624" i="20"/>
  <c r="C623" i="20"/>
  <c r="C622" i="20"/>
  <c r="C621" i="20"/>
  <c r="C620" i="20"/>
  <c r="C619" i="20"/>
  <c r="C618" i="20"/>
  <c r="C617" i="20"/>
  <c r="C616" i="20"/>
  <c r="C615" i="20"/>
  <c r="C614" i="20"/>
  <c r="C613" i="20"/>
  <c r="C612" i="20"/>
  <c r="C611" i="20"/>
  <c r="C610" i="20"/>
  <c r="C609" i="20"/>
  <c r="C608" i="20"/>
  <c r="C607" i="20"/>
  <c r="C606" i="20"/>
  <c r="C605" i="20"/>
  <c r="C604" i="20"/>
  <c r="C603" i="20"/>
  <c r="C602" i="20"/>
  <c r="C601" i="20"/>
  <c r="C600" i="20"/>
  <c r="C599" i="20"/>
  <c r="C598" i="20"/>
  <c r="C597" i="20"/>
  <c r="C596" i="20"/>
  <c r="C595" i="20"/>
  <c r="C594" i="20"/>
  <c r="C593" i="20"/>
  <c r="C592" i="20"/>
  <c r="C591" i="20"/>
  <c r="C590" i="20"/>
  <c r="C589" i="20"/>
  <c r="C588" i="20"/>
  <c r="C587" i="20"/>
  <c r="C586" i="20"/>
  <c r="C585" i="20"/>
  <c r="C584" i="20"/>
  <c r="C583" i="20"/>
  <c r="C582" i="20"/>
  <c r="C581" i="20"/>
  <c r="C580" i="20"/>
  <c r="C579" i="20"/>
  <c r="C578" i="20"/>
  <c r="C577" i="20"/>
  <c r="C576" i="20"/>
  <c r="C575" i="20"/>
  <c r="C574" i="20"/>
  <c r="C573" i="20"/>
  <c r="C572" i="20"/>
  <c r="C571" i="20"/>
  <c r="C570" i="20"/>
  <c r="C569" i="20"/>
  <c r="C568" i="20"/>
  <c r="C567" i="20"/>
  <c r="C566" i="20"/>
  <c r="C565" i="20"/>
  <c r="C564" i="20"/>
  <c r="C563" i="20"/>
  <c r="C562" i="20"/>
  <c r="C561" i="20"/>
  <c r="C560" i="20"/>
  <c r="C559" i="20"/>
  <c r="C558" i="20"/>
  <c r="C557" i="20"/>
  <c r="C556" i="20"/>
  <c r="C555" i="20"/>
  <c r="C554" i="20"/>
  <c r="C553" i="20"/>
  <c r="C552" i="20"/>
  <c r="C551" i="20"/>
  <c r="C550" i="20"/>
  <c r="C549" i="20"/>
  <c r="C548" i="20"/>
  <c r="C547" i="20"/>
  <c r="C546" i="20"/>
  <c r="C545" i="20"/>
  <c r="C544" i="20"/>
  <c r="C543" i="20"/>
  <c r="C542" i="20"/>
  <c r="C541" i="20"/>
  <c r="C540" i="20"/>
  <c r="C539" i="20"/>
  <c r="C538" i="20"/>
  <c r="C537" i="20"/>
  <c r="C536" i="20"/>
  <c r="C535" i="20"/>
  <c r="C534" i="20"/>
  <c r="C533" i="20"/>
  <c r="C532" i="20"/>
  <c r="C531" i="20"/>
  <c r="C530" i="20"/>
  <c r="C529" i="20"/>
  <c r="C528" i="20"/>
  <c r="C527" i="20"/>
  <c r="C526" i="20"/>
  <c r="C525" i="20"/>
  <c r="C524" i="20"/>
  <c r="C523" i="20"/>
  <c r="C522" i="20"/>
  <c r="C521" i="20"/>
  <c r="C520" i="20"/>
  <c r="C519" i="20"/>
  <c r="C518" i="20"/>
  <c r="C517" i="20"/>
  <c r="C516" i="20"/>
  <c r="C515" i="20"/>
  <c r="C514" i="20"/>
  <c r="C513" i="20"/>
  <c r="C512" i="20"/>
  <c r="C511" i="20"/>
  <c r="C510" i="20"/>
  <c r="C509" i="20"/>
  <c r="C508" i="20"/>
  <c r="C507" i="20"/>
  <c r="C506" i="20"/>
  <c r="C505" i="20"/>
  <c r="C504" i="20"/>
  <c r="C503" i="20"/>
  <c r="C502" i="20"/>
  <c r="C501" i="20"/>
  <c r="C500" i="20"/>
  <c r="C499" i="20"/>
  <c r="C498" i="20"/>
  <c r="C497" i="20"/>
  <c r="C496" i="20"/>
  <c r="C495" i="20"/>
  <c r="C494" i="20"/>
  <c r="C493" i="20"/>
  <c r="C492" i="20"/>
  <c r="C491" i="20"/>
  <c r="C490" i="20"/>
  <c r="C489" i="20"/>
  <c r="C488" i="20"/>
  <c r="C487" i="20"/>
  <c r="C486" i="20"/>
  <c r="C485" i="20"/>
  <c r="C484" i="20"/>
  <c r="C483" i="20"/>
  <c r="C482" i="20"/>
  <c r="C481" i="20"/>
  <c r="C480" i="20"/>
  <c r="C479" i="20"/>
  <c r="C478" i="20"/>
  <c r="C477" i="20"/>
  <c r="C476" i="20"/>
  <c r="C475" i="20"/>
  <c r="C474" i="20"/>
  <c r="C473" i="20"/>
  <c r="C472" i="20"/>
  <c r="C471" i="20"/>
  <c r="C470" i="20"/>
  <c r="C469" i="20"/>
  <c r="C468" i="20"/>
  <c r="C467" i="20"/>
  <c r="C466" i="20"/>
  <c r="C465" i="20"/>
  <c r="C464" i="20"/>
  <c r="C463" i="20"/>
  <c r="C462" i="20"/>
  <c r="C461" i="20"/>
  <c r="C460" i="20"/>
  <c r="C459" i="20"/>
  <c r="C458" i="20"/>
  <c r="C457" i="20"/>
  <c r="C456" i="20"/>
  <c r="C455" i="20"/>
  <c r="C454" i="20"/>
  <c r="C453" i="20"/>
  <c r="C452" i="20"/>
  <c r="C451" i="20"/>
  <c r="C450" i="20"/>
  <c r="C449" i="20"/>
  <c r="C448" i="20"/>
  <c r="C447" i="20"/>
  <c r="C446" i="20"/>
  <c r="C445" i="20"/>
  <c r="C444" i="20"/>
  <c r="C443" i="20"/>
  <c r="C442" i="20"/>
  <c r="C441" i="20"/>
  <c r="C440" i="20"/>
  <c r="C439" i="20"/>
  <c r="C438" i="20"/>
  <c r="C437" i="20"/>
  <c r="C436" i="20"/>
  <c r="C435" i="20"/>
  <c r="C434" i="20"/>
  <c r="C433" i="20"/>
  <c r="C432" i="20"/>
  <c r="C431" i="20"/>
  <c r="C430" i="20"/>
  <c r="C429" i="20"/>
  <c r="C428" i="20"/>
  <c r="C427" i="20"/>
  <c r="C426" i="20"/>
  <c r="C425" i="20"/>
  <c r="C424" i="20"/>
  <c r="C423" i="20"/>
  <c r="C422" i="20"/>
  <c r="C421" i="20"/>
  <c r="C420" i="20"/>
  <c r="C419" i="20"/>
  <c r="C418" i="20"/>
  <c r="C417" i="20"/>
  <c r="C416" i="20"/>
  <c r="C415" i="20"/>
  <c r="C414" i="20"/>
  <c r="C413" i="20"/>
  <c r="C412" i="20"/>
  <c r="C411" i="20"/>
  <c r="C410" i="20"/>
  <c r="C409" i="20"/>
  <c r="C408" i="20"/>
  <c r="C407" i="20"/>
  <c r="C406" i="20"/>
  <c r="C405" i="20"/>
  <c r="C404" i="20"/>
  <c r="C403" i="20"/>
  <c r="C402" i="20"/>
  <c r="C401" i="20"/>
  <c r="C400" i="20"/>
  <c r="C399" i="20"/>
  <c r="C398" i="20"/>
  <c r="C397" i="20"/>
  <c r="C396" i="20"/>
  <c r="C395" i="20"/>
  <c r="C394" i="20"/>
  <c r="C393" i="20"/>
  <c r="C392" i="20"/>
  <c r="C391" i="20"/>
  <c r="C390" i="20"/>
  <c r="C389" i="20"/>
  <c r="C388" i="20"/>
  <c r="C387" i="20"/>
  <c r="C386" i="20"/>
  <c r="C385" i="20"/>
  <c r="C384" i="20"/>
  <c r="C383" i="20"/>
  <c r="C382" i="20"/>
  <c r="C381" i="20"/>
  <c r="C380" i="20"/>
  <c r="C379" i="20"/>
  <c r="C378" i="20"/>
  <c r="C377" i="20"/>
  <c r="C376" i="20"/>
  <c r="C375" i="20"/>
  <c r="C374" i="20"/>
  <c r="C373" i="20"/>
  <c r="C372" i="20"/>
  <c r="C371" i="20"/>
  <c r="C370" i="20"/>
  <c r="C369" i="20"/>
  <c r="C368" i="20"/>
  <c r="C367" i="20"/>
  <c r="C366" i="20"/>
  <c r="C365" i="20"/>
  <c r="C364" i="20"/>
  <c r="C363" i="20"/>
  <c r="C362" i="20"/>
  <c r="C361" i="20"/>
  <c r="C360" i="20"/>
  <c r="C359" i="20"/>
  <c r="C358" i="20"/>
  <c r="C357" i="20"/>
  <c r="C356" i="20"/>
  <c r="C355" i="20"/>
  <c r="C354" i="20"/>
  <c r="C353" i="20"/>
  <c r="C352" i="20"/>
  <c r="C351" i="20"/>
  <c r="C350" i="20"/>
  <c r="C349" i="20"/>
  <c r="C348" i="20"/>
  <c r="C347" i="20"/>
  <c r="C346" i="20"/>
  <c r="C345" i="20"/>
  <c r="C344" i="20"/>
  <c r="C343" i="20"/>
  <c r="C342" i="20"/>
  <c r="C341" i="20"/>
  <c r="C340" i="20"/>
  <c r="C339" i="20"/>
  <c r="C338" i="20"/>
  <c r="C337" i="20"/>
  <c r="C336" i="20"/>
  <c r="C335" i="20"/>
  <c r="C334" i="20"/>
  <c r="C333" i="20"/>
  <c r="C332" i="20"/>
  <c r="C331" i="20"/>
  <c r="C330" i="20"/>
  <c r="C329" i="20"/>
  <c r="C328" i="20"/>
  <c r="C327" i="20"/>
  <c r="C326" i="20"/>
  <c r="C325" i="20"/>
  <c r="C324" i="20"/>
  <c r="C323" i="20"/>
  <c r="C322" i="20"/>
  <c r="C321" i="20"/>
  <c r="C320" i="20"/>
  <c r="C319" i="20"/>
  <c r="C318" i="20"/>
  <c r="C317" i="20"/>
  <c r="C316" i="20"/>
  <c r="C315" i="20"/>
  <c r="C314" i="20"/>
  <c r="C313" i="20"/>
  <c r="C312" i="20"/>
  <c r="C311" i="20"/>
  <c r="C310" i="20"/>
  <c r="C309" i="20"/>
  <c r="C308" i="20"/>
  <c r="C307" i="20"/>
  <c r="C306" i="20"/>
  <c r="C305" i="20"/>
  <c r="C304" i="20"/>
  <c r="C303" i="20"/>
  <c r="C302" i="20"/>
  <c r="C301" i="20"/>
  <c r="C300" i="20"/>
  <c r="C299" i="20"/>
  <c r="C298" i="20"/>
  <c r="C297" i="20"/>
  <c r="C296" i="20"/>
  <c r="C295" i="20"/>
  <c r="C294" i="20"/>
  <c r="C293" i="20"/>
  <c r="C292" i="20"/>
  <c r="C291" i="20"/>
  <c r="C290" i="20"/>
  <c r="C289" i="20"/>
  <c r="C288" i="20"/>
  <c r="C287" i="20"/>
  <c r="C286" i="20"/>
  <c r="C285" i="20"/>
  <c r="C284" i="20"/>
  <c r="C283" i="20"/>
  <c r="C282" i="20"/>
  <c r="C281" i="20"/>
  <c r="C280" i="20"/>
  <c r="C279" i="20"/>
  <c r="C278" i="20"/>
  <c r="C277" i="20"/>
  <c r="C276" i="20"/>
  <c r="C275" i="20"/>
  <c r="C274" i="20"/>
  <c r="C273" i="20"/>
  <c r="C272" i="20"/>
  <c r="C271" i="20"/>
  <c r="C270" i="20"/>
  <c r="C269" i="20"/>
  <c r="C268" i="20"/>
  <c r="C267" i="20"/>
  <c r="C266" i="20"/>
  <c r="C265" i="20"/>
  <c r="C264" i="20"/>
  <c r="C263" i="20"/>
  <c r="C262" i="20"/>
  <c r="C261" i="20"/>
  <c r="C260" i="20"/>
  <c r="C259" i="20"/>
  <c r="C258" i="20"/>
  <c r="C257" i="20"/>
  <c r="C256" i="20"/>
  <c r="C255" i="20"/>
  <c r="C254" i="20"/>
  <c r="C253" i="20"/>
  <c r="C252" i="20"/>
  <c r="C251" i="20"/>
  <c r="C250" i="20"/>
  <c r="C249" i="20"/>
  <c r="C248" i="20"/>
  <c r="C247" i="20"/>
  <c r="C246" i="20"/>
  <c r="C245" i="20"/>
  <c r="C244" i="20"/>
  <c r="C243" i="20"/>
  <c r="C242" i="20"/>
  <c r="C241" i="20"/>
  <c r="C240" i="20"/>
  <c r="C239" i="20"/>
  <c r="C238" i="20"/>
  <c r="C237" i="20"/>
  <c r="C236" i="20"/>
  <c r="C235" i="20"/>
  <c r="C234" i="20"/>
  <c r="C233" i="20"/>
  <c r="C232" i="20"/>
  <c r="C231" i="20"/>
  <c r="C230" i="20"/>
  <c r="C229" i="20"/>
  <c r="C228" i="20"/>
  <c r="C227" i="20"/>
  <c r="C226" i="20"/>
  <c r="C225" i="20"/>
  <c r="C224" i="20"/>
  <c r="C223" i="20"/>
  <c r="C222" i="20"/>
  <c r="C221" i="20"/>
  <c r="C220" i="20"/>
  <c r="C219" i="20"/>
  <c r="C218" i="20"/>
  <c r="C217" i="20"/>
  <c r="C216" i="20"/>
  <c r="C215" i="20"/>
  <c r="C214" i="20"/>
  <c r="C213" i="20"/>
  <c r="C212" i="20"/>
  <c r="C211" i="20"/>
  <c r="C210" i="20"/>
  <c r="C209" i="20"/>
  <c r="C208" i="20"/>
  <c r="C207" i="20"/>
  <c r="C206" i="20"/>
  <c r="C205" i="20"/>
  <c r="C204" i="20"/>
  <c r="C203" i="20"/>
  <c r="C202" i="20"/>
  <c r="C201" i="20"/>
  <c r="C200" i="20"/>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2" i="20"/>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2" i="1"/>
  <c r="A11" i="4"/>
  <c r="A6" i="4"/>
  <c r="A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ANUSHKA BANERJEE</author>
  </authors>
  <commentList>
    <comment ref="K16" authorId="0" shapeId="0" xr:uid="{1A3857ED-FF7F-4D20-A2DB-799A2D9EA4B8}">
      <text>
        <r>
          <rPr>
            <b/>
            <sz val="10"/>
            <color indexed="81"/>
            <rFont val="Cambria"/>
            <family val="1"/>
          </rPr>
          <t xml:space="preserve">India's unemployment rate has been a significant concern, with fluctuations over the years. This is a dataset collected from Kaggle, which represents estimated unemployment and employment rate along with estimated labour participation rate potraying the pre covid and covid phase for analysing certain bussiness questions and representing them in a single dashboard. </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ANUSHKA BANERJEE</author>
  </authors>
  <commentList>
    <comment ref="E12" authorId="0" shapeId="0" xr:uid="{FBD80431-2ECA-4186-A9CF-41E0A7828E39}">
      <text>
        <r>
          <rPr>
            <b/>
            <u/>
            <sz val="11"/>
            <color indexed="81"/>
            <rFont val="Amasis MT Pro"/>
            <family val="1"/>
          </rPr>
          <t>Problem 1:</t>
        </r>
        <r>
          <rPr>
            <sz val="9"/>
            <color indexed="81"/>
            <rFont val="Tahoma"/>
            <family val="2"/>
          </rPr>
          <t xml:space="preserve">
</t>
        </r>
        <r>
          <rPr>
            <b/>
            <sz val="10"/>
            <color indexed="81"/>
            <rFont val="Cambria"/>
            <family val="1"/>
          </rPr>
          <t>What is the distribution of the frequency variable? Does the dataset contain an equal number of observations for each region, or are there variations? Analyze the frequency distribution to understand the dataset's coverage.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ANUSHKA BANERJEE</author>
  </authors>
  <commentList>
    <comment ref="N5" authorId="0" shapeId="0" xr:uid="{A8A54D65-5CB1-43D3-B2BD-BC284CD83B3D}">
      <text>
        <r>
          <rPr>
            <b/>
            <u/>
            <sz val="10"/>
            <color indexed="81"/>
            <rFont val="Cambria"/>
            <family val="1"/>
          </rPr>
          <t>Problem 2:</t>
        </r>
        <r>
          <rPr>
            <b/>
            <sz val="10"/>
            <color indexed="81"/>
            <rFont val="Cambria"/>
            <family val="1"/>
          </rPr>
          <t xml:space="preserve">
How has the estimated unemployment rate changed over time in different regions of the country? Can we identify any seasonal patterns or trends in unemployment rates based on the provided years?</t>
        </r>
        <r>
          <rPr>
            <b/>
            <sz val="9"/>
            <color indexed="81"/>
            <rFont val="Cambria"/>
            <family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ANUSHKA BANERJEE</author>
  </authors>
  <commentList>
    <comment ref="E21" authorId="0" shapeId="0" xr:uid="{FDC6C595-E56C-46B0-A9C1-95D1F5611034}">
      <text>
        <r>
          <rPr>
            <b/>
            <u/>
            <sz val="10"/>
            <color indexed="81"/>
            <rFont val="Cambria"/>
            <family val="1"/>
          </rPr>
          <t>Problem 3 :</t>
        </r>
        <r>
          <rPr>
            <b/>
            <sz val="10"/>
            <color indexed="81"/>
            <rFont val="Tahoma"/>
            <family val="2"/>
          </rPr>
          <t xml:space="preserve">
</t>
        </r>
        <r>
          <rPr>
            <b/>
            <sz val="10"/>
            <color indexed="81"/>
            <rFont val="Cambria"/>
            <family val="1"/>
          </rPr>
          <t>What are the variations in the estimated labour participation rate across different regions each year? Are there specific years or regions that stand out in terms of employment growth or decline</t>
        </r>
        <r>
          <rPr>
            <b/>
            <sz val="9"/>
            <color indexed="81"/>
            <rFont val="Cambria"/>
            <family val="1"/>
          </rPr>
          <t>?</t>
        </r>
        <r>
          <rPr>
            <b/>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ANUSHKA BANERJEE</author>
  </authors>
  <commentList>
    <comment ref="N5" authorId="0" shapeId="0" xr:uid="{A4044EF3-DBBE-468B-9AAA-CEA4F515D1E7}">
      <text>
        <r>
          <rPr>
            <b/>
            <u/>
            <sz val="10"/>
            <color indexed="81"/>
            <rFont val="Cambria"/>
            <family val="1"/>
          </rPr>
          <t>Problem 4:</t>
        </r>
        <r>
          <rPr>
            <b/>
            <sz val="10"/>
            <color indexed="81"/>
            <rFont val="Cambria"/>
            <family val="1"/>
          </rPr>
          <t xml:space="preserve">
What are the variations in the estimated employed population across different regions each year?
Using HLOOKUP, determine the month in which Andhra Pradesh had the highest "Estimated Employed" value in the year 2019.
</t>
        </r>
        <r>
          <rPr>
            <b/>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ANUSHKA BANERJEE</author>
  </authors>
  <commentList>
    <comment ref="K8" authorId="0" shapeId="0" xr:uid="{B75378B3-FB7B-421C-81A7-A4C4D280FE8E}">
      <text>
        <r>
          <rPr>
            <b/>
            <u/>
            <sz val="10"/>
            <color indexed="81"/>
            <rFont val="Cambria"/>
            <family val="1"/>
          </rPr>
          <t xml:space="preserve">Problem 5: 
</t>
        </r>
        <r>
          <rPr>
            <b/>
            <sz val="10"/>
            <color indexed="81"/>
            <rFont val="Cambria"/>
            <family val="1"/>
          </rPr>
          <t xml:space="preserve">
Is there any correlation between the estimated unemployment rate and the labor participation rate? Explore if there's a relationship between these two variables, and whether it differs across regions.</t>
        </r>
        <r>
          <rPr>
            <b/>
            <sz val="9"/>
            <color indexed="81"/>
            <rFont val="Tahoma"/>
            <family val="2"/>
          </rPr>
          <t xml:space="preserve">
</t>
        </r>
      </text>
    </comment>
  </commentList>
</comments>
</file>

<file path=xl/sharedStrings.xml><?xml version="1.0" encoding="utf-8"?>
<sst xmlns="http://schemas.openxmlformats.org/spreadsheetml/2006/main" count="6259" uniqueCount="65">
  <si>
    <t>Region</t>
  </si>
  <si>
    <t xml:space="preserve"> Date</t>
  </si>
  <si>
    <t xml:space="preserve"> Frequency</t>
  </si>
  <si>
    <t xml:space="preserve"> Estimated Unemployment Rate (%)</t>
  </si>
  <si>
    <t xml:space="preserve"> Estimated Employed</t>
  </si>
  <si>
    <t xml:space="preserve"> Estimated Labour Participation Rate (%)</t>
  </si>
  <si>
    <t>Area</t>
  </si>
  <si>
    <t>Andhra Pradesh</t>
  </si>
  <si>
    <t xml:space="preserve"> 31-05-2019</t>
  </si>
  <si>
    <t xml:space="preserve"> Monthly</t>
  </si>
  <si>
    <t>Rural</t>
  </si>
  <si>
    <t xml:space="preserve"> 30-06-2019</t>
  </si>
  <si>
    <t xml:space="preserve"> 31-07-2019</t>
  </si>
  <si>
    <t xml:space="preserve"> 31-08-2019</t>
  </si>
  <si>
    <t xml:space="preserve"> 30-09-2019</t>
  </si>
  <si>
    <t xml:space="preserve"> 31-10-2019</t>
  </si>
  <si>
    <t xml:space="preserve"> 30-11-2019</t>
  </si>
  <si>
    <t xml:space="preserve"> 31-12-2019</t>
  </si>
  <si>
    <t xml:space="preserve"> 31-01-2020</t>
  </si>
  <si>
    <t xml:space="preserve"> 29-02-2020</t>
  </si>
  <si>
    <t xml:space="preserve"> 31-03-2020</t>
  </si>
  <si>
    <t xml:space="preserve"> 30-04-2020</t>
  </si>
  <si>
    <t xml:space="preserve"> 31-05-2020</t>
  </si>
  <si>
    <t xml:space="preserve"> 30-06-2020</t>
  </si>
  <si>
    <t>Assam</t>
  </si>
  <si>
    <t>Bihar</t>
  </si>
  <si>
    <t>Chhattisgarh</t>
  </si>
  <si>
    <t>Delhi</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</si>
  <si>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</si>
  <si>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</si>
  <si>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</si>
  <si>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</si>
  <si>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</si>
  <si>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</si>
  <si>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</si>
  <si>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</si>
  <si>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</si>
  <si>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</si>
  <si>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</si>
  <si>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</si>
  <si>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</si>
  <si>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</si>
  <si>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</si>
  <si>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</si>
  <si>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</si>
  <si>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</si>
  <si>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</si>
  <si>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</si>
  <si>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</si>
  <si>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</si>
  <si>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Monthly</t>
  </si>
  <si>
    <t>Urban</t>
  </si>
  <si>
    <t>Chandigarh</t>
  </si>
  <si>
    <t>Year</t>
  </si>
  <si>
    <t>Grand Total</t>
  </si>
  <si>
    <t>Average of  Estimated Unemployment Rate (%)</t>
  </si>
  <si>
    <t>Average of  Estimated Employed</t>
  </si>
  <si>
    <t>Years</t>
  </si>
  <si>
    <t>Average of  Estimated Labour Participation Rate (%)</t>
  </si>
  <si>
    <t>Count of  Frequency</t>
  </si>
  <si>
    <t>2019</t>
  </si>
  <si>
    <t>2020</t>
  </si>
  <si>
    <t>Are there specific years or regions that stand out in terms of unemployment growth or decline?</t>
  </si>
  <si>
    <t>Are there specific years or regions that stand out in terms of employment growth or decline?</t>
  </si>
  <si>
    <t>Are there specific years or regions that stand out in terms of labor force growth or decline?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</si>
</sst>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Tw Cen MT"/>
      <family val="2"/>
      <scheme val="minor"/>
    </font>
    <font>
      <b/>
      <sz val="11"/>
      <color theme="1"/>
      <name val="Tw Cen MT"/>
      <family val="2"/>
      <scheme val="minor"/>
    </font>
    <font>
      <sz val="48"/>
      <color theme="1"/>
      <name val="Amasis MT Pro Black"/>
      <family val="1"/>
    </font>
    <font>
      <sz val="11"/>
      <color theme="1"/>
      <name val="Tw Cen MT"/>
      <family val="2"/>
      <scheme val="minor"/>
    </font>
    <font>
      <sz val="9"/>
      <color indexed="81"/>
      <name val="Tahoma"/>
      <family val="2"/>
    </font>
    <font>
      <b/>
      <sz val="9"/>
      <color indexed="81"/>
      <name val="Tahoma"/>
      <family val="2"/>
    </font>
    <font>
      <b/>
      <sz val="10"/>
      <color indexed="81"/>
      <name val="Cambria"/>
      <family val="1"/>
    </font>
    <font>
      <sz val="10"/>
      <color theme="1"/>
      <name val="Cambria"/>
      <family val="1"/>
    </font>
    <font>
      <b/>
      <sz val="9"/>
      <color indexed="81"/>
      <name val="Cambria"/>
      <family val="1"/>
    </font>
    <font>
      <b/>
      <sz val="10"/>
      <color indexed="81"/>
      <name val="Tahoma"/>
      <family val="2"/>
    </font>
    <font>
      <b/>
      <u/>
      <sz val="11"/>
      <color indexed="81"/>
      <name val="Amasis MT Pro"/>
      <family val="1"/>
    </font>
    <font>
      <b/>
      <u/>
      <sz val="10"/>
      <color indexed="81"/>
      <name val="Cambria"/>
      <family val="1"/>
    </font>
    <font>
      <sz val="11"/>
      <color theme="0"/>
      <name val="Tw Cen MT"/>
      <family val="2"/>
      <scheme val="minor"/>
    </font>
    <font>
      <b/>
      <sz val="11"/>
      <color theme="0"/>
      <name val="Tw Cen MT"/>
      <family val="2"/>
      <scheme val="minor"/>
    </font>
    <font>
      <sz val="11"/>
      <name val="Tw Cen MT"/>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CCFFFF"/>
        <bgColor indexed="64"/>
      </patternFill>
    </fill>
    <fill>
      <patternFill patternType="solid">
        <fgColor rgb="FF00B0F0"/>
        <bgColor indexed="64"/>
      </patternFill>
    </fill>
    <fill>
      <patternFill patternType="solid">
        <fgColor theme="4" tint="-0.499984740745262"/>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24">
    <xf numFmtId="0" fontId="0" fillId="0" borderId="0" xfId="0"/>
    <xf numFmtId="0" fontId="1" fillId="0" borderId="0" xfId="0" applyFont="1"/>
    <xf numFmtId="0" fontId="0" fillId="0" borderId="0" xfId="0" pivotButton="1"/>
    <xf numFmtId="0" fontId="0" fillId="0" borderId="0" xfId="0" applyAlignment="1">
      <alignment horizontal="left"/>
    </xf>
    <xf numFmtId="9" fontId="0" fillId="0" borderId="0" xfId="1" applyFont="1"/>
    <xf numFmtId="0" fontId="7" fillId="0" borderId="0" xfId="0" applyFont="1" applyAlignment="1">
      <alignment horizontal="center"/>
    </xf>
    <xf numFmtId="0" fontId="0" fillId="0" borderId="0" xfId="0" applyAlignment="1">
      <alignment horizontal="left" indent="1"/>
    </xf>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xf numFmtId="0" fontId="13" fillId="3" borderId="1" xfId="0" applyFont="1" applyFill="1" applyBorder="1"/>
    <xf numFmtId="0" fontId="13" fillId="3" borderId="2" xfId="0" applyFont="1" applyFill="1" applyBorder="1"/>
    <xf numFmtId="0" fontId="13" fillId="3" borderId="3" xfId="0" applyFont="1" applyFill="1" applyBorder="1"/>
    <xf numFmtId="4" fontId="0" fillId="0" borderId="0" xfId="0" applyNumberFormat="1"/>
    <xf numFmtId="4" fontId="12" fillId="0" borderId="0" xfId="0" applyNumberFormat="1" applyFont="1"/>
    <xf numFmtId="4" fontId="0" fillId="0" borderId="0" xfId="0" pivotButton="1" applyNumberFormat="1"/>
    <xf numFmtId="0" fontId="0" fillId="4" borderId="0" xfId="0" applyFill="1" applyAlignment="1">
      <alignment horizontal="left"/>
    </xf>
    <xf numFmtId="0" fontId="14" fillId="5" borderId="0" xfId="0" applyFont="1" applyFill="1" applyAlignment="1">
      <alignment horizontal="left"/>
    </xf>
    <xf numFmtId="0" fontId="0" fillId="5" borderId="0" xfId="0" applyFill="1" applyAlignment="1">
      <alignment horizontal="left"/>
    </xf>
    <xf numFmtId="0" fontId="2" fillId="6" borderId="0" xfId="0" applyFont="1" applyFill="1"/>
    <xf numFmtId="0" fontId="0" fillId="6" borderId="0" xfId="0" applyFill="1"/>
  </cellXfs>
  <cellStyles count="2">
    <cellStyle name="Normal" xfId="0" builtinId="0"/>
    <cellStyle name="Percent" xfId="1" builtinId="5"/>
  </cellStyles>
  <dxfs count="40">
    <dxf>
      <font>
        <color rgb="FF006100"/>
      </font>
      <fill>
        <patternFill>
          <bgColor rgb="FFC6EFCE"/>
        </patternFill>
      </fill>
    </dxf>
    <dxf>
      <font>
        <color rgb="FF9C0006"/>
      </font>
      <fill>
        <patternFill>
          <bgColor rgb="FFFFC7CE"/>
        </patternFill>
      </fill>
    </dxf>
    <dxf>
      <numFmt numFmtId="4" formatCode="#,##0.00"/>
    </dxf>
    <dxf>
      <numFmt numFmtId="4" formatCode="#,##0.00"/>
    </dxf>
    <dxf>
      <numFmt numFmtId="4" formatCode="#,##0.00"/>
    </dxf>
    <dxf>
      <fill>
        <patternFill patternType="solid">
          <bgColor rgb="FF00B0F0"/>
        </patternFill>
      </fill>
    </dxf>
    <dxf>
      <font>
        <color rgb="FF9C0006"/>
      </font>
      <fill>
        <patternFill>
          <bgColor rgb="FFFFC7CE"/>
        </patternFill>
      </fill>
    </dxf>
    <dxf>
      <numFmt numFmtId="4" formatCode="#,##0.00"/>
    </dxf>
    <dxf>
      <numFmt numFmtId="4" formatCode="#,##0.00"/>
    </dxf>
    <dxf>
      <numFmt numFmtId="4" formatCode="#,##0.00"/>
    </dxf>
    <dxf>
      <numFmt numFmtId="4" formatCode="#,##0.00"/>
    </dxf>
    <dxf>
      <numFmt numFmtId="4" formatCode="#,##0.00"/>
    </dxf>
    <dxf>
      <fill>
        <patternFill>
          <bgColor rgb="FF00B0F0"/>
        </patternFill>
      </fill>
    </dxf>
    <dxf>
      <font>
        <color auto="1"/>
      </font>
    </dxf>
    <dxf>
      <fill>
        <patternFill patternType="solid">
          <bgColor rgb="FFCCFFFF"/>
        </patternFill>
      </fill>
    </dxf>
    <dxf>
      <fill>
        <patternFill patternType="solid">
          <bgColor rgb="FFCCFFFF"/>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fill>
        <patternFill>
          <bgColor rgb="FFFF0000"/>
        </patternFill>
      </fill>
    </dxf>
    <dxf>
      <fill>
        <patternFill>
          <bgColor rgb="FFFF0000"/>
        </patternFill>
      </fill>
    </dxf>
    <dxf>
      <fill>
        <patternFill>
          <bgColor theme="5" tint="0.39994506668294322"/>
        </patternFill>
      </fill>
    </dxf>
    <dxf>
      <font>
        <color rgb="FF9C5700"/>
      </font>
      <fill>
        <patternFill>
          <bgColor rgb="FFFFEB9C"/>
        </patternFill>
      </fill>
    </dxf>
    <dxf>
      <font>
        <b/>
        <i val="0"/>
        <strike val="0"/>
        <condense val="0"/>
        <extend val="0"/>
        <outline val="0"/>
        <shadow val="0"/>
        <u val="none"/>
        <vertAlign val="baseline"/>
        <sz val="11"/>
        <color theme="1"/>
        <name val="Tw Cen MT"/>
        <family val="2"/>
        <scheme val="minor"/>
      </font>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0"/>
        <name val="Cambria"/>
        <family val="1"/>
        <scheme val="none"/>
      </font>
      <fill>
        <patternFill patternType="solid">
          <fgColor auto="1"/>
          <bgColor rgb="FF1482AC"/>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cs" pivot="0" table="0" count="10" xr9:uid="{786ECCD7-1562-4B6E-9F4C-7DCB00E7263B}">
      <tableStyleElement type="wholeTable" dxfId="39"/>
      <tableStyleElement type="headerRow" dxfId="38"/>
    </tableStyle>
    <tableStyle name="cs 2" pivot="0" table="0" count="10" xr9:uid="{1BD4F8ED-C3BD-4645-A6DD-01710E465883}">
      <tableStyleElement type="wholeTable" dxfId="37"/>
      <tableStyleElement type="headerRow" dxfId="36"/>
    </tableStyle>
    <tableStyle name="Custom Style" pivot="0" table="0" count="10" xr9:uid="{9848B6E1-F2EB-4600-A4CA-F64C51E99F85}">
      <tableStyleElement type="wholeTable" dxfId="35"/>
      <tableStyleElement type="headerRow" dxfId="34"/>
    </tableStyle>
  </tableStyles>
  <colors>
    <mruColors>
      <color rgb="FF1482AC"/>
      <color rgb="FFCCFFFF"/>
      <color rgb="FF8A0000"/>
      <color rgb="FF0089B4"/>
      <color rgb="FF0066A4"/>
      <color rgb="FF05269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s">
        <x14:slicerStyle name="c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s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Final.xlsx]Temporal 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'Temporal Analysis'!$B$1:$B$2</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'Temporal Analysis'!$A$3:$A$31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'Temporal Analysis'!$B$3:$B$31</c:f>
              <c:numCache>
                <c:formatCode>#,##0.00</c:formatCode>
                <c:ptCount val="28"/>
                <c:pt idx="0">
                  <c:v>4.8268749999999994</c:v>
                </c:pt>
                <c:pt idx="1">
                  <c:v>6.4206666666666665</c:v>
                </c:pt>
                <c:pt idx="2">
                  <c:v>13.8825</c:v>
                </c:pt>
                <c:pt idx="3">
                  <c:v>15.822499999999998</c:v>
                </c:pt>
                <c:pt idx="4">
                  <c:v>7.3468750000000007</c:v>
                </c:pt>
                <c:pt idx="5">
                  <c:v>13.750625000000001</c:v>
                </c:pt>
                <c:pt idx="6">
                  <c:v>9.3462500000000013</c:v>
                </c:pt>
                <c:pt idx="7">
                  <c:v>4.979375000000001</c:v>
                </c:pt>
                <c:pt idx="8">
                  <c:v>22.798750000000002</c:v>
                </c:pt>
                <c:pt idx="9">
                  <c:v>19.064375000000002</c:v>
                </c:pt>
                <c:pt idx="10">
                  <c:v>16.141666666666666</c:v>
                </c:pt>
                <c:pt idx="11">
                  <c:v>14.233749999999999</c:v>
                </c:pt>
                <c:pt idx="12">
                  <c:v>3.2387500000000005</c:v>
                </c:pt>
                <c:pt idx="13">
                  <c:v>7.1312499999999988</c:v>
                </c:pt>
                <c:pt idx="14">
                  <c:v>4.788125</c:v>
                </c:pt>
                <c:pt idx="15">
                  <c:v>5.4593749999999996</c:v>
                </c:pt>
                <c:pt idx="16">
                  <c:v>4.0125000000000002</c:v>
                </c:pt>
                <c:pt idx="17">
                  <c:v>3.6612500000000003</c:v>
                </c:pt>
                <c:pt idx="18">
                  <c:v>1.6993750000000001</c:v>
                </c:pt>
                <c:pt idx="19">
                  <c:v>10.882499999999999</c:v>
                </c:pt>
                <c:pt idx="20">
                  <c:v>12.30125</c:v>
                </c:pt>
                <c:pt idx="21">
                  <c:v>6.2572727272727269</c:v>
                </c:pt>
                <c:pt idx="22">
                  <c:v>3.0637499999999998</c:v>
                </c:pt>
                <c:pt idx="23">
                  <c:v>4.1156249999999996</c:v>
                </c:pt>
                <c:pt idx="24">
                  <c:v>28.363125000000004</c:v>
                </c:pt>
                <c:pt idx="25">
                  <c:v>10.888125</c:v>
                </c:pt>
                <c:pt idx="26">
                  <c:v>5.8006249999999993</c:v>
                </c:pt>
                <c:pt idx="27">
                  <c:v>6.6256250000000003</c:v>
                </c:pt>
              </c:numCache>
            </c:numRef>
          </c:val>
          <c:smooth val="0"/>
          <c:extLst>
            <c:ext xmlns:c16="http://schemas.microsoft.com/office/drawing/2014/chart" uri="{C3380CC4-5D6E-409C-BE32-E72D297353CC}">
              <c16:uniqueId val="{00000000-9363-49CD-98C9-68A6B0708B73}"/>
            </c:ext>
          </c:extLst>
        </c:ser>
        <c:dLbls>
          <c:showLegendKey val="0"/>
          <c:showVal val="0"/>
          <c:showCatName val="0"/>
          <c:showSerName val="0"/>
          <c:showPercent val="0"/>
          <c:showBubbleSize val="0"/>
        </c:dLbls>
        <c:marker val="1"/>
        <c:smooth val="0"/>
        <c:axId val="955402032"/>
        <c:axId val="1539161872"/>
      </c:lineChart>
      <c:catAx>
        <c:axId val="95540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161872"/>
        <c:crosses val="autoZero"/>
        <c:auto val="0"/>
        <c:lblAlgn val="ctr"/>
        <c:lblOffset val="100"/>
        <c:noMultiLvlLbl val="0"/>
      </c:catAx>
      <c:valAx>
        <c:axId val="1539161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0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Final.xlsx]Yearly Participation Trend!PivotTable6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 Participation Trend'!$B$1:$B$2</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'Yearly Participation Trend'!$A$3:$A$31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'Yearly Participation Trend'!$B$3:$B$31</c:f>
              <c:numCache>
                <c:formatCode>#,##0.00</c:formatCode>
                <c:ptCount val="28"/>
                <c:pt idx="0">
                  <c:v>40.094999999999999</c:v>
                </c:pt>
                <c:pt idx="1">
                  <c:v>46.140666666666668</c:v>
                </c:pt>
                <c:pt idx="2">
                  <c:v>38.625000000000007</c:v>
                </c:pt>
                <c:pt idx="3">
                  <c:v>39.921250000000001</c:v>
                </c:pt>
                <c:pt idx="4">
                  <c:v>44.908750000000005</c:v>
                </c:pt>
                <c:pt idx="5">
                  <c:v>41.438749999999999</c:v>
                </c:pt>
                <c:pt idx="6">
                  <c:v>39.686249999999994</c:v>
                </c:pt>
                <c:pt idx="7">
                  <c:v>47.681874999999998</c:v>
                </c:pt>
                <c:pt idx="8">
                  <c:v>43.208124999999988</c:v>
                </c:pt>
                <c:pt idx="9">
                  <c:v>46.945625</c:v>
                </c:pt>
                <c:pt idx="10">
                  <c:v>43.017500000000005</c:v>
                </c:pt>
                <c:pt idx="11">
                  <c:v>42.113124999999997</c:v>
                </c:pt>
                <c:pt idx="12">
                  <c:v>40.334375000000001</c:v>
                </c:pt>
                <c:pt idx="13">
                  <c:v>36.848749999999995</c:v>
                </c:pt>
                <c:pt idx="14">
                  <c:v>39.539999999999992</c:v>
                </c:pt>
                <c:pt idx="15">
                  <c:v>43.824375000000003</c:v>
                </c:pt>
                <c:pt idx="16">
                  <c:v>58.116249999999987</c:v>
                </c:pt>
                <c:pt idx="17">
                  <c:v>41.030000000000008</c:v>
                </c:pt>
                <c:pt idx="18">
                  <c:v>39.96875</c:v>
                </c:pt>
                <c:pt idx="19">
                  <c:v>42.912499999999994</c:v>
                </c:pt>
                <c:pt idx="20">
                  <c:v>40.566875000000003</c:v>
                </c:pt>
                <c:pt idx="21">
                  <c:v>48.460000000000008</c:v>
                </c:pt>
                <c:pt idx="22">
                  <c:v>44.487499999999997</c:v>
                </c:pt>
                <c:pt idx="23">
                  <c:v>54.435000000000002</c:v>
                </c:pt>
                <c:pt idx="24">
                  <c:v>63.19</c:v>
                </c:pt>
                <c:pt idx="25">
                  <c:v>39.750624999999999</c:v>
                </c:pt>
                <c:pt idx="26">
                  <c:v>34.040624999999999</c:v>
                </c:pt>
                <c:pt idx="27">
                  <c:v>46.887500000000003</c:v>
                </c:pt>
              </c:numCache>
            </c:numRef>
          </c:val>
          <c:smooth val="0"/>
          <c:extLst>
            <c:ext xmlns:c16="http://schemas.microsoft.com/office/drawing/2014/chart" uri="{C3380CC4-5D6E-409C-BE32-E72D297353CC}">
              <c16:uniqueId val="{00000000-05A9-4CB5-8565-9C48331003F3}"/>
            </c:ext>
          </c:extLst>
        </c:ser>
        <c:dLbls>
          <c:showLegendKey val="0"/>
          <c:showVal val="0"/>
          <c:showCatName val="0"/>
          <c:showSerName val="0"/>
          <c:showPercent val="0"/>
          <c:showBubbleSize val="0"/>
        </c:dLbls>
        <c:marker val="1"/>
        <c:smooth val="0"/>
        <c:axId val="657661232"/>
        <c:axId val="896129520"/>
      </c:lineChart>
      <c:catAx>
        <c:axId val="65766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129520"/>
        <c:crosses val="autoZero"/>
        <c:auto val="1"/>
        <c:lblAlgn val="ctr"/>
        <c:lblOffset val="100"/>
        <c:noMultiLvlLbl val="0"/>
      </c:catAx>
      <c:valAx>
        <c:axId val="89612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6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Final.xlsx]Yearly Employment Trend!PivotTable8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4759405074367"/>
          <c:y val="0.14712744240303297"/>
          <c:w val="0.7050649606299213"/>
          <c:h val="0.46433216681248179"/>
        </c:manualLayout>
      </c:layout>
      <c:barChart>
        <c:barDir val="col"/>
        <c:grouping val="clustered"/>
        <c:varyColors val="0"/>
        <c:ser>
          <c:idx val="0"/>
          <c:order val="0"/>
          <c:tx>
            <c:strRef>
              <c:f>'Yearly Employment Trend'!$B$1:$B$2</c:f>
              <c:strCache>
                <c:ptCount val="1"/>
                <c:pt idx="0">
                  <c:v>2019</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'Yearly Employment Trend'!$A$3:$A$31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'Yearly Employment Trend'!$B$3:$B$31</c:f>
              <c:numCache>
                <c:formatCode>General</c:formatCode>
                <c:ptCount val="28"/>
                <c:pt idx="0">
                  <c:v>8402043.1875</c:v>
                </c:pt>
                <c:pt idx="1">
                  <c:v>5508147.9333333336</c:v>
                </c:pt>
                <c:pt idx="2">
                  <c:v>13237852.4375</c:v>
                </c:pt>
                <c:pt idx="3">
                  <c:v>320835.25</c:v>
                </c:pt>
                <c:pt idx="4">
                  <c:v>4483387.5625</c:v>
                </c:pt>
                <c:pt idx="5">
                  <c:v>2896461.375</c:v>
                </c:pt>
                <c:pt idx="6">
                  <c:v>226896.0625</c:v>
                </c:pt>
                <c:pt idx="7">
                  <c:v>11906510.375</c:v>
                </c:pt>
                <c:pt idx="8">
                  <c:v>3731463.875</c:v>
                </c:pt>
                <c:pt idx="9">
                  <c:v>1108267.75</c:v>
                </c:pt>
                <c:pt idx="10">
                  <c:v>1838241.8333333333</c:v>
                </c:pt>
                <c:pt idx="11">
                  <c:v>4798558.8125</c:v>
                </c:pt>
                <c:pt idx="12">
                  <c:v>10750083.5</c:v>
                </c:pt>
                <c:pt idx="13">
                  <c:v>4803638</c:v>
                </c:pt>
                <c:pt idx="14">
                  <c:v>11477774.125</c:v>
                </c:pt>
                <c:pt idx="15">
                  <c:v>21016458.3125</c:v>
                </c:pt>
                <c:pt idx="16">
                  <c:v>685768.75</c:v>
                </c:pt>
                <c:pt idx="17">
                  <c:v>7003219.8125</c:v>
                </c:pt>
                <c:pt idx="18">
                  <c:v>233080.375</c:v>
                </c:pt>
                <c:pt idx="19">
                  <c:v>4788320.3125</c:v>
                </c:pt>
                <c:pt idx="20">
                  <c:v>10187829.9375</c:v>
                </c:pt>
                <c:pt idx="21">
                  <c:v>111131.27272727272</c:v>
                </c:pt>
                <c:pt idx="22">
                  <c:v>13945797.5625</c:v>
                </c:pt>
                <c:pt idx="23">
                  <c:v>8392168.5</c:v>
                </c:pt>
                <c:pt idx="24">
                  <c:v>731609.125</c:v>
                </c:pt>
                <c:pt idx="25">
                  <c:v>28524968.6875</c:v>
                </c:pt>
                <c:pt idx="26">
                  <c:v>1427202.875</c:v>
                </c:pt>
                <c:pt idx="27">
                  <c:v>17953740.8125</c:v>
                </c:pt>
              </c:numCache>
            </c:numRef>
          </c:val>
          <c:extLst>
            <c:ext xmlns:c16="http://schemas.microsoft.com/office/drawing/2014/chart" uri="{C3380CC4-5D6E-409C-BE32-E72D297353CC}">
              <c16:uniqueId val="{00000000-2A04-4292-AF4F-3CD911047459}"/>
            </c:ext>
          </c:extLst>
        </c:ser>
        <c:dLbls>
          <c:showLegendKey val="0"/>
          <c:showVal val="0"/>
          <c:showCatName val="0"/>
          <c:showSerName val="0"/>
          <c:showPercent val="0"/>
          <c:showBubbleSize val="0"/>
        </c:dLbls>
        <c:gapWidth val="115"/>
        <c:axId val="955391952"/>
        <c:axId val="1529258912"/>
      </c:barChart>
      <c:catAx>
        <c:axId val="95539195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258912"/>
        <c:crosses val="autoZero"/>
        <c:auto val="1"/>
        <c:lblAlgn val="ctr"/>
        <c:lblOffset val="100"/>
        <c:noMultiLvlLbl val="0"/>
      </c:catAx>
      <c:valAx>
        <c:axId val="152925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9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Final.xlsx]Temporal Analysis!PivotTable7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'Temporal Analysis'!$B$1:$B$2</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'Temporal Analysis'!$A$3:$A$31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'Temporal Analysis'!$B$3:$B$31</c:f>
              <c:numCache>
                <c:formatCode>#,##0.00</c:formatCode>
                <c:ptCount val="28"/>
                <c:pt idx="0">
                  <c:v>4.8268749999999994</c:v>
                </c:pt>
                <c:pt idx="1">
                  <c:v>6.4206666666666665</c:v>
                </c:pt>
                <c:pt idx="2">
                  <c:v>13.8825</c:v>
                </c:pt>
                <c:pt idx="3">
                  <c:v>15.822499999999998</c:v>
                </c:pt>
                <c:pt idx="4">
                  <c:v>7.3468750000000007</c:v>
                </c:pt>
                <c:pt idx="5">
                  <c:v>13.750625000000001</c:v>
                </c:pt>
                <c:pt idx="6">
                  <c:v>9.3462500000000013</c:v>
                </c:pt>
                <c:pt idx="7">
                  <c:v>4.979375000000001</c:v>
                </c:pt>
                <c:pt idx="8">
                  <c:v>22.798750000000002</c:v>
                </c:pt>
                <c:pt idx="9">
                  <c:v>19.064375000000002</c:v>
                </c:pt>
                <c:pt idx="10">
                  <c:v>16.141666666666666</c:v>
                </c:pt>
                <c:pt idx="11">
                  <c:v>14.233749999999999</c:v>
                </c:pt>
                <c:pt idx="12">
                  <c:v>3.2387500000000005</c:v>
                </c:pt>
                <c:pt idx="13">
                  <c:v>7.1312499999999988</c:v>
                </c:pt>
                <c:pt idx="14">
                  <c:v>4.788125</c:v>
                </c:pt>
                <c:pt idx="15">
                  <c:v>5.4593749999999996</c:v>
                </c:pt>
                <c:pt idx="16">
                  <c:v>4.0125000000000002</c:v>
                </c:pt>
                <c:pt idx="17">
                  <c:v>3.6612500000000003</c:v>
                </c:pt>
                <c:pt idx="18">
                  <c:v>1.6993750000000001</c:v>
                </c:pt>
                <c:pt idx="19">
                  <c:v>10.882499999999999</c:v>
                </c:pt>
                <c:pt idx="20">
                  <c:v>12.30125</c:v>
                </c:pt>
                <c:pt idx="21">
                  <c:v>6.2572727272727269</c:v>
                </c:pt>
                <c:pt idx="22">
                  <c:v>3.0637499999999998</c:v>
                </c:pt>
                <c:pt idx="23">
                  <c:v>4.1156249999999996</c:v>
                </c:pt>
                <c:pt idx="24">
                  <c:v>28.363125000000004</c:v>
                </c:pt>
                <c:pt idx="25">
                  <c:v>10.888125</c:v>
                </c:pt>
                <c:pt idx="26">
                  <c:v>5.8006249999999993</c:v>
                </c:pt>
                <c:pt idx="27">
                  <c:v>6.6256250000000003</c:v>
                </c:pt>
              </c:numCache>
            </c:numRef>
          </c:val>
          <c:smooth val="0"/>
          <c:extLst>
            <c:ext xmlns:c16="http://schemas.microsoft.com/office/drawing/2014/chart" uri="{C3380CC4-5D6E-409C-BE32-E72D297353CC}">
              <c16:uniqueId val="{00000000-2BF5-4817-95F0-B94C995048DB}"/>
            </c:ext>
          </c:extLst>
        </c:ser>
        <c:dLbls>
          <c:showLegendKey val="0"/>
          <c:showVal val="0"/>
          <c:showCatName val="0"/>
          <c:showSerName val="0"/>
          <c:showPercent val="0"/>
          <c:showBubbleSize val="0"/>
        </c:dLbls>
        <c:marker val="1"/>
        <c:smooth val="0"/>
        <c:axId val="955402032"/>
        <c:axId val="1539161872"/>
      </c:lineChart>
      <c:catAx>
        <c:axId val="95540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161872"/>
        <c:crosses val="autoZero"/>
        <c:auto val="1"/>
        <c:lblAlgn val="ctr"/>
        <c:lblOffset val="100"/>
        <c:noMultiLvlLbl val="0"/>
      </c:catAx>
      <c:valAx>
        <c:axId val="1539161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0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Final.xlsx]Yearly Participation Trend!PivotTable6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 Participation Trend'!$B$1:$B$2</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'Yearly Participation Trend'!$A$3:$A$31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'Yearly Participation Trend'!$B$3:$B$31</c:f>
              <c:numCache>
                <c:formatCode>#,##0.00</c:formatCode>
                <c:ptCount val="28"/>
                <c:pt idx="0">
                  <c:v>40.094999999999999</c:v>
                </c:pt>
                <c:pt idx="1">
                  <c:v>46.140666666666668</c:v>
                </c:pt>
                <c:pt idx="2">
                  <c:v>38.625000000000007</c:v>
                </c:pt>
                <c:pt idx="3">
                  <c:v>39.921250000000001</c:v>
                </c:pt>
                <c:pt idx="4">
                  <c:v>44.908750000000005</c:v>
                </c:pt>
                <c:pt idx="5">
                  <c:v>41.438749999999999</c:v>
                </c:pt>
                <c:pt idx="6">
                  <c:v>39.686249999999994</c:v>
                </c:pt>
                <c:pt idx="7">
                  <c:v>47.681874999999998</c:v>
                </c:pt>
                <c:pt idx="8">
                  <c:v>43.208124999999988</c:v>
                </c:pt>
                <c:pt idx="9">
                  <c:v>46.945625</c:v>
                </c:pt>
                <c:pt idx="10">
                  <c:v>43.017500000000005</c:v>
                </c:pt>
                <c:pt idx="11">
                  <c:v>42.113124999999997</c:v>
                </c:pt>
                <c:pt idx="12">
                  <c:v>40.334375000000001</c:v>
                </c:pt>
                <c:pt idx="13">
                  <c:v>36.848749999999995</c:v>
                </c:pt>
                <c:pt idx="14">
                  <c:v>39.539999999999992</c:v>
                </c:pt>
                <c:pt idx="15">
                  <c:v>43.824375000000003</c:v>
                </c:pt>
                <c:pt idx="16">
                  <c:v>58.116249999999987</c:v>
                </c:pt>
                <c:pt idx="17">
                  <c:v>41.030000000000008</c:v>
                </c:pt>
                <c:pt idx="18">
                  <c:v>39.96875</c:v>
                </c:pt>
                <c:pt idx="19">
                  <c:v>42.912499999999994</c:v>
                </c:pt>
                <c:pt idx="20">
                  <c:v>40.566875000000003</c:v>
                </c:pt>
                <c:pt idx="21">
                  <c:v>48.460000000000008</c:v>
                </c:pt>
                <c:pt idx="22">
                  <c:v>44.487499999999997</c:v>
                </c:pt>
                <c:pt idx="23">
                  <c:v>54.435000000000002</c:v>
                </c:pt>
                <c:pt idx="24">
                  <c:v>63.19</c:v>
                </c:pt>
                <c:pt idx="25">
                  <c:v>39.750624999999999</c:v>
                </c:pt>
                <c:pt idx="26">
                  <c:v>34.040624999999999</c:v>
                </c:pt>
                <c:pt idx="27">
                  <c:v>46.887500000000003</c:v>
                </c:pt>
              </c:numCache>
            </c:numRef>
          </c:val>
          <c:smooth val="0"/>
          <c:extLst>
            <c:ext xmlns:c16="http://schemas.microsoft.com/office/drawing/2014/chart" uri="{C3380CC4-5D6E-409C-BE32-E72D297353CC}">
              <c16:uniqueId val="{00000000-0548-4EB5-B02E-0B3A7BF92240}"/>
            </c:ext>
          </c:extLst>
        </c:ser>
        <c:dLbls>
          <c:showLegendKey val="0"/>
          <c:showVal val="0"/>
          <c:showCatName val="0"/>
          <c:showSerName val="0"/>
          <c:showPercent val="0"/>
          <c:showBubbleSize val="0"/>
        </c:dLbls>
        <c:marker val="1"/>
        <c:smooth val="0"/>
        <c:axId val="657661232"/>
        <c:axId val="896129520"/>
      </c:lineChart>
      <c:catAx>
        <c:axId val="65766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129520"/>
        <c:crosses val="autoZero"/>
        <c:auto val="1"/>
        <c:lblAlgn val="ctr"/>
        <c:lblOffset val="100"/>
        <c:noMultiLvlLbl val="0"/>
      </c:catAx>
      <c:valAx>
        <c:axId val="89612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6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Final.xlsx]Temporal Analysis!PivotTable7</c:name>
    <c:fmtId val="1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gradFill>
              <a:gsLst>
                <a:gs pos="29000">
                  <a:schemeClr val="bg1"/>
                </a:gs>
                <a:gs pos="53000">
                  <a:schemeClr val="accent1">
                    <a:lumMod val="60000"/>
                    <a:lumOff val="40000"/>
                  </a:schemeClr>
                </a:gs>
                <a:gs pos="100000">
                  <a:schemeClr val="accent1">
                    <a:lumMod val="75000"/>
                  </a:schemeClr>
                </a:gs>
                <a:gs pos="2000">
                  <a:schemeClr val="tx2">
                    <a:lumMod val="10000"/>
                    <a:lumOff val="90000"/>
                  </a:schemeClr>
                </a:gs>
              </a:gsLst>
              <a:lin ang="5400000" scaled="1"/>
            </a:gradFill>
            <a:round/>
          </a:ln>
          <a:effectLst/>
        </c:spPr>
        <c:marker>
          <c:symbol val="circle"/>
          <c:size val="5"/>
          <c:spPr>
            <a:solidFill>
              <a:schemeClr val="tx2">
                <a:lumMod val="25000"/>
                <a:lumOff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gradFill>
              <a:gsLst>
                <a:gs pos="0">
                  <a:schemeClr val="accent1">
                    <a:lumMod val="5000"/>
                    <a:lumOff val="95000"/>
                  </a:schemeClr>
                </a:gs>
                <a:gs pos="35000">
                  <a:schemeClr val="accent1">
                    <a:lumMod val="45000"/>
                    <a:lumOff val="55000"/>
                  </a:schemeClr>
                </a:gs>
                <a:gs pos="83000">
                  <a:schemeClr val="accent1">
                    <a:lumMod val="45000"/>
                    <a:lumOff val="55000"/>
                  </a:schemeClr>
                </a:gs>
                <a:gs pos="10000">
                  <a:schemeClr val="tx2">
                    <a:lumMod val="50000"/>
                    <a:lumOff val="50000"/>
                  </a:schemeClr>
                </a:gs>
              </a:gsLst>
              <a:lin ang="5400000" scaled="1"/>
            </a:gradFill>
            <a:round/>
          </a:ln>
          <a:effectLst/>
        </c:spPr>
        <c:marker>
          <c:symbol val="circle"/>
          <c:size val="5"/>
          <c:spPr>
            <a:gradFill>
              <a:gsLst>
                <a:gs pos="0">
                  <a:schemeClr val="accent1">
                    <a:lumMod val="5000"/>
                    <a:lumOff val="95000"/>
                  </a:schemeClr>
                </a:gs>
                <a:gs pos="74000">
                  <a:srgbClr val="00B0F0"/>
                </a:gs>
                <a:gs pos="35000">
                  <a:schemeClr val="accent1">
                    <a:lumMod val="45000"/>
                    <a:lumOff val="55000"/>
                  </a:schemeClr>
                </a:gs>
                <a:gs pos="100000">
                  <a:schemeClr val="accent1">
                    <a:lumMod val="30000"/>
                    <a:lumOff val="70000"/>
                  </a:schemeClr>
                </a:gs>
              </a:gsLst>
              <a:lin ang="5400000" scaled="1"/>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gradFill>
              <a:gsLst>
                <a:gs pos="29000">
                  <a:schemeClr val="bg1"/>
                </a:gs>
                <a:gs pos="53000">
                  <a:schemeClr val="accent1">
                    <a:lumMod val="60000"/>
                    <a:lumOff val="40000"/>
                  </a:schemeClr>
                </a:gs>
                <a:gs pos="100000">
                  <a:schemeClr val="accent1">
                    <a:lumMod val="75000"/>
                  </a:schemeClr>
                </a:gs>
                <a:gs pos="2000">
                  <a:schemeClr val="tx2">
                    <a:lumMod val="10000"/>
                    <a:lumOff val="90000"/>
                  </a:schemeClr>
                </a:gs>
              </a:gsLst>
              <a:lin ang="5400000" scaled="1"/>
            </a:gradFill>
            <a:round/>
          </a:ln>
          <a:effectLst/>
        </c:spPr>
        <c:marker>
          <c:symbol val="circle"/>
          <c:size val="5"/>
          <c:spPr>
            <a:solidFill>
              <a:schemeClr val="tx2">
                <a:lumMod val="25000"/>
                <a:lumOff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a:gsLst>
                <a:gs pos="0">
                  <a:schemeClr val="accent1">
                    <a:lumMod val="5000"/>
                    <a:lumOff val="95000"/>
                  </a:schemeClr>
                </a:gs>
                <a:gs pos="35000">
                  <a:schemeClr val="accent1">
                    <a:lumMod val="45000"/>
                    <a:lumOff val="55000"/>
                  </a:schemeClr>
                </a:gs>
                <a:gs pos="83000">
                  <a:schemeClr val="accent1">
                    <a:lumMod val="45000"/>
                    <a:lumOff val="55000"/>
                  </a:schemeClr>
                </a:gs>
                <a:gs pos="10000">
                  <a:schemeClr val="tx2">
                    <a:lumMod val="50000"/>
                    <a:lumOff val="50000"/>
                  </a:schemeClr>
                </a:gs>
              </a:gsLst>
              <a:lin ang="5400000" scaled="1"/>
            </a:gradFill>
            <a:round/>
          </a:ln>
          <a:effectLst/>
        </c:spPr>
        <c:marker>
          <c:symbol val="circle"/>
          <c:size val="5"/>
          <c:spPr>
            <a:gradFill>
              <a:gsLst>
                <a:gs pos="0">
                  <a:schemeClr val="accent1">
                    <a:lumMod val="5000"/>
                    <a:lumOff val="95000"/>
                  </a:schemeClr>
                </a:gs>
                <a:gs pos="74000">
                  <a:srgbClr val="00B0F0"/>
                </a:gs>
                <a:gs pos="35000">
                  <a:schemeClr val="accent1">
                    <a:lumMod val="45000"/>
                    <a:lumOff val="55000"/>
                  </a:schemeClr>
                </a:gs>
                <a:gs pos="100000">
                  <a:schemeClr val="accent1">
                    <a:lumMod val="30000"/>
                    <a:lumOff val="70000"/>
                  </a:schemeClr>
                </a:gs>
              </a:gsLst>
              <a:lin ang="5400000" scaled="1"/>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gradFill>
              <a:gsLst>
                <a:gs pos="29000">
                  <a:schemeClr val="bg1"/>
                </a:gs>
                <a:gs pos="53000">
                  <a:schemeClr val="accent1">
                    <a:lumMod val="60000"/>
                    <a:lumOff val="40000"/>
                  </a:schemeClr>
                </a:gs>
                <a:gs pos="100000">
                  <a:schemeClr val="accent1">
                    <a:lumMod val="75000"/>
                  </a:schemeClr>
                </a:gs>
                <a:gs pos="2000">
                  <a:schemeClr val="tx2">
                    <a:lumMod val="10000"/>
                    <a:lumOff val="90000"/>
                  </a:schemeClr>
                </a:gs>
              </a:gsLst>
              <a:lin ang="5400000" scaled="1"/>
            </a:gradFill>
            <a:round/>
          </a:ln>
          <a:effectLst/>
        </c:spPr>
        <c:marker>
          <c:symbol val="circle"/>
          <c:size val="5"/>
          <c:spPr>
            <a:solidFill>
              <a:schemeClr val="tx2">
                <a:lumMod val="25000"/>
                <a:lumOff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gradFill>
              <a:gsLst>
                <a:gs pos="0">
                  <a:schemeClr val="accent1">
                    <a:lumMod val="5000"/>
                    <a:lumOff val="95000"/>
                  </a:schemeClr>
                </a:gs>
                <a:gs pos="35000">
                  <a:schemeClr val="accent1">
                    <a:lumMod val="45000"/>
                    <a:lumOff val="55000"/>
                  </a:schemeClr>
                </a:gs>
                <a:gs pos="83000">
                  <a:schemeClr val="accent1">
                    <a:lumMod val="45000"/>
                    <a:lumOff val="55000"/>
                  </a:schemeClr>
                </a:gs>
                <a:gs pos="10000">
                  <a:schemeClr val="tx2">
                    <a:lumMod val="50000"/>
                    <a:lumOff val="50000"/>
                  </a:schemeClr>
                </a:gs>
              </a:gsLst>
              <a:lin ang="5400000" scaled="1"/>
            </a:gradFill>
            <a:round/>
          </a:ln>
          <a:effectLst/>
        </c:spPr>
        <c:marker>
          <c:symbol val="circle"/>
          <c:size val="5"/>
          <c:spPr>
            <a:gradFill>
              <a:gsLst>
                <a:gs pos="0">
                  <a:schemeClr val="accent1">
                    <a:lumMod val="5000"/>
                    <a:lumOff val="95000"/>
                  </a:schemeClr>
                </a:gs>
                <a:gs pos="74000">
                  <a:srgbClr val="00B0F0"/>
                </a:gs>
                <a:gs pos="35000">
                  <a:schemeClr val="accent1">
                    <a:lumMod val="45000"/>
                    <a:lumOff val="55000"/>
                  </a:schemeClr>
                </a:gs>
                <a:gs pos="100000">
                  <a:schemeClr val="accent1">
                    <a:lumMod val="30000"/>
                    <a:lumOff val="70000"/>
                  </a:schemeClr>
                </a:gs>
              </a:gsLst>
              <a:lin ang="5400000" scaled="1"/>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'Temporal Analysis'!$B$1:$B$2</c:f>
              <c:strCache>
                <c:ptCount val="1"/>
                <c:pt idx="0">
                  <c:v>2019</c:v>
                </c:pt>
              </c:strCache>
            </c:strRef>
          </c:tx>
          <c:spPr>
            <a:ln w="28575" cap="rnd">
              <a:gradFill>
                <a:gsLst>
                  <a:gs pos="29000">
                    <a:schemeClr val="bg1"/>
                  </a:gs>
                  <a:gs pos="53000">
                    <a:schemeClr val="accent1">
                      <a:lumMod val="60000"/>
                      <a:lumOff val="40000"/>
                    </a:schemeClr>
                  </a:gs>
                  <a:gs pos="100000">
                    <a:schemeClr val="accent1">
                      <a:lumMod val="75000"/>
                    </a:schemeClr>
                  </a:gs>
                  <a:gs pos="2000">
                    <a:schemeClr val="tx2">
                      <a:lumMod val="10000"/>
                      <a:lumOff val="90000"/>
                    </a:schemeClr>
                  </a:gs>
                </a:gsLst>
                <a:lin ang="5400000" scaled="1"/>
              </a:gradFill>
              <a:round/>
            </a:ln>
            <a:effectLst/>
          </c:spPr>
          <c:marker>
            <c:symbol val="circle"/>
            <c:size val="5"/>
            <c:spPr>
              <a:solidFill>
                <a:schemeClr val="tx2">
                  <a:lumMod val="25000"/>
                  <a:lumOff val="75000"/>
                </a:schemeClr>
              </a:solidFill>
              <a:ln w="9525">
                <a:noFill/>
              </a:ln>
              <a:effectLst/>
            </c:spPr>
          </c:marker>
          <c:cat>
            <c:strRef>
              <c:f>'Temporal Analysis'!$A$3:$A$31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'Temporal Analysis'!$B$3:$B$31</c:f>
              <c:numCache>
                <c:formatCode>#,##0.00</c:formatCode>
                <c:ptCount val="28"/>
                <c:pt idx="0">
                  <c:v>4.8268749999999994</c:v>
                </c:pt>
                <c:pt idx="1">
                  <c:v>6.4206666666666665</c:v>
                </c:pt>
                <c:pt idx="2">
                  <c:v>13.8825</c:v>
                </c:pt>
                <c:pt idx="3">
                  <c:v>15.822499999999998</c:v>
                </c:pt>
                <c:pt idx="4">
                  <c:v>7.3468750000000007</c:v>
                </c:pt>
                <c:pt idx="5">
                  <c:v>13.750625000000001</c:v>
                </c:pt>
                <c:pt idx="6">
                  <c:v>9.3462500000000013</c:v>
                </c:pt>
                <c:pt idx="7">
                  <c:v>4.979375000000001</c:v>
                </c:pt>
                <c:pt idx="8">
                  <c:v>22.798750000000002</c:v>
                </c:pt>
                <c:pt idx="9">
                  <c:v>19.064375000000002</c:v>
                </c:pt>
                <c:pt idx="10">
                  <c:v>16.141666666666666</c:v>
                </c:pt>
                <c:pt idx="11">
                  <c:v>14.233749999999999</c:v>
                </c:pt>
                <c:pt idx="12">
                  <c:v>3.2387500000000005</c:v>
                </c:pt>
                <c:pt idx="13">
                  <c:v>7.1312499999999988</c:v>
                </c:pt>
                <c:pt idx="14">
                  <c:v>4.788125</c:v>
                </c:pt>
                <c:pt idx="15">
                  <c:v>5.4593749999999996</c:v>
                </c:pt>
                <c:pt idx="16">
                  <c:v>4.0125000000000002</c:v>
                </c:pt>
                <c:pt idx="17">
                  <c:v>3.6612500000000003</c:v>
                </c:pt>
                <c:pt idx="18">
                  <c:v>1.6993750000000001</c:v>
                </c:pt>
                <c:pt idx="19">
                  <c:v>10.882499999999999</c:v>
                </c:pt>
                <c:pt idx="20">
                  <c:v>12.30125</c:v>
                </c:pt>
                <c:pt idx="21">
                  <c:v>6.2572727272727269</c:v>
                </c:pt>
                <c:pt idx="22">
                  <c:v>3.0637499999999998</c:v>
                </c:pt>
                <c:pt idx="23">
                  <c:v>4.1156249999999996</c:v>
                </c:pt>
                <c:pt idx="24">
                  <c:v>28.363125000000004</c:v>
                </c:pt>
                <c:pt idx="25">
                  <c:v>10.888125</c:v>
                </c:pt>
                <c:pt idx="26">
                  <c:v>5.8006249999999993</c:v>
                </c:pt>
                <c:pt idx="27">
                  <c:v>6.6256250000000003</c:v>
                </c:pt>
              </c:numCache>
            </c:numRef>
          </c:val>
          <c:smooth val="0"/>
          <c:extLst>
            <c:ext xmlns:c16="http://schemas.microsoft.com/office/drawing/2014/chart" uri="{C3380CC4-5D6E-409C-BE32-E72D297353CC}">
              <c16:uniqueId val="{00000000-3C18-49AE-9836-D6D49B0526FC}"/>
            </c:ext>
          </c:extLst>
        </c:ser>
        <c:dLbls>
          <c:showLegendKey val="0"/>
          <c:showVal val="0"/>
          <c:showCatName val="0"/>
          <c:showSerName val="0"/>
          <c:showPercent val="0"/>
          <c:showBubbleSize val="0"/>
        </c:dLbls>
        <c:marker val="1"/>
        <c:smooth val="0"/>
        <c:axId val="955402032"/>
        <c:axId val="1539161872"/>
      </c:lineChart>
      <c:catAx>
        <c:axId val="95540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1539161872"/>
        <c:crosses val="autoZero"/>
        <c:auto val="1"/>
        <c:lblAlgn val="ctr"/>
        <c:lblOffset val="100"/>
        <c:tickMarkSkip val="2"/>
        <c:noMultiLvlLbl val="0"/>
      </c:catAx>
      <c:valAx>
        <c:axId val="15391618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955402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Final.xlsx]Yearly Participation Trend!PivotTable6</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gradFill>
              <a:gsLst>
                <a:gs pos="79000">
                  <a:schemeClr val="accent1">
                    <a:lumMod val="60000"/>
                    <a:lumOff val="40000"/>
                  </a:schemeClr>
                </a:gs>
                <a:gs pos="25000">
                  <a:schemeClr val="accent1">
                    <a:lumMod val="20000"/>
                    <a:lumOff val="80000"/>
                  </a:schemeClr>
                </a:gs>
                <a:gs pos="71000">
                  <a:schemeClr val="accent1">
                    <a:lumMod val="60000"/>
                    <a:lumOff val="40000"/>
                  </a:schemeClr>
                </a:gs>
                <a:gs pos="0">
                  <a:schemeClr val="bg1"/>
                </a:gs>
                <a:gs pos="100000">
                  <a:schemeClr val="tx2">
                    <a:lumMod val="50000"/>
                    <a:lumOff val="50000"/>
                  </a:schemeClr>
                </a:gs>
                <a:gs pos="49000">
                  <a:schemeClr val="accent1">
                    <a:lumMod val="20000"/>
                    <a:lumOff val="80000"/>
                  </a:schemeClr>
                </a:gs>
              </a:gsLst>
              <a:lin ang="5400000" scaled="1"/>
            </a:gradFill>
            <a:round/>
          </a:ln>
          <a:effectLst/>
        </c:spPr>
        <c:marker>
          <c:symbol val="circle"/>
          <c:size val="5"/>
          <c:spPr>
            <a:gradFill>
              <a:gsLst>
                <a:gs pos="97000">
                  <a:schemeClr val="accent1">
                    <a:lumMod val="75000"/>
                  </a:schemeClr>
                </a:gs>
                <a:gs pos="32000">
                  <a:schemeClr val="tx2">
                    <a:lumMod val="50000"/>
                    <a:lumOff val="50000"/>
                  </a:schemeClr>
                </a:gs>
                <a:gs pos="7000">
                  <a:schemeClr val="bg1"/>
                </a:gs>
                <a:gs pos="70000">
                  <a:schemeClr val="tx2">
                    <a:lumMod val="50000"/>
                    <a:lumOff val="50000"/>
                  </a:schemeClr>
                </a:gs>
              </a:gsLst>
              <a:lin ang="5400000" scaled="1"/>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a:gsLst>
                <a:gs pos="79000">
                  <a:schemeClr val="accent1">
                    <a:lumMod val="60000"/>
                    <a:lumOff val="40000"/>
                  </a:schemeClr>
                </a:gs>
                <a:gs pos="25000">
                  <a:schemeClr val="accent1">
                    <a:lumMod val="20000"/>
                    <a:lumOff val="80000"/>
                  </a:schemeClr>
                </a:gs>
                <a:gs pos="71000">
                  <a:schemeClr val="accent1">
                    <a:lumMod val="60000"/>
                    <a:lumOff val="40000"/>
                  </a:schemeClr>
                </a:gs>
                <a:gs pos="0">
                  <a:schemeClr val="bg1"/>
                </a:gs>
                <a:gs pos="100000">
                  <a:schemeClr val="tx2">
                    <a:lumMod val="50000"/>
                    <a:lumOff val="50000"/>
                  </a:schemeClr>
                </a:gs>
                <a:gs pos="49000">
                  <a:schemeClr val="accent1">
                    <a:lumMod val="20000"/>
                    <a:lumOff val="80000"/>
                  </a:schemeClr>
                </a:gs>
              </a:gsLst>
              <a:lin ang="5400000" scaled="1"/>
            </a:gradFill>
            <a:round/>
          </a:ln>
          <a:effectLst/>
        </c:spPr>
        <c:marker>
          <c:symbol val="circle"/>
          <c:size val="5"/>
          <c:spPr>
            <a:gradFill>
              <a:gsLst>
                <a:gs pos="97000">
                  <a:schemeClr val="accent1">
                    <a:lumMod val="75000"/>
                  </a:schemeClr>
                </a:gs>
                <a:gs pos="32000">
                  <a:schemeClr val="tx2">
                    <a:lumMod val="50000"/>
                    <a:lumOff val="50000"/>
                  </a:schemeClr>
                </a:gs>
                <a:gs pos="7000">
                  <a:schemeClr val="bg1"/>
                </a:gs>
                <a:gs pos="70000">
                  <a:schemeClr val="tx2">
                    <a:lumMod val="50000"/>
                    <a:lumOff val="50000"/>
                  </a:schemeClr>
                </a:gs>
              </a:gsLst>
              <a:lin ang="5400000" scaled="1"/>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gradFill>
              <a:gsLst>
                <a:gs pos="79000">
                  <a:schemeClr val="accent1">
                    <a:lumMod val="60000"/>
                    <a:lumOff val="40000"/>
                  </a:schemeClr>
                </a:gs>
                <a:gs pos="25000">
                  <a:schemeClr val="accent1">
                    <a:lumMod val="20000"/>
                    <a:lumOff val="80000"/>
                  </a:schemeClr>
                </a:gs>
                <a:gs pos="71000">
                  <a:schemeClr val="accent1">
                    <a:lumMod val="60000"/>
                    <a:lumOff val="40000"/>
                  </a:schemeClr>
                </a:gs>
                <a:gs pos="0">
                  <a:schemeClr val="bg1"/>
                </a:gs>
                <a:gs pos="100000">
                  <a:schemeClr val="tx2">
                    <a:lumMod val="50000"/>
                    <a:lumOff val="50000"/>
                  </a:schemeClr>
                </a:gs>
                <a:gs pos="49000">
                  <a:schemeClr val="accent1">
                    <a:lumMod val="20000"/>
                    <a:lumOff val="80000"/>
                  </a:schemeClr>
                </a:gs>
              </a:gsLst>
              <a:lin ang="5400000" scaled="1"/>
            </a:gradFill>
            <a:round/>
          </a:ln>
          <a:effectLst/>
        </c:spPr>
        <c:marker>
          <c:symbol val="circle"/>
          <c:size val="5"/>
          <c:spPr>
            <a:gradFill>
              <a:gsLst>
                <a:gs pos="97000">
                  <a:schemeClr val="accent1">
                    <a:lumMod val="75000"/>
                  </a:schemeClr>
                </a:gs>
                <a:gs pos="32000">
                  <a:schemeClr val="tx2">
                    <a:lumMod val="50000"/>
                    <a:lumOff val="50000"/>
                  </a:schemeClr>
                </a:gs>
                <a:gs pos="7000">
                  <a:schemeClr val="bg1"/>
                </a:gs>
                <a:gs pos="70000">
                  <a:schemeClr val="tx2">
                    <a:lumMod val="50000"/>
                    <a:lumOff val="50000"/>
                  </a:schemeClr>
                </a:gs>
              </a:gsLst>
              <a:lin ang="5400000" scaled="1"/>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 Participation Trend'!$B$1:$B$2</c:f>
              <c:strCache>
                <c:ptCount val="1"/>
                <c:pt idx="0">
                  <c:v>2019</c:v>
                </c:pt>
              </c:strCache>
            </c:strRef>
          </c:tx>
          <c:spPr>
            <a:ln w="28575" cap="rnd">
              <a:gradFill>
                <a:gsLst>
                  <a:gs pos="79000">
                    <a:schemeClr val="accent1">
                      <a:lumMod val="60000"/>
                      <a:lumOff val="40000"/>
                    </a:schemeClr>
                  </a:gs>
                  <a:gs pos="25000">
                    <a:schemeClr val="accent1">
                      <a:lumMod val="20000"/>
                      <a:lumOff val="80000"/>
                    </a:schemeClr>
                  </a:gs>
                  <a:gs pos="71000">
                    <a:schemeClr val="accent1">
                      <a:lumMod val="60000"/>
                      <a:lumOff val="40000"/>
                    </a:schemeClr>
                  </a:gs>
                  <a:gs pos="0">
                    <a:schemeClr val="bg1"/>
                  </a:gs>
                  <a:gs pos="100000">
                    <a:schemeClr val="tx2">
                      <a:lumMod val="50000"/>
                      <a:lumOff val="50000"/>
                    </a:schemeClr>
                  </a:gs>
                  <a:gs pos="49000">
                    <a:schemeClr val="accent1">
                      <a:lumMod val="20000"/>
                      <a:lumOff val="80000"/>
                    </a:schemeClr>
                  </a:gs>
                </a:gsLst>
                <a:lin ang="5400000" scaled="1"/>
              </a:gradFill>
              <a:round/>
            </a:ln>
            <a:effectLst/>
          </c:spPr>
          <c:marker>
            <c:symbol val="circle"/>
            <c:size val="5"/>
            <c:spPr>
              <a:gradFill>
                <a:gsLst>
                  <a:gs pos="97000">
                    <a:schemeClr val="accent1">
                      <a:lumMod val="75000"/>
                    </a:schemeClr>
                  </a:gs>
                  <a:gs pos="32000">
                    <a:schemeClr val="tx2">
                      <a:lumMod val="50000"/>
                      <a:lumOff val="50000"/>
                    </a:schemeClr>
                  </a:gs>
                  <a:gs pos="7000">
                    <a:schemeClr val="bg1"/>
                  </a:gs>
                  <a:gs pos="70000">
                    <a:schemeClr val="tx2">
                      <a:lumMod val="50000"/>
                      <a:lumOff val="50000"/>
                    </a:schemeClr>
                  </a:gs>
                </a:gsLst>
                <a:lin ang="5400000" scaled="1"/>
              </a:gradFill>
              <a:ln w="9525">
                <a:noFill/>
              </a:ln>
              <a:effectLst/>
            </c:spPr>
          </c:marker>
          <c:cat>
            <c:strRef>
              <c:f>'Yearly Participation Trend'!$A$3:$A$31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'Yearly Participation Trend'!$B$3:$B$31</c:f>
              <c:numCache>
                <c:formatCode>#,##0.00</c:formatCode>
                <c:ptCount val="28"/>
                <c:pt idx="0">
                  <c:v>40.094999999999999</c:v>
                </c:pt>
                <c:pt idx="1">
                  <c:v>46.140666666666668</c:v>
                </c:pt>
                <c:pt idx="2">
                  <c:v>38.625000000000007</c:v>
                </c:pt>
                <c:pt idx="3">
                  <c:v>39.921250000000001</c:v>
                </c:pt>
                <c:pt idx="4">
                  <c:v>44.908750000000005</c:v>
                </c:pt>
                <c:pt idx="5">
                  <c:v>41.438749999999999</c:v>
                </c:pt>
                <c:pt idx="6">
                  <c:v>39.686249999999994</c:v>
                </c:pt>
                <c:pt idx="7">
                  <c:v>47.681874999999998</c:v>
                </c:pt>
                <c:pt idx="8">
                  <c:v>43.208124999999988</c:v>
                </c:pt>
                <c:pt idx="9">
                  <c:v>46.945625</c:v>
                </c:pt>
                <c:pt idx="10">
                  <c:v>43.017500000000005</c:v>
                </c:pt>
                <c:pt idx="11">
                  <c:v>42.113124999999997</c:v>
                </c:pt>
                <c:pt idx="12">
                  <c:v>40.334375000000001</c:v>
                </c:pt>
                <c:pt idx="13">
                  <c:v>36.848749999999995</c:v>
                </c:pt>
                <c:pt idx="14">
                  <c:v>39.539999999999992</c:v>
                </c:pt>
                <c:pt idx="15">
                  <c:v>43.824375000000003</c:v>
                </c:pt>
                <c:pt idx="16">
                  <c:v>58.116249999999987</c:v>
                </c:pt>
                <c:pt idx="17">
                  <c:v>41.030000000000008</c:v>
                </c:pt>
                <c:pt idx="18">
                  <c:v>39.96875</c:v>
                </c:pt>
                <c:pt idx="19">
                  <c:v>42.912499999999994</c:v>
                </c:pt>
                <c:pt idx="20">
                  <c:v>40.566875000000003</c:v>
                </c:pt>
                <c:pt idx="21">
                  <c:v>48.460000000000008</c:v>
                </c:pt>
                <c:pt idx="22">
                  <c:v>44.487499999999997</c:v>
                </c:pt>
                <c:pt idx="23">
                  <c:v>54.435000000000002</c:v>
                </c:pt>
                <c:pt idx="24">
                  <c:v>63.19</c:v>
                </c:pt>
                <c:pt idx="25">
                  <c:v>39.750624999999999</c:v>
                </c:pt>
                <c:pt idx="26">
                  <c:v>34.040624999999999</c:v>
                </c:pt>
                <c:pt idx="27">
                  <c:v>46.887500000000003</c:v>
                </c:pt>
              </c:numCache>
            </c:numRef>
          </c:val>
          <c:smooth val="0"/>
          <c:extLst>
            <c:ext xmlns:c16="http://schemas.microsoft.com/office/drawing/2014/chart" uri="{C3380CC4-5D6E-409C-BE32-E72D297353CC}">
              <c16:uniqueId val="{00000000-571F-4EFA-8E61-C5FEB9652DA2}"/>
            </c:ext>
          </c:extLst>
        </c:ser>
        <c:dLbls>
          <c:showLegendKey val="0"/>
          <c:showVal val="0"/>
          <c:showCatName val="0"/>
          <c:showSerName val="0"/>
          <c:showPercent val="0"/>
          <c:showBubbleSize val="0"/>
        </c:dLbls>
        <c:marker val="1"/>
        <c:smooth val="0"/>
        <c:axId val="657661232"/>
        <c:axId val="896129520"/>
      </c:lineChart>
      <c:catAx>
        <c:axId val="65766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896129520"/>
        <c:crosses val="autoZero"/>
        <c:auto val="1"/>
        <c:lblAlgn val="ctr"/>
        <c:lblOffset val="100"/>
        <c:tickMarkSkip val="2"/>
        <c:noMultiLvlLbl val="0"/>
      </c:catAx>
      <c:valAx>
        <c:axId val="8961295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6576612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Research Project Final.xlsx]Yearly Employment Trend!PivotTable8</c:name>
    <c:fmtId val="2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31000">
                <a:schemeClr val="tx2">
                  <a:lumMod val="50000"/>
                  <a:lumOff val="50000"/>
                </a:schemeClr>
              </a:gs>
              <a:gs pos="17000">
                <a:schemeClr val="bg1"/>
              </a:gs>
              <a:gs pos="65000">
                <a:schemeClr val="tx2">
                  <a:lumMod val="50000"/>
                  <a:lumOff val="50000"/>
                </a:schemeClr>
              </a:gs>
              <a:gs pos="44000">
                <a:schemeClr val="bg1"/>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93000">
                <a:schemeClr val="accent4">
                  <a:lumMod val="40000"/>
                  <a:lumOff val="60000"/>
                </a:schemeClr>
              </a:gs>
              <a:gs pos="0">
                <a:schemeClr val="accent4">
                  <a:lumMod val="75000"/>
                </a:schemeClr>
              </a:gs>
              <a:gs pos="23000">
                <a:schemeClr val="accent4">
                  <a:lumMod val="40000"/>
                  <a:lumOff val="60000"/>
                </a:schemeClr>
              </a:gs>
              <a:gs pos="64000">
                <a:schemeClr val="accent4">
                  <a:lumMod val="40000"/>
                  <a:lumOff val="60000"/>
                </a:schemeClr>
              </a:gs>
              <a:gs pos="96000">
                <a:schemeClr val="accent4">
                  <a:lumMod val="40000"/>
                  <a:lumOff val="60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31000">
                <a:schemeClr val="tx2">
                  <a:lumMod val="50000"/>
                  <a:lumOff val="50000"/>
                </a:schemeClr>
              </a:gs>
              <a:gs pos="17000">
                <a:schemeClr val="bg1"/>
              </a:gs>
              <a:gs pos="65000">
                <a:schemeClr val="tx2">
                  <a:lumMod val="50000"/>
                  <a:lumOff val="50000"/>
                </a:schemeClr>
              </a:gs>
              <a:gs pos="44000">
                <a:schemeClr val="bg1"/>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93000">
                <a:schemeClr val="accent4">
                  <a:lumMod val="40000"/>
                  <a:lumOff val="60000"/>
                </a:schemeClr>
              </a:gs>
              <a:gs pos="0">
                <a:schemeClr val="accent4">
                  <a:lumMod val="75000"/>
                </a:schemeClr>
              </a:gs>
              <a:gs pos="23000">
                <a:schemeClr val="accent4">
                  <a:lumMod val="40000"/>
                  <a:lumOff val="60000"/>
                </a:schemeClr>
              </a:gs>
              <a:gs pos="64000">
                <a:schemeClr val="accent4">
                  <a:lumMod val="40000"/>
                  <a:lumOff val="60000"/>
                </a:schemeClr>
              </a:gs>
              <a:gs pos="96000">
                <a:schemeClr val="accent4">
                  <a:lumMod val="40000"/>
                  <a:lumOff val="60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31000">
                <a:schemeClr val="tx2">
                  <a:lumMod val="50000"/>
                  <a:lumOff val="50000"/>
                </a:schemeClr>
              </a:gs>
              <a:gs pos="17000">
                <a:schemeClr val="bg1"/>
              </a:gs>
              <a:gs pos="65000">
                <a:schemeClr val="tx2">
                  <a:lumMod val="50000"/>
                  <a:lumOff val="50000"/>
                </a:schemeClr>
              </a:gs>
              <a:gs pos="44000">
                <a:schemeClr val="bg1"/>
              </a:gs>
              <a:gs pos="100000">
                <a:schemeClr val="accent1">
                  <a:lumMod val="60000"/>
                  <a:lumOff val="40000"/>
                </a:schemeClr>
              </a:gs>
            </a:gsLst>
            <a:lin scaled="1"/>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93000">
                <a:schemeClr val="accent4">
                  <a:lumMod val="40000"/>
                  <a:lumOff val="60000"/>
                </a:schemeClr>
              </a:gs>
              <a:gs pos="0">
                <a:schemeClr val="accent4">
                  <a:lumMod val="75000"/>
                </a:schemeClr>
              </a:gs>
              <a:gs pos="23000">
                <a:schemeClr val="accent4">
                  <a:lumMod val="40000"/>
                  <a:lumOff val="60000"/>
                </a:schemeClr>
              </a:gs>
              <a:gs pos="64000">
                <a:schemeClr val="accent4">
                  <a:lumMod val="40000"/>
                  <a:lumOff val="60000"/>
                </a:schemeClr>
              </a:gs>
              <a:gs pos="96000">
                <a:schemeClr val="accent4">
                  <a:lumMod val="40000"/>
                  <a:lumOff val="60000"/>
                </a:schemeClr>
              </a:gs>
            </a:gsLst>
            <a:lin scaled="1"/>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0014796808117"/>
          <c:y val="0.13752342200603004"/>
          <c:w val="0.84975824265922828"/>
          <c:h val="0.46433216681248179"/>
        </c:manualLayout>
      </c:layout>
      <c:barChart>
        <c:barDir val="col"/>
        <c:grouping val="clustered"/>
        <c:varyColors val="0"/>
        <c:ser>
          <c:idx val="0"/>
          <c:order val="0"/>
          <c:tx>
            <c:strRef>
              <c:f>'Yearly Employment Trend'!$B$1:$B$2</c:f>
              <c:strCache>
                <c:ptCount val="1"/>
                <c:pt idx="0">
                  <c:v>2019</c:v>
                </c:pt>
              </c:strCache>
            </c:strRef>
          </c:tx>
          <c:spPr>
            <a:gradFill rotWithShape="1">
              <a:gsLst>
                <a:gs pos="31000">
                  <a:schemeClr val="tx2">
                    <a:lumMod val="50000"/>
                    <a:lumOff val="50000"/>
                  </a:schemeClr>
                </a:gs>
                <a:gs pos="17000">
                  <a:schemeClr val="bg1"/>
                </a:gs>
                <a:gs pos="65000">
                  <a:schemeClr val="tx2">
                    <a:lumMod val="50000"/>
                    <a:lumOff val="50000"/>
                  </a:schemeClr>
                </a:gs>
                <a:gs pos="44000">
                  <a:schemeClr val="bg1"/>
                </a:gs>
                <a:gs pos="100000">
                  <a:schemeClr val="accent1">
                    <a:lumMod val="60000"/>
                    <a:lumOff val="40000"/>
                  </a:schemeClr>
                </a:gs>
              </a:gsLst>
              <a:lin scaled="1"/>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'Yearly Employment Trend'!$A$3:$A$31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'Yearly Employment Trend'!$B$3:$B$31</c:f>
              <c:numCache>
                <c:formatCode>General</c:formatCode>
                <c:ptCount val="28"/>
                <c:pt idx="0">
                  <c:v>8402043.1875</c:v>
                </c:pt>
                <c:pt idx="1">
                  <c:v>5508147.9333333336</c:v>
                </c:pt>
                <c:pt idx="2">
                  <c:v>13237852.4375</c:v>
                </c:pt>
                <c:pt idx="3">
                  <c:v>320835.25</c:v>
                </c:pt>
                <c:pt idx="4">
                  <c:v>4483387.5625</c:v>
                </c:pt>
                <c:pt idx="5">
                  <c:v>2896461.375</c:v>
                </c:pt>
                <c:pt idx="6">
                  <c:v>226896.0625</c:v>
                </c:pt>
                <c:pt idx="7">
                  <c:v>11906510.375</c:v>
                </c:pt>
                <c:pt idx="8">
                  <c:v>3731463.875</c:v>
                </c:pt>
                <c:pt idx="9">
                  <c:v>1108267.75</c:v>
                </c:pt>
                <c:pt idx="10">
                  <c:v>1838241.8333333333</c:v>
                </c:pt>
                <c:pt idx="11">
                  <c:v>4798558.8125</c:v>
                </c:pt>
                <c:pt idx="12">
                  <c:v>10750083.5</c:v>
                </c:pt>
                <c:pt idx="13">
                  <c:v>4803638</c:v>
                </c:pt>
                <c:pt idx="14">
                  <c:v>11477774.125</c:v>
                </c:pt>
                <c:pt idx="15">
                  <c:v>21016458.3125</c:v>
                </c:pt>
                <c:pt idx="16">
                  <c:v>685768.75</c:v>
                </c:pt>
                <c:pt idx="17">
                  <c:v>7003219.8125</c:v>
                </c:pt>
                <c:pt idx="18">
                  <c:v>233080.375</c:v>
                </c:pt>
                <c:pt idx="19">
                  <c:v>4788320.3125</c:v>
                </c:pt>
                <c:pt idx="20">
                  <c:v>10187829.9375</c:v>
                </c:pt>
                <c:pt idx="21">
                  <c:v>111131.27272727272</c:v>
                </c:pt>
                <c:pt idx="22">
                  <c:v>13945797.5625</c:v>
                </c:pt>
                <c:pt idx="23">
                  <c:v>8392168.5</c:v>
                </c:pt>
                <c:pt idx="24">
                  <c:v>731609.125</c:v>
                </c:pt>
                <c:pt idx="25">
                  <c:v>28524968.6875</c:v>
                </c:pt>
                <c:pt idx="26">
                  <c:v>1427202.875</c:v>
                </c:pt>
                <c:pt idx="27">
                  <c:v>17953740.8125</c:v>
                </c:pt>
              </c:numCache>
            </c:numRef>
          </c:val>
          <c:extLst>
            <c:ext xmlns:c16="http://schemas.microsoft.com/office/drawing/2014/chart" uri="{C3380CC4-5D6E-409C-BE32-E72D297353CC}">
              <c16:uniqueId val="{00000000-B14A-4FB8-9DED-54D3490EBEC1}"/>
            </c:ext>
          </c:extLst>
        </c:ser>
        <c:dLbls>
          <c:showLegendKey val="0"/>
          <c:showVal val="0"/>
          <c:showCatName val="0"/>
          <c:showSerName val="0"/>
          <c:showPercent val="0"/>
          <c:showBubbleSize val="0"/>
        </c:dLbls>
        <c:gapWidth val="115"/>
        <c:axId val="955391952"/>
        <c:axId val="1529258912"/>
      </c:barChart>
      <c:catAx>
        <c:axId val="95539195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1529258912"/>
        <c:crosses val="autoZero"/>
        <c:auto val="1"/>
        <c:lblAlgn val="ctr"/>
        <c:lblOffset val="100"/>
        <c:tickMarkSkip val="2"/>
        <c:noMultiLvlLbl val="0"/>
      </c:catAx>
      <c:valAx>
        <c:axId val="1529258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955391952"/>
        <c:crosses val="autoZero"/>
        <c:crossBetween val="midCat"/>
      </c:valAx>
      <c:spPr>
        <a:noFill/>
        <a:ln>
          <a:solidFill>
            <a:schemeClr val="accent1">
              <a:shade val="1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597841865111365"/>
          <c:y val="6.9885641677255403E-2"/>
          <c:w val="0.44733432880860341"/>
          <c:h val="0.86022871664548917"/>
        </c:manualLayout>
      </c:layout>
      <c:doughnutChart>
        <c:varyColors val="1"/>
        <c:ser>
          <c:idx val="0"/>
          <c:order val="0"/>
          <c:dPt>
            <c:idx val="0"/>
            <c:bubble3D val="0"/>
            <c:spPr>
              <a:gradFill>
                <a:gsLst>
                  <a:gs pos="62000">
                    <a:srgbClr val="72BAE5"/>
                  </a:gs>
                  <a:gs pos="38000">
                    <a:schemeClr val="accent1">
                      <a:lumMod val="40000"/>
                      <a:lumOff val="60000"/>
                    </a:schemeClr>
                  </a:gs>
                  <a:gs pos="83000">
                    <a:srgbClr val="FEFBF9"/>
                  </a:gs>
                  <a:gs pos="17000">
                    <a:schemeClr val="tx2">
                      <a:lumMod val="50000"/>
                      <a:lumOff val="50000"/>
                    </a:schemeClr>
                  </a:gs>
                </a:gsLst>
                <a:lin ang="5400000" scaled="1"/>
              </a:gradFill>
              <a:ln w="19050">
                <a:solidFill>
                  <a:schemeClr val="lt1"/>
                </a:solidFill>
              </a:ln>
              <a:effectLst/>
            </c:spPr>
            <c:extLst>
              <c:ext xmlns:c16="http://schemas.microsoft.com/office/drawing/2014/chart" uri="{C3380CC4-5D6E-409C-BE32-E72D297353CC}">
                <c16:uniqueId val="{00000001-367A-408E-8AE5-2C994D5E45E2}"/>
              </c:ext>
            </c:extLst>
          </c:dPt>
          <c:dPt>
            <c:idx val="1"/>
            <c:bubble3D val="0"/>
            <c:spPr>
              <a:noFill/>
              <a:ln w="19050">
                <a:solidFill>
                  <a:schemeClr val="lt1"/>
                </a:solidFill>
              </a:ln>
              <a:effectLst/>
            </c:spPr>
            <c:extLst>
              <c:ext xmlns:c16="http://schemas.microsoft.com/office/drawing/2014/chart" uri="{C3380CC4-5D6E-409C-BE32-E72D297353CC}">
                <c16:uniqueId val="{00000003-367A-408E-8AE5-2C994D5E45E2}"/>
              </c:ext>
            </c:extLst>
          </c:dPt>
          <c:val>
            <c:numRef>
              <c:f>'Frequency and Data Distribution'!$A$6:$A$7</c:f>
              <c:numCache>
                <c:formatCode>0%</c:formatCode>
                <c:ptCount val="2"/>
                <c:pt idx="0">
                  <c:v>0.58108108108108103</c:v>
                </c:pt>
                <c:pt idx="1">
                  <c:v>0.41891891891891897</c:v>
                </c:pt>
              </c:numCache>
            </c:numRef>
          </c:val>
          <c:extLst>
            <c:ext xmlns:c16="http://schemas.microsoft.com/office/drawing/2014/chart" uri="{C3380CC4-5D6E-409C-BE32-E72D297353CC}">
              <c16:uniqueId val="{00000004-367A-408E-8AE5-2C994D5E45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9.xml"/><Relationship Id="rId11" Type="http://schemas.openxmlformats.org/officeDocument/2006/relationships/image" Target="../media/image8.png"/><Relationship Id="rId5" Type="http://schemas.openxmlformats.org/officeDocument/2006/relationships/chart" Target="../charts/chart8.xml"/><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8</xdr:col>
      <xdr:colOff>106680</xdr:colOff>
      <xdr:row>3</xdr:row>
      <xdr:rowOff>106680</xdr:rowOff>
    </xdr:from>
    <xdr:to>
      <xdr:col>10</xdr:col>
      <xdr:colOff>182880</xdr:colOff>
      <xdr:row>26</xdr:row>
      <xdr:rowOff>68580</xdr:rowOff>
    </xdr:to>
    <xdr:sp macro="" textlink="">
      <xdr:nvSpPr>
        <xdr:cNvPr id="2" name="Right Brace 1">
          <a:extLst>
            <a:ext uri="{FF2B5EF4-FFF2-40B4-BE49-F238E27FC236}">
              <a16:creationId xmlns:a16="http://schemas.microsoft.com/office/drawing/2014/main" id="{433F30F2-BE54-79FD-F767-522483899B35}"/>
            </a:ext>
          </a:extLst>
        </xdr:cNvPr>
        <xdr:cNvSpPr/>
      </xdr:nvSpPr>
      <xdr:spPr>
        <a:xfrm>
          <a:off x="10035540" y="655320"/>
          <a:ext cx="1295400" cy="4168140"/>
        </a:xfrm>
        <a:prstGeom prst="rightBrace">
          <a:avLst/>
        </a:prstGeom>
      </xdr:spPr>
      <xdr:style>
        <a:lnRef idx="2">
          <a:schemeClr val="dk1"/>
        </a:lnRef>
        <a:fillRef idx="0">
          <a:schemeClr val="dk1"/>
        </a:fillRef>
        <a:effectRef idx="1">
          <a:schemeClr val="dk1"/>
        </a:effectRef>
        <a:fontRef idx="minor">
          <a:schemeClr val="tx1"/>
        </a:fontRef>
      </xdr:style>
      <xdr:txBody>
        <a:bodyPr rtlCol="0" anchor="ctr"/>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137160</xdr:colOff>
      <xdr:row>3</xdr:row>
      <xdr:rowOff>76200</xdr:rowOff>
    </xdr:from>
    <xdr:to>
      <xdr:col>9</xdr:col>
      <xdr:colOff>449580</xdr:colOff>
      <xdr:row>22</xdr:row>
      <xdr:rowOff>106680</xdr:rowOff>
    </xdr:to>
    <xdr:sp macro="" textlink="">
      <xdr:nvSpPr>
        <xdr:cNvPr id="2" name="TextBox 1">
          <a:extLst>
            <a:ext uri="{FF2B5EF4-FFF2-40B4-BE49-F238E27FC236}">
              <a16:creationId xmlns:a16="http://schemas.microsoft.com/office/drawing/2014/main" id="{1B3643C1-BB11-4E92-0CC8-DEC412C3C727}"/>
            </a:ext>
          </a:extLst>
        </xdr:cNvPr>
        <xdr:cNvSpPr txBox="1"/>
      </xdr:nvSpPr>
      <xdr:spPr>
        <a:xfrm>
          <a:off x="746760" y="624840"/>
          <a:ext cx="5189220" cy="350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u="sng">
              <a:solidFill>
                <a:srgbClr val="002060"/>
              </a:solidFill>
              <a:latin typeface="ADLaM Display" panose="02010000000000000000" pitchFamily="2" charset="0"/>
              <a:ea typeface="ADLaM Display" panose="02010000000000000000" pitchFamily="2" charset="0"/>
              <a:cs typeface="ADLaM Display" panose="02010000000000000000" pitchFamily="2" charset="0"/>
            </a:rPr>
            <a:t>Analytical Questions : </a:t>
          </a:r>
        </a:p>
        <a:p>
          <a:endParaRPr lang="en-IN" sz="1100" b="0">
            <a:solidFill>
              <a:srgbClr val="002060"/>
            </a:solidFill>
            <a:latin typeface="ADLaM Display" panose="02010000000000000000" pitchFamily="2" charset="0"/>
            <a:ea typeface="ADLaM Display" panose="02010000000000000000" pitchFamily="2" charset="0"/>
            <a:cs typeface="ADLaM Display" panose="02010000000000000000" pitchFamily="2" charset="0"/>
          </a:endParaRPr>
        </a:p>
        <a:p>
          <a:r>
            <a:rPr lang="en-IN" sz="1100">
              <a:latin typeface="Cambria" panose="02040503050406030204" pitchFamily="18" charset="0"/>
              <a:ea typeface="Cambria" panose="02040503050406030204" pitchFamily="18" charset="0"/>
            </a:rPr>
            <a:t>1) What is the distribution of the frequency variable? </a:t>
          </a:r>
        </a:p>
        <a:p>
          <a:endParaRPr lang="en-IN" sz="1100">
            <a:latin typeface="Cambria" panose="02040503050406030204" pitchFamily="18" charset="0"/>
            <a:ea typeface="Cambria" panose="02040503050406030204" pitchFamily="18" charset="0"/>
          </a:endParaRPr>
        </a:p>
        <a:p>
          <a:r>
            <a:rPr lang="en-IN" sz="1100">
              <a:latin typeface="Cambria" panose="02040503050406030204" pitchFamily="18" charset="0"/>
              <a:ea typeface="Cambria" panose="02040503050406030204" pitchFamily="18" charset="0"/>
            </a:rPr>
            <a:t>2) Does the dataset contain an equal number of observations for each region, or are there variations?</a:t>
          </a:r>
        </a:p>
        <a:p>
          <a:endParaRPr lang="en-IN" sz="1100">
            <a:latin typeface="Cambria" panose="02040503050406030204" pitchFamily="18" charset="0"/>
            <a:ea typeface="Cambria" panose="02040503050406030204" pitchFamily="18" charset="0"/>
          </a:endParaRPr>
        </a:p>
        <a:p>
          <a:r>
            <a:rPr lang="en-IN" sz="1100">
              <a:latin typeface="Cambria" panose="02040503050406030204" pitchFamily="18" charset="0"/>
              <a:ea typeface="Cambria" panose="02040503050406030204" pitchFamily="18" charset="0"/>
            </a:rPr>
            <a:t>3)  Analyze the frequency distribution to understand the dataset's coverage.</a:t>
          </a:r>
        </a:p>
        <a:p>
          <a:endParaRPr lang="en-IN" sz="1100">
            <a:latin typeface="Cambria" panose="02040503050406030204" pitchFamily="18" charset="0"/>
            <a:ea typeface="Cambria" panose="02040503050406030204" pitchFamily="18" charset="0"/>
          </a:endParaRPr>
        </a:p>
        <a:p>
          <a:r>
            <a:rPr lang="en-IN" sz="1100">
              <a:latin typeface="Cambria" panose="02040503050406030204" pitchFamily="18" charset="0"/>
              <a:ea typeface="Cambria" panose="02040503050406030204" pitchFamily="18" charset="0"/>
            </a:rPr>
            <a:t>4) How has the estimated unemployment rate changed over time in different regions of the country? </a:t>
          </a:r>
        </a:p>
        <a:p>
          <a:endParaRPr lang="en-IN" sz="1100">
            <a:latin typeface="Cambria" panose="02040503050406030204" pitchFamily="18" charset="0"/>
            <a:ea typeface="Cambria" panose="02040503050406030204" pitchFamily="18" charset="0"/>
          </a:endParaRPr>
        </a:p>
        <a:p>
          <a:r>
            <a:rPr lang="en-IN" sz="1100">
              <a:latin typeface="Cambria" panose="02040503050406030204" pitchFamily="18" charset="0"/>
              <a:ea typeface="Cambria" panose="02040503050406030204" pitchFamily="18" charset="0"/>
            </a:rPr>
            <a:t>5) Can we identify any seasonal patterns or trends in unemployment rates based on the provided years?</a:t>
          </a:r>
        </a:p>
        <a:p>
          <a:endParaRPr lang="en-IN" sz="1100">
            <a:latin typeface="Cambria" panose="02040503050406030204" pitchFamily="18" charset="0"/>
            <a:ea typeface="Cambria" panose="02040503050406030204" pitchFamily="18" charset="0"/>
          </a:endParaRPr>
        </a:p>
        <a:p>
          <a:r>
            <a:rPr lang="en-IN" sz="1100">
              <a:latin typeface="Cambria" panose="02040503050406030204" pitchFamily="18" charset="0"/>
              <a:ea typeface="Cambria" panose="02040503050406030204" pitchFamily="18" charset="0"/>
            </a:rPr>
            <a:t>6) Is there any correlation between the estimated unemployment rate and the labor participation rate? </a:t>
          </a:r>
        </a:p>
        <a:p>
          <a:endParaRPr lang="en-IN" sz="1100">
            <a:latin typeface="Cambria" panose="02040503050406030204" pitchFamily="18" charset="0"/>
            <a:ea typeface="Cambria" panose="02040503050406030204" pitchFamily="18" charset="0"/>
          </a:endParaRPr>
        </a:p>
        <a:p>
          <a:r>
            <a:rPr lang="en-IN" sz="1100">
              <a:latin typeface="Cambria" panose="02040503050406030204" pitchFamily="18" charset="0"/>
              <a:ea typeface="Cambria" panose="02040503050406030204" pitchFamily="18" charset="0"/>
            </a:rPr>
            <a:t>7) </a:t>
          </a:r>
          <a:r>
            <a:rPr lang="en-IN" sz="1200">
              <a:solidFill>
                <a:schemeClr val="dk1"/>
              </a:solidFill>
              <a:effectLst/>
              <a:latin typeface="Cambria Math" panose="02040503050406030204" pitchFamily="18" charset="0"/>
              <a:ea typeface="Cambria Math" panose="02040503050406030204" pitchFamily="18" charset="0"/>
              <a:cs typeface="+mn-cs"/>
            </a:rPr>
            <a:t>Explore if there's a relationship between the variables, and whether it differs across regions</a:t>
          </a:r>
          <a:endParaRPr lang="en-IN" sz="1200">
            <a:latin typeface="Cambria Math" panose="02040503050406030204" pitchFamily="18" charset="0"/>
            <a:ea typeface="Cambria Math" panose="02040503050406030204" pitchFamily="18" charset="0"/>
          </a:endParaRPr>
        </a:p>
        <a:p>
          <a:endParaRPr lang="en-IN" sz="1100"/>
        </a:p>
      </xdr:txBody>
    </xdr:sp>
    <xdr:clientData/>
  </xdr:twoCellAnchor>
  <xdr:twoCellAnchor>
    <xdr:from>
      <xdr:col>11</xdr:col>
      <xdr:colOff>182880</xdr:colOff>
      <xdr:row>3</xdr:row>
      <xdr:rowOff>83820</xdr:rowOff>
    </xdr:from>
    <xdr:to>
      <xdr:col>19</xdr:col>
      <xdr:colOff>434340</xdr:colOff>
      <xdr:row>22</xdr:row>
      <xdr:rowOff>106680</xdr:rowOff>
    </xdr:to>
    <xdr:sp macro="" textlink="">
      <xdr:nvSpPr>
        <xdr:cNvPr id="3" name="TextBox 2">
          <a:extLst>
            <a:ext uri="{FF2B5EF4-FFF2-40B4-BE49-F238E27FC236}">
              <a16:creationId xmlns:a16="http://schemas.microsoft.com/office/drawing/2014/main" id="{6255AAEE-8D00-45C5-A8D6-819A4D538E1F}"/>
            </a:ext>
          </a:extLst>
        </xdr:cNvPr>
        <xdr:cNvSpPr txBox="1"/>
      </xdr:nvSpPr>
      <xdr:spPr>
        <a:xfrm>
          <a:off x="6888480" y="632460"/>
          <a:ext cx="5128260" cy="3497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u="sng">
              <a:solidFill>
                <a:srgbClr val="002060"/>
              </a:solidFill>
              <a:latin typeface="ADLaM Display" panose="02010000000000000000" pitchFamily="2" charset="0"/>
              <a:ea typeface="ADLaM Display" panose="02010000000000000000" pitchFamily="2" charset="0"/>
              <a:cs typeface="ADLaM Display" panose="02010000000000000000" pitchFamily="2" charset="0"/>
            </a:rPr>
            <a:t>Dashboard /Excel Analysis</a:t>
          </a:r>
          <a:r>
            <a:rPr lang="en-IN" sz="1100" b="0" u="sng" baseline="0">
              <a:solidFill>
                <a:srgbClr val="002060"/>
              </a:solidFill>
              <a:latin typeface="ADLaM Display" panose="02010000000000000000" pitchFamily="2" charset="0"/>
              <a:ea typeface="ADLaM Display" panose="02010000000000000000" pitchFamily="2" charset="0"/>
              <a:cs typeface="ADLaM Display" panose="02010000000000000000" pitchFamily="2" charset="0"/>
            </a:rPr>
            <a:t> Questions</a:t>
          </a:r>
          <a:r>
            <a:rPr lang="en-IN" sz="1100" b="0" u="sng">
              <a:solidFill>
                <a:srgbClr val="002060"/>
              </a:solidFill>
              <a:latin typeface="ADLaM Display" panose="02010000000000000000" pitchFamily="2" charset="0"/>
              <a:ea typeface="ADLaM Display" panose="02010000000000000000" pitchFamily="2" charset="0"/>
              <a:cs typeface="ADLaM Display" panose="02010000000000000000" pitchFamily="2" charset="0"/>
            </a:rPr>
            <a:t> : </a:t>
          </a:r>
        </a:p>
        <a:p>
          <a:endParaRPr lang="en-IN" sz="1100" b="0">
            <a:solidFill>
              <a:srgbClr val="002060"/>
            </a:solidFill>
            <a:latin typeface="ADLaM Display" panose="02010000000000000000" pitchFamily="2" charset="0"/>
            <a:ea typeface="ADLaM Display" panose="02010000000000000000" pitchFamily="2" charset="0"/>
            <a:cs typeface="ADLaM Display" panose="02010000000000000000" pitchFamily="2"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a:latin typeface="Cambria Math" panose="02040503050406030204" pitchFamily="18" charset="0"/>
              <a:ea typeface="Cambria Math" panose="02040503050406030204" pitchFamily="18" charset="0"/>
            </a:rPr>
            <a:t>8)</a:t>
          </a:r>
          <a:r>
            <a:rPr lang="en-IN" sz="1100">
              <a:solidFill>
                <a:schemeClr val="dk1"/>
              </a:solidFill>
              <a:effectLst/>
              <a:latin typeface="Cambria Math" panose="02040503050406030204" pitchFamily="18" charset="0"/>
              <a:ea typeface="Cambria Math" panose="02040503050406030204" pitchFamily="18" charset="0"/>
              <a:cs typeface="+mn-cs"/>
            </a:rPr>
            <a:t> </a:t>
          </a:r>
          <a:r>
            <a:rPr lang="en-IN" sz="1100" baseline="0">
              <a:solidFill>
                <a:schemeClr val="dk1"/>
              </a:solidFill>
              <a:effectLst/>
              <a:latin typeface="Cambria" panose="02040503050406030204" pitchFamily="18" charset="0"/>
              <a:ea typeface="Cambria" panose="02040503050406030204" pitchFamily="18" charset="0"/>
              <a:cs typeface="+mn-cs"/>
            </a:rPr>
            <a:t>Find the average of the regions, areawise.  </a:t>
          </a:r>
          <a:r>
            <a:rPr lang="en-IN" sz="1100">
              <a:solidFill>
                <a:schemeClr val="dk1"/>
              </a:solidFill>
              <a:effectLst/>
              <a:latin typeface="Cambria Math" panose="02040503050406030204" pitchFamily="18" charset="0"/>
              <a:ea typeface="Cambria Math" panose="02040503050406030204" pitchFamily="18" charset="0"/>
              <a:cs typeface="+mn-cs"/>
            </a:rPr>
            <a:t>Are there specific years or regions that stand out in terms of employment growth or decline?</a:t>
          </a:r>
          <a:endParaRPr lang="en-IN" sz="1100">
            <a:effectLst/>
            <a:latin typeface="Cambria Math" panose="02040503050406030204" pitchFamily="18" charset="0"/>
            <a:ea typeface="Cambria Math" panose="02040503050406030204" pitchFamily="18" charset="0"/>
          </a:endParaRPr>
        </a:p>
        <a:p>
          <a:endParaRPr lang="en-IN" sz="1100">
            <a:latin typeface="Cambria Math" panose="02040503050406030204" pitchFamily="18" charset="0"/>
            <a:ea typeface="Cambria Math" panose="020405030504060302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a:latin typeface="Cambria Math" panose="02040503050406030204" pitchFamily="18" charset="0"/>
              <a:ea typeface="Cambria Math" panose="02040503050406030204" pitchFamily="18" charset="0"/>
            </a:rPr>
            <a:t>9) </a:t>
          </a:r>
          <a:r>
            <a:rPr lang="en-IN" sz="1100">
              <a:solidFill>
                <a:schemeClr val="dk1"/>
              </a:solidFill>
              <a:effectLst/>
              <a:latin typeface="Cambria Math" panose="02040503050406030204" pitchFamily="18" charset="0"/>
              <a:ea typeface="Cambria Math" panose="02040503050406030204" pitchFamily="18" charset="0"/>
              <a:cs typeface="+mn-cs"/>
            </a:rPr>
            <a:t>Are there specific years or regions that stand out in terms of unemployment growth or decline?</a:t>
          </a:r>
        </a:p>
        <a:p>
          <a:pPr marL="0" marR="0" lvl="0" indent="0" defTabSz="914400" eaLnBrk="1" fontAlgn="auto" latinLnBrk="0" hangingPunct="1">
            <a:lnSpc>
              <a:spcPct val="100000"/>
            </a:lnSpc>
            <a:spcBef>
              <a:spcPts val="0"/>
            </a:spcBef>
            <a:spcAft>
              <a:spcPts val="0"/>
            </a:spcAft>
            <a:buClrTx/>
            <a:buSzTx/>
            <a:buFontTx/>
            <a:buNone/>
            <a:tabLst/>
            <a:defRPr/>
          </a:pPr>
          <a:endParaRPr lang="en-IN" sz="1100">
            <a:effectLst/>
            <a:latin typeface="Cambria Math" panose="02040503050406030204" pitchFamily="18" charset="0"/>
            <a:ea typeface="Cambria Math" panose="020405030504060302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a:latin typeface="Cambria Math" panose="02040503050406030204" pitchFamily="18" charset="0"/>
              <a:ea typeface="Cambria Math" panose="02040503050406030204" pitchFamily="18" charset="0"/>
            </a:rPr>
            <a:t>10) </a:t>
          </a:r>
          <a:r>
            <a:rPr lang="en-IN" sz="1100">
              <a:solidFill>
                <a:schemeClr val="dk1"/>
              </a:solidFill>
              <a:effectLst/>
              <a:latin typeface="Cambria Math" panose="02040503050406030204" pitchFamily="18" charset="0"/>
              <a:ea typeface="Cambria Math" panose="02040503050406030204" pitchFamily="18" charset="0"/>
              <a:cs typeface="+mn-cs"/>
            </a:rPr>
            <a:t>Are there specific years or regions that stand out in terms of labor</a:t>
          </a:r>
          <a:r>
            <a:rPr lang="en-IN" sz="1100" baseline="0">
              <a:solidFill>
                <a:schemeClr val="dk1"/>
              </a:solidFill>
              <a:effectLst/>
              <a:latin typeface="Cambria Math" panose="02040503050406030204" pitchFamily="18" charset="0"/>
              <a:ea typeface="Cambria Math" panose="02040503050406030204" pitchFamily="18" charset="0"/>
              <a:cs typeface="+mn-cs"/>
            </a:rPr>
            <a:t> force </a:t>
          </a:r>
          <a:r>
            <a:rPr lang="en-IN" sz="1100">
              <a:solidFill>
                <a:schemeClr val="dk1"/>
              </a:solidFill>
              <a:effectLst/>
              <a:latin typeface="Cambria Math" panose="02040503050406030204" pitchFamily="18" charset="0"/>
              <a:ea typeface="Cambria Math" panose="02040503050406030204" pitchFamily="18" charset="0"/>
              <a:cs typeface="+mn-cs"/>
            </a:rPr>
            <a:t>growth or decline?</a:t>
          </a:r>
        </a:p>
        <a:p>
          <a:pPr marL="0" marR="0" lvl="0" indent="0" defTabSz="914400" eaLnBrk="1" fontAlgn="auto" latinLnBrk="0" hangingPunct="1">
            <a:lnSpc>
              <a:spcPct val="100000"/>
            </a:lnSpc>
            <a:spcBef>
              <a:spcPts val="0"/>
            </a:spcBef>
            <a:spcAft>
              <a:spcPts val="0"/>
            </a:spcAft>
            <a:buClrTx/>
            <a:buSzTx/>
            <a:buFontTx/>
            <a:buNone/>
            <a:tabLst/>
            <a:defRPr/>
          </a:pPr>
          <a:endParaRPr lang="en-IN" sz="1100">
            <a:solidFill>
              <a:schemeClr val="dk1"/>
            </a:solidFill>
            <a:effectLst/>
            <a:latin typeface="Cambria Math" panose="02040503050406030204" pitchFamily="18" charset="0"/>
            <a:ea typeface="Cambria Math" panose="02040503050406030204" pitchFamily="18" charset="0"/>
            <a:cs typeface="+mn-cs"/>
          </a:endParaRPr>
        </a:p>
        <a:p>
          <a:r>
            <a:rPr lang="en-IN" sz="1100">
              <a:solidFill>
                <a:schemeClr val="dk1"/>
              </a:solidFill>
              <a:effectLst/>
              <a:latin typeface="Cambria Math" panose="02040503050406030204" pitchFamily="18" charset="0"/>
              <a:ea typeface="Cambria Math" panose="02040503050406030204" pitchFamily="18" charset="0"/>
              <a:cs typeface="+mn-cs"/>
            </a:rPr>
            <a:t>11)</a:t>
          </a:r>
          <a:r>
            <a:rPr lang="en-IN" sz="1100">
              <a:solidFill>
                <a:schemeClr val="dk1"/>
              </a:solidFill>
              <a:effectLst/>
              <a:latin typeface="+mn-lt"/>
              <a:ea typeface="+mn-ea"/>
              <a:cs typeface="+mn-cs"/>
            </a:rPr>
            <a:t> </a:t>
          </a:r>
          <a:r>
            <a:rPr lang="en-IN" sz="1100">
              <a:solidFill>
                <a:schemeClr val="dk1"/>
              </a:solidFill>
              <a:effectLst/>
              <a:latin typeface="Cambria Math" panose="02040503050406030204" pitchFamily="18" charset="0"/>
              <a:ea typeface="Cambria Math" panose="02040503050406030204" pitchFamily="18" charset="0"/>
              <a:cs typeface="+mn-cs"/>
            </a:rPr>
            <a:t>What are the variations in the estimated labour participation rate across different regions each year? </a:t>
          </a:r>
        </a:p>
        <a:p>
          <a:endParaRPr lang="en-IN" sz="1100">
            <a:effectLst/>
            <a:latin typeface="Cambria Math" panose="02040503050406030204" pitchFamily="18" charset="0"/>
            <a:ea typeface="Cambria Math" panose="02040503050406030204" pitchFamily="18" charset="0"/>
          </a:endParaRPr>
        </a:p>
        <a:p>
          <a:r>
            <a:rPr lang="en-IN" sz="1100">
              <a:solidFill>
                <a:schemeClr val="dk1"/>
              </a:solidFill>
              <a:effectLst/>
              <a:latin typeface="Cambria Math" panose="02040503050406030204" pitchFamily="18" charset="0"/>
              <a:ea typeface="Cambria Math" panose="02040503050406030204" pitchFamily="18" charset="0"/>
              <a:cs typeface="+mn-cs"/>
            </a:rPr>
            <a:t>12</a:t>
          </a:r>
          <a:r>
            <a:rPr lang="en-IN" sz="1100" baseline="0">
              <a:solidFill>
                <a:schemeClr val="dk1"/>
              </a:solidFill>
              <a:effectLst/>
              <a:latin typeface="Cambria Math" panose="02040503050406030204" pitchFamily="18" charset="0"/>
              <a:ea typeface="Cambria Math" panose="02040503050406030204" pitchFamily="18" charset="0"/>
              <a:cs typeface="+mn-cs"/>
            </a:rPr>
            <a:t> </a:t>
          </a:r>
          <a:r>
            <a:rPr lang="en-IN" sz="1100">
              <a:solidFill>
                <a:schemeClr val="dk1"/>
              </a:solidFill>
              <a:effectLst/>
              <a:latin typeface="Cambria Math" panose="02040503050406030204" pitchFamily="18" charset="0"/>
              <a:ea typeface="Cambria Math" panose="02040503050406030204" pitchFamily="18" charset="0"/>
              <a:cs typeface="+mn-cs"/>
            </a:rPr>
            <a:t>) What are the variations in the estimated employed population across different regions each year? </a:t>
          </a:r>
        </a:p>
        <a:p>
          <a:endParaRPr lang="en-IN" sz="1200">
            <a:solidFill>
              <a:schemeClr val="dk1"/>
            </a:solidFill>
            <a:effectLst/>
            <a:latin typeface="Cambria Math" panose="02040503050406030204" pitchFamily="18" charset="0"/>
            <a:ea typeface="Cambria Math" panose="02040503050406030204" pitchFamily="18" charset="0"/>
            <a:cs typeface="+mn-cs"/>
          </a:endParaRPr>
        </a:p>
        <a:p>
          <a:endParaRPr lang="en-IN" sz="1200">
            <a:solidFill>
              <a:schemeClr val="dk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a:latin typeface="Cambria Math" panose="02040503050406030204" pitchFamily="18" charset="0"/>
            <a:ea typeface="Cambria Math" panose="02040503050406030204" pitchFamily="18" charset="0"/>
          </a:endParaRPr>
        </a:p>
        <a:p>
          <a:endParaRPr lang="en-IN" sz="1200">
            <a:latin typeface="Cambria Math" panose="02040503050406030204" pitchFamily="18" charset="0"/>
            <a:ea typeface="Cambria Math" panose="020405030504060302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7</xdr:row>
      <xdr:rowOff>83820</xdr:rowOff>
    </xdr:from>
    <xdr:to>
      <xdr:col>4</xdr:col>
      <xdr:colOff>449580</xdr:colOff>
      <xdr:row>14</xdr:row>
      <xdr:rowOff>106680</xdr:rowOff>
    </xdr:to>
    <xdr:sp macro="" textlink="">
      <xdr:nvSpPr>
        <xdr:cNvPr id="2" name="Right Brace 1">
          <a:extLst>
            <a:ext uri="{FF2B5EF4-FFF2-40B4-BE49-F238E27FC236}">
              <a16:creationId xmlns:a16="http://schemas.microsoft.com/office/drawing/2014/main" id="{CFC75CE8-37AC-3100-91DE-248254A8AF03}"/>
            </a:ext>
          </a:extLst>
        </xdr:cNvPr>
        <xdr:cNvSpPr/>
      </xdr:nvSpPr>
      <xdr:spPr>
        <a:xfrm>
          <a:off x="4739640" y="1363980"/>
          <a:ext cx="388620" cy="1303020"/>
        </a:xfrm>
        <a:prstGeom prst="rightBrace">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IN" sz="1100"/>
        </a:p>
      </xdr:txBody>
    </xdr:sp>
    <xdr:clientData/>
  </xdr:twoCellAnchor>
  <xdr:twoCellAnchor>
    <xdr:from>
      <xdr:col>5</xdr:col>
      <xdr:colOff>106680</xdr:colOff>
      <xdr:row>10</xdr:row>
      <xdr:rowOff>45720</xdr:rowOff>
    </xdr:from>
    <xdr:to>
      <xdr:col>12</xdr:col>
      <xdr:colOff>495300</xdr:colOff>
      <xdr:row>22</xdr:row>
      <xdr:rowOff>144780</xdr:rowOff>
    </xdr:to>
    <xdr:sp macro="" textlink="">
      <xdr:nvSpPr>
        <xdr:cNvPr id="3" name="TextBox 2">
          <a:extLst>
            <a:ext uri="{FF2B5EF4-FFF2-40B4-BE49-F238E27FC236}">
              <a16:creationId xmlns:a16="http://schemas.microsoft.com/office/drawing/2014/main" id="{1269A29D-04F5-C706-1276-A85131D6E065}"/>
            </a:ext>
          </a:extLst>
        </xdr:cNvPr>
        <xdr:cNvSpPr txBox="1"/>
      </xdr:nvSpPr>
      <xdr:spPr>
        <a:xfrm>
          <a:off x="5539740" y="1874520"/>
          <a:ext cx="4655820" cy="229362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Cambria" panose="02040503050406030204" pitchFamily="18" charset="0"/>
              <a:ea typeface="Cambria" panose="02040503050406030204" pitchFamily="18" charset="0"/>
            </a:rPr>
            <a:t>In statistics, a frequency distribution is a table that displays the frequency of various outcomes in a sample. It shows how often each value or range of values occurs. </a:t>
          </a:r>
        </a:p>
        <a:p>
          <a:endParaRPr lang="en-IN" sz="1000">
            <a:latin typeface="Cambria" panose="02040503050406030204" pitchFamily="18" charset="0"/>
            <a:ea typeface="Cambria" panose="02040503050406030204" pitchFamily="18" charset="0"/>
          </a:endParaRPr>
        </a:p>
        <a:p>
          <a:r>
            <a:rPr lang="en-IN" sz="1000">
              <a:latin typeface="Cambria" panose="02040503050406030204" pitchFamily="18" charset="0"/>
              <a:ea typeface="Cambria" panose="02040503050406030204" pitchFamily="18" charset="0"/>
            </a:rPr>
            <a:t>For example, in this dataset, regionwise, the count of frequencies are not equal, rather a variations has been observed. The pivot table here shows, how many times the</a:t>
          </a:r>
          <a:r>
            <a:rPr lang="en-IN" sz="1000" baseline="0">
              <a:latin typeface="Cambria" panose="02040503050406030204" pitchFamily="18" charset="0"/>
              <a:ea typeface="Cambria" panose="02040503050406030204" pitchFamily="18" charset="0"/>
            </a:rPr>
            <a:t> same frequency </a:t>
          </a:r>
          <a:r>
            <a:rPr lang="en-IN" sz="1000">
              <a:latin typeface="Cambria" panose="02040503050406030204" pitchFamily="18" charset="0"/>
              <a:ea typeface="Cambria" panose="02040503050406030204" pitchFamily="18" charset="0"/>
            </a:rPr>
            <a:t>occurs in the data and total number</a:t>
          </a:r>
          <a:r>
            <a:rPr lang="en-IN" sz="1000" baseline="0">
              <a:latin typeface="Cambria" panose="02040503050406030204" pitchFamily="18" charset="0"/>
              <a:ea typeface="Cambria" panose="02040503050406030204" pitchFamily="18" charset="0"/>
            </a:rPr>
            <a:t> of frequencies against each region</a:t>
          </a:r>
          <a:r>
            <a:rPr lang="en-IN" sz="1000">
              <a:latin typeface="Cambria" panose="02040503050406030204" pitchFamily="18" charset="0"/>
              <a:ea typeface="Cambria" panose="02040503050406030204" pitchFamily="18" charset="0"/>
            </a:rPr>
            <a:t>.</a:t>
          </a:r>
          <a:r>
            <a:rPr lang="en-IN" sz="1000" baseline="0">
              <a:latin typeface="Cambria" panose="02040503050406030204" pitchFamily="18" charset="0"/>
              <a:ea typeface="Cambria" panose="02040503050406030204" pitchFamily="18" charset="0"/>
            </a:rPr>
            <a:t> </a:t>
          </a:r>
        </a:p>
        <a:p>
          <a:endParaRPr lang="en-IN" sz="1000" baseline="0">
            <a:latin typeface="Cambria" panose="02040503050406030204" pitchFamily="18" charset="0"/>
            <a:ea typeface="Cambria" panose="02040503050406030204" pitchFamily="18" charset="0"/>
          </a:endParaRPr>
        </a:p>
        <a:p>
          <a:r>
            <a:rPr lang="en-IN" sz="1000">
              <a:latin typeface="Cambria" panose="02040503050406030204" pitchFamily="18" charset="0"/>
              <a:ea typeface="Cambria" panose="02040503050406030204" pitchFamily="18" charset="0"/>
            </a:rPr>
            <a:t>It has been observed</a:t>
          </a:r>
          <a:r>
            <a:rPr lang="en-IN" sz="1000" baseline="0">
              <a:latin typeface="Cambria" panose="02040503050406030204" pitchFamily="18" charset="0"/>
              <a:ea typeface="Cambria" panose="02040503050406030204" pitchFamily="18" charset="0"/>
            </a:rPr>
            <a:t> that, the timeframe of data collection took place at every month-end, from two distinct area, Urban and Rural, since the middle of 2019 till the mid 2020,  the exact timeframe to describe the pre-covid and covid phase, hence the sharp decrease in frequencies can be observed from each region in the year 2020. </a:t>
          </a:r>
          <a:endParaRPr lang="en-IN" sz="1000">
            <a:latin typeface="Cambria" panose="02040503050406030204" pitchFamily="18" charset="0"/>
            <a:ea typeface="Cambria" panose="020405030504060302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0</xdr:row>
      <xdr:rowOff>175260</xdr:rowOff>
    </xdr:from>
    <xdr:to>
      <xdr:col>13</xdr:col>
      <xdr:colOff>464820</xdr:colOff>
      <xdr:row>15</xdr:row>
      <xdr:rowOff>175260</xdr:rowOff>
    </xdr:to>
    <xdr:graphicFrame macro="">
      <xdr:nvGraphicFramePr>
        <xdr:cNvPr id="2" name="Chart 1">
          <a:extLst>
            <a:ext uri="{FF2B5EF4-FFF2-40B4-BE49-F238E27FC236}">
              <a16:creationId xmlns:a16="http://schemas.microsoft.com/office/drawing/2014/main" id="{8E3E9972-1EB3-D430-F620-4C6C8D0AE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17</xdr:row>
      <xdr:rowOff>83820</xdr:rowOff>
    </xdr:from>
    <xdr:to>
      <xdr:col>16</xdr:col>
      <xdr:colOff>464820</xdr:colOff>
      <xdr:row>26</xdr:row>
      <xdr:rowOff>114300</xdr:rowOff>
    </xdr:to>
    <xdr:sp macro="" textlink="">
      <xdr:nvSpPr>
        <xdr:cNvPr id="3" name="TextBox 2">
          <a:extLst>
            <a:ext uri="{FF2B5EF4-FFF2-40B4-BE49-F238E27FC236}">
              <a16:creationId xmlns:a16="http://schemas.microsoft.com/office/drawing/2014/main" id="{7C37E775-4C4D-AA16-827A-D651C8EF8E4A}"/>
            </a:ext>
          </a:extLst>
        </xdr:cNvPr>
        <xdr:cNvSpPr txBox="1"/>
      </xdr:nvSpPr>
      <xdr:spPr>
        <a:xfrm>
          <a:off x="5943600" y="3192780"/>
          <a:ext cx="7040880" cy="167640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Cambria" panose="02040503050406030204" pitchFamily="18" charset="0"/>
              <a:ea typeface="Cambria" panose="02040503050406030204" pitchFamily="18" charset="0"/>
            </a:rPr>
            <a:t>A</a:t>
          </a:r>
          <a:r>
            <a:rPr lang="en-IN" sz="1000" baseline="0">
              <a:latin typeface="Cambria" panose="02040503050406030204" pitchFamily="18" charset="0"/>
              <a:ea typeface="Cambria" panose="02040503050406030204" pitchFamily="18" charset="0"/>
            </a:rPr>
            <a:t> sharp increased in estimated unemployment rate has been observed in 2020, compared to the base year. No such region is left behind unlike in 2019, where the estimated unemployment rate was below 5 percent. Regions like, Andhra Pradesh, Gujarat, Karnataka, Madhya Pradesh, Odisha, Puducherry, Tamil Nadu and Telegana were earlier below 5 percent in 2019, experiences a jump in its unemployment rate in next year. As of june 2020, Tripura </a:t>
          </a:r>
          <a:r>
            <a:rPr lang="en-IN" sz="1000" b="0" i="0">
              <a:solidFill>
                <a:schemeClr val="dk1"/>
              </a:solidFill>
              <a:effectLst/>
              <a:latin typeface="Cambria" panose="02040503050406030204" pitchFamily="18" charset="0"/>
              <a:ea typeface="Cambria" panose="02040503050406030204" pitchFamily="18" charset="0"/>
              <a:cs typeface="+mn-cs"/>
            </a:rPr>
            <a:t>had the highest unemployment rate in India, at 28.350 percent</a:t>
          </a:r>
          <a:r>
            <a:rPr lang="en-IN" sz="1000" baseline="0">
              <a:latin typeface="Cambria" panose="02040503050406030204" pitchFamily="18" charset="0"/>
              <a:ea typeface="Cambria" panose="02040503050406030204" pitchFamily="18" charset="0"/>
            </a:rPr>
            <a:t> and Meghalaya had the least.  </a:t>
          </a:r>
        </a:p>
        <a:p>
          <a:endParaRPr lang="en-IN" sz="1000" baseline="0">
            <a:latin typeface="Cambria" panose="02040503050406030204" pitchFamily="18" charset="0"/>
            <a:ea typeface="Cambria" panose="02040503050406030204" pitchFamily="18" charset="0"/>
          </a:endParaRPr>
        </a:p>
        <a:p>
          <a:r>
            <a:rPr lang="en-IN" sz="1000" baseline="0">
              <a:latin typeface="Cambria" panose="02040503050406030204" pitchFamily="18" charset="0"/>
              <a:ea typeface="Cambria" panose="02040503050406030204" pitchFamily="18" charset="0"/>
            </a:rPr>
            <a:t>To wind up,</a:t>
          </a:r>
          <a:r>
            <a:rPr lang="en-IN" sz="1000" b="0" i="0">
              <a:solidFill>
                <a:schemeClr val="dk1"/>
              </a:solidFill>
              <a:effectLst/>
              <a:latin typeface="Cambria" panose="02040503050406030204" pitchFamily="18" charset="0"/>
              <a:ea typeface="Cambria" panose="02040503050406030204" pitchFamily="18" charset="0"/>
              <a:cs typeface="+mn-cs"/>
            </a:rPr>
            <a:t> lockdown and ceasing of mobility from</a:t>
          </a:r>
          <a:r>
            <a:rPr lang="en-IN" sz="1000" b="0" i="0" baseline="0">
              <a:solidFill>
                <a:schemeClr val="dk1"/>
              </a:solidFill>
              <a:effectLst/>
              <a:latin typeface="Cambria" panose="02040503050406030204" pitchFamily="18" charset="0"/>
              <a:ea typeface="Cambria" panose="02040503050406030204" pitchFamily="18" charset="0"/>
              <a:cs typeface="+mn-cs"/>
            </a:rPr>
            <a:t> the third month of</a:t>
          </a:r>
          <a:r>
            <a:rPr lang="en-IN" sz="1000" b="0" i="0">
              <a:solidFill>
                <a:schemeClr val="dk1"/>
              </a:solidFill>
              <a:effectLst/>
              <a:latin typeface="Cambria" panose="02040503050406030204" pitchFamily="18" charset="0"/>
              <a:ea typeface="Cambria" panose="02040503050406030204" pitchFamily="18" charset="0"/>
              <a:cs typeface="+mn-cs"/>
            </a:rPr>
            <a:t> 2020, unemployment rate in India</a:t>
          </a:r>
          <a:r>
            <a:rPr lang="en-IN" sz="1000" b="0" i="0" baseline="0">
              <a:solidFill>
                <a:schemeClr val="dk1"/>
              </a:solidFill>
              <a:effectLst/>
              <a:latin typeface="Cambria" panose="02040503050406030204" pitchFamily="18" charset="0"/>
              <a:ea typeface="Cambria" panose="02040503050406030204" pitchFamily="18" charset="0"/>
              <a:cs typeface="+mn-cs"/>
            </a:rPr>
            <a:t> went </a:t>
          </a:r>
          <a:r>
            <a:rPr lang="en-IN" sz="1000" b="0" i="0">
              <a:solidFill>
                <a:schemeClr val="dk1"/>
              </a:solidFill>
              <a:effectLst/>
              <a:latin typeface="Cambria" panose="02040503050406030204" pitchFamily="18" charset="0"/>
              <a:ea typeface="Cambria" panose="02040503050406030204" pitchFamily="18" charset="0"/>
              <a:cs typeface="+mn-cs"/>
            </a:rPr>
            <a:t> to 15.10% percent</a:t>
          </a:r>
          <a:r>
            <a:rPr lang="en-IN" sz="1000" b="0" i="0" baseline="0">
              <a:solidFill>
                <a:schemeClr val="dk1"/>
              </a:solidFill>
              <a:effectLst/>
              <a:latin typeface="Cambria" panose="02040503050406030204" pitchFamily="18" charset="0"/>
              <a:ea typeface="Cambria" panose="02040503050406030204" pitchFamily="18" charset="0"/>
              <a:cs typeface="+mn-cs"/>
            </a:rPr>
            <a:t> in</a:t>
          </a:r>
          <a:r>
            <a:rPr lang="en-IN" sz="1000" b="0" i="0">
              <a:solidFill>
                <a:schemeClr val="dk1"/>
              </a:solidFill>
              <a:effectLst/>
              <a:latin typeface="Cambria" panose="02040503050406030204" pitchFamily="18" charset="0"/>
              <a:ea typeface="Cambria" panose="02040503050406030204" pitchFamily="18" charset="0"/>
              <a:cs typeface="+mn-cs"/>
            </a:rPr>
            <a:t> June 2020 from</a:t>
          </a:r>
          <a:r>
            <a:rPr lang="en-IN" sz="1000" b="0" i="0" baseline="0">
              <a:solidFill>
                <a:schemeClr val="dk1"/>
              </a:solidFill>
              <a:effectLst/>
              <a:latin typeface="Cambria" panose="02040503050406030204" pitchFamily="18" charset="0"/>
              <a:ea typeface="Cambria" panose="02040503050406030204" pitchFamily="18" charset="0"/>
              <a:cs typeface="+mn-cs"/>
            </a:rPr>
            <a:t> single digit, 9.39 percent in december 2019</a:t>
          </a:r>
          <a:r>
            <a:rPr lang="en-IN" sz="1000" b="0" i="0">
              <a:solidFill>
                <a:schemeClr val="dk1"/>
              </a:solidFill>
              <a:effectLst/>
              <a:latin typeface="Cambria" panose="02040503050406030204" pitchFamily="18" charset="0"/>
              <a:ea typeface="Cambria" panose="02040503050406030204" pitchFamily="18" charset="0"/>
              <a:cs typeface="+mn-cs"/>
            </a:rPr>
            <a:t>, indicating a recession in job market and all economic activities.</a:t>
          </a:r>
          <a:r>
            <a:rPr lang="en-IN" sz="1000" b="0" i="0" baseline="0">
              <a:solidFill>
                <a:schemeClr val="dk1"/>
              </a:solidFill>
              <a:effectLst/>
              <a:latin typeface="Cambria" panose="02040503050406030204" pitchFamily="18" charset="0"/>
              <a:ea typeface="Cambria" panose="02040503050406030204" pitchFamily="18" charset="0"/>
              <a:cs typeface="+mn-cs"/>
            </a:rPr>
            <a:t> With such miserable </a:t>
          </a:r>
          <a:r>
            <a:rPr lang="en-IN" sz="1000" b="0" i="0">
              <a:solidFill>
                <a:schemeClr val="dk1"/>
              </a:solidFill>
              <a:effectLst/>
              <a:latin typeface="Cambria" panose="02040503050406030204" pitchFamily="18" charset="0"/>
              <a:ea typeface="Cambria" panose="02040503050406030204" pitchFamily="18" charset="0"/>
              <a:cs typeface="+mn-cs"/>
            </a:rPr>
            <a:t>unemployment numbers lies a serious lack of decent work opportunities, keeping labourers away</a:t>
          </a:r>
          <a:r>
            <a:rPr lang="en-IN" sz="1000" b="0" i="0" baseline="0">
              <a:solidFill>
                <a:schemeClr val="dk1"/>
              </a:solidFill>
              <a:effectLst/>
              <a:latin typeface="Cambria" panose="02040503050406030204" pitchFamily="18" charset="0"/>
              <a:ea typeface="Cambria" panose="02040503050406030204" pitchFamily="18" charset="0"/>
              <a:cs typeface="+mn-cs"/>
            </a:rPr>
            <a:t> leading to </a:t>
          </a:r>
          <a:r>
            <a:rPr lang="en-IN" sz="1000" b="0" i="0">
              <a:solidFill>
                <a:schemeClr val="dk1"/>
              </a:solidFill>
              <a:effectLst/>
              <a:latin typeface="Cambria" panose="02040503050406030204" pitchFamily="18" charset="0"/>
              <a:ea typeface="Cambria" panose="02040503050406030204" pitchFamily="18" charset="0"/>
              <a:cs typeface="+mn-cs"/>
            </a:rPr>
            <a:t>unprecedented levels. </a:t>
          </a:r>
          <a:endParaRPr lang="en-IN" sz="1000" baseline="0">
            <a:latin typeface="Cambria" panose="02040503050406030204" pitchFamily="18" charset="0"/>
            <a:ea typeface="Cambria" panose="020405030504060302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114300</xdr:colOff>
      <xdr:row>0</xdr:row>
      <xdr:rowOff>53340</xdr:rowOff>
    </xdr:from>
    <xdr:to>
      <xdr:col>12</xdr:col>
      <xdr:colOff>274320</xdr:colOff>
      <xdr:row>15</xdr:row>
      <xdr:rowOff>53340</xdr:rowOff>
    </xdr:to>
    <xdr:graphicFrame macro="">
      <xdr:nvGraphicFramePr>
        <xdr:cNvPr id="2" name="Chart 1">
          <a:extLst>
            <a:ext uri="{FF2B5EF4-FFF2-40B4-BE49-F238E27FC236}">
              <a16:creationId xmlns:a16="http://schemas.microsoft.com/office/drawing/2014/main" id="{5ACB9C92-8457-9B1C-7FEF-1A946E790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16</xdr:row>
      <xdr:rowOff>76200</xdr:rowOff>
    </xdr:from>
    <xdr:to>
      <xdr:col>12</xdr:col>
      <xdr:colOff>411480</xdr:colOff>
      <xdr:row>25</xdr:row>
      <xdr:rowOff>68580</xdr:rowOff>
    </xdr:to>
    <xdr:sp macro="" textlink="">
      <xdr:nvSpPr>
        <xdr:cNvPr id="3" name="TextBox 2">
          <a:extLst>
            <a:ext uri="{FF2B5EF4-FFF2-40B4-BE49-F238E27FC236}">
              <a16:creationId xmlns:a16="http://schemas.microsoft.com/office/drawing/2014/main" id="{981443C8-F228-BD18-8AA4-1CC21F633F57}"/>
            </a:ext>
          </a:extLst>
        </xdr:cNvPr>
        <xdr:cNvSpPr txBox="1"/>
      </xdr:nvSpPr>
      <xdr:spPr>
        <a:xfrm>
          <a:off x="10126980" y="3002280"/>
          <a:ext cx="3870960" cy="163830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i="0">
              <a:solidFill>
                <a:schemeClr val="dk1"/>
              </a:solidFill>
              <a:effectLst/>
              <a:latin typeface="Cambria" panose="02040503050406030204" pitchFamily="18" charset="0"/>
              <a:ea typeface="Cambria" panose="02040503050406030204" pitchFamily="18" charset="0"/>
              <a:cs typeface="+mn-cs"/>
            </a:rPr>
            <a:t>The labor participation rate was most impacted by the coronavirus (COVID-19) lockdown in India dropping to around 40</a:t>
          </a:r>
          <a:r>
            <a:rPr lang="en-IN" sz="1000" b="0" i="0" baseline="0">
              <a:solidFill>
                <a:schemeClr val="dk1"/>
              </a:solidFill>
              <a:effectLst/>
              <a:latin typeface="Cambria" panose="02040503050406030204" pitchFamily="18" charset="0"/>
              <a:ea typeface="Cambria" panose="02040503050406030204" pitchFamily="18" charset="0"/>
              <a:cs typeface="+mn-cs"/>
            </a:rPr>
            <a:t> </a:t>
          </a:r>
          <a:r>
            <a:rPr lang="en-IN" sz="1000" b="0" i="0">
              <a:solidFill>
                <a:schemeClr val="dk1"/>
              </a:solidFill>
              <a:effectLst/>
              <a:latin typeface="Cambria" panose="02040503050406030204" pitchFamily="18" charset="0"/>
              <a:ea typeface="Cambria" panose="02040503050406030204" pitchFamily="18" charset="0"/>
              <a:cs typeface="+mn-cs"/>
            </a:rPr>
            <a:t>percent by</a:t>
          </a:r>
          <a:r>
            <a:rPr lang="en-IN" sz="1000" b="0" i="0" baseline="0">
              <a:solidFill>
                <a:schemeClr val="dk1"/>
              </a:solidFill>
              <a:effectLst/>
              <a:latin typeface="Cambria" panose="02040503050406030204" pitchFamily="18" charset="0"/>
              <a:ea typeface="Cambria" panose="02040503050406030204" pitchFamily="18" charset="0"/>
              <a:cs typeface="+mn-cs"/>
            </a:rPr>
            <a:t> June </a:t>
          </a:r>
          <a:r>
            <a:rPr lang="en-IN" sz="1000" b="0" i="0">
              <a:solidFill>
                <a:schemeClr val="dk1"/>
              </a:solidFill>
              <a:effectLst/>
              <a:latin typeface="Cambria" panose="02040503050406030204" pitchFamily="18" charset="0"/>
              <a:ea typeface="Cambria" panose="02040503050406030204" pitchFamily="18" charset="0"/>
              <a:cs typeface="+mn-cs"/>
            </a:rPr>
            <a:t>2020, as many lost their employment in that time.</a:t>
          </a:r>
        </a:p>
        <a:p>
          <a:endParaRPr lang="en-IN" sz="1000" b="0" i="0">
            <a:solidFill>
              <a:schemeClr val="dk1"/>
            </a:solidFill>
            <a:effectLst/>
            <a:latin typeface="Cambria" panose="02040503050406030204" pitchFamily="18" charset="0"/>
            <a:ea typeface="Cambria" panose="02040503050406030204" pitchFamily="18" charset="0"/>
            <a:cs typeface="+mn-cs"/>
          </a:endParaRPr>
        </a:p>
        <a:p>
          <a:r>
            <a:rPr lang="en-IN" sz="1000" b="0" i="0">
              <a:solidFill>
                <a:schemeClr val="dk1"/>
              </a:solidFill>
              <a:effectLst/>
              <a:latin typeface="Cambria" panose="02040503050406030204" pitchFamily="18" charset="0"/>
              <a:ea typeface="Cambria" panose="02040503050406030204" pitchFamily="18" charset="0"/>
              <a:cs typeface="+mn-cs"/>
            </a:rPr>
            <a:t>Regions</a:t>
          </a:r>
          <a:r>
            <a:rPr lang="en-IN" sz="1000" b="0" i="0" baseline="0">
              <a:solidFill>
                <a:schemeClr val="dk1"/>
              </a:solidFill>
              <a:effectLst/>
              <a:latin typeface="Cambria" panose="02040503050406030204" pitchFamily="18" charset="0"/>
              <a:ea typeface="Cambria" panose="02040503050406030204" pitchFamily="18" charset="0"/>
              <a:cs typeface="+mn-cs"/>
            </a:rPr>
            <a:t> like, Andhra Pradesh, Jammu and Kashmir, Odisha has experienced the worst downfall of Participation Rate whereas Bihar, Chandigarh. Karnataka, Kerala, Puducherry, Uttar Pradesh and Uttarakhand has been lying below 40 percent in both the years. Among which Tripura stands out in terms of employment decline whereas Kerala in terms of growth. </a:t>
          </a:r>
        </a:p>
        <a:p>
          <a:endParaRPr lang="en-IN" sz="1000">
            <a:latin typeface="Cambria" panose="02040503050406030204" pitchFamily="18" charset="0"/>
            <a:ea typeface="Cambria" panose="020405030504060302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15240</xdr:colOff>
      <xdr:row>2</xdr:row>
      <xdr:rowOff>38100</xdr:rowOff>
    </xdr:from>
    <xdr:to>
      <xdr:col>15</xdr:col>
      <xdr:colOff>304800</xdr:colOff>
      <xdr:row>21</xdr:row>
      <xdr:rowOff>83820</xdr:rowOff>
    </xdr:to>
    <xdr:graphicFrame macro="">
      <xdr:nvGraphicFramePr>
        <xdr:cNvPr id="2" name="Chart 1">
          <a:extLst>
            <a:ext uri="{FF2B5EF4-FFF2-40B4-BE49-F238E27FC236}">
              <a16:creationId xmlns:a16="http://schemas.microsoft.com/office/drawing/2014/main" id="{2DFDCF57-3553-604C-7549-D370C6935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518160</xdr:colOff>
      <xdr:row>22</xdr:row>
      <xdr:rowOff>53340</xdr:rowOff>
    </xdr:from>
    <xdr:to>
      <xdr:col>13</xdr:col>
      <xdr:colOff>205740</xdr:colOff>
      <xdr:row>26</xdr:row>
      <xdr:rowOff>22860</xdr:rowOff>
    </xdr:to>
    <xdr:sp macro="" textlink="">
      <xdr:nvSpPr>
        <xdr:cNvPr id="3" name="TextBox 2">
          <a:extLst>
            <a:ext uri="{FF2B5EF4-FFF2-40B4-BE49-F238E27FC236}">
              <a16:creationId xmlns:a16="http://schemas.microsoft.com/office/drawing/2014/main" id="{5A68C83E-280D-1533-B631-A6254713CC50}"/>
            </a:ext>
          </a:extLst>
        </xdr:cNvPr>
        <xdr:cNvSpPr txBox="1"/>
      </xdr:nvSpPr>
      <xdr:spPr>
        <a:xfrm>
          <a:off x="6111240" y="4076700"/>
          <a:ext cx="3954780" cy="70104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Cambria" panose="02040503050406030204" pitchFamily="18" charset="0"/>
              <a:ea typeface="Cambria" panose="02040503050406030204" pitchFamily="18" charset="0"/>
            </a:rPr>
            <a:t>It is</a:t>
          </a:r>
          <a:r>
            <a:rPr lang="en-IN" sz="1000" baseline="0">
              <a:latin typeface="Cambria" panose="02040503050406030204" pitchFamily="18" charset="0"/>
              <a:ea typeface="Cambria" panose="02040503050406030204" pitchFamily="18" charset="0"/>
            </a:rPr>
            <a:t> distinctly clear that Estimated employed rate went down to 41 percent from 45 percent in 2020, Chandigarh, Goa, Puducherry, Sikkim had the lowest employed rate across two years.</a:t>
          </a:r>
        </a:p>
        <a:p>
          <a:endParaRPr lang="en-IN" sz="1000" baseline="0">
            <a:latin typeface="Cambria" panose="02040503050406030204" pitchFamily="18" charset="0"/>
            <a:ea typeface="Cambria" panose="02040503050406030204" pitchFamily="18" charset="0"/>
          </a:endParaRPr>
        </a:p>
        <a:p>
          <a:r>
            <a:rPr lang="en-IN" sz="1000" baseline="0">
              <a:latin typeface="Cambria" panose="02040503050406030204" pitchFamily="18" charset="0"/>
              <a:ea typeface="Cambria" panose="02040503050406030204" pitchFamily="18" charset="0"/>
            </a:rPr>
            <a:t> </a:t>
          </a:r>
          <a:endParaRPr lang="en-IN" sz="1000">
            <a:latin typeface="Cambria" panose="02040503050406030204" pitchFamily="18" charset="0"/>
            <a:ea typeface="Cambria" panose="02040503050406030204" pitchFamily="18" charset="0"/>
          </a:endParaRPr>
        </a:p>
      </xdr:txBody>
    </xdr:sp>
    <xdr:clientData/>
  </xdr:twoCellAnchor>
  <xdr:twoCellAnchor>
    <xdr:from>
      <xdr:col>17</xdr:col>
      <xdr:colOff>373380</xdr:colOff>
      <xdr:row>8</xdr:row>
      <xdr:rowOff>152400</xdr:rowOff>
    </xdr:from>
    <xdr:to>
      <xdr:col>17</xdr:col>
      <xdr:colOff>381000</xdr:colOff>
      <xdr:row>12</xdr:row>
      <xdr:rowOff>144780</xdr:rowOff>
    </xdr:to>
    <xdr:cxnSp macro="">
      <xdr:nvCxnSpPr>
        <xdr:cNvPr id="5" name="Straight Arrow Connector 4">
          <a:extLst>
            <a:ext uri="{FF2B5EF4-FFF2-40B4-BE49-F238E27FC236}">
              <a16:creationId xmlns:a16="http://schemas.microsoft.com/office/drawing/2014/main" id="{B4855A17-73F6-158B-EF03-7C7E4270C4CB}"/>
            </a:ext>
          </a:extLst>
        </xdr:cNvPr>
        <xdr:cNvCxnSpPr/>
      </xdr:nvCxnSpPr>
      <xdr:spPr>
        <a:xfrm>
          <a:off x="12672060" y="1615440"/>
          <a:ext cx="7620" cy="7239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68580</xdr:colOff>
      <xdr:row>8</xdr:row>
      <xdr:rowOff>0</xdr:rowOff>
    </xdr:from>
    <xdr:to>
      <xdr:col>22</xdr:col>
      <xdr:colOff>312420</xdr:colOff>
      <xdr:row>21</xdr:row>
      <xdr:rowOff>167640</xdr:rowOff>
    </xdr:to>
    <xdr:graphicFrame macro="">
      <xdr:nvGraphicFramePr>
        <xdr:cNvPr id="2" name="Chart 1">
          <a:extLst>
            <a:ext uri="{FF2B5EF4-FFF2-40B4-BE49-F238E27FC236}">
              <a16:creationId xmlns:a16="http://schemas.microsoft.com/office/drawing/2014/main" id="{39C3891E-A052-4E03-BECB-555E05A3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8</xdr:row>
      <xdr:rowOff>0</xdr:rowOff>
    </xdr:from>
    <xdr:to>
      <xdr:col>11</xdr:col>
      <xdr:colOff>464820</xdr:colOff>
      <xdr:row>21</xdr:row>
      <xdr:rowOff>167640</xdr:rowOff>
    </xdr:to>
    <xdr:graphicFrame macro="">
      <xdr:nvGraphicFramePr>
        <xdr:cNvPr id="3" name="Chart 2">
          <a:extLst>
            <a:ext uri="{FF2B5EF4-FFF2-40B4-BE49-F238E27FC236}">
              <a16:creationId xmlns:a16="http://schemas.microsoft.com/office/drawing/2014/main" id="{ECBF6AA7-E39F-4727-BF69-EBE7617DE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350520</xdr:colOff>
      <xdr:row>3</xdr:row>
      <xdr:rowOff>114300</xdr:rowOff>
    </xdr:from>
    <xdr:ext cx="184731" cy="264560"/>
    <xdr:sp macro="" textlink="">
      <xdr:nvSpPr>
        <xdr:cNvPr id="4" name="TextBox 3">
          <a:extLst>
            <a:ext uri="{FF2B5EF4-FFF2-40B4-BE49-F238E27FC236}">
              <a16:creationId xmlns:a16="http://schemas.microsoft.com/office/drawing/2014/main" id="{7584A15E-52AD-DC4B-004B-0C706FDC8804}"/>
            </a:ext>
          </a:extLst>
        </xdr:cNvPr>
        <xdr:cNvSpPr txBox="1"/>
      </xdr:nvSpPr>
      <xdr:spPr>
        <a:xfrm>
          <a:off x="9494520" y="662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9</xdr:col>
      <xdr:colOff>45720</xdr:colOff>
      <xdr:row>23</xdr:row>
      <xdr:rowOff>68580</xdr:rowOff>
    </xdr:from>
    <xdr:to>
      <xdr:col>15</xdr:col>
      <xdr:colOff>304800</xdr:colOff>
      <xdr:row>29</xdr:row>
      <xdr:rowOff>106680</xdr:rowOff>
    </xdr:to>
    <xdr:sp macro="" textlink="">
      <xdr:nvSpPr>
        <xdr:cNvPr id="5" name="TextBox 4">
          <a:extLst>
            <a:ext uri="{FF2B5EF4-FFF2-40B4-BE49-F238E27FC236}">
              <a16:creationId xmlns:a16="http://schemas.microsoft.com/office/drawing/2014/main" id="{85B7A248-C461-6D15-6824-632D8BA7B595}"/>
            </a:ext>
          </a:extLst>
        </xdr:cNvPr>
        <xdr:cNvSpPr txBox="1"/>
      </xdr:nvSpPr>
      <xdr:spPr>
        <a:xfrm>
          <a:off x="5532120" y="4274820"/>
          <a:ext cx="3916680" cy="113538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i="0">
              <a:solidFill>
                <a:schemeClr val="dk1"/>
              </a:solidFill>
              <a:effectLst/>
              <a:latin typeface="Cambria" panose="02040503050406030204" pitchFamily="18" charset="0"/>
              <a:ea typeface="Cambria" panose="02040503050406030204" pitchFamily="18" charset="0"/>
              <a:cs typeface="+mn-cs"/>
            </a:rPr>
            <a:t>Generally, there tends to be an inverse relationship between the unemployment rate and the labor force participation rate. When the unemployment rate is high, it may indicate that a significant portion of the labor force is not employed. In such situations, the labor force participation rate may decrease as some individuals may become discouraged and stop actively seeking employment.</a:t>
          </a:r>
          <a:endParaRPr lang="en-IN" sz="1000">
            <a:latin typeface="Cambria" panose="02040503050406030204" pitchFamily="18" charset="0"/>
            <a:ea typeface="Cambria" panose="020405030504060302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143627</xdr:colOff>
      <xdr:row>0</xdr:row>
      <xdr:rowOff>166793</xdr:rowOff>
    </xdr:from>
    <xdr:to>
      <xdr:col>18</xdr:col>
      <xdr:colOff>471287</xdr:colOff>
      <xdr:row>0</xdr:row>
      <xdr:rowOff>585893</xdr:rowOff>
    </xdr:to>
    <xdr:sp macro="" textlink="">
      <xdr:nvSpPr>
        <xdr:cNvPr id="3" name="TextBox 2">
          <a:extLst>
            <a:ext uri="{FF2B5EF4-FFF2-40B4-BE49-F238E27FC236}">
              <a16:creationId xmlns:a16="http://schemas.microsoft.com/office/drawing/2014/main" id="{1774773C-5456-4B80-8376-A6C8E81F0224}"/>
            </a:ext>
          </a:extLst>
        </xdr:cNvPr>
        <xdr:cNvSpPr txBox="1"/>
      </xdr:nvSpPr>
      <xdr:spPr>
        <a:xfrm>
          <a:off x="5630027" y="166793"/>
          <a:ext cx="71856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Amasis MT Pro Medium" panose="020F0502020204030204" pitchFamily="18" charset="0"/>
            </a:rPr>
            <a:t>CHANGE</a:t>
          </a:r>
          <a:r>
            <a:rPr lang="en-IN" sz="2000" baseline="0">
              <a:solidFill>
                <a:schemeClr val="bg1"/>
              </a:solidFill>
              <a:latin typeface="Amasis MT Pro Medium" panose="020F0502020204030204" pitchFamily="18" charset="0"/>
            </a:rPr>
            <a:t> IN EMPLOYEE NUMBER</a:t>
          </a:r>
          <a:endParaRPr lang="en-IN" sz="2000">
            <a:solidFill>
              <a:schemeClr val="bg1"/>
            </a:solidFill>
            <a:latin typeface="Amasis MT Pro Medium" panose="020F0502020204030204" pitchFamily="18" charset="0"/>
          </a:endParaRPr>
        </a:p>
      </xdr:txBody>
    </xdr:sp>
    <xdr:clientData/>
  </xdr:twoCellAnchor>
  <xdr:twoCellAnchor>
    <xdr:from>
      <xdr:col>7</xdr:col>
      <xdr:colOff>563033</xdr:colOff>
      <xdr:row>0</xdr:row>
      <xdr:rowOff>509770</xdr:rowOff>
    </xdr:from>
    <xdr:to>
      <xdr:col>15</xdr:col>
      <xdr:colOff>532553</xdr:colOff>
      <xdr:row>0</xdr:row>
      <xdr:rowOff>532630</xdr:rowOff>
    </xdr:to>
    <xdr:cxnSp macro="">
      <xdr:nvCxnSpPr>
        <xdr:cNvPr id="4" name="Straight Connector 3">
          <a:extLst>
            <a:ext uri="{FF2B5EF4-FFF2-40B4-BE49-F238E27FC236}">
              <a16:creationId xmlns:a16="http://schemas.microsoft.com/office/drawing/2014/main" id="{B4E7EB39-B3B1-4481-87C4-C8011ED89637}"/>
            </a:ext>
          </a:extLst>
        </xdr:cNvPr>
        <xdr:cNvCxnSpPr/>
      </xdr:nvCxnSpPr>
      <xdr:spPr>
        <a:xfrm flipV="1">
          <a:off x="5363633" y="509770"/>
          <a:ext cx="5455920" cy="2286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561881</xdr:colOff>
      <xdr:row>12</xdr:row>
      <xdr:rowOff>138544</xdr:rowOff>
    </xdr:from>
    <xdr:to>
      <xdr:col>15</xdr:col>
      <xdr:colOff>366677</xdr:colOff>
      <xdr:row>13</xdr:row>
      <xdr:rowOff>169332</xdr:rowOff>
    </xdr:to>
    <xdr:sp macro="" textlink="">
      <xdr:nvSpPr>
        <xdr:cNvPr id="5" name="TextBox 4">
          <a:extLst>
            <a:ext uri="{FF2B5EF4-FFF2-40B4-BE49-F238E27FC236}">
              <a16:creationId xmlns:a16="http://schemas.microsoft.com/office/drawing/2014/main" id="{07DF2404-6BF7-4346-BFDD-E6191EE3AC96}"/>
            </a:ext>
          </a:extLst>
        </xdr:cNvPr>
        <xdr:cNvSpPr txBox="1"/>
      </xdr:nvSpPr>
      <xdr:spPr>
        <a:xfrm>
          <a:off x="8791481" y="2919844"/>
          <a:ext cx="1862196" cy="21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18</xdr:col>
      <xdr:colOff>177031</xdr:colOff>
      <xdr:row>2</xdr:row>
      <xdr:rowOff>30788</xdr:rowOff>
    </xdr:from>
    <xdr:to>
      <xdr:col>21</xdr:col>
      <xdr:colOff>584133</xdr:colOff>
      <xdr:row>3</xdr:row>
      <xdr:rowOff>61577</xdr:rowOff>
    </xdr:to>
    <xdr:sp macro="" textlink="">
      <xdr:nvSpPr>
        <xdr:cNvPr id="6" name="TextBox 5">
          <a:extLst>
            <a:ext uri="{FF2B5EF4-FFF2-40B4-BE49-F238E27FC236}">
              <a16:creationId xmlns:a16="http://schemas.microsoft.com/office/drawing/2014/main" id="{17B4548B-45C9-4ADD-93D7-7E1B30A59C80}"/>
            </a:ext>
          </a:extLst>
        </xdr:cNvPr>
        <xdr:cNvSpPr txBox="1"/>
      </xdr:nvSpPr>
      <xdr:spPr>
        <a:xfrm>
          <a:off x="12521431" y="1002338"/>
          <a:ext cx="2464502" cy="211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18</xdr:col>
      <xdr:colOff>592666</xdr:colOff>
      <xdr:row>12</xdr:row>
      <xdr:rowOff>153938</xdr:rowOff>
    </xdr:from>
    <xdr:to>
      <xdr:col>22</xdr:col>
      <xdr:colOff>123151</xdr:colOff>
      <xdr:row>14</xdr:row>
      <xdr:rowOff>46181</xdr:rowOff>
    </xdr:to>
    <xdr:sp macro="" textlink="">
      <xdr:nvSpPr>
        <xdr:cNvPr id="7" name="TextBox 6">
          <a:extLst>
            <a:ext uri="{FF2B5EF4-FFF2-40B4-BE49-F238E27FC236}">
              <a16:creationId xmlns:a16="http://schemas.microsoft.com/office/drawing/2014/main" id="{70D62F66-0800-4462-A629-6732500A4ACF}"/>
            </a:ext>
          </a:extLst>
        </xdr:cNvPr>
        <xdr:cNvSpPr txBox="1"/>
      </xdr:nvSpPr>
      <xdr:spPr>
        <a:xfrm>
          <a:off x="12937066" y="2935238"/>
          <a:ext cx="2273685" cy="254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bg1"/>
            </a:solidFill>
            <a:latin typeface="Amasis MT Pro Medium" panose="02040604050005020304" pitchFamily="18" charset="0"/>
          </a:endParaRPr>
        </a:p>
      </xdr:txBody>
    </xdr:sp>
    <xdr:clientData/>
  </xdr:twoCellAnchor>
  <xdr:twoCellAnchor>
    <xdr:from>
      <xdr:col>27</xdr:col>
      <xdr:colOff>172259</xdr:colOff>
      <xdr:row>22</xdr:row>
      <xdr:rowOff>71351</xdr:rowOff>
    </xdr:from>
    <xdr:to>
      <xdr:col>32</xdr:col>
      <xdr:colOff>27556</xdr:colOff>
      <xdr:row>26</xdr:row>
      <xdr:rowOff>10622</xdr:rowOff>
    </xdr:to>
    <xdr:sp macro="" textlink="$C$4">
      <xdr:nvSpPr>
        <xdr:cNvPr id="8" name="TextBox 7">
          <a:extLst>
            <a:ext uri="{FF2B5EF4-FFF2-40B4-BE49-F238E27FC236}">
              <a16:creationId xmlns:a16="http://schemas.microsoft.com/office/drawing/2014/main" id="{6310497E-6D2E-493D-900C-968CBA17E870}"/>
            </a:ext>
          </a:extLst>
        </xdr:cNvPr>
        <xdr:cNvSpPr txBox="1"/>
      </xdr:nvSpPr>
      <xdr:spPr>
        <a:xfrm>
          <a:off x="18688859" y="4662401"/>
          <a:ext cx="3284297" cy="663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D76B82-60E7-4148-8394-B003EDB43219}" type="TxLink">
            <a:rPr lang="en-US" sz="3200" b="1" i="0" u="none" strike="noStrike">
              <a:solidFill>
                <a:srgbClr val="000000"/>
              </a:solidFill>
              <a:latin typeface="Amasis MT Pro Medium" panose="02040604050005020304" pitchFamily="18" charset="0"/>
            </a:rPr>
            <a:pPr algn="ctr"/>
            <a:t> </a:t>
          </a:fld>
          <a:endParaRPr lang="en-IN" sz="3200" b="1">
            <a:latin typeface="Amasis MT Pro Medium" panose="02040604050005020304" pitchFamily="18" charset="0"/>
          </a:endParaRPr>
        </a:p>
      </xdr:txBody>
    </xdr:sp>
    <xdr:clientData/>
  </xdr:twoCellAnchor>
  <xdr:twoCellAnchor>
    <xdr:from>
      <xdr:col>3</xdr:col>
      <xdr:colOff>302896</xdr:colOff>
      <xdr:row>0</xdr:row>
      <xdr:rowOff>581025</xdr:rowOff>
    </xdr:from>
    <xdr:to>
      <xdr:col>12</xdr:col>
      <xdr:colOff>161925</xdr:colOff>
      <xdr:row>23</xdr:row>
      <xdr:rowOff>119847</xdr:rowOff>
    </xdr:to>
    <xdr:sp macro="" textlink="">
      <xdr:nvSpPr>
        <xdr:cNvPr id="9" name="Rectangle 8">
          <a:extLst>
            <a:ext uri="{FF2B5EF4-FFF2-40B4-BE49-F238E27FC236}">
              <a16:creationId xmlns:a16="http://schemas.microsoft.com/office/drawing/2014/main" id="{5345314B-9912-412E-AABF-642B69193D51}"/>
            </a:ext>
          </a:extLst>
        </xdr:cNvPr>
        <xdr:cNvSpPr/>
      </xdr:nvSpPr>
      <xdr:spPr>
        <a:xfrm>
          <a:off x="2360296" y="581025"/>
          <a:ext cx="6031229" cy="4310847"/>
        </a:xfrm>
        <a:prstGeom prst="rect">
          <a:avLst/>
        </a:prstGeom>
        <a:solidFill>
          <a:srgbClr val="1482AC">
            <a:alpha val="46667"/>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468459</xdr:colOff>
      <xdr:row>3</xdr:row>
      <xdr:rowOff>150959</xdr:rowOff>
    </xdr:from>
    <xdr:to>
      <xdr:col>12</xdr:col>
      <xdr:colOff>104775</xdr:colOff>
      <xdr:row>11</xdr:row>
      <xdr:rowOff>104775</xdr:rowOff>
    </xdr:to>
    <xdr:graphicFrame macro="">
      <xdr:nvGraphicFramePr>
        <xdr:cNvPr id="10" name="Chart 9">
          <a:extLst>
            <a:ext uri="{FF2B5EF4-FFF2-40B4-BE49-F238E27FC236}">
              <a16:creationId xmlns:a16="http://schemas.microsoft.com/office/drawing/2014/main" id="{0E6EDE71-A3CF-4442-B7E0-E5739F9C6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511794</xdr:colOff>
      <xdr:row>13</xdr:row>
      <xdr:rowOff>47625</xdr:rowOff>
    </xdr:from>
    <xdr:to>
      <xdr:col>12</xdr:col>
      <xdr:colOff>219075</xdr:colOff>
      <xdr:row>23</xdr:row>
      <xdr:rowOff>104775</xdr:rowOff>
    </xdr:to>
    <xdr:graphicFrame macro="">
      <xdr:nvGraphicFramePr>
        <xdr:cNvPr id="11" name="Chart 10">
          <a:extLst>
            <a:ext uri="{FF2B5EF4-FFF2-40B4-BE49-F238E27FC236}">
              <a16:creationId xmlns:a16="http://schemas.microsoft.com/office/drawing/2014/main" id="{8FE48A6C-ADAB-4602-B40A-0F8F060A3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169448</xdr:colOff>
      <xdr:row>11</xdr:row>
      <xdr:rowOff>126150</xdr:rowOff>
    </xdr:from>
    <xdr:to>
      <xdr:col>6</xdr:col>
      <xdr:colOff>594321</xdr:colOff>
      <xdr:row>13</xdr:row>
      <xdr:rowOff>6750</xdr:rowOff>
    </xdr:to>
    <xdr:sp macro="" textlink="">
      <xdr:nvSpPr>
        <xdr:cNvPr id="12" name="TextBox 11">
          <a:extLst>
            <a:ext uri="{FF2B5EF4-FFF2-40B4-BE49-F238E27FC236}">
              <a16:creationId xmlns:a16="http://schemas.microsoft.com/office/drawing/2014/main" id="{373A6880-EE8C-47BD-B31B-35D985981348}"/>
            </a:ext>
          </a:extLst>
        </xdr:cNvPr>
        <xdr:cNvSpPr txBox="1"/>
      </xdr:nvSpPr>
      <xdr:spPr>
        <a:xfrm>
          <a:off x="2912648" y="2726475"/>
          <a:ext cx="1796473" cy="242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Medium" panose="02040604050005020304" pitchFamily="18" charset="0"/>
            </a:rPr>
            <a:t>Participation </a:t>
          </a:r>
        </a:p>
      </xdr:txBody>
    </xdr:sp>
    <xdr:clientData/>
  </xdr:twoCellAnchor>
  <xdr:twoCellAnchor>
    <xdr:from>
      <xdr:col>12</xdr:col>
      <xdr:colOff>217170</xdr:colOff>
      <xdr:row>12</xdr:row>
      <xdr:rowOff>454</xdr:rowOff>
    </xdr:from>
    <xdr:to>
      <xdr:col>20</xdr:col>
      <xdr:colOff>99060</xdr:colOff>
      <xdr:row>23</xdr:row>
      <xdr:rowOff>133350</xdr:rowOff>
    </xdr:to>
    <xdr:sp macro="" textlink="">
      <xdr:nvSpPr>
        <xdr:cNvPr id="13" name="Rectangle 12">
          <a:extLst>
            <a:ext uri="{FF2B5EF4-FFF2-40B4-BE49-F238E27FC236}">
              <a16:creationId xmlns:a16="http://schemas.microsoft.com/office/drawing/2014/main" id="{6963A518-1BE9-4769-B313-E113409E1CCC}"/>
            </a:ext>
          </a:extLst>
        </xdr:cNvPr>
        <xdr:cNvSpPr/>
      </xdr:nvSpPr>
      <xdr:spPr>
        <a:xfrm>
          <a:off x="8263890" y="2720794"/>
          <a:ext cx="5246370" cy="2060756"/>
        </a:xfrm>
        <a:prstGeom prst="rect">
          <a:avLst/>
        </a:prstGeom>
        <a:solidFill>
          <a:schemeClr val="accent1">
            <a:lumMod val="75000"/>
            <a:alpha val="47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377144</xdr:colOff>
      <xdr:row>12</xdr:row>
      <xdr:rowOff>95693</xdr:rowOff>
    </xdr:from>
    <xdr:to>
      <xdr:col>18</xdr:col>
      <xdr:colOff>323850</xdr:colOff>
      <xdr:row>13</xdr:row>
      <xdr:rowOff>118110</xdr:rowOff>
    </xdr:to>
    <xdr:sp macro="" textlink="">
      <xdr:nvSpPr>
        <xdr:cNvPr id="14" name="TextBox 13">
          <a:extLst>
            <a:ext uri="{FF2B5EF4-FFF2-40B4-BE49-F238E27FC236}">
              <a16:creationId xmlns:a16="http://schemas.microsoft.com/office/drawing/2014/main" id="{85140A59-841E-44BA-A145-87838F927278}"/>
            </a:ext>
          </a:extLst>
        </xdr:cNvPr>
        <xdr:cNvSpPr txBox="1"/>
      </xdr:nvSpPr>
      <xdr:spPr>
        <a:xfrm>
          <a:off x="9978344" y="2876993"/>
          <a:ext cx="2689906" cy="203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Medium" panose="02040604050005020304" pitchFamily="18" charset="0"/>
            </a:rPr>
            <a:t>Yearly Employment Trends</a:t>
          </a:r>
        </a:p>
      </xdr:txBody>
    </xdr:sp>
    <xdr:clientData/>
  </xdr:twoCellAnchor>
  <xdr:oneCellAnchor>
    <xdr:from>
      <xdr:col>13</xdr:col>
      <xdr:colOff>577870</xdr:colOff>
      <xdr:row>12</xdr:row>
      <xdr:rowOff>104760</xdr:rowOff>
    </xdr:from>
    <xdr:ext cx="238606" cy="238606"/>
    <xdr:pic>
      <xdr:nvPicPr>
        <xdr:cNvPr id="15" name="Graphic 14" descr="Clipboard Checked with solid fill">
          <a:extLst>
            <a:ext uri="{FF2B5EF4-FFF2-40B4-BE49-F238E27FC236}">
              <a16:creationId xmlns:a16="http://schemas.microsoft.com/office/drawing/2014/main" id="{38F924C4-0517-4104-8B3E-822D0A4250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493270" y="2886060"/>
          <a:ext cx="238606" cy="238606"/>
        </a:xfrm>
        <a:prstGeom prst="rect">
          <a:avLst/>
        </a:prstGeom>
      </xdr:spPr>
    </xdr:pic>
    <xdr:clientData/>
  </xdr:oneCellAnchor>
  <xdr:twoCellAnchor>
    <xdr:from>
      <xdr:col>12</xdr:col>
      <xdr:colOff>220980</xdr:colOff>
      <xdr:row>0</xdr:row>
      <xdr:rowOff>594541</xdr:rowOff>
    </xdr:from>
    <xdr:to>
      <xdr:col>20</xdr:col>
      <xdr:colOff>76200</xdr:colOff>
      <xdr:row>11</xdr:row>
      <xdr:rowOff>148590</xdr:rowOff>
    </xdr:to>
    <xdr:sp macro="" textlink="">
      <xdr:nvSpPr>
        <xdr:cNvPr id="16" name="Rectangle 15">
          <a:extLst>
            <a:ext uri="{FF2B5EF4-FFF2-40B4-BE49-F238E27FC236}">
              <a16:creationId xmlns:a16="http://schemas.microsoft.com/office/drawing/2014/main" id="{7ED6D360-FAC4-45BD-83F5-BFC744C056EC}"/>
            </a:ext>
          </a:extLst>
        </xdr:cNvPr>
        <xdr:cNvSpPr/>
      </xdr:nvSpPr>
      <xdr:spPr>
        <a:xfrm>
          <a:off x="8267700" y="594541"/>
          <a:ext cx="5219700" cy="2099129"/>
        </a:xfrm>
        <a:prstGeom prst="rect">
          <a:avLst/>
        </a:prstGeom>
        <a:solidFill>
          <a:schemeClr val="accent1">
            <a:lumMod val="75000"/>
            <a:alpha val="47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588707</xdr:colOff>
      <xdr:row>0</xdr:row>
      <xdr:rowOff>659436</xdr:rowOff>
    </xdr:from>
    <xdr:to>
      <xdr:col>18</xdr:col>
      <xdr:colOff>293912</xdr:colOff>
      <xdr:row>1</xdr:row>
      <xdr:rowOff>135686</xdr:rowOff>
    </xdr:to>
    <xdr:sp macro="" textlink="">
      <xdr:nvSpPr>
        <xdr:cNvPr id="17" name="Rectangle: Rounded Corners 16">
          <a:extLst>
            <a:ext uri="{FF2B5EF4-FFF2-40B4-BE49-F238E27FC236}">
              <a16:creationId xmlns:a16="http://schemas.microsoft.com/office/drawing/2014/main" id="{2207271A-BE66-4B7F-A980-C11E89EBB5F6}"/>
            </a:ext>
          </a:extLst>
        </xdr:cNvPr>
        <xdr:cNvSpPr/>
      </xdr:nvSpPr>
      <xdr:spPr>
        <a:xfrm>
          <a:off x="9504107" y="659436"/>
          <a:ext cx="3134205" cy="266825"/>
        </a:xfrm>
        <a:prstGeom prst="roundRect">
          <a:avLst/>
        </a:prstGeom>
        <a:solidFill>
          <a:srgbClr val="FFFFFF">
            <a:alpha val="12941"/>
          </a:srgb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masis MT Pro Medium" panose="02040604050005020304" pitchFamily="18" charset="0"/>
            </a:rPr>
            <a:t>Percentage</a:t>
          </a:r>
          <a:r>
            <a:rPr lang="en-IN" sz="1200" baseline="0">
              <a:latin typeface="Amasis MT Pro Medium" panose="02040604050005020304" pitchFamily="18" charset="0"/>
            </a:rPr>
            <a:t> of Frequency Distribution</a:t>
          </a:r>
          <a:endParaRPr lang="en-IN" sz="1200">
            <a:latin typeface="Amasis MT Pro Medium" panose="02040604050005020304" pitchFamily="18" charset="0"/>
          </a:endParaRPr>
        </a:p>
      </xdr:txBody>
    </xdr:sp>
    <xdr:clientData/>
  </xdr:twoCellAnchor>
  <xdr:twoCellAnchor>
    <xdr:from>
      <xdr:col>23</xdr:col>
      <xdr:colOff>60615</xdr:colOff>
      <xdr:row>8</xdr:row>
      <xdr:rowOff>23090</xdr:rowOff>
    </xdr:from>
    <xdr:to>
      <xdr:col>25</xdr:col>
      <xdr:colOff>299221</xdr:colOff>
      <xdr:row>9</xdr:row>
      <xdr:rowOff>53878</xdr:rowOff>
    </xdr:to>
    <xdr:sp macro="" textlink="">
      <xdr:nvSpPr>
        <xdr:cNvPr id="18" name="TextBox 17">
          <a:extLst>
            <a:ext uri="{FF2B5EF4-FFF2-40B4-BE49-F238E27FC236}">
              <a16:creationId xmlns:a16="http://schemas.microsoft.com/office/drawing/2014/main" id="{5685B882-AA97-495F-BC09-391FE676FE10}"/>
            </a:ext>
          </a:extLst>
        </xdr:cNvPr>
        <xdr:cNvSpPr txBox="1"/>
      </xdr:nvSpPr>
      <xdr:spPr>
        <a:xfrm>
          <a:off x="15834015" y="2080490"/>
          <a:ext cx="1610206" cy="21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0">
            <a:solidFill>
              <a:schemeClr val="bg1"/>
            </a:solidFill>
            <a:latin typeface="Amasis MT Pro" panose="02040504050005020304" pitchFamily="18" charset="0"/>
          </a:endParaRPr>
        </a:p>
      </xdr:txBody>
    </xdr:sp>
    <xdr:clientData/>
  </xdr:twoCellAnchor>
  <xdr:twoCellAnchor>
    <xdr:from>
      <xdr:col>12</xdr:col>
      <xdr:colOff>270510</xdr:colOff>
      <xdr:row>13</xdr:row>
      <xdr:rowOff>153308</xdr:rowOff>
    </xdr:from>
    <xdr:to>
      <xdr:col>20</xdr:col>
      <xdr:colOff>26670</xdr:colOff>
      <xdr:row>23</xdr:row>
      <xdr:rowOff>41910</xdr:rowOff>
    </xdr:to>
    <xdr:graphicFrame macro="">
      <xdr:nvGraphicFramePr>
        <xdr:cNvPr id="19" name="Chart 18">
          <a:extLst>
            <a:ext uri="{FF2B5EF4-FFF2-40B4-BE49-F238E27FC236}">
              <a16:creationId xmlns:a16="http://schemas.microsoft.com/office/drawing/2014/main" id="{AEA4DF67-99C8-4AC9-8E78-F3FEBBBB7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58135</xdr:colOff>
      <xdr:row>5</xdr:row>
      <xdr:rowOff>87630</xdr:rowOff>
    </xdr:from>
    <xdr:to>
      <xdr:col>3</xdr:col>
      <xdr:colOff>219075</xdr:colOff>
      <xdr:row>23</xdr:row>
      <xdr:rowOff>95250</xdr:rowOff>
    </xdr:to>
    <mc:AlternateContent xmlns:mc="http://schemas.openxmlformats.org/markup-compatibility/2006" xmlns:a14="http://schemas.microsoft.com/office/drawing/2010/main">
      <mc:Choice Requires="a14">
        <xdr:graphicFrame macro="">
          <xdr:nvGraphicFramePr>
            <xdr:cNvPr id="20" name="Region 2">
              <a:extLst>
                <a:ext uri="{FF2B5EF4-FFF2-40B4-BE49-F238E27FC236}">
                  <a16:creationId xmlns:a16="http://schemas.microsoft.com/office/drawing/2014/main" id="{493A5E83-CF5C-4AA6-AB7E-6D62FAC17CE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8135" y="1602105"/>
              <a:ext cx="2218340" cy="3265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49433</xdr:colOff>
      <xdr:row>0</xdr:row>
      <xdr:rowOff>584836</xdr:rowOff>
    </xdr:from>
    <xdr:to>
      <xdr:col>1</xdr:col>
      <xdr:colOff>438150</xdr:colOff>
      <xdr:row>5</xdr:row>
      <xdr:rowOff>19051</xdr:rowOff>
    </xdr:to>
    <mc:AlternateContent xmlns:mc="http://schemas.openxmlformats.org/markup-compatibility/2006" xmlns:a14="http://schemas.microsoft.com/office/drawing/2010/main">
      <mc:Choice Requires="a14">
        <xdr:graphicFrame macro="">
          <xdr:nvGraphicFramePr>
            <xdr:cNvPr id="21" name="Year 2">
              <a:extLst>
                <a:ext uri="{FF2B5EF4-FFF2-40B4-BE49-F238E27FC236}">
                  <a16:creationId xmlns:a16="http://schemas.microsoft.com/office/drawing/2014/main" id="{6E67F541-C17E-466C-933F-CD4438C87D1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9433" y="584836"/>
              <a:ext cx="1074517" cy="948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485775</xdr:colOff>
      <xdr:row>0</xdr:row>
      <xdr:rowOff>584836</xdr:rowOff>
    </xdr:from>
    <xdr:to>
      <xdr:col>3</xdr:col>
      <xdr:colOff>228600</xdr:colOff>
      <xdr:row>5</xdr:row>
      <xdr:rowOff>19051</xdr:rowOff>
    </xdr:to>
    <mc:AlternateContent xmlns:mc="http://schemas.openxmlformats.org/markup-compatibility/2006" xmlns:a14="http://schemas.microsoft.com/office/drawing/2010/main">
      <mc:Choice Requires="a14">
        <xdr:graphicFrame macro="">
          <xdr:nvGraphicFramePr>
            <xdr:cNvPr id="22" name="Area 2">
              <a:extLst>
                <a:ext uri="{FF2B5EF4-FFF2-40B4-BE49-F238E27FC236}">
                  <a16:creationId xmlns:a16="http://schemas.microsoft.com/office/drawing/2014/main" id="{AD27230C-9938-47E8-B382-1D39CEA5D700}"/>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1171575" y="584836"/>
              <a:ext cx="1114425" cy="948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225927</xdr:colOff>
      <xdr:row>2</xdr:row>
      <xdr:rowOff>45720</xdr:rowOff>
    </xdr:from>
    <xdr:to>
      <xdr:col>19</xdr:col>
      <xdr:colOff>139338</xdr:colOff>
      <xdr:row>11</xdr:row>
      <xdr:rowOff>87267</xdr:rowOff>
    </xdr:to>
    <xdr:graphicFrame macro="">
      <xdr:nvGraphicFramePr>
        <xdr:cNvPr id="23" name="Chart 22">
          <a:extLst>
            <a:ext uri="{FF2B5EF4-FFF2-40B4-BE49-F238E27FC236}">
              <a16:creationId xmlns:a16="http://schemas.microsoft.com/office/drawing/2014/main" id="{B5180D0F-ED72-4741-A824-2AB8AC4E7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351065</xdr:colOff>
      <xdr:row>5</xdr:row>
      <xdr:rowOff>34834</xdr:rowOff>
    </xdr:from>
    <xdr:to>
      <xdr:col>17</xdr:col>
      <xdr:colOff>281215</xdr:colOff>
      <xdr:row>8</xdr:row>
      <xdr:rowOff>122464</xdr:rowOff>
    </xdr:to>
    <xdr:sp macro="" textlink="'Frequency and Data Distribution'!A6">
      <xdr:nvSpPr>
        <xdr:cNvPr id="24" name="Rectangle: Rounded Corners 23">
          <a:extLst>
            <a:ext uri="{FF2B5EF4-FFF2-40B4-BE49-F238E27FC236}">
              <a16:creationId xmlns:a16="http://schemas.microsoft.com/office/drawing/2014/main" id="{3C037E2E-1B76-4552-A112-8B448C96C011}"/>
            </a:ext>
          </a:extLst>
        </xdr:cNvPr>
        <xdr:cNvSpPr/>
      </xdr:nvSpPr>
      <xdr:spPr>
        <a:xfrm>
          <a:off x="10638065" y="1549309"/>
          <a:ext cx="1301750" cy="6305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1D2720-2AA3-479F-9699-AF4D5A30B68A}" type="TxLink">
            <a:rPr lang="en-US" sz="2400" b="0" i="0" u="none" strike="noStrike">
              <a:solidFill>
                <a:schemeClr val="bg1"/>
              </a:solidFill>
              <a:latin typeface="Amasis MT Pro Black" panose="02040A04050005020304" pitchFamily="18" charset="0"/>
            </a:rPr>
            <a:pPr algn="ctr"/>
            <a:t>58%</a:t>
          </a:fld>
          <a:endParaRPr lang="en-IN" sz="1600">
            <a:solidFill>
              <a:schemeClr val="bg1"/>
            </a:solidFill>
            <a:latin typeface="Amasis MT Pro Black" panose="02040A04050005020304" pitchFamily="18" charset="0"/>
          </a:endParaRPr>
        </a:p>
      </xdr:txBody>
    </xdr:sp>
    <xdr:clientData/>
  </xdr:twoCellAnchor>
  <xdr:twoCellAnchor>
    <xdr:from>
      <xdr:col>9</xdr:col>
      <xdr:colOff>255027</xdr:colOff>
      <xdr:row>0</xdr:row>
      <xdr:rowOff>694670</xdr:rowOff>
    </xdr:from>
    <xdr:to>
      <xdr:col>12</xdr:col>
      <xdr:colOff>262724</xdr:colOff>
      <xdr:row>2</xdr:row>
      <xdr:rowOff>2251</xdr:rowOff>
    </xdr:to>
    <xdr:sp macro="" textlink="">
      <xdr:nvSpPr>
        <xdr:cNvPr id="25" name="TextBox 24">
          <a:extLst>
            <a:ext uri="{FF2B5EF4-FFF2-40B4-BE49-F238E27FC236}">
              <a16:creationId xmlns:a16="http://schemas.microsoft.com/office/drawing/2014/main" id="{9C06EB07-847F-4F16-8681-03B69E2436FE}"/>
            </a:ext>
          </a:extLst>
        </xdr:cNvPr>
        <xdr:cNvSpPr txBox="1"/>
      </xdr:nvSpPr>
      <xdr:spPr>
        <a:xfrm>
          <a:off x="6427227" y="694670"/>
          <a:ext cx="2065097" cy="27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FF"/>
              </a:solidFill>
              <a:latin typeface="Amasis MT Pro Medium" panose="02040604050005020304" pitchFamily="18" charset="0"/>
            </a:rPr>
            <a:t>Correlation Analysis</a:t>
          </a:r>
        </a:p>
      </xdr:txBody>
    </xdr:sp>
    <xdr:clientData/>
  </xdr:twoCellAnchor>
  <xdr:twoCellAnchor>
    <xdr:from>
      <xdr:col>4</xdr:col>
      <xdr:colOff>124709</xdr:colOff>
      <xdr:row>2</xdr:row>
      <xdr:rowOff>29979</xdr:rowOff>
    </xdr:from>
    <xdr:to>
      <xdr:col>6</xdr:col>
      <xdr:colOff>590551</xdr:colOff>
      <xdr:row>3</xdr:row>
      <xdr:rowOff>167848</xdr:rowOff>
    </xdr:to>
    <xdr:sp macro="" textlink="">
      <xdr:nvSpPr>
        <xdr:cNvPr id="26" name="TextBox 25">
          <a:extLst>
            <a:ext uri="{FF2B5EF4-FFF2-40B4-BE49-F238E27FC236}">
              <a16:creationId xmlns:a16="http://schemas.microsoft.com/office/drawing/2014/main" id="{E99AC9CF-BD1E-469A-8B14-40878D7AB006}"/>
            </a:ext>
          </a:extLst>
        </xdr:cNvPr>
        <xdr:cNvSpPr txBox="1"/>
      </xdr:nvSpPr>
      <xdr:spPr>
        <a:xfrm>
          <a:off x="2867909" y="1001529"/>
          <a:ext cx="1837442" cy="318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Medium" panose="02040604050005020304" pitchFamily="18" charset="0"/>
            </a:rPr>
            <a:t>Unemployment Analysis</a:t>
          </a:r>
        </a:p>
      </xdr:txBody>
    </xdr:sp>
    <xdr:clientData/>
  </xdr:twoCellAnchor>
  <xdr:twoCellAnchor>
    <xdr:from>
      <xdr:col>3</xdr:col>
      <xdr:colOff>551545</xdr:colOff>
      <xdr:row>2</xdr:row>
      <xdr:rowOff>23225</xdr:rowOff>
    </xdr:from>
    <xdr:to>
      <xdr:col>6</xdr:col>
      <xdr:colOff>476250</xdr:colOff>
      <xdr:row>3</xdr:row>
      <xdr:rowOff>142875</xdr:rowOff>
    </xdr:to>
    <xdr:sp macro="" textlink="">
      <xdr:nvSpPr>
        <xdr:cNvPr id="27" name="Rectangle: Rounded Corners 26">
          <a:extLst>
            <a:ext uri="{FF2B5EF4-FFF2-40B4-BE49-F238E27FC236}">
              <a16:creationId xmlns:a16="http://schemas.microsoft.com/office/drawing/2014/main" id="{47016F48-459B-410A-90FD-4931100A246B}"/>
            </a:ext>
          </a:extLst>
        </xdr:cNvPr>
        <xdr:cNvSpPr/>
      </xdr:nvSpPr>
      <xdr:spPr>
        <a:xfrm>
          <a:off x="2608945" y="994775"/>
          <a:ext cx="1982105" cy="300625"/>
        </a:xfrm>
        <a:prstGeom prst="roundRect">
          <a:avLst/>
        </a:prstGeom>
        <a:no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560031</xdr:colOff>
      <xdr:row>2</xdr:row>
      <xdr:rowOff>47180</xdr:rowOff>
    </xdr:from>
    <xdr:ext cx="287450" cy="287450"/>
    <xdr:pic>
      <xdr:nvPicPr>
        <xdr:cNvPr id="28" name="Graphic 27" descr="Statistics with solid fill">
          <a:extLst>
            <a:ext uri="{FF2B5EF4-FFF2-40B4-BE49-F238E27FC236}">
              <a16:creationId xmlns:a16="http://schemas.microsoft.com/office/drawing/2014/main" id="{200F9DB8-3168-4BCD-9FDC-48D2E4B2D5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17431" y="1018730"/>
          <a:ext cx="287450" cy="287450"/>
        </a:xfrm>
        <a:prstGeom prst="rect">
          <a:avLst/>
        </a:prstGeom>
      </xdr:spPr>
    </xdr:pic>
    <xdr:clientData/>
  </xdr:oneCellAnchor>
  <xdr:twoCellAnchor>
    <xdr:from>
      <xdr:col>3</xdr:col>
      <xdr:colOff>561174</xdr:colOff>
      <xdr:row>11</xdr:row>
      <xdr:rowOff>121434</xdr:rowOff>
    </xdr:from>
    <xdr:to>
      <xdr:col>5</xdr:col>
      <xdr:colOff>600076</xdr:colOff>
      <xdr:row>13</xdr:row>
      <xdr:rowOff>33291</xdr:rowOff>
    </xdr:to>
    <xdr:sp macro="" textlink="">
      <xdr:nvSpPr>
        <xdr:cNvPr id="29" name="Rectangle: Rounded Corners 28">
          <a:extLst>
            <a:ext uri="{FF2B5EF4-FFF2-40B4-BE49-F238E27FC236}">
              <a16:creationId xmlns:a16="http://schemas.microsoft.com/office/drawing/2014/main" id="{B89AF536-694F-4FEA-A2A6-5F2A0D00A3E6}"/>
            </a:ext>
          </a:extLst>
        </xdr:cNvPr>
        <xdr:cNvSpPr/>
      </xdr:nvSpPr>
      <xdr:spPr>
        <a:xfrm>
          <a:off x="2618574" y="2721759"/>
          <a:ext cx="1410502" cy="273807"/>
        </a:xfrm>
        <a:prstGeom prst="roundRect">
          <a:avLst/>
        </a:prstGeom>
        <a:no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648363</xdr:colOff>
      <xdr:row>11</xdr:row>
      <xdr:rowOff>160690</xdr:rowOff>
    </xdr:from>
    <xdr:ext cx="207818" cy="207818"/>
    <xdr:pic>
      <xdr:nvPicPr>
        <xdr:cNvPr id="30" name="Graphic 29" descr="Group of women with solid fill">
          <a:extLst>
            <a:ext uri="{FF2B5EF4-FFF2-40B4-BE49-F238E27FC236}">
              <a16:creationId xmlns:a16="http://schemas.microsoft.com/office/drawing/2014/main" id="{8678C677-68EB-4FA6-B981-A614F23105E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05763" y="2761015"/>
          <a:ext cx="207818" cy="207818"/>
        </a:xfrm>
        <a:prstGeom prst="rect">
          <a:avLst/>
        </a:prstGeom>
      </xdr:spPr>
    </xdr:pic>
    <xdr:clientData/>
  </xdr:oneCellAnchor>
  <xdr:twoCellAnchor>
    <xdr:from>
      <xdr:col>13</xdr:col>
      <xdr:colOff>484233</xdr:colOff>
      <xdr:row>12</xdr:row>
      <xdr:rowOff>71202</xdr:rowOff>
    </xdr:from>
    <xdr:to>
      <xdr:col>18</xdr:col>
      <xdr:colOff>393518</xdr:colOff>
      <xdr:row>14</xdr:row>
      <xdr:rowOff>2720</xdr:rowOff>
    </xdr:to>
    <xdr:sp macro="" textlink="">
      <xdr:nvSpPr>
        <xdr:cNvPr id="31" name="Rectangle: Rounded Corners 30">
          <a:extLst>
            <a:ext uri="{FF2B5EF4-FFF2-40B4-BE49-F238E27FC236}">
              <a16:creationId xmlns:a16="http://schemas.microsoft.com/office/drawing/2014/main" id="{FB84A33A-261D-470D-89A0-1FCDA4B6941E}"/>
            </a:ext>
          </a:extLst>
        </xdr:cNvPr>
        <xdr:cNvSpPr/>
      </xdr:nvSpPr>
      <xdr:spPr>
        <a:xfrm>
          <a:off x="9399633" y="2852502"/>
          <a:ext cx="3338285" cy="293468"/>
        </a:xfrm>
        <a:prstGeom prst="roundRect">
          <a:avLst/>
        </a:prstGeom>
        <a:no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9</xdr:col>
      <xdr:colOff>59924</xdr:colOff>
      <xdr:row>0</xdr:row>
      <xdr:rowOff>710066</xdr:rowOff>
    </xdr:from>
    <xdr:ext cx="223213" cy="223213"/>
    <xdr:pic>
      <xdr:nvPicPr>
        <xdr:cNvPr id="32" name="Graphic 31" descr="Supply And Demand with solid fill">
          <a:extLst>
            <a:ext uri="{FF2B5EF4-FFF2-40B4-BE49-F238E27FC236}">
              <a16:creationId xmlns:a16="http://schemas.microsoft.com/office/drawing/2014/main" id="{746685DD-EE89-4E27-ABF0-D44C87326C2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232124" y="710066"/>
          <a:ext cx="223213" cy="223213"/>
        </a:xfrm>
        <a:prstGeom prst="rect">
          <a:avLst/>
        </a:prstGeom>
      </xdr:spPr>
    </xdr:pic>
    <xdr:clientData/>
  </xdr:oneCellAnchor>
  <xdr:twoCellAnchor>
    <xdr:from>
      <xdr:col>9</xdr:col>
      <xdr:colOff>20130</xdr:colOff>
      <xdr:row>0</xdr:row>
      <xdr:rowOff>685433</xdr:rowOff>
    </xdr:from>
    <xdr:to>
      <xdr:col>11</xdr:col>
      <xdr:colOff>517883</xdr:colOff>
      <xdr:row>1</xdr:row>
      <xdr:rowOff>168876</xdr:rowOff>
    </xdr:to>
    <xdr:sp macro="" textlink="">
      <xdr:nvSpPr>
        <xdr:cNvPr id="33" name="Rectangle: Rounded Corners 32">
          <a:extLst>
            <a:ext uri="{FF2B5EF4-FFF2-40B4-BE49-F238E27FC236}">
              <a16:creationId xmlns:a16="http://schemas.microsoft.com/office/drawing/2014/main" id="{7C7C30E9-E6E3-458F-A2C3-7092475D8C48}"/>
            </a:ext>
          </a:extLst>
        </xdr:cNvPr>
        <xdr:cNvSpPr/>
      </xdr:nvSpPr>
      <xdr:spPr>
        <a:xfrm>
          <a:off x="6192330" y="685433"/>
          <a:ext cx="1869353" cy="274018"/>
        </a:xfrm>
        <a:prstGeom prst="roundRect">
          <a:avLst/>
        </a:prstGeom>
        <a:solidFill>
          <a:srgbClr val="FFFFFF">
            <a:alpha val="12941"/>
          </a:srgb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BANERJEE" refreshedDate="45332.706934953705" createdVersion="8" refreshedVersion="8" minRefreshableVersion="3" recordCount="740" xr:uid="{CCE913D6-A44D-4872-9F8A-90C352FEE6A8}">
  <cacheSource type="worksheet">
    <worksheetSource name="DataTable1"/>
  </cacheSource>
  <cacheFields count="8">
    <cacheField name="Regio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 Date" numFmtId="0">
      <sharedItems count="14">
        <s v=" 31-05-2019"/>
        <s v=" 30-06-2019"/>
        <s v=" 31-07-2019"/>
        <s v=" 31-08-2019"/>
        <s v=" 30-09-2019"/>
        <s v=" 31-10-2019"/>
        <s v=" 30-11-2019"/>
        <s v=" 31-12-2019"/>
        <s v=" 31-01-2020"/>
        <s v=" 29-02-2020"/>
        <s v=" 31-03-2020"/>
        <s v=" 30-04-2020"/>
        <s v=" 31-05-2020"/>
        <s v=" 30-06-2020"/>
      </sharedItems>
    </cacheField>
    <cacheField name="Year" numFmtId="0">
      <sharedItems count="2">
        <s v="2019"/>
        <s v="2020"/>
      </sharedItems>
    </cacheField>
    <cacheField name=" Frequency" numFmtId="0">
      <sharedItems/>
    </cacheField>
    <cacheField name=" Estimated Unemployment Rate (%)" numFmtId="0">
      <sharedItems containsSemiMixedTypes="0" containsString="0" containsNumber="1" minValue="0" maxValue="76.739999999999995"/>
    </cacheField>
    <cacheField name=" Estimated Employed" numFmtId="0">
      <sharedItems containsSemiMixedTypes="0" containsString="0" containsNumber="1" containsInteger="1" minValue="49420" maxValue="45777509"/>
    </cacheField>
    <cacheField name=" Estimated Labour Participation Rate (%)" numFmtId="0">
      <sharedItems containsSemiMixedTypes="0" containsString="0" containsNumber="1" minValue="13.33" maxValue="72.569999999999993"/>
    </cacheField>
    <cacheField name="Area" numFmtId="0">
      <sharedItems count="2">
        <s v="Rural"/>
        <s v="Urban"/>
      </sharedItems>
    </cacheField>
  </cacheFields>
  <extLst>
    <ext xmlns:x14="http://schemas.microsoft.com/office/spreadsheetml/2009/9/main" uri="{725AE2AE-9491-48be-B2B4-4EB974FC3084}">
      <x14:pivotCacheDefinition pivotCacheId="1889896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0">
  <r>
    <x v="0"/>
    <x v="0"/>
    <x v="0"/>
    <s v=" Monthly"/>
    <n v="3.65"/>
    <n v="11999139"/>
    <n v="43.24"/>
    <x v="0"/>
  </r>
  <r>
    <x v="0"/>
    <x v="1"/>
    <x v="0"/>
    <s v=" Monthly"/>
    <n v="3.05"/>
    <n v="11755881"/>
    <n v="42.05"/>
    <x v="0"/>
  </r>
  <r>
    <x v="0"/>
    <x v="2"/>
    <x v="0"/>
    <s v=" Monthly"/>
    <n v="3.75"/>
    <n v="12086707"/>
    <n v="43.5"/>
    <x v="0"/>
  </r>
  <r>
    <x v="0"/>
    <x v="3"/>
    <x v="0"/>
    <s v=" Monthly"/>
    <n v="3.32"/>
    <n v="12285693"/>
    <n v="43.97"/>
    <x v="0"/>
  </r>
  <r>
    <x v="0"/>
    <x v="4"/>
    <x v="0"/>
    <s v=" Monthly"/>
    <n v="5.17"/>
    <n v="12256762"/>
    <n v="44.68"/>
    <x v="0"/>
  </r>
  <r>
    <x v="0"/>
    <x v="5"/>
    <x v="0"/>
    <s v=" Monthly"/>
    <n v="3.52"/>
    <n v="12017412"/>
    <n v="43.01"/>
    <x v="0"/>
  </r>
  <r>
    <x v="0"/>
    <x v="6"/>
    <x v="0"/>
    <s v=" Monthly"/>
    <n v="4.12"/>
    <n v="11397681"/>
    <n v="41"/>
    <x v="0"/>
  </r>
  <r>
    <x v="0"/>
    <x v="7"/>
    <x v="0"/>
    <s v=" Monthly"/>
    <n v="4.38"/>
    <n v="12528395"/>
    <n v="45.14"/>
    <x v="0"/>
  </r>
  <r>
    <x v="0"/>
    <x v="8"/>
    <x v="1"/>
    <s v=" Monthly"/>
    <n v="4.84"/>
    <n v="12016676"/>
    <n v="43.46"/>
    <x v="0"/>
  </r>
  <r>
    <x v="0"/>
    <x v="9"/>
    <x v="1"/>
    <s v=" Monthly"/>
    <n v="5.91"/>
    <n v="11723617"/>
    <n v="42.83"/>
    <x v="0"/>
  </r>
  <r>
    <x v="0"/>
    <x v="10"/>
    <x v="1"/>
    <s v=" Monthly"/>
    <n v="4.0599999999999996"/>
    <n v="11359660"/>
    <n v="40.659999999999997"/>
    <x v="0"/>
  </r>
  <r>
    <x v="0"/>
    <x v="11"/>
    <x v="1"/>
    <s v=" Monthly"/>
    <n v="16.29"/>
    <n v="8792827"/>
    <n v="36.03"/>
    <x v="0"/>
  </r>
  <r>
    <x v="0"/>
    <x v="12"/>
    <x v="1"/>
    <s v=" Monthly"/>
    <n v="14.46"/>
    <n v="9526902"/>
    <n v="38.159999999999997"/>
    <x v="0"/>
  </r>
  <r>
    <x v="0"/>
    <x v="13"/>
    <x v="1"/>
    <s v=" Monthly"/>
    <n v="0.85"/>
    <n v="15572975"/>
    <n v="53.76"/>
    <x v="0"/>
  </r>
  <r>
    <x v="1"/>
    <x v="0"/>
    <x v="0"/>
    <s v=" Monthly"/>
    <n v="4.29"/>
    <n v="11749334"/>
    <n v="57.39"/>
    <x v="0"/>
  </r>
  <r>
    <x v="1"/>
    <x v="1"/>
    <x v="0"/>
    <s v=" Monthly"/>
    <n v="5.08"/>
    <n v="8923222"/>
    <n v="43.87"/>
    <x v="0"/>
  </r>
  <r>
    <x v="1"/>
    <x v="2"/>
    <x v="0"/>
    <s v=" Monthly"/>
    <n v="4.26"/>
    <n v="9911534"/>
    <n v="48.21"/>
    <x v="0"/>
  </r>
  <r>
    <x v="1"/>
    <x v="3"/>
    <x v="0"/>
    <s v=" Monthly"/>
    <n v="5.79"/>
    <n v="9292039"/>
    <n v="45.83"/>
    <x v="0"/>
  </r>
  <r>
    <x v="1"/>
    <x v="4"/>
    <x v="0"/>
    <s v=" Monthly"/>
    <n v="4.46"/>
    <n v="11468349"/>
    <n v="55.67"/>
    <x v="0"/>
  </r>
  <r>
    <x v="1"/>
    <x v="5"/>
    <x v="0"/>
    <s v=" Monthly"/>
    <n v="4.6500000000000004"/>
    <n v="8395906"/>
    <n v="40.76"/>
    <x v="0"/>
  </r>
  <r>
    <x v="1"/>
    <x v="6"/>
    <x v="0"/>
    <s v=" Monthly"/>
    <n v="4.66"/>
    <n v="9625362"/>
    <n v="46.64"/>
    <x v="0"/>
  </r>
  <r>
    <x v="1"/>
    <x v="8"/>
    <x v="1"/>
    <s v=" Monthly"/>
    <n v="4.29"/>
    <n v="11420996"/>
    <n v="54.9"/>
    <x v="0"/>
  </r>
  <r>
    <x v="1"/>
    <x v="9"/>
    <x v="1"/>
    <s v=" Monthly"/>
    <n v="3.26"/>
    <n v="8462814"/>
    <n v="40.17"/>
    <x v="0"/>
  </r>
  <r>
    <x v="1"/>
    <x v="10"/>
    <x v="1"/>
    <s v=" Monthly"/>
    <n v="3.77"/>
    <n v="9878742"/>
    <n v="47.05"/>
    <x v="0"/>
  </r>
  <r>
    <x v="1"/>
    <x v="12"/>
    <x v="1"/>
    <s v=" Monthly"/>
    <n v="9.3800000000000008"/>
    <n v="9926176"/>
    <n v="50"/>
    <x v="0"/>
  </r>
  <r>
    <x v="1"/>
    <x v="13"/>
    <x v="1"/>
    <s v=" Monthly"/>
    <n v="0"/>
    <n v="7544937"/>
    <n v="34.380000000000003"/>
    <x v="0"/>
  </r>
  <r>
    <x v="2"/>
    <x v="0"/>
    <x v="0"/>
    <s v=" Monthly"/>
    <n v="9.27"/>
    <n v="24322330"/>
    <n v="39.75"/>
    <x v="0"/>
  </r>
  <r>
    <x v="2"/>
    <x v="1"/>
    <x v="0"/>
    <s v=" Monthly"/>
    <n v="10.199999999999999"/>
    <n v="24097712"/>
    <n v="39.71"/>
    <x v="0"/>
  </r>
  <r>
    <x v="2"/>
    <x v="2"/>
    <x v="0"/>
    <s v=" Monthly"/>
    <n v="13.44"/>
    <n v="23248875"/>
    <n v="39.659999999999997"/>
    <x v="0"/>
  </r>
  <r>
    <x v="2"/>
    <x v="3"/>
    <x v="0"/>
    <s v=" Monthly"/>
    <n v="11"/>
    <n v="22260203"/>
    <n v="36.85"/>
    <x v="0"/>
  </r>
  <r>
    <x v="2"/>
    <x v="4"/>
    <x v="0"/>
    <s v=" Monthly"/>
    <n v="8.8699999999999992"/>
    <n v="23905700"/>
    <n v="38.57"/>
    <x v="0"/>
  </r>
  <r>
    <x v="2"/>
    <x v="5"/>
    <x v="0"/>
    <s v=" Monthly"/>
    <n v="12.47"/>
    <n v="24053140"/>
    <n v="40.31"/>
    <x v="0"/>
  </r>
  <r>
    <x v="2"/>
    <x v="6"/>
    <x v="0"/>
    <s v=" Monthly"/>
    <n v="12.4"/>
    <n v="22445989"/>
    <n v="37.51"/>
    <x v="0"/>
  </r>
  <r>
    <x v="2"/>
    <x v="7"/>
    <x v="0"/>
    <s v=" Monthly"/>
    <n v="10.16"/>
    <n v="22914530"/>
    <n v="37.25"/>
    <x v="0"/>
  </r>
  <r>
    <x v="2"/>
    <x v="8"/>
    <x v="1"/>
    <s v=" Monthly"/>
    <n v="9.1300000000000008"/>
    <n v="23409006"/>
    <n v="37.54"/>
    <x v="0"/>
  </r>
  <r>
    <x v="2"/>
    <x v="9"/>
    <x v="1"/>
    <s v=" Monthly"/>
    <n v="9.61"/>
    <n v="23168192"/>
    <n v="37.28"/>
    <x v="0"/>
  </r>
  <r>
    <x v="2"/>
    <x v="10"/>
    <x v="1"/>
    <s v=" Monthly"/>
    <n v="15.39"/>
    <n v="22667882"/>
    <n v="38.880000000000003"/>
    <x v="0"/>
  </r>
  <r>
    <x v="2"/>
    <x v="11"/>
    <x v="1"/>
    <s v=" Monthly"/>
    <n v="45.09"/>
    <n v="14645275"/>
    <n v="38.630000000000003"/>
    <x v="0"/>
  </r>
  <r>
    <x v="2"/>
    <x v="12"/>
    <x v="1"/>
    <s v=" Monthly"/>
    <n v="47.26"/>
    <n v="14050319"/>
    <n v="38.5"/>
    <x v="0"/>
  </r>
  <r>
    <x v="2"/>
    <x v="13"/>
    <x v="1"/>
    <s v=" Monthly"/>
    <n v="20.49"/>
    <n v="20622566"/>
    <n v="37.4"/>
    <x v="0"/>
  </r>
  <r>
    <x v="3"/>
    <x v="0"/>
    <x v="0"/>
    <s v=" Monthly"/>
    <n v="9.82"/>
    <n v="6259019"/>
    <n v="42.89"/>
    <x v="0"/>
  </r>
  <r>
    <x v="3"/>
    <x v="1"/>
    <x v="0"/>
    <s v=" Monthly"/>
    <n v="6.76"/>
    <n v="6608626"/>
    <n v="43.71"/>
    <x v="0"/>
  </r>
  <r>
    <x v="3"/>
    <x v="2"/>
    <x v="0"/>
    <s v=" Monthly"/>
    <n v="4.54"/>
    <n v="6753622"/>
    <n v="43.53"/>
    <x v="0"/>
  </r>
  <r>
    <x v="3"/>
    <x v="3"/>
    <x v="0"/>
    <s v=" Monthly"/>
    <n v="4.6399999999999997"/>
    <n v="6607694"/>
    <n v="42.55"/>
    <x v="0"/>
  </r>
  <r>
    <x v="3"/>
    <x v="4"/>
    <x v="0"/>
    <s v=" Monthly"/>
    <n v="8.33"/>
    <n v="6490776"/>
    <n v="43.38"/>
    <x v="0"/>
  </r>
  <r>
    <x v="3"/>
    <x v="5"/>
    <x v="0"/>
    <s v=" Monthly"/>
    <n v="6.96"/>
    <n v="7043840"/>
    <n v="46.28"/>
    <x v="0"/>
  </r>
  <r>
    <x v="3"/>
    <x v="6"/>
    <x v="0"/>
    <s v=" Monthly"/>
    <n v="2.77"/>
    <n v="6942931"/>
    <n v="43.56"/>
    <x v="0"/>
  </r>
  <r>
    <x v="3"/>
    <x v="7"/>
    <x v="0"/>
    <s v=" Monthly"/>
    <n v="6.11"/>
    <n v="6569385"/>
    <n v="42.59"/>
    <x v="0"/>
  </r>
  <r>
    <x v="3"/>
    <x v="8"/>
    <x v="1"/>
    <s v=" Monthly"/>
    <n v="9.89"/>
    <n v="6236201"/>
    <n v="42.03"/>
    <x v="0"/>
  </r>
  <r>
    <x v="3"/>
    <x v="9"/>
    <x v="1"/>
    <s v=" Monthly"/>
    <n v="7.89"/>
    <n v="6847173"/>
    <n v="45.05"/>
    <x v="0"/>
  </r>
  <r>
    <x v="3"/>
    <x v="10"/>
    <x v="1"/>
    <s v=" Monthly"/>
    <n v="7.31"/>
    <n v="6894808"/>
    <n v="44.98"/>
    <x v="0"/>
  </r>
  <r>
    <x v="3"/>
    <x v="11"/>
    <x v="1"/>
    <s v=" Monthly"/>
    <n v="0"/>
    <n v="6534321"/>
    <n v="39.43"/>
    <x v="0"/>
  </r>
  <r>
    <x v="3"/>
    <x v="12"/>
    <x v="1"/>
    <s v=" Monthly"/>
    <n v="7.64"/>
    <n v="5454091"/>
    <n v="35.56"/>
    <x v="0"/>
  </r>
  <r>
    <x v="3"/>
    <x v="13"/>
    <x v="1"/>
    <s v=" Monthly"/>
    <n v="10.14"/>
    <n v="5781095"/>
    <n v="38.659999999999997"/>
    <x v="0"/>
  </r>
  <r>
    <x v="4"/>
    <x v="0"/>
    <x v="0"/>
    <s v=" Monthly"/>
    <n v="12.56"/>
    <n v="169487"/>
    <n v="42.33"/>
    <x v="0"/>
  </r>
  <r>
    <x v="4"/>
    <x v="1"/>
    <x v="0"/>
    <s v=" Monthly"/>
    <n v="9.33"/>
    <n v="149076"/>
    <n v="35.74"/>
    <x v="0"/>
  </r>
  <r>
    <x v="4"/>
    <x v="2"/>
    <x v="0"/>
    <s v=" Monthly"/>
    <n v="11.07"/>
    <n v="166605"/>
    <n v="40.53"/>
    <x v="0"/>
  </r>
  <r>
    <x v="4"/>
    <x v="3"/>
    <x v="0"/>
    <s v=" Monthly"/>
    <n v="17.18"/>
    <n v="135407"/>
    <n v="35.21"/>
    <x v="0"/>
  </r>
  <r>
    <x v="4"/>
    <x v="4"/>
    <x v="0"/>
    <s v=" Monthly"/>
    <n v="12.5"/>
    <n v="166056"/>
    <n v="40.68"/>
    <x v="0"/>
  </r>
  <r>
    <x v="4"/>
    <x v="5"/>
    <x v="0"/>
    <s v=" Monthly"/>
    <n v="15.84"/>
    <n v="149511"/>
    <n v="37.9"/>
    <x v="0"/>
  </r>
  <r>
    <x v="4"/>
    <x v="6"/>
    <x v="0"/>
    <s v=" Monthly"/>
    <n v="11.11"/>
    <n v="178768"/>
    <n v="42.71"/>
    <x v="0"/>
  </r>
  <r>
    <x v="4"/>
    <x v="7"/>
    <x v="0"/>
    <s v=" Monthly"/>
    <n v="16.97"/>
    <n v="145671"/>
    <n v="37.08"/>
    <x v="0"/>
  </r>
  <r>
    <x v="4"/>
    <x v="8"/>
    <x v="1"/>
    <s v=" Monthly"/>
    <n v="13.48"/>
    <n v="157791"/>
    <n v="38.36"/>
    <x v="0"/>
  </r>
  <r>
    <x v="4"/>
    <x v="9"/>
    <x v="1"/>
    <s v=" Monthly"/>
    <n v="13.81"/>
    <n v="147500"/>
    <n v="35.840000000000003"/>
    <x v="0"/>
  </r>
  <r>
    <x v="4"/>
    <x v="10"/>
    <x v="1"/>
    <s v=" Monthly"/>
    <n v="15.18"/>
    <n v="152413"/>
    <n v="37.450000000000003"/>
    <x v="0"/>
  </r>
  <r>
    <x v="4"/>
    <x v="11"/>
    <x v="1"/>
    <s v=" Monthly"/>
    <n v="20.69"/>
    <n v="115487"/>
    <n v="30.21"/>
    <x v="0"/>
  </r>
  <r>
    <x v="4"/>
    <x v="12"/>
    <x v="1"/>
    <s v=" Monthly"/>
    <n v="22.76"/>
    <n v="129610"/>
    <n v="34.65"/>
    <x v="0"/>
  </r>
  <r>
    <x v="4"/>
    <x v="13"/>
    <x v="1"/>
    <s v=" Monthly"/>
    <n v="21.14"/>
    <n v="112108"/>
    <n v="29.22"/>
    <x v="0"/>
  </r>
  <r>
    <x v="5"/>
    <x v="0"/>
    <x v="0"/>
    <s v=" Monthly"/>
    <n v="2.91"/>
    <n v="179340"/>
    <n v="39.159999999999997"/>
    <x v="0"/>
  </r>
  <r>
    <x v="5"/>
    <x v="1"/>
    <x v="0"/>
    <s v=" Monthly"/>
    <n v="5.45"/>
    <n v="170471"/>
    <n v="38.19"/>
    <x v="0"/>
  </r>
  <r>
    <x v="5"/>
    <x v="2"/>
    <x v="0"/>
    <s v=" Monthly"/>
    <n v="10.98"/>
    <n v="167437"/>
    <n v="39.81"/>
    <x v="0"/>
  </r>
  <r>
    <x v="5"/>
    <x v="3"/>
    <x v="0"/>
    <s v=" Monthly"/>
    <n v="1.98"/>
    <n v="183603"/>
    <n v="39.61"/>
    <x v="0"/>
  </r>
  <r>
    <x v="5"/>
    <x v="4"/>
    <x v="0"/>
    <s v=" Monthly"/>
    <n v="3.61"/>
    <n v="163215"/>
    <n v="35.78"/>
    <x v="0"/>
  </r>
  <r>
    <x v="5"/>
    <x v="5"/>
    <x v="0"/>
    <s v=" Monthly"/>
    <n v="7.21"/>
    <n v="177440"/>
    <n v="40.36"/>
    <x v="0"/>
  </r>
  <r>
    <x v="5"/>
    <x v="6"/>
    <x v="0"/>
    <s v=" Monthly"/>
    <n v="23.71"/>
    <n v="159489"/>
    <n v="44.09"/>
    <x v="0"/>
  </r>
  <r>
    <x v="5"/>
    <x v="7"/>
    <x v="0"/>
    <s v=" Monthly"/>
    <n v="3.54"/>
    <n v="177155"/>
    <n v="38.700000000000003"/>
    <x v="0"/>
  </r>
  <r>
    <x v="5"/>
    <x v="8"/>
    <x v="1"/>
    <s v=" Monthly"/>
    <n v="5.38"/>
    <n v="158936"/>
    <n v="35.36"/>
    <x v="0"/>
  </r>
  <r>
    <x v="5"/>
    <x v="9"/>
    <x v="1"/>
    <s v=" Monthly"/>
    <n v="0"/>
    <n v="171672"/>
    <n v="36.11"/>
    <x v="0"/>
  </r>
  <r>
    <x v="5"/>
    <x v="11"/>
    <x v="1"/>
    <s v=" Monthly"/>
    <n v="15.91"/>
    <n v="181657"/>
    <n v="45.36"/>
    <x v="0"/>
  </r>
  <r>
    <x v="5"/>
    <x v="12"/>
    <x v="1"/>
    <s v=" Monthly"/>
    <n v="20"/>
    <n v="128538"/>
    <n v="33.71"/>
    <x v="0"/>
  </r>
  <r>
    <x v="6"/>
    <x v="0"/>
    <x v="0"/>
    <s v=" Monthly"/>
    <n v="2.88"/>
    <n v="13954728"/>
    <n v="52.03"/>
    <x v="0"/>
  </r>
  <r>
    <x v="6"/>
    <x v="1"/>
    <x v="0"/>
    <s v=" Monthly"/>
    <n v="4.7699999999999996"/>
    <n v="13199281"/>
    <n v="50.12"/>
    <x v="0"/>
  </r>
  <r>
    <x v="6"/>
    <x v="2"/>
    <x v="0"/>
    <s v=" Monthly"/>
    <n v="4.58"/>
    <n v="14327083"/>
    <n v="54.21"/>
    <x v="0"/>
  </r>
  <r>
    <x v="6"/>
    <x v="3"/>
    <x v="0"/>
    <s v=" Monthly"/>
    <n v="3.7"/>
    <n v="13507342"/>
    <n v="50.57"/>
    <x v="0"/>
  </r>
  <r>
    <x v="6"/>
    <x v="4"/>
    <x v="0"/>
    <s v=" Monthly"/>
    <n v="6.29"/>
    <n v="13280783"/>
    <n v="51.01"/>
    <x v="0"/>
  </r>
  <r>
    <x v="6"/>
    <x v="5"/>
    <x v="0"/>
    <s v=" Monthly"/>
    <n v="4.91"/>
    <n v="13828512"/>
    <n v="52.27"/>
    <x v="0"/>
  </r>
  <r>
    <x v="6"/>
    <x v="6"/>
    <x v="0"/>
    <s v=" Monthly"/>
    <n v="4.68"/>
    <n v="14487815"/>
    <n v="54.55"/>
    <x v="0"/>
  </r>
  <r>
    <x v="6"/>
    <x v="7"/>
    <x v="0"/>
    <s v=" Monthly"/>
    <n v="3.46"/>
    <n v="13877825"/>
    <n v="51.51"/>
    <x v="0"/>
  </r>
  <r>
    <x v="6"/>
    <x v="8"/>
    <x v="1"/>
    <s v=" Monthly"/>
    <n v="5.35"/>
    <n v="14301844"/>
    <n v="54.07"/>
    <x v="0"/>
  </r>
  <r>
    <x v="6"/>
    <x v="9"/>
    <x v="1"/>
    <s v=" Monthly"/>
    <n v="6.64"/>
    <n v="13973042"/>
    <n v="53.48"/>
    <x v="0"/>
  </r>
  <r>
    <x v="6"/>
    <x v="10"/>
    <x v="1"/>
    <s v=" Monthly"/>
    <n v="7.59"/>
    <n v="13483615"/>
    <n v="52.06"/>
    <x v="0"/>
  </r>
  <r>
    <x v="6"/>
    <x v="11"/>
    <x v="1"/>
    <s v=" Monthly"/>
    <n v="12"/>
    <n v="8587594"/>
    <n v="34.770000000000003"/>
    <x v="0"/>
  </r>
  <r>
    <x v="6"/>
    <x v="12"/>
    <x v="1"/>
    <s v=" Monthly"/>
    <n v="14.58"/>
    <n v="11121124"/>
    <n v="46.31"/>
    <x v="0"/>
  </r>
  <r>
    <x v="6"/>
    <x v="13"/>
    <x v="1"/>
    <s v=" Monthly"/>
    <n v="1.41"/>
    <n v="13243922"/>
    <n v="47.72"/>
    <x v="0"/>
  </r>
  <r>
    <x v="7"/>
    <x v="0"/>
    <x v="0"/>
    <s v=" Monthly"/>
    <n v="14.54"/>
    <n v="5249186"/>
    <n v="45.12"/>
    <x v="0"/>
  </r>
  <r>
    <x v="7"/>
    <x v="1"/>
    <x v="0"/>
    <s v=" Monthly"/>
    <n v="23.08"/>
    <n v="4745178"/>
    <n v="45.23"/>
    <x v="0"/>
  </r>
  <r>
    <x v="7"/>
    <x v="2"/>
    <x v="0"/>
    <s v=" Monthly"/>
    <n v="16.22"/>
    <n v="4826560"/>
    <n v="42.17"/>
    <x v="0"/>
  </r>
  <r>
    <x v="7"/>
    <x v="3"/>
    <x v="0"/>
    <s v=" Monthly"/>
    <n v="30.94"/>
    <n v="4558306"/>
    <n v="48.23"/>
    <x v="0"/>
  </r>
  <r>
    <x v="7"/>
    <x v="4"/>
    <x v="0"/>
    <s v=" Monthly"/>
    <n v="16.36"/>
    <n v="5127956"/>
    <n v="44.72"/>
    <x v="0"/>
  </r>
  <r>
    <x v="7"/>
    <x v="5"/>
    <x v="0"/>
    <s v=" Monthly"/>
    <n v="24.17"/>
    <n v="4798833"/>
    <n v="46.07"/>
    <x v="0"/>
  </r>
  <r>
    <x v="7"/>
    <x v="6"/>
    <x v="0"/>
    <s v=" Monthly"/>
    <n v="16.59"/>
    <n v="4875763"/>
    <n v="42.48"/>
    <x v="0"/>
  </r>
  <r>
    <x v="7"/>
    <x v="7"/>
    <x v="0"/>
    <s v=" Monthly"/>
    <n v="29.56"/>
    <n v="4603484"/>
    <n v="47.4"/>
    <x v="0"/>
  </r>
  <r>
    <x v="7"/>
    <x v="8"/>
    <x v="1"/>
    <s v=" Monthly"/>
    <n v="16.21"/>
    <n v="5062293"/>
    <n v="43.74"/>
    <x v="0"/>
  </r>
  <r>
    <x v="7"/>
    <x v="9"/>
    <x v="1"/>
    <s v=" Monthly"/>
    <n v="27.19"/>
    <n v="4570108"/>
    <n v="45.37"/>
    <x v="0"/>
  </r>
  <r>
    <x v="7"/>
    <x v="10"/>
    <x v="1"/>
    <s v=" Monthly"/>
    <n v="23.92"/>
    <n v="4366148"/>
    <n v="41.4"/>
    <x v="0"/>
  </r>
  <r>
    <x v="7"/>
    <x v="11"/>
    <x v="1"/>
    <s v=" Monthly"/>
    <n v="41.61"/>
    <n v="4041050"/>
    <n v="49.85"/>
    <x v="0"/>
  </r>
  <r>
    <x v="7"/>
    <x v="12"/>
    <x v="1"/>
    <s v=" Monthly"/>
    <n v="34.22"/>
    <n v="3914193"/>
    <n v="42.78"/>
    <x v="0"/>
  </r>
  <r>
    <x v="7"/>
    <x v="13"/>
    <x v="1"/>
    <s v=" Monthly"/>
    <n v="35.57"/>
    <n v="4357835"/>
    <n v="48.53"/>
    <x v="0"/>
  </r>
  <r>
    <x v="8"/>
    <x v="0"/>
    <x v="0"/>
    <s v=" Monthly"/>
    <n v="13.68"/>
    <n v="2045760"/>
    <n v="44.23"/>
    <x v="0"/>
  </r>
  <r>
    <x v="8"/>
    <x v="1"/>
    <x v="0"/>
    <s v=" Monthly"/>
    <n v="11.43"/>
    <n v="1957081"/>
    <n v="41.18"/>
    <x v="0"/>
  </r>
  <r>
    <x v="8"/>
    <x v="2"/>
    <x v="0"/>
    <s v=" Monthly"/>
    <n v="20.59"/>
    <n v="1916824"/>
    <n v="44.91"/>
    <x v="0"/>
  </r>
  <r>
    <x v="8"/>
    <x v="3"/>
    <x v="0"/>
    <s v=" Monthly"/>
    <n v="18.559999999999999"/>
    <n v="1969248"/>
    <n v="44.91"/>
    <x v="0"/>
  </r>
  <r>
    <x v="8"/>
    <x v="4"/>
    <x v="0"/>
    <s v=" Monthly"/>
    <n v="15.98"/>
    <n v="2039804"/>
    <n v="45.02"/>
    <x v="0"/>
  </r>
  <r>
    <x v="8"/>
    <x v="5"/>
    <x v="0"/>
    <s v=" Monthly"/>
    <n v="15.81"/>
    <n v="1946957"/>
    <n v="42.81"/>
    <x v="0"/>
  </r>
  <r>
    <x v="8"/>
    <x v="6"/>
    <x v="0"/>
    <s v=" Monthly"/>
    <n v="22.86"/>
    <n v="2024409"/>
    <n v="48.5"/>
    <x v="0"/>
  </r>
  <r>
    <x v="8"/>
    <x v="7"/>
    <x v="0"/>
    <s v=" Monthly"/>
    <n v="19.46"/>
    <n v="1922821"/>
    <n v="44.05"/>
    <x v="0"/>
  </r>
  <r>
    <x v="8"/>
    <x v="8"/>
    <x v="1"/>
    <s v=" Monthly"/>
    <n v="16.670000000000002"/>
    <n v="2041035"/>
    <n v="45.11"/>
    <x v="0"/>
  </r>
  <r>
    <x v="8"/>
    <x v="9"/>
    <x v="1"/>
    <s v=" Monthly"/>
    <n v="15.42"/>
    <n v="1952464"/>
    <n v="42.45"/>
    <x v="0"/>
  </r>
  <r>
    <x v="8"/>
    <x v="10"/>
    <x v="1"/>
    <s v=" Monthly"/>
    <n v="17.71"/>
    <n v="1800426"/>
    <n v="40.17"/>
    <x v="0"/>
  </r>
  <r>
    <x v="8"/>
    <x v="11"/>
    <x v="1"/>
    <s v=" Monthly"/>
    <n v="2.13"/>
    <n v="984171"/>
    <n v="18.43"/>
    <x v="0"/>
  </r>
  <r>
    <x v="8"/>
    <x v="12"/>
    <x v="1"/>
    <s v=" Monthly"/>
    <n v="25.64"/>
    <n v="1732050"/>
    <n v="42.62"/>
    <x v="0"/>
  </r>
  <r>
    <x v="8"/>
    <x v="13"/>
    <x v="1"/>
    <s v=" Monthly"/>
    <n v="1.1200000000000001"/>
    <n v="2230075"/>
    <n v="41.2"/>
    <x v="0"/>
  </r>
  <r>
    <x v="9"/>
    <x v="0"/>
    <x v="0"/>
    <s v=" Monthly"/>
    <n v="12.78"/>
    <n v="2495186"/>
    <n v="40.57"/>
    <x v="0"/>
  </r>
  <r>
    <x v="9"/>
    <x v="1"/>
    <x v="0"/>
    <s v=" Monthly"/>
    <n v="12.09"/>
    <n v="2423742"/>
    <n v="39.020000000000003"/>
    <x v="0"/>
  </r>
  <r>
    <x v="9"/>
    <x v="2"/>
    <x v="0"/>
    <s v=" Monthly"/>
    <n v="13.67"/>
    <n v="2549316"/>
    <n v="41.71"/>
    <x v="0"/>
  </r>
  <r>
    <x v="9"/>
    <x v="3"/>
    <x v="0"/>
    <s v=" Monthly"/>
    <n v="11.32"/>
    <n v="2778624"/>
    <n v="44.17"/>
    <x v="0"/>
  </r>
  <r>
    <x v="9"/>
    <x v="5"/>
    <x v="0"/>
    <s v=" Monthly"/>
    <n v="19.27"/>
    <n v="2477621"/>
    <n v="43.08"/>
    <x v="0"/>
  </r>
  <r>
    <x v="9"/>
    <x v="6"/>
    <x v="0"/>
    <s v=" Monthly"/>
    <n v="14.73"/>
    <n v="2415724"/>
    <n v="39.69"/>
    <x v="0"/>
  </r>
  <r>
    <x v="9"/>
    <x v="8"/>
    <x v="1"/>
    <s v=" Monthly"/>
    <n v="22.19"/>
    <n v="2373488"/>
    <n v="42.56"/>
    <x v="0"/>
  </r>
  <r>
    <x v="9"/>
    <x v="9"/>
    <x v="1"/>
    <s v=" Monthly"/>
    <n v="21.23"/>
    <n v="2163397"/>
    <n v="38.25"/>
    <x v="0"/>
  </r>
  <r>
    <x v="9"/>
    <x v="10"/>
    <x v="1"/>
    <s v=" Monthly"/>
    <n v="16"/>
    <n v="2361004"/>
    <n v="39.06"/>
    <x v="0"/>
  </r>
  <r>
    <x v="9"/>
    <x v="12"/>
    <x v="1"/>
    <s v=" Monthly"/>
    <n v="2.2200000000000002"/>
    <n v="2716966"/>
    <n v="38.46"/>
    <x v="0"/>
  </r>
  <r>
    <x v="9"/>
    <x v="13"/>
    <x v="1"/>
    <s v=" Monthly"/>
    <n v="18.97"/>
    <n v="2049617"/>
    <n v="34.94"/>
    <x v="0"/>
  </r>
  <r>
    <x v="10"/>
    <x v="0"/>
    <x v="0"/>
    <s v=" Monthly"/>
    <n v="7.11"/>
    <n v="7035766"/>
    <n v="39.04"/>
    <x v="0"/>
  </r>
  <r>
    <x v="10"/>
    <x v="1"/>
    <x v="0"/>
    <s v=" Monthly"/>
    <n v="8.4600000000000009"/>
    <n v="7319782"/>
    <n v="41.12"/>
    <x v="0"/>
  </r>
  <r>
    <x v="10"/>
    <x v="2"/>
    <x v="0"/>
    <s v=" Monthly"/>
    <n v="9.98"/>
    <n v="6958404"/>
    <n v="39.659999999999997"/>
    <x v="0"/>
  </r>
  <r>
    <x v="10"/>
    <x v="3"/>
    <x v="0"/>
    <s v=" Monthly"/>
    <n v="12.06"/>
    <n v="7015356"/>
    <n v="40.83"/>
    <x v="0"/>
  </r>
  <r>
    <x v="10"/>
    <x v="4"/>
    <x v="0"/>
    <s v=" Monthly"/>
    <n v="7.12"/>
    <n v="7500122"/>
    <n v="41.24"/>
    <x v="0"/>
  </r>
  <r>
    <x v="10"/>
    <x v="5"/>
    <x v="0"/>
    <s v=" Monthly"/>
    <n v="6.57"/>
    <n v="7761243"/>
    <n v="42.33"/>
    <x v="0"/>
  </r>
  <r>
    <x v="10"/>
    <x v="6"/>
    <x v="0"/>
    <s v=" Monthly"/>
    <n v="8.07"/>
    <n v="7279628"/>
    <n v="40.26"/>
    <x v="0"/>
  </r>
  <r>
    <x v="10"/>
    <x v="7"/>
    <x v="0"/>
    <s v=" Monthly"/>
    <n v="15.15"/>
    <n v="6873437"/>
    <n v="41.09"/>
    <x v="0"/>
  </r>
  <r>
    <x v="10"/>
    <x v="8"/>
    <x v="1"/>
    <s v=" Monthly"/>
    <n v="6.16"/>
    <n v="7868736"/>
    <n v="42.43"/>
    <x v="0"/>
  </r>
  <r>
    <x v="10"/>
    <x v="9"/>
    <x v="1"/>
    <s v=" Monthly"/>
    <n v="9.06"/>
    <n v="7932402"/>
    <n v="44.05"/>
    <x v="0"/>
  </r>
  <r>
    <x v="10"/>
    <x v="10"/>
    <x v="1"/>
    <s v=" Monthly"/>
    <n v="5.01"/>
    <n v="7157454"/>
    <n v="37.96"/>
    <x v="0"/>
  </r>
  <r>
    <x v="10"/>
    <x v="11"/>
    <x v="1"/>
    <s v=" Monthly"/>
    <n v="41.72"/>
    <n v="4280434"/>
    <n v="36.92"/>
    <x v="0"/>
  </r>
  <r>
    <x v="10"/>
    <x v="12"/>
    <x v="1"/>
    <s v=" Monthly"/>
    <n v="55.1"/>
    <n v="3315038"/>
    <n v="37.03"/>
    <x v="0"/>
  </r>
  <r>
    <x v="10"/>
    <x v="13"/>
    <x v="1"/>
    <s v=" Monthly"/>
    <n v="21.53"/>
    <n v="6375114"/>
    <n v="40.65"/>
    <x v="0"/>
  </r>
  <r>
    <x v="11"/>
    <x v="0"/>
    <x v="0"/>
    <s v=" Monthly"/>
    <n v="5.46"/>
    <n v="13911440"/>
    <n v="46.36"/>
    <x v="0"/>
  </r>
  <r>
    <x v="11"/>
    <x v="1"/>
    <x v="0"/>
    <s v=" Monthly"/>
    <n v="5.98"/>
    <n v="12888490"/>
    <n v="43.12"/>
    <x v="0"/>
  </r>
  <r>
    <x v="11"/>
    <x v="2"/>
    <x v="0"/>
    <s v=" Monthly"/>
    <n v="0.52"/>
    <n v="12169808"/>
    <n v="38.42"/>
    <x v="0"/>
  </r>
  <r>
    <x v="11"/>
    <x v="3"/>
    <x v="0"/>
    <s v=" Monthly"/>
    <n v="0.37"/>
    <n v="12686470"/>
    <n v="39.93"/>
    <x v="0"/>
  </r>
  <r>
    <x v="11"/>
    <x v="4"/>
    <x v="0"/>
    <s v=" Monthly"/>
    <n v="3.2"/>
    <n v="13741892"/>
    <n v="44.45"/>
    <x v="0"/>
  </r>
  <r>
    <x v="11"/>
    <x v="5"/>
    <x v="0"/>
    <s v=" Monthly"/>
    <n v="7.13"/>
    <n v="12803527"/>
    <n v="43.1"/>
    <x v="0"/>
  </r>
  <r>
    <x v="11"/>
    <x v="6"/>
    <x v="0"/>
    <s v=" Monthly"/>
    <n v="1.19"/>
    <n v="11537217"/>
    <n v="36.450000000000003"/>
    <x v="0"/>
  </r>
  <r>
    <x v="11"/>
    <x v="7"/>
    <x v="0"/>
    <s v=" Monthly"/>
    <n v="0.41"/>
    <n v="12756132"/>
    <n v="39.92"/>
    <x v="0"/>
  </r>
  <r>
    <x v="11"/>
    <x v="8"/>
    <x v="1"/>
    <s v=" Monthly"/>
    <n v="2.57"/>
    <n v="13938874"/>
    <n v="44.52"/>
    <x v="0"/>
  </r>
  <r>
    <x v="11"/>
    <x v="9"/>
    <x v="1"/>
    <s v=" Monthly"/>
    <n v="4.1100000000000003"/>
    <n v="12753657"/>
    <n v="41.33"/>
    <x v="0"/>
  </r>
  <r>
    <x v="11"/>
    <x v="10"/>
    <x v="1"/>
    <s v=" Monthly"/>
    <n v="2.39"/>
    <n v="12853818"/>
    <n v="40.85"/>
    <x v="0"/>
  </r>
  <r>
    <x v="11"/>
    <x v="11"/>
    <x v="1"/>
    <s v=" Monthly"/>
    <n v="33.17"/>
    <n v="9330400"/>
    <n v="43.25"/>
    <x v="0"/>
  </r>
  <r>
    <x v="11"/>
    <x v="12"/>
    <x v="1"/>
    <s v=" Monthly"/>
    <n v="23.72"/>
    <n v="10626328"/>
    <n v="43.09"/>
    <x v="0"/>
  </r>
  <r>
    <x v="11"/>
    <x v="13"/>
    <x v="1"/>
    <s v=" Monthly"/>
    <n v="10.92"/>
    <n v="15396213"/>
    <n v="53.37"/>
    <x v="0"/>
  </r>
  <r>
    <x v="12"/>
    <x v="0"/>
    <x v="0"/>
    <s v=" Monthly"/>
    <n v="6.63"/>
    <n v="5184355"/>
    <n v="38.07"/>
    <x v="0"/>
  </r>
  <r>
    <x v="12"/>
    <x v="1"/>
    <x v="0"/>
    <s v=" Monthly"/>
    <n v="9"/>
    <n v="5605627"/>
    <n v="42.19"/>
    <x v="0"/>
  </r>
  <r>
    <x v="12"/>
    <x v="2"/>
    <x v="0"/>
    <s v=" Monthly"/>
    <n v="4.95"/>
    <n v="4855393"/>
    <n v="34.96"/>
    <x v="0"/>
  </r>
  <r>
    <x v="12"/>
    <x v="3"/>
    <x v="0"/>
    <s v=" Monthly"/>
    <n v="10.32"/>
    <n v="5233449"/>
    <n v="39.9"/>
    <x v="0"/>
  </r>
  <r>
    <x v="12"/>
    <x v="4"/>
    <x v="0"/>
    <s v=" Monthly"/>
    <n v="5.35"/>
    <n v="5400499"/>
    <n v="38.97"/>
    <x v="0"/>
  </r>
  <r>
    <x v="12"/>
    <x v="5"/>
    <x v="0"/>
    <s v=" Monthly"/>
    <n v="9.14"/>
    <n v="5328825"/>
    <n v="40.020000000000003"/>
    <x v="0"/>
  </r>
  <r>
    <x v="12"/>
    <x v="6"/>
    <x v="0"/>
    <s v=" Monthly"/>
    <n v="5"/>
    <n v="4557906"/>
    <n v="32.71"/>
    <x v="0"/>
  </r>
  <r>
    <x v="12"/>
    <x v="7"/>
    <x v="0"/>
    <s v=" Monthly"/>
    <n v="10.77"/>
    <n v="5065804"/>
    <n v="38.67"/>
    <x v="0"/>
  </r>
  <r>
    <x v="12"/>
    <x v="8"/>
    <x v="1"/>
    <s v=" Monthly"/>
    <n v="4.1100000000000003"/>
    <n v="5307026"/>
    <n v="37.659999999999997"/>
    <x v="0"/>
  </r>
  <r>
    <x v="12"/>
    <x v="9"/>
    <x v="1"/>
    <s v=" Monthly"/>
    <n v="8.91"/>
    <n v="5203579"/>
    <n v="38.840000000000003"/>
    <x v="0"/>
  </r>
  <r>
    <x v="12"/>
    <x v="10"/>
    <x v="1"/>
    <s v=" Monthly"/>
    <n v="8.85"/>
    <n v="4141953"/>
    <n v="30.87"/>
    <x v="0"/>
  </r>
  <r>
    <x v="12"/>
    <x v="11"/>
    <x v="1"/>
    <s v=" Monthly"/>
    <n v="10.71"/>
    <n v="1754170"/>
    <n v="13.33"/>
    <x v="0"/>
  </r>
  <r>
    <x v="12"/>
    <x v="12"/>
    <x v="1"/>
    <s v=" Monthly"/>
    <n v="23.38"/>
    <n v="3799919"/>
    <n v="33.619999999999997"/>
    <x v="0"/>
  </r>
  <r>
    <x v="12"/>
    <x v="13"/>
    <x v="1"/>
    <s v=" Monthly"/>
    <n v="27.66"/>
    <n v="3952088"/>
    <n v="37.01"/>
    <x v="0"/>
  </r>
  <r>
    <x v="13"/>
    <x v="0"/>
    <x v="0"/>
    <s v=" Monthly"/>
    <n v="3.63"/>
    <n v="15349838"/>
    <n v="37.97"/>
    <x v="0"/>
  </r>
  <r>
    <x v="13"/>
    <x v="1"/>
    <x v="0"/>
    <s v=" Monthly"/>
    <n v="4.25"/>
    <n v="16294794"/>
    <n v="40.479999999999997"/>
    <x v="0"/>
  </r>
  <r>
    <x v="13"/>
    <x v="2"/>
    <x v="0"/>
    <s v=" Monthly"/>
    <n v="3.92"/>
    <n v="16274707"/>
    <n v="40.200000000000003"/>
    <x v="0"/>
  </r>
  <r>
    <x v="13"/>
    <x v="3"/>
    <x v="0"/>
    <s v=" Monthly"/>
    <n v="4.9400000000000004"/>
    <n v="16559137"/>
    <n v="41.25"/>
    <x v="0"/>
  </r>
  <r>
    <x v="13"/>
    <x v="4"/>
    <x v="0"/>
    <s v=" Monthly"/>
    <n v="3.08"/>
    <n v="16159315"/>
    <n v="39.4"/>
    <x v="0"/>
  </r>
  <r>
    <x v="13"/>
    <x v="5"/>
    <x v="0"/>
    <s v=" Monthly"/>
    <n v="2.98"/>
    <n v="17060638"/>
    <n v="41.46"/>
    <x v="0"/>
  </r>
  <r>
    <x v="13"/>
    <x v="6"/>
    <x v="0"/>
    <s v=" Monthly"/>
    <n v="2.72"/>
    <n v="16306428"/>
    <n v="39.44"/>
    <x v="0"/>
  </r>
  <r>
    <x v="13"/>
    <x v="7"/>
    <x v="0"/>
    <s v=" Monthly"/>
    <n v="2.94"/>
    <n v="16854647"/>
    <n v="40.770000000000003"/>
    <x v="0"/>
  </r>
  <r>
    <x v="13"/>
    <x v="8"/>
    <x v="1"/>
    <s v=" Monthly"/>
    <n v="3.66"/>
    <n v="16183702"/>
    <n v="39.35"/>
    <x v="0"/>
  </r>
  <r>
    <x v="13"/>
    <x v="9"/>
    <x v="1"/>
    <s v=" Monthly"/>
    <n v="4.42"/>
    <n v="16178044"/>
    <n v="39.57"/>
    <x v="0"/>
  </r>
  <r>
    <x v="13"/>
    <x v="10"/>
    <x v="1"/>
    <s v=" Monthly"/>
    <n v="1.19"/>
    <n v="16480441"/>
    <n v="38.9"/>
    <x v="0"/>
  </r>
  <r>
    <x v="13"/>
    <x v="11"/>
    <x v="1"/>
    <s v=" Monthly"/>
    <n v="12.5"/>
    <n v="14238959"/>
    <n v="37.880000000000003"/>
    <x v="0"/>
  </r>
  <r>
    <x v="13"/>
    <x v="12"/>
    <x v="1"/>
    <s v=" Monthly"/>
    <n v="22.46"/>
    <n v="13099601"/>
    <n v="39.24"/>
    <x v="0"/>
  </r>
  <r>
    <x v="13"/>
    <x v="13"/>
    <x v="1"/>
    <s v=" Monthly"/>
    <n v="6.46"/>
    <n v="16748971"/>
    <n v="41.5"/>
    <x v="0"/>
  </r>
  <r>
    <x v="14"/>
    <x v="0"/>
    <x v="0"/>
    <s v=" Monthly"/>
    <n v="3.67"/>
    <n v="23896858"/>
    <n v="47.11"/>
    <x v="0"/>
  </r>
  <r>
    <x v="14"/>
    <x v="1"/>
    <x v="0"/>
    <s v=" Monthly"/>
    <n v="4.34"/>
    <n v="23056511"/>
    <n v="45.69"/>
    <x v="0"/>
  </r>
  <r>
    <x v="14"/>
    <x v="2"/>
    <x v="0"/>
    <s v=" Monthly"/>
    <n v="3.66"/>
    <n v="24843750"/>
    <n v="48.8"/>
    <x v="0"/>
  </r>
  <r>
    <x v="14"/>
    <x v="3"/>
    <x v="0"/>
    <s v=" Monthly"/>
    <n v="3.76"/>
    <n v="26835389"/>
    <n v="52.67"/>
    <x v="0"/>
  </r>
  <r>
    <x v="14"/>
    <x v="4"/>
    <x v="0"/>
    <s v=" Monthly"/>
    <n v="4.4000000000000004"/>
    <n v="25219281"/>
    <n v="49.74"/>
    <x v="0"/>
  </r>
  <r>
    <x v="14"/>
    <x v="5"/>
    <x v="0"/>
    <s v=" Monthly"/>
    <n v="3.81"/>
    <n v="24330249"/>
    <n v="47.61"/>
    <x v="0"/>
  </r>
  <r>
    <x v="14"/>
    <x v="6"/>
    <x v="0"/>
    <s v=" Monthly"/>
    <n v="3.68"/>
    <n v="24881383"/>
    <n v="48.53"/>
    <x v="0"/>
  </r>
  <r>
    <x v="14"/>
    <x v="7"/>
    <x v="0"/>
    <s v=" Monthly"/>
    <n v="3.03"/>
    <n v="26357625"/>
    <n v="50.98"/>
    <x v="0"/>
  </r>
  <r>
    <x v="14"/>
    <x v="8"/>
    <x v="1"/>
    <s v=" Monthly"/>
    <n v="3.8"/>
    <n v="25881398"/>
    <n v="50.36"/>
    <x v="0"/>
  </r>
  <r>
    <x v="14"/>
    <x v="9"/>
    <x v="1"/>
    <s v=" Monthly"/>
    <n v="4.24"/>
    <n v="25293535"/>
    <n v="49.36"/>
    <x v="0"/>
  </r>
  <r>
    <x v="14"/>
    <x v="10"/>
    <x v="1"/>
    <s v=" Monthly"/>
    <n v="5.38"/>
    <n v="23130976"/>
    <n v="45.6"/>
    <x v="0"/>
  </r>
  <r>
    <x v="14"/>
    <x v="11"/>
    <x v="1"/>
    <s v=" Monthly"/>
    <n v="25.28"/>
    <n v="15014802"/>
    <n v="37.42"/>
    <x v="0"/>
  </r>
  <r>
    <x v="14"/>
    <x v="12"/>
    <x v="1"/>
    <s v=" Monthly"/>
    <n v="16.89"/>
    <n v="18423447"/>
    <n v="41.21"/>
    <x v="0"/>
  </r>
  <r>
    <x v="14"/>
    <x v="13"/>
    <x v="1"/>
    <s v=" Monthly"/>
    <n v="9.4"/>
    <n v="23601016"/>
    <n v="48.34"/>
    <x v="0"/>
  </r>
  <r>
    <x v="15"/>
    <x v="0"/>
    <x v="0"/>
    <s v=" Monthly"/>
    <n v="3.16"/>
    <n v="1119011"/>
    <n v="66.13"/>
    <x v="0"/>
  </r>
  <r>
    <x v="15"/>
    <x v="1"/>
    <x v="0"/>
    <s v=" Monthly"/>
    <n v="4.2300000000000004"/>
    <n v="1024797"/>
    <n v="61.09"/>
    <x v="0"/>
  </r>
  <r>
    <x v="15"/>
    <x v="2"/>
    <x v="0"/>
    <s v=" Monthly"/>
    <n v="1.03"/>
    <n v="1158511"/>
    <n v="66.67"/>
    <x v="0"/>
  </r>
  <r>
    <x v="15"/>
    <x v="3"/>
    <x v="0"/>
    <s v=" Monthly"/>
    <n v="0.52"/>
    <n v="1065725"/>
    <n v="60.86"/>
    <x v="0"/>
  </r>
  <r>
    <x v="15"/>
    <x v="4"/>
    <x v="0"/>
    <s v=" Monthly"/>
    <n v="0.24"/>
    <n v="1162159"/>
    <n v="66.02"/>
    <x v="0"/>
  </r>
  <r>
    <x v="15"/>
    <x v="5"/>
    <x v="0"/>
    <s v=" Monthly"/>
    <n v="3.7"/>
    <n v="1080609"/>
    <n v="63.44"/>
    <x v="0"/>
  </r>
  <r>
    <x v="15"/>
    <x v="6"/>
    <x v="0"/>
    <s v=" Monthly"/>
    <n v="1.5"/>
    <n v="1205703"/>
    <n v="69.03"/>
    <x v="0"/>
  </r>
  <r>
    <x v="15"/>
    <x v="7"/>
    <x v="0"/>
    <s v=" Monthly"/>
    <n v="1.8"/>
    <n v="1102997"/>
    <n v="63.18"/>
    <x v="0"/>
  </r>
  <r>
    <x v="15"/>
    <x v="8"/>
    <x v="1"/>
    <s v=" Monthly"/>
    <n v="0.97"/>
    <n v="1229406"/>
    <n v="69.66"/>
    <x v="0"/>
  </r>
  <r>
    <x v="15"/>
    <x v="9"/>
    <x v="1"/>
    <s v=" Monthly"/>
    <n v="2.76"/>
    <n v="1112864"/>
    <n v="64.06"/>
    <x v="0"/>
  </r>
  <r>
    <x v="15"/>
    <x v="10"/>
    <x v="1"/>
    <s v=" Monthly"/>
    <n v="1.28"/>
    <n v="1192616"/>
    <n v="67.459999999999994"/>
    <x v="0"/>
  </r>
  <r>
    <x v="15"/>
    <x v="11"/>
    <x v="1"/>
    <s v=" Monthly"/>
    <n v="8.3800000000000008"/>
    <n v="803118"/>
    <n v="48.83"/>
    <x v="0"/>
  </r>
  <r>
    <x v="15"/>
    <x v="12"/>
    <x v="1"/>
    <s v=" Monthly"/>
    <n v="3.73"/>
    <n v="992148"/>
    <n v="57.26"/>
    <x v="0"/>
  </r>
  <r>
    <x v="15"/>
    <x v="13"/>
    <x v="1"/>
    <s v=" Monthly"/>
    <n v="1.35"/>
    <n v="1150200"/>
    <n v="64.63"/>
    <x v="0"/>
  </r>
  <r>
    <x v="16"/>
    <x v="0"/>
    <x v="0"/>
    <s v=" Monthly"/>
    <n v="4.17"/>
    <n v="11155753"/>
    <n v="40.47"/>
    <x v="0"/>
  </r>
  <r>
    <x v="16"/>
    <x v="1"/>
    <x v="0"/>
    <s v=" Monthly"/>
    <n v="4.71"/>
    <n v="10965154"/>
    <n v="39.94"/>
    <x v="0"/>
  </r>
  <r>
    <x v="16"/>
    <x v="2"/>
    <x v="0"/>
    <s v=" Monthly"/>
    <n v="3.31"/>
    <n v="12009883"/>
    <n v="43.05"/>
    <x v="0"/>
  </r>
  <r>
    <x v="16"/>
    <x v="3"/>
    <x v="0"/>
    <s v=" Monthly"/>
    <n v="3.68"/>
    <n v="11727659"/>
    <n v="42.13"/>
    <x v="0"/>
  </r>
  <r>
    <x v="16"/>
    <x v="4"/>
    <x v="0"/>
    <s v=" Monthly"/>
    <n v="4.3099999999999996"/>
    <n v="11167715"/>
    <n v="40.32"/>
    <x v="0"/>
  </r>
  <r>
    <x v="16"/>
    <x v="5"/>
    <x v="0"/>
    <s v=" Monthly"/>
    <n v="4.28"/>
    <n v="11621534"/>
    <n v="41.88"/>
    <x v="0"/>
  </r>
  <r>
    <x v="16"/>
    <x v="6"/>
    <x v="0"/>
    <s v=" Monthly"/>
    <n v="4.72"/>
    <n v="12192623"/>
    <n v="44.06"/>
    <x v="0"/>
  </r>
  <r>
    <x v="16"/>
    <x v="7"/>
    <x v="0"/>
    <s v=" Monthly"/>
    <n v="4.67"/>
    <n v="11345069"/>
    <n v="40.909999999999997"/>
    <x v="0"/>
  </r>
  <r>
    <x v="16"/>
    <x v="8"/>
    <x v="1"/>
    <s v=" Monthly"/>
    <n v="1.81"/>
    <n v="11182128"/>
    <n v="39.090000000000003"/>
    <x v="0"/>
  </r>
  <r>
    <x v="16"/>
    <x v="9"/>
    <x v="1"/>
    <s v=" Monthly"/>
    <n v="3.31"/>
    <n v="11842655"/>
    <n v="41.98"/>
    <x v="0"/>
  </r>
  <r>
    <x v="16"/>
    <x v="10"/>
    <x v="1"/>
    <s v=" Monthly"/>
    <n v="15.09"/>
    <n v="9814156"/>
    <n v="39.549999999999997"/>
    <x v="0"/>
  </r>
  <r>
    <x v="16"/>
    <x v="11"/>
    <x v="1"/>
    <s v=" Monthly"/>
    <n v="24.48"/>
    <n v="5562449"/>
    <n v="25.16"/>
    <x v="0"/>
  </r>
  <r>
    <x v="16"/>
    <x v="12"/>
    <x v="1"/>
    <s v=" Monthly"/>
    <n v="9.4499999999999993"/>
    <n v="9683719"/>
    <n v="36.479999999999997"/>
    <x v="0"/>
  </r>
  <r>
    <x v="16"/>
    <x v="13"/>
    <x v="1"/>
    <s v=" Monthly"/>
    <n v="4.59"/>
    <n v="10187145"/>
    <n v="36.36"/>
    <x v="0"/>
  </r>
  <r>
    <x v="17"/>
    <x v="0"/>
    <x v="0"/>
    <s v=" Monthly"/>
    <n v="0"/>
    <n v="172474"/>
    <n v="43.08"/>
    <x v="0"/>
  </r>
  <r>
    <x v="17"/>
    <x v="1"/>
    <x v="0"/>
    <s v=" Monthly"/>
    <n v="0"/>
    <n v="184527"/>
    <n v="45.95"/>
    <x v="0"/>
  </r>
  <r>
    <x v="17"/>
    <x v="2"/>
    <x v="0"/>
    <s v=" Monthly"/>
    <n v="0"/>
    <n v="139227"/>
    <n v="34.56"/>
    <x v="0"/>
  </r>
  <r>
    <x v="17"/>
    <x v="3"/>
    <x v="0"/>
    <s v=" Monthly"/>
    <n v="4.8499999999999996"/>
    <n v="183930"/>
    <n v="47.83"/>
    <x v="0"/>
  </r>
  <r>
    <x v="17"/>
    <x v="4"/>
    <x v="0"/>
    <s v=" Monthly"/>
    <n v="0"/>
    <n v="175718"/>
    <n v="43.34"/>
    <x v="0"/>
  </r>
  <r>
    <x v="17"/>
    <x v="5"/>
    <x v="0"/>
    <s v=" Monthly"/>
    <n v="1.18"/>
    <n v="180283"/>
    <n v="44.85"/>
    <x v="0"/>
  </r>
  <r>
    <x v="17"/>
    <x v="6"/>
    <x v="0"/>
    <s v=" Monthly"/>
    <n v="0"/>
    <n v="142787"/>
    <n v="35"/>
    <x v="0"/>
  </r>
  <r>
    <x v="17"/>
    <x v="7"/>
    <x v="0"/>
    <s v=" Monthly"/>
    <n v="1.99"/>
    <n v="180808"/>
    <n v="45.07"/>
    <x v="0"/>
  </r>
  <r>
    <x v="17"/>
    <x v="8"/>
    <x v="1"/>
    <s v=" Monthly"/>
    <n v="0.57999999999999996"/>
    <n v="176252"/>
    <n v="43.18"/>
    <x v="0"/>
  </r>
  <r>
    <x v="17"/>
    <x v="9"/>
    <x v="1"/>
    <s v=" Monthly"/>
    <n v="1.74"/>
    <n v="183619"/>
    <n v="45.38"/>
    <x v="0"/>
  </r>
  <r>
    <x v="17"/>
    <x v="10"/>
    <x v="1"/>
    <s v=" Monthly"/>
    <n v="2.31"/>
    <n v="142176"/>
    <n v="35.229999999999997"/>
    <x v="0"/>
  </r>
  <r>
    <x v="17"/>
    <x v="11"/>
    <x v="1"/>
    <s v=" Monthly"/>
    <n v="74.510000000000005"/>
    <n v="49420"/>
    <n v="46.79"/>
    <x v="0"/>
  </r>
  <r>
    <x v="18"/>
    <x v="0"/>
    <x v="0"/>
    <s v=" Monthly"/>
    <n v="9.17"/>
    <n v="6088547"/>
    <n v="44.79"/>
    <x v="0"/>
  </r>
  <r>
    <x v="18"/>
    <x v="1"/>
    <x v="0"/>
    <s v=" Monthly"/>
    <n v="12.21"/>
    <n v="6025235"/>
    <n v="45.79"/>
    <x v="0"/>
  </r>
  <r>
    <x v="18"/>
    <x v="2"/>
    <x v="0"/>
    <s v=" Monthly"/>
    <n v="9.64"/>
    <n v="6308129"/>
    <n v="46.5"/>
    <x v="0"/>
  </r>
  <r>
    <x v="18"/>
    <x v="3"/>
    <x v="0"/>
    <s v=" Monthly"/>
    <n v="6.69"/>
    <n v="6183427"/>
    <n v="44.08"/>
    <x v="0"/>
  </r>
  <r>
    <x v="18"/>
    <x v="4"/>
    <x v="0"/>
    <s v=" Monthly"/>
    <n v="8.59"/>
    <n v="6260971"/>
    <n v="45.49"/>
    <x v="0"/>
  </r>
  <r>
    <x v="18"/>
    <x v="5"/>
    <x v="0"/>
    <s v=" Monthly"/>
    <n v="12.56"/>
    <n v="6021921"/>
    <n v="45.66"/>
    <x v="0"/>
  </r>
  <r>
    <x v="18"/>
    <x v="6"/>
    <x v="0"/>
    <s v=" Monthly"/>
    <n v="7.07"/>
    <n v="6395022"/>
    <n v="45.55"/>
    <x v="0"/>
  </r>
  <r>
    <x v="18"/>
    <x v="7"/>
    <x v="0"/>
    <s v=" Monthly"/>
    <n v="6.13"/>
    <n v="6164215"/>
    <n v="43.4"/>
    <x v="0"/>
  </r>
  <r>
    <x v="18"/>
    <x v="8"/>
    <x v="1"/>
    <s v=" Monthly"/>
    <n v="9.69"/>
    <n v="6189471"/>
    <n v="45.22"/>
    <x v="0"/>
  </r>
  <r>
    <x v="18"/>
    <x v="9"/>
    <x v="1"/>
    <s v=" Monthly"/>
    <n v="10.41"/>
    <n v="6009820"/>
    <n v="44.19"/>
    <x v="0"/>
  </r>
  <r>
    <x v="18"/>
    <x v="10"/>
    <x v="1"/>
    <s v=" Monthly"/>
    <n v="10.51"/>
    <n v="6373692"/>
    <n v="46.85"/>
    <x v="0"/>
  </r>
  <r>
    <x v="18"/>
    <x v="11"/>
    <x v="1"/>
    <s v=" Monthly"/>
    <n v="3.69"/>
    <n v="4721590"/>
    <n v="32.200000000000003"/>
    <x v="0"/>
  </r>
  <r>
    <x v="18"/>
    <x v="12"/>
    <x v="1"/>
    <s v=" Monthly"/>
    <n v="40.590000000000003"/>
    <n v="3727366"/>
    <n v="41.14"/>
    <x v="0"/>
  </r>
  <r>
    <x v="18"/>
    <x v="13"/>
    <x v="1"/>
    <s v=" Monthly"/>
    <n v="20"/>
    <n v="5364047"/>
    <n v="43.9"/>
    <x v="0"/>
  </r>
  <r>
    <x v="19"/>
    <x v="0"/>
    <x v="0"/>
    <s v=" Monthly"/>
    <n v="4.03"/>
    <n v="15226005"/>
    <n v="38.520000000000003"/>
    <x v="0"/>
  </r>
  <r>
    <x v="19"/>
    <x v="1"/>
    <x v="0"/>
    <s v=" Monthly"/>
    <n v="13.7"/>
    <n v="14610564"/>
    <n v="41.02"/>
    <x v="0"/>
  </r>
  <r>
    <x v="19"/>
    <x v="2"/>
    <x v="0"/>
    <s v=" Monthly"/>
    <n v="9.6999999999999993"/>
    <n v="14859873"/>
    <n v="39.78"/>
    <x v="0"/>
  </r>
  <r>
    <x v="19"/>
    <x v="3"/>
    <x v="0"/>
    <s v=" Monthly"/>
    <n v="12.5"/>
    <n v="15052051"/>
    <n v="41.48"/>
    <x v="0"/>
  </r>
  <r>
    <x v="19"/>
    <x v="4"/>
    <x v="0"/>
    <s v=" Monthly"/>
    <n v="5.45"/>
    <n v="15419779"/>
    <n v="39.24"/>
    <x v="0"/>
  </r>
  <r>
    <x v="19"/>
    <x v="5"/>
    <x v="0"/>
    <s v=" Monthly"/>
    <n v="14.66"/>
    <n v="15178544"/>
    <n v="42.69"/>
    <x v="0"/>
  </r>
  <r>
    <x v="19"/>
    <x v="6"/>
    <x v="0"/>
    <s v=" Monthly"/>
    <n v="10.47"/>
    <n v="15278556"/>
    <n v="40.869999999999997"/>
    <x v="0"/>
  </r>
  <r>
    <x v="19"/>
    <x v="7"/>
    <x v="0"/>
    <s v=" Monthly"/>
    <n v="13.96"/>
    <n v="15485307"/>
    <n v="43"/>
    <x v="0"/>
  </r>
  <r>
    <x v="19"/>
    <x v="8"/>
    <x v="1"/>
    <s v=" Monthly"/>
    <n v="8"/>
    <n v="15484353"/>
    <n v="40.119999999999997"/>
    <x v="0"/>
  </r>
  <r>
    <x v="19"/>
    <x v="9"/>
    <x v="1"/>
    <s v=" Monthly"/>
    <n v="14.48"/>
    <n v="15040572"/>
    <n v="41.83"/>
    <x v="0"/>
  </r>
  <r>
    <x v="19"/>
    <x v="10"/>
    <x v="1"/>
    <s v=" Monthly"/>
    <n v="9.4700000000000006"/>
    <n v="15059769"/>
    <n v="39.47"/>
    <x v="0"/>
  </r>
  <r>
    <x v="19"/>
    <x v="11"/>
    <x v="1"/>
    <s v=" Monthly"/>
    <n v="12.25"/>
    <n v="13051219"/>
    <n v="35.21"/>
    <x v="0"/>
  </r>
  <r>
    <x v="19"/>
    <x v="12"/>
    <x v="1"/>
    <s v=" Monthly"/>
    <n v="10.45"/>
    <n v="15586833"/>
    <n v="41.11"/>
    <x v="0"/>
  </r>
  <r>
    <x v="19"/>
    <x v="13"/>
    <x v="1"/>
    <s v=" Monthly"/>
    <n v="13.86"/>
    <n v="16076978"/>
    <n v="43.98"/>
    <x v="0"/>
  </r>
  <r>
    <x v="20"/>
    <x v="5"/>
    <x v="0"/>
    <s v=" Monthly"/>
    <n v="5.48"/>
    <n v="146688"/>
    <n v="44.06"/>
    <x v="0"/>
  </r>
  <r>
    <x v="20"/>
    <x v="6"/>
    <x v="0"/>
    <s v=" Monthly"/>
    <n v="13.11"/>
    <n v="162426"/>
    <n v="53.04"/>
    <x v="0"/>
  </r>
  <r>
    <x v="20"/>
    <x v="7"/>
    <x v="0"/>
    <s v=" Monthly"/>
    <n v="1"/>
    <n v="161647"/>
    <n v="46.3"/>
    <x v="0"/>
  </r>
  <r>
    <x v="20"/>
    <x v="11"/>
    <x v="1"/>
    <s v=" Monthly"/>
    <n v="0"/>
    <n v="133399"/>
    <n v="37.72"/>
    <x v="0"/>
  </r>
  <r>
    <x v="20"/>
    <x v="13"/>
    <x v="1"/>
    <s v=" Monthly"/>
    <n v="5.81"/>
    <n v="141313"/>
    <n v="42.36"/>
    <x v="0"/>
  </r>
  <r>
    <x v="21"/>
    <x v="0"/>
    <x v="0"/>
    <s v=" Monthly"/>
    <n v="0.97"/>
    <n v="15844698"/>
    <n v="49.44"/>
    <x v="0"/>
  </r>
  <r>
    <x v="21"/>
    <x v="1"/>
    <x v="0"/>
    <s v=" Monthly"/>
    <n v="0.92"/>
    <n v="16375303"/>
    <n v="50.99"/>
    <x v="0"/>
  </r>
  <r>
    <x v="21"/>
    <x v="2"/>
    <x v="0"/>
    <s v=" Monthly"/>
    <n v="6.01"/>
    <n v="16455928"/>
    <n v="53.94"/>
    <x v="0"/>
  </r>
  <r>
    <x v="21"/>
    <x v="3"/>
    <x v="0"/>
    <s v=" Monthly"/>
    <n v="2.91"/>
    <n v="16463931"/>
    <n v="52.17"/>
    <x v="0"/>
  </r>
  <r>
    <x v="21"/>
    <x v="4"/>
    <x v="0"/>
    <s v=" Monthly"/>
    <n v="1.71"/>
    <n v="14595441"/>
    <n v="45.62"/>
    <x v="0"/>
  </r>
  <r>
    <x v="21"/>
    <x v="5"/>
    <x v="0"/>
    <s v=" Monthly"/>
    <n v="1.46"/>
    <n v="15595647"/>
    <n v="48.55"/>
    <x v="0"/>
  </r>
  <r>
    <x v="21"/>
    <x v="6"/>
    <x v="0"/>
    <s v=" Monthly"/>
    <n v="2.46"/>
    <n v="16223430"/>
    <n v="50.95"/>
    <x v="0"/>
  </r>
  <r>
    <x v="21"/>
    <x v="7"/>
    <x v="0"/>
    <s v=" Monthly"/>
    <n v="3.73"/>
    <n v="15356938"/>
    <n v="48.8"/>
    <x v="0"/>
  </r>
  <r>
    <x v="21"/>
    <x v="8"/>
    <x v="1"/>
    <s v=" Monthly"/>
    <n v="1.18"/>
    <n v="14954646"/>
    <n v="46.23"/>
    <x v="0"/>
  </r>
  <r>
    <x v="21"/>
    <x v="9"/>
    <x v="1"/>
    <s v=" Monthly"/>
    <n v="1.17"/>
    <n v="15828488"/>
    <n v="48.86"/>
    <x v="0"/>
  </r>
  <r>
    <x v="21"/>
    <x v="10"/>
    <x v="1"/>
    <s v=" Monthly"/>
    <n v="6.36"/>
    <n v="15848590"/>
    <n v="51.56"/>
    <x v="0"/>
  </r>
  <r>
    <x v="21"/>
    <x v="11"/>
    <x v="1"/>
    <s v=" Monthly"/>
    <n v="53.19"/>
    <n v="5086200"/>
    <n v="33.049999999999997"/>
    <x v="0"/>
  </r>
  <r>
    <x v="21"/>
    <x v="12"/>
    <x v="1"/>
    <s v=" Monthly"/>
    <n v="38.729999999999997"/>
    <n v="5768342"/>
    <n v="28.6"/>
    <x v="0"/>
  </r>
  <r>
    <x v="21"/>
    <x v="13"/>
    <x v="1"/>
    <s v=" Monthly"/>
    <n v="2.06"/>
    <n v="10169115"/>
    <n v="31.49"/>
    <x v="0"/>
  </r>
  <r>
    <x v="22"/>
    <x v="0"/>
    <x v="0"/>
    <s v=" Monthly"/>
    <n v="2.23"/>
    <n v="11053353"/>
    <n v="61.74"/>
    <x v="0"/>
  </r>
  <r>
    <x v="22"/>
    <x v="1"/>
    <x v="0"/>
    <s v=" Monthly"/>
    <n v="5.92"/>
    <n v="10728822"/>
    <n v="62.19"/>
    <x v="0"/>
  </r>
  <r>
    <x v="22"/>
    <x v="2"/>
    <x v="0"/>
    <s v=" Monthly"/>
    <n v="2.4500000000000002"/>
    <n v="11538688"/>
    <n v="64.400000000000006"/>
    <x v="0"/>
  </r>
  <r>
    <x v="22"/>
    <x v="3"/>
    <x v="0"/>
    <s v=" Monthly"/>
    <n v="1.4"/>
    <n v="10743959"/>
    <n v="59.23"/>
    <x v="0"/>
  </r>
  <r>
    <x v="22"/>
    <x v="4"/>
    <x v="0"/>
    <s v=" Monthly"/>
    <n v="5.49"/>
    <n v="12636415"/>
    <n v="72.569999999999993"/>
    <x v="0"/>
  </r>
  <r>
    <x v="22"/>
    <x v="5"/>
    <x v="0"/>
    <s v=" Monthly"/>
    <n v="7.29"/>
    <n v="11375354"/>
    <n v="66.489999999999995"/>
    <x v="0"/>
  </r>
  <r>
    <x v="22"/>
    <x v="6"/>
    <x v="0"/>
    <s v=" Monthly"/>
    <n v="6.47"/>
    <n v="11265828"/>
    <n v="65.17"/>
    <x v="0"/>
  </r>
  <r>
    <x v="22"/>
    <x v="7"/>
    <x v="0"/>
    <s v=" Monthly"/>
    <n v="1.35"/>
    <n v="11068056"/>
    <n v="60.61"/>
    <x v="0"/>
  </r>
  <r>
    <x v="22"/>
    <x v="8"/>
    <x v="1"/>
    <s v=" Monthly"/>
    <n v="5.0199999999999996"/>
    <n v="12065915"/>
    <n v="68.510000000000005"/>
    <x v="0"/>
  </r>
  <r>
    <x v="22"/>
    <x v="9"/>
    <x v="1"/>
    <s v=" Monthly"/>
    <n v="9.02"/>
    <n v="11304474"/>
    <n v="66.92"/>
    <x v="0"/>
  </r>
  <r>
    <x v="22"/>
    <x v="10"/>
    <x v="1"/>
    <s v=" Monthly"/>
    <n v="5.63"/>
    <n v="12028377"/>
    <n v="68.53"/>
    <x v="0"/>
  </r>
  <r>
    <x v="22"/>
    <x v="11"/>
    <x v="1"/>
    <s v=" Monthly"/>
    <n v="4.51"/>
    <n v="8793799"/>
    <n v="49.44"/>
    <x v="0"/>
  </r>
  <r>
    <x v="22"/>
    <x v="12"/>
    <x v="1"/>
    <s v=" Monthly"/>
    <n v="34.01"/>
    <n v="7508747"/>
    <n v="61"/>
    <x v="0"/>
  </r>
  <r>
    <x v="22"/>
    <x v="13"/>
    <x v="1"/>
    <s v=" Monthly"/>
    <n v="19.3"/>
    <n v="8891181"/>
    <n v="58.97"/>
    <x v="0"/>
  </r>
  <r>
    <x v="23"/>
    <x v="0"/>
    <x v="0"/>
    <s v=" Monthly"/>
    <n v="29.25"/>
    <n v="1019549"/>
    <n v="64.47"/>
    <x v="0"/>
  </r>
  <r>
    <x v="23"/>
    <x v="1"/>
    <x v="0"/>
    <s v=" Monthly"/>
    <n v="26.64"/>
    <n v="1107013"/>
    <n v="67.400000000000006"/>
    <x v="0"/>
  </r>
  <r>
    <x v="23"/>
    <x v="2"/>
    <x v="0"/>
    <s v=" Monthly"/>
    <n v="22.47"/>
    <n v="1052597"/>
    <n v="60.54"/>
    <x v="0"/>
  </r>
  <r>
    <x v="23"/>
    <x v="3"/>
    <x v="0"/>
    <s v=" Monthly"/>
    <n v="25.49"/>
    <n v="975501"/>
    <n v="58.29"/>
    <x v="0"/>
  </r>
  <r>
    <x v="23"/>
    <x v="4"/>
    <x v="0"/>
    <s v=" Monthly"/>
    <n v="30.23"/>
    <n v="1034408"/>
    <n v="65.900000000000006"/>
    <x v="0"/>
  </r>
  <r>
    <x v="23"/>
    <x v="5"/>
    <x v="0"/>
    <s v=" Monthly"/>
    <n v="27.54"/>
    <n v="1113764"/>
    <n v="68.209999999999994"/>
    <x v="0"/>
  </r>
  <r>
    <x v="23"/>
    <x v="6"/>
    <x v="0"/>
    <s v=" Monthly"/>
    <n v="25.25"/>
    <n v="1084633"/>
    <n v="64.290000000000006"/>
    <x v="0"/>
  </r>
  <r>
    <x v="23"/>
    <x v="7"/>
    <x v="0"/>
    <s v=" Monthly"/>
    <n v="26.53"/>
    <n v="1046878"/>
    <n v="63.02"/>
    <x v="0"/>
  </r>
  <r>
    <x v="23"/>
    <x v="8"/>
    <x v="1"/>
    <s v=" Monthly"/>
    <n v="31.91"/>
    <n v="1057975"/>
    <n v="68.61"/>
    <x v="0"/>
  </r>
  <r>
    <x v="23"/>
    <x v="9"/>
    <x v="1"/>
    <s v=" Monthly"/>
    <n v="26.22"/>
    <n v="1169347"/>
    <n v="69.88"/>
    <x v="0"/>
  </r>
  <r>
    <x v="23"/>
    <x v="10"/>
    <x v="1"/>
    <s v=" Monthly"/>
    <n v="31.61"/>
    <n v="1060946"/>
    <n v="68.28"/>
    <x v="0"/>
  </r>
  <r>
    <x v="23"/>
    <x v="11"/>
    <x v="1"/>
    <s v=" Monthly"/>
    <n v="43.64"/>
    <n v="675083"/>
    <n v="52.63"/>
    <x v="0"/>
  </r>
  <r>
    <x v="23"/>
    <x v="12"/>
    <x v="1"/>
    <s v=" Monthly"/>
    <n v="14.71"/>
    <n v="911789"/>
    <n v="46.9"/>
    <x v="0"/>
  </r>
  <r>
    <x v="23"/>
    <x v="13"/>
    <x v="1"/>
    <s v=" Monthly"/>
    <n v="18.84"/>
    <n v="1106978"/>
    <n v="59.74"/>
    <x v="0"/>
  </r>
  <r>
    <x v="24"/>
    <x v="0"/>
    <x v="0"/>
    <s v=" Monthly"/>
    <n v="10.26"/>
    <n v="43287808"/>
    <n v="39.96"/>
    <x v="0"/>
  </r>
  <r>
    <x v="24"/>
    <x v="1"/>
    <x v="0"/>
    <s v=" Monthly"/>
    <n v="11.13"/>
    <n v="42276572"/>
    <n v="39.32"/>
    <x v="0"/>
  </r>
  <r>
    <x v="24"/>
    <x v="2"/>
    <x v="0"/>
    <s v=" Monthly"/>
    <n v="9.19"/>
    <n v="42697000"/>
    <n v="38.78"/>
    <x v="0"/>
  </r>
  <r>
    <x v="24"/>
    <x v="3"/>
    <x v="0"/>
    <s v=" Monthly"/>
    <n v="11.47"/>
    <n v="43298746"/>
    <n v="40.24"/>
    <x v="0"/>
  </r>
  <r>
    <x v="24"/>
    <x v="4"/>
    <x v="0"/>
    <s v=" Monthly"/>
    <n v="6.45"/>
    <n v="44198762"/>
    <n v="38.79"/>
    <x v="0"/>
  </r>
  <r>
    <x v="24"/>
    <x v="5"/>
    <x v="0"/>
    <s v=" Monthly"/>
    <n v="10.18"/>
    <n v="42833265"/>
    <n v="39.07"/>
    <x v="0"/>
  </r>
  <r>
    <x v="24"/>
    <x v="6"/>
    <x v="0"/>
    <s v=" Monthly"/>
    <n v="6.94"/>
    <n v="43261530"/>
    <n v="38.01"/>
    <x v="0"/>
  </r>
  <r>
    <x v="24"/>
    <x v="7"/>
    <x v="0"/>
    <s v=" Monthly"/>
    <n v="8.43"/>
    <n v="44640087"/>
    <n v="39.770000000000003"/>
    <x v="0"/>
  </r>
  <r>
    <x v="24"/>
    <x v="8"/>
    <x v="1"/>
    <s v=" Monthly"/>
    <n v="6.06"/>
    <n v="45777509"/>
    <n v="39.67"/>
    <x v="0"/>
  </r>
  <r>
    <x v="24"/>
    <x v="9"/>
    <x v="1"/>
    <s v=" Monthly"/>
    <n v="8.1199999999999992"/>
    <n v="44257432"/>
    <n v="39.130000000000003"/>
    <x v="0"/>
  </r>
  <r>
    <x v="24"/>
    <x v="10"/>
    <x v="1"/>
    <s v=" Monthly"/>
    <n v="9.3699999999999992"/>
    <n v="43086706"/>
    <n v="38.53"/>
    <x v="0"/>
  </r>
  <r>
    <x v="24"/>
    <x v="11"/>
    <x v="1"/>
    <s v=" Monthly"/>
    <n v="19.920000000000002"/>
    <n v="39970677"/>
    <n v="40.369999999999997"/>
    <x v="0"/>
  </r>
  <r>
    <x v="24"/>
    <x v="12"/>
    <x v="1"/>
    <s v=" Monthly"/>
    <n v="16.89"/>
    <n v="38640999"/>
    <n v="37.520000000000003"/>
    <x v="0"/>
  </r>
  <r>
    <x v="24"/>
    <x v="13"/>
    <x v="1"/>
    <s v=" Monthly"/>
    <n v="8.51"/>
    <n v="41908909"/>
    <n v="36.89"/>
    <x v="0"/>
  </r>
  <r>
    <x v="25"/>
    <x v="0"/>
    <x v="0"/>
    <s v=" Monthly"/>
    <n v="1.63"/>
    <n v="2108044"/>
    <n v="37.47"/>
    <x v="0"/>
  </r>
  <r>
    <x v="25"/>
    <x v="1"/>
    <x v="0"/>
    <s v=" Monthly"/>
    <n v="4.6500000000000004"/>
    <n v="2021553"/>
    <n v="37.01"/>
    <x v="0"/>
  </r>
  <r>
    <x v="25"/>
    <x v="2"/>
    <x v="0"/>
    <s v=" Monthly"/>
    <n v="5.74"/>
    <n v="2000524"/>
    <n v="36.97"/>
    <x v="0"/>
  </r>
  <r>
    <x v="25"/>
    <x v="3"/>
    <x v="0"/>
    <s v=" Monthly"/>
    <n v="6.11"/>
    <n v="1911380"/>
    <n v="35.39"/>
    <x v="0"/>
  </r>
  <r>
    <x v="25"/>
    <x v="4"/>
    <x v="0"/>
    <s v=" Monthly"/>
    <n v="3.47"/>
    <n v="2157845"/>
    <n v="38.79"/>
    <x v="0"/>
  </r>
  <r>
    <x v="25"/>
    <x v="5"/>
    <x v="0"/>
    <s v=" Monthly"/>
    <n v="4.83"/>
    <n v="2027662"/>
    <n v="36.9"/>
    <x v="0"/>
  </r>
  <r>
    <x v="25"/>
    <x v="6"/>
    <x v="0"/>
    <s v=" Monthly"/>
    <n v="5.56"/>
    <n v="2007113"/>
    <n v="36.729999999999997"/>
    <x v="0"/>
  </r>
  <r>
    <x v="25"/>
    <x v="7"/>
    <x v="0"/>
    <s v=" Monthly"/>
    <n v="4.5199999999999996"/>
    <n v="1947566"/>
    <n v="35.19"/>
    <x v="0"/>
  </r>
  <r>
    <x v="25"/>
    <x v="8"/>
    <x v="1"/>
    <s v=" Monthly"/>
    <n v="4.17"/>
    <n v="1986386"/>
    <n v="35.69"/>
    <x v="0"/>
  </r>
  <r>
    <x v="25"/>
    <x v="9"/>
    <x v="1"/>
    <s v=" Monthly"/>
    <n v="4.8499999999999996"/>
    <n v="2057523"/>
    <n v="37.159999999999997"/>
    <x v="0"/>
  </r>
  <r>
    <x v="25"/>
    <x v="11"/>
    <x v="1"/>
    <s v=" Monthly"/>
    <n v="3.66"/>
    <n v="1972074"/>
    <n v="35.04"/>
    <x v="0"/>
  </r>
  <r>
    <x v="25"/>
    <x v="12"/>
    <x v="1"/>
    <s v=" Monthly"/>
    <n v="3.57"/>
    <n v="1915482"/>
    <n v="33.94"/>
    <x v="0"/>
  </r>
  <r>
    <x v="25"/>
    <x v="13"/>
    <x v="1"/>
    <s v=" Monthly"/>
    <n v="10.71"/>
    <n v="1675441"/>
    <n v="32"/>
    <x v="0"/>
  </r>
  <r>
    <x v="26"/>
    <x v="0"/>
    <x v="0"/>
    <s v=" Monthly"/>
    <n v="6.02"/>
    <n v="23452875"/>
    <n v="46.41"/>
    <x v="0"/>
  </r>
  <r>
    <x v="26"/>
    <x v="1"/>
    <x v="0"/>
    <s v=" Monthly"/>
    <n v="5.85"/>
    <n v="25543465"/>
    <n v="50.36"/>
    <x v="0"/>
  </r>
  <r>
    <x v="26"/>
    <x v="2"/>
    <x v="0"/>
    <s v=" Monthly"/>
    <n v="5.62"/>
    <n v="24857807"/>
    <n v="48.78"/>
    <x v="0"/>
  </r>
  <r>
    <x v="26"/>
    <x v="3"/>
    <x v="0"/>
    <s v=" Monthly"/>
    <n v="5.58"/>
    <n v="24924827"/>
    <n v="48.79"/>
    <x v="0"/>
  </r>
  <r>
    <x v="26"/>
    <x v="4"/>
    <x v="0"/>
    <s v=" Monthly"/>
    <n v="5.26"/>
    <n v="25610773"/>
    <n v="49.87"/>
    <x v="0"/>
  </r>
  <r>
    <x v="26"/>
    <x v="5"/>
    <x v="0"/>
    <s v=" Monthly"/>
    <n v="6.78"/>
    <n v="24353018"/>
    <n v="48.09"/>
    <x v="0"/>
  </r>
  <r>
    <x v="26"/>
    <x v="6"/>
    <x v="0"/>
    <s v=" Monthly"/>
    <n v="5.83"/>
    <n v="25630359"/>
    <n v="50"/>
    <x v="0"/>
  </r>
  <r>
    <x v="26"/>
    <x v="7"/>
    <x v="0"/>
    <s v=" Monthly"/>
    <n v="5.79"/>
    <n v="24906239"/>
    <n v="48.47"/>
    <x v="0"/>
  </r>
  <r>
    <x v="26"/>
    <x v="8"/>
    <x v="1"/>
    <s v=" Monthly"/>
    <n v="6.79"/>
    <n v="24612171"/>
    <n v="48.3"/>
    <x v="0"/>
  </r>
  <r>
    <x v="26"/>
    <x v="9"/>
    <x v="1"/>
    <s v=" Monthly"/>
    <n v="3.78"/>
    <n v="26093009"/>
    <n v="49.51"/>
    <x v="0"/>
  </r>
  <r>
    <x v="26"/>
    <x v="10"/>
    <x v="1"/>
    <s v=" Monthly"/>
    <n v="7.02"/>
    <n v="25097812"/>
    <n v="49.18"/>
    <x v="0"/>
  </r>
  <r>
    <x v="26"/>
    <x v="11"/>
    <x v="1"/>
    <s v=" Monthly"/>
    <n v="18.32"/>
    <n v="17639370"/>
    <n v="39.270000000000003"/>
    <x v="0"/>
  </r>
  <r>
    <x v="26"/>
    <x v="12"/>
    <x v="1"/>
    <s v=" Monthly"/>
    <n v="18.43"/>
    <n v="19115772"/>
    <n v="42.53"/>
    <x v="0"/>
  </r>
  <r>
    <x v="26"/>
    <x v="13"/>
    <x v="1"/>
    <s v=" Monthly"/>
    <n v="4.9400000000000004"/>
    <n v="21225887"/>
    <n v="40.44"/>
    <x v="0"/>
  </r>
  <r>
    <x v="0"/>
    <x v="0"/>
    <x v="0"/>
    <s v="Monthly"/>
    <n v="6.09"/>
    <n v="4788661"/>
    <n v="37.450000000000003"/>
    <x v="1"/>
  </r>
  <r>
    <x v="0"/>
    <x v="1"/>
    <x v="0"/>
    <s v="Monthly"/>
    <n v="3.8"/>
    <n v="4824630"/>
    <n v="36.76"/>
    <x v="1"/>
  </r>
  <r>
    <x v="0"/>
    <x v="2"/>
    <x v="0"/>
    <s v="Monthly"/>
    <n v="5.64"/>
    <n v="4657443"/>
    <n v="36.1"/>
    <x v="1"/>
  </r>
  <r>
    <x v="0"/>
    <x v="3"/>
    <x v="0"/>
    <s v="Monthly"/>
    <n v="4.6100000000000003"/>
    <n v="4743179"/>
    <n v="36.29"/>
    <x v="1"/>
  </r>
  <r>
    <x v="0"/>
    <x v="4"/>
    <x v="0"/>
    <s v="Monthly"/>
    <n v="6.01"/>
    <n v="4733996"/>
    <n v="36.69"/>
    <x v="1"/>
  </r>
  <r>
    <x v="0"/>
    <x v="5"/>
    <x v="0"/>
    <s v="Monthly"/>
    <n v="4.7"/>
    <n v="4774377"/>
    <n v="36.409999999999997"/>
    <x v="1"/>
  </r>
  <r>
    <x v="0"/>
    <x v="6"/>
    <x v="0"/>
    <s v="Monthly"/>
    <n v="7.54"/>
    <n v="4668772"/>
    <n v="36.619999999999997"/>
    <x v="1"/>
  </r>
  <r>
    <x v="0"/>
    <x v="7"/>
    <x v="0"/>
    <s v="Monthly"/>
    <n v="7.88"/>
    <n v="4913963"/>
    <n v="38.61"/>
    <x v="1"/>
  </r>
  <r>
    <x v="0"/>
    <x v="8"/>
    <x v="1"/>
    <s v="Monthly"/>
    <n v="7.11"/>
    <n v="4618860"/>
    <n v="35.909999999999997"/>
    <x v="1"/>
  </r>
  <r>
    <x v="0"/>
    <x v="9"/>
    <x v="1"/>
    <s v="Monthly"/>
    <n v="5.66"/>
    <n v="4822035"/>
    <n v="36.840000000000003"/>
    <x v="1"/>
  </r>
  <r>
    <x v="0"/>
    <x v="10"/>
    <x v="1"/>
    <s v="Monthly"/>
    <n v="9.8800000000000008"/>
    <n v="4521537"/>
    <n v="36.08"/>
    <x v="1"/>
  </r>
  <r>
    <x v="0"/>
    <x v="11"/>
    <x v="1"/>
    <s v="Monthly"/>
    <n v="32.299999999999997"/>
    <n v="2544084"/>
    <n v="26.97"/>
    <x v="1"/>
  </r>
  <r>
    <x v="0"/>
    <x v="12"/>
    <x v="1"/>
    <s v="Monthly"/>
    <n v="24.91"/>
    <n v="3428356"/>
    <n v="32.69"/>
    <x v="1"/>
  </r>
  <r>
    <x v="0"/>
    <x v="13"/>
    <x v="1"/>
    <s v="Monthly"/>
    <n v="5.86"/>
    <n v="4954389"/>
    <n v="37.61"/>
    <x v="1"/>
  </r>
  <r>
    <x v="1"/>
    <x v="0"/>
    <x v="0"/>
    <s v="Monthly"/>
    <n v="7.87"/>
    <n v="1671707"/>
    <n v="44.92"/>
    <x v="1"/>
  </r>
  <r>
    <x v="1"/>
    <x v="1"/>
    <x v="0"/>
    <s v="Monthly"/>
    <n v="9.89"/>
    <n v="1647342"/>
    <n v="45.17"/>
    <x v="1"/>
  </r>
  <r>
    <x v="1"/>
    <x v="2"/>
    <x v="0"/>
    <s v="Monthly"/>
    <n v="3.21"/>
    <n v="1739838"/>
    <n v="44.32"/>
    <x v="1"/>
  </r>
  <r>
    <x v="1"/>
    <x v="3"/>
    <x v="0"/>
    <s v="Monthly"/>
    <n v="10.39"/>
    <n v="1595582"/>
    <n v="43.81"/>
    <x v="1"/>
  </r>
  <r>
    <x v="1"/>
    <x v="4"/>
    <x v="0"/>
    <s v="Monthly"/>
    <n v="9.26"/>
    <n v="1576480"/>
    <n v="42.66"/>
    <x v="1"/>
  </r>
  <r>
    <x v="1"/>
    <x v="5"/>
    <x v="0"/>
    <s v="Monthly"/>
    <n v="11.17"/>
    <n v="1595176"/>
    <n v="44.01"/>
    <x v="1"/>
  </r>
  <r>
    <x v="1"/>
    <x v="6"/>
    <x v="0"/>
    <s v="Monthly"/>
    <n v="6.31"/>
    <n v="1708045"/>
    <n v="44.59"/>
    <x v="1"/>
  </r>
  <r>
    <x v="1"/>
    <x v="7"/>
    <x v="0"/>
    <s v="Monthly"/>
    <n v="5.0199999999999996"/>
    <n v="1722303"/>
    <n v="44.26"/>
    <x v="1"/>
  </r>
  <r>
    <x v="1"/>
    <x v="8"/>
    <x v="1"/>
    <s v="Monthly"/>
    <n v="7.24"/>
    <n v="1630908"/>
    <n v="42.82"/>
    <x v="1"/>
  </r>
  <r>
    <x v="1"/>
    <x v="9"/>
    <x v="1"/>
    <s v="Monthly"/>
    <n v="9.98"/>
    <n v="1625454"/>
    <n v="43.9"/>
    <x v="1"/>
  </r>
  <r>
    <x v="1"/>
    <x v="10"/>
    <x v="1"/>
    <s v="Monthly"/>
    <n v="10.34"/>
    <n v="1664145"/>
    <n v="45.03"/>
    <x v="1"/>
  </r>
  <r>
    <x v="1"/>
    <x v="11"/>
    <x v="1"/>
    <s v="Monthly"/>
    <n v="8.3699999999999992"/>
    <n v="1454956"/>
    <n v="38.450000000000003"/>
    <x v="1"/>
  </r>
  <r>
    <x v="1"/>
    <x v="12"/>
    <x v="1"/>
    <s v="Monthly"/>
    <n v="10.77"/>
    <n v="1441722"/>
    <n v="39.04"/>
    <x v="1"/>
  </r>
  <r>
    <x v="1"/>
    <x v="13"/>
    <x v="1"/>
    <s v="Monthly"/>
    <n v="3.42"/>
    <n v="1551007"/>
    <n v="38.729999999999997"/>
    <x v="1"/>
  </r>
  <r>
    <x v="2"/>
    <x v="0"/>
    <x v="0"/>
    <s v="Monthly"/>
    <n v="19.899999999999999"/>
    <n v="3029344"/>
    <n v="39.799999999999997"/>
    <x v="1"/>
  </r>
  <r>
    <x v="2"/>
    <x v="1"/>
    <x v="0"/>
    <s v="Monthly"/>
    <n v="13.29"/>
    <n v="3248864"/>
    <n v="39.35"/>
    <x v="1"/>
  </r>
  <r>
    <x v="2"/>
    <x v="2"/>
    <x v="0"/>
    <s v="Monthly"/>
    <n v="16.41"/>
    <n v="3059744"/>
    <n v="38.36"/>
    <x v="1"/>
  </r>
  <r>
    <x v="2"/>
    <x v="3"/>
    <x v="0"/>
    <s v="Monthly"/>
    <n v="17.66"/>
    <n v="2994763"/>
    <n v="38.03"/>
    <x v="1"/>
  </r>
  <r>
    <x v="2"/>
    <x v="4"/>
    <x v="0"/>
    <s v="Monthly"/>
    <n v="20.46"/>
    <n v="2992082"/>
    <n v="39.25"/>
    <x v="1"/>
  </r>
  <r>
    <x v="2"/>
    <x v="5"/>
    <x v="0"/>
    <s v="Monthly"/>
    <n v="14.06"/>
    <n v="3173429"/>
    <n v="38.450000000000003"/>
    <x v="1"/>
  </r>
  <r>
    <x v="2"/>
    <x v="6"/>
    <x v="0"/>
    <s v="Monthly"/>
    <n v="17.62"/>
    <n v="3081077"/>
    <n v="38.86"/>
    <x v="1"/>
  </r>
  <r>
    <x v="2"/>
    <x v="7"/>
    <x v="0"/>
    <s v="Monthly"/>
    <n v="14.91"/>
    <n v="2977857"/>
    <n v="36.29"/>
    <x v="1"/>
  </r>
  <r>
    <x v="2"/>
    <x v="8"/>
    <x v="1"/>
    <s v="Monthly"/>
    <n v="20.69"/>
    <n v="2988665"/>
    <n v="38.99"/>
    <x v="1"/>
  </r>
  <r>
    <x v="2"/>
    <x v="9"/>
    <x v="1"/>
    <s v="Monthly"/>
    <n v="15.11"/>
    <n v="3113464"/>
    <n v="37.869999999999997"/>
    <x v="1"/>
  </r>
  <r>
    <x v="2"/>
    <x v="10"/>
    <x v="1"/>
    <s v="Monthly"/>
    <n v="15.73"/>
    <n v="3049637"/>
    <n v="37.29"/>
    <x v="1"/>
  </r>
  <r>
    <x v="2"/>
    <x v="11"/>
    <x v="1"/>
    <s v="Monthly"/>
    <n v="58.77"/>
    <n v="1400962"/>
    <n v="34.94"/>
    <x v="1"/>
  </r>
  <r>
    <x v="2"/>
    <x v="12"/>
    <x v="1"/>
    <s v="Monthly"/>
    <n v="37.869999999999997"/>
    <n v="2207026"/>
    <n v="36.450000000000003"/>
    <x v="1"/>
  </r>
  <r>
    <x v="2"/>
    <x v="13"/>
    <x v="1"/>
    <s v="Monthly"/>
    <n v="12.45"/>
    <n v="3124663"/>
    <n v="36.54"/>
    <x v="1"/>
  </r>
  <r>
    <x v="27"/>
    <x v="0"/>
    <x v="0"/>
    <s v="Monthly"/>
    <n v="18.350000000000001"/>
    <n v="348042"/>
    <n v="44.89"/>
    <x v="1"/>
  </r>
  <r>
    <x v="27"/>
    <x v="1"/>
    <x v="0"/>
    <s v="Monthly"/>
    <n v="12.4"/>
    <n v="337145"/>
    <n v="40.44"/>
    <x v="1"/>
  </r>
  <r>
    <x v="27"/>
    <x v="2"/>
    <x v="0"/>
    <s v="Monthly"/>
    <n v="21.8"/>
    <n v="294379"/>
    <n v="39.47"/>
    <x v="1"/>
  </r>
  <r>
    <x v="27"/>
    <x v="3"/>
    <x v="0"/>
    <s v="Monthly"/>
    <n v="9.52"/>
    <n v="328282"/>
    <n v="37.950000000000003"/>
    <x v="1"/>
  </r>
  <r>
    <x v="27"/>
    <x v="4"/>
    <x v="0"/>
    <s v="Monthly"/>
    <n v="20.14"/>
    <n v="327239"/>
    <n v="42.77"/>
    <x v="1"/>
  </r>
  <r>
    <x v="27"/>
    <x v="5"/>
    <x v="0"/>
    <s v="Monthly"/>
    <n v="13.99"/>
    <n v="330856"/>
    <n v="40.06"/>
    <x v="1"/>
  </r>
  <r>
    <x v="27"/>
    <x v="6"/>
    <x v="0"/>
    <s v="Monthly"/>
    <n v="22.05"/>
    <n v="289593"/>
    <n v="38.6"/>
    <x v="1"/>
  </r>
  <r>
    <x v="27"/>
    <x v="7"/>
    <x v="0"/>
    <s v="Monthly"/>
    <n v="8.33"/>
    <n v="311146"/>
    <n v="35.19"/>
    <x v="1"/>
  </r>
  <r>
    <x v="27"/>
    <x v="8"/>
    <x v="1"/>
    <s v="Monthly"/>
    <n v="20"/>
    <n v="332062"/>
    <n v="42.94"/>
    <x v="1"/>
  </r>
  <r>
    <x v="27"/>
    <x v="9"/>
    <x v="1"/>
    <s v="Monthly"/>
    <n v="16.670000000000002"/>
    <n v="316887"/>
    <n v="39.25"/>
    <x v="1"/>
  </r>
  <r>
    <x v="27"/>
    <x v="10"/>
    <x v="1"/>
    <s v="Monthly"/>
    <n v="21.43"/>
    <n v="279839"/>
    <n v="36.68"/>
    <x v="1"/>
  </r>
  <r>
    <x v="27"/>
    <x v="13"/>
    <x v="1"/>
    <s v="Monthly"/>
    <n v="7.22"/>
    <n v="306505"/>
    <n v="33.799999999999997"/>
    <x v="1"/>
  </r>
  <r>
    <x v="3"/>
    <x v="0"/>
    <x v="0"/>
    <s v="Monthly"/>
    <n v="9.77"/>
    <n v="2223129"/>
    <n v="45.61"/>
    <x v="1"/>
  </r>
  <r>
    <x v="3"/>
    <x v="1"/>
    <x v="0"/>
    <s v="Monthly"/>
    <n v="11.77"/>
    <n v="2192020"/>
    <n v="45.88"/>
    <x v="1"/>
  </r>
  <r>
    <x v="3"/>
    <x v="2"/>
    <x v="0"/>
    <s v="Monthly"/>
    <n v="8.17"/>
    <n v="2285436"/>
    <n v="45.85"/>
    <x v="1"/>
  </r>
  <r>
    <x v="3"/>
    <x v="3"/>
    <x v="0"/>
    <s v="Monthly"/>
    <n v="6.29"/>
    <n v="2392400"/>
    <n v="46.91"/>
    <x v="1"/>
  </r>
  <r>
    <x v="3"/>
    <x v="4"/>
    <x v="0"/>
    <s v="Monthly"/>
    <n v="9.4600000000000009"/>
    <n v="2311507"/>
    <n v="46.8"/>
    <x v="1"/>
  </r>
  <r>
    <x v="3"/>
    <x v="5"/>
    <x v="0"/>
    <s v="Monthly"/>
    <n v="10.27"/>
    <n v="2297096"/>
    <n v="46.82"/>
    <x v="1"/>
  </r>
  <r>
    <x v="3"/>
    <x v="6"/>
    <x v="0"/>
    <s v="Monthly"/>
    <n v="8.32"/>
    <n v="2341284"/>
    <n v="46.59"/>
    <x v="1"/>
  </r>
  <r>
    <x v="3"/>
    <x v="7"/>
    <x v="0"/>
    <s v="Monthly"/>
    <n v="3.57"/>
    <n v="2415436"/>
    <n v="45.59"/>
    <x v="1"/>
  </r>
  <r>
    <x v="3"/>
    <x v="8"/>
    <x v="1"/>
    <s v="Monthly"/>
    <n v="9.01"/>
    <n v="2315972"/>
    <n v="46.21"/>
    <x v="1"/>
  </r>
  <r>
    <x v="3"/>
    <x v="9"/>
    <x v="1"/>
    <s v="Monthly"/>
    <n v="9.7899999999999991"/>
    <n v="2347941"/>
    <n v="47.14"/>
    <x v="1"/>
  </r>
  <r>
    <x v="3"/>
    <x v="10"/>
    <x v="1"/>
    <s v="Monthly"/>
    <n v="8.2100000000000009"/>
    <n v="2407509"/>
    <n v="47.39"/>
    <x v="1"/>
  </r>
  <r>
    <x v="3"/>
    <x v="11"/>
    <x v="1"/>
    <s v="Monthly"/>
    <n v="20.13"/>
    <n v="1066126"/>
    <n v="24.06"/>
    <x v="1"/>
  </r>
  <r>
    <x v="3"/>
    <x v="12"/>
    <x v="1"/>
    <s v="Monthly"/>
    <n v="24.1"/>
    <n v="1276291"/>
    <n v="30.24"/>
    <x v="1"/>
  </r>
  <r>
    <x v="3"/>
    <x v="13"/>
    <x v="1"/>
    <s v="Monthly"/>
    <n v="27.07"/>
    <n v="1602231"/>
    <n v="39.409999999999997"/>
    <x v="1"/>
  </r>
  <r>
    <x v="4"/>
    <x v="0"/>
    <x v="0"/>
    <s v="Monthly"/>
    <n v="12.31"/>
    <n v="5756475"/>
    <n v="44.17"/>
    <x v="1"/>
  </r>
  <r>
    <x v="4"/>
    <x v="1"/>
    <x v="0"/>
    <s v="Monthly"/>
    <n v="12.76"/>
    <n v="5550172"/>
    <n v="42.71"/>
    <x v="1"/>
  </r>
  <r>
    <x v="4"/>
    <x v="2"/>
    <x v="0"/>
    <s v="Monthly"/>
    <n v="14.68"/>
    <n v="5393091"/>
    <n v="42.34"/>
    <x v="1"/>
  </r>
  <r>
    <x v="4"/>
    <x v="3"/>
    <x v="0"/>
    <s v="Monthly"/>
    <n v="13.52"/>
    <n v="5552510"/>
    <n v="42.9"/>
    <x v="1"/>
  </r>
  <r>
    <x v="4"/>
    <x v="4"/>
    <x v="0"/>
    <s v="Monthly"/>
    <n v="20.59"/>
    <n v="5642253"/>
    <n v="47.36"/>
    <x v="1"/>
  </r>
  <r>
    <x v="4"/>
    <x v="5"/>
    <x v="0"/>
    <s v="Monthly"/>
    <n v="12.41"/>
    <n v="6030363"/>
    <n v="45.78"/>
    <x v="1"/>
  </r>
  <r>
    <x v="4"/>
    <x v="6"/>
    <x v="0"/>
    <s v="Monthly"/>
    <n v="16.11"/>
    <n v="5439600"/>
    <n v="43.02"/>
    <x v="1"/>
  </r>
  <r>
    <x v="4"/>
    <x v="7"/>
    <x v="0"/>
    <s v="Monthly"/>
    <n v="11.07"/>
    <n v="5718337"/>
    <n v="42.56"/>
    <x v="1"/>
  </r>
  <r>
    <x v="4"/>
    <x v="8"/>
    <x v="1"/>
    <s v="Monthly"/>
    <n v="22.45"/>
    <n v="5647493"/>
    <n v="48.09"/>
    <x v="1"/>
  </r>
  <r>
    <x v="4"/>
    <x v="9"/>
    <x v="1"/>
    <s v="Monthly"/>
    <n v="14.86"/>
    <n v="5708807"/>
    <n v="44.18"/>
    <x v="1"/>
  </r>
  <r>
    <x v="4"/>
    <x v="10"/>
    <x v="1"/>
    <s v="Monthly"/>
    <n v="17.09"/>
    <n v="5401392"/>
    <n v="42.82"/>
    <x v="1"/>
  </r>
  <r>
    <x v="4"/>
    <x v="11"/>
    <x v="1"/>
    <s v="Monthly"/>
    <n v="16.510000000000002"/>
    <n v="3003787"/>
    <n v="23.59"/>
    <x v="1"/>
  </r>
  <r>
    <x v="4"/>
    <x v="12"/>
    <x v="1"/>
    <s v="Monthly"/>
    <n v="45.78"/>
    <n v="2343783"/>
    <n v="28.28"/>
    <x v="1"/>
  </r>
  <r>
    <x v="4"/>
    <x v="13"/>
    <x v="1"/>
    <s v="Monthly"/>
    <n v="18.11"/>
    <n v="4306807"/>
    <n v="34.32"/>
    <x v="1"/>
  </r>
  <r>
    <x v="5"/>
    <x v="0"/>
    <x v="0"/>
    <s v="Monthly"/>
    <n v="2.75"/>
    <n v="264855"/>
    <n v="34.17"/>
    <x v="1"/>
  </r>
  <r>
    <x v="5"/>
    <x v="1"/>
    <x v="0"/>
    <s v="Monthly"/>
    <n v="13.33"/>
    <n v="304015"/>
    <n v="43.96"/>
    <x v="1"/>
  </r>
  <r>
    <x v="5"/>
    <x v="2"/>
    <x v="0"/>
    <s v="Monthly"/>
    <n v="12.28"/>
    <n v="280367"/>
    <n v="40"/>
    <x v="1"/>
  </r>
  <r>
    <x v="5"/>
    <x v="3"/>
    <x v="0"/>
    <s v="Monthly"/>
    <n v="4.9000000000000004"/>
    <n v="243277"/>
    <n v="31.97"/>
    <x v="1"/>
  </r>
  <r>
    <x v="5"/>
    <x v="4"/>
    <x v="0"/>
    <s v="Monthly"/>
    <n v="3.16"/>
    <n v="309643"/>
    <n v="39.92"/>
    <x v="1"/>
  </r>
  <r>
    <x v="5"/>
    <x v="5"/>
    <x v="0"/>
    <s v="Monthly"/>
    <n v="12.31"/>
    <n v="290264"/>
    <n v="41.27"/>
    <x v="1"/>
  </r>
  <r>
    <x v="5"/>
    <x v="6"/>
    <x v="0"/>
    <s v="Monthly"/>
    <n v="25.2"/>
    <n v="271612"/>
    <n v="45.22"/>
    <x v="1"/>
  </r>
  <r>
    <x v="5"/>
    <x v="7"/>
    <x v="0"/>
    <s v="Monthly"/>
    <n v="16.22"/>
    <n v="288154"/>
    <n v="42.77"/>
    <x v="1"/>
  </r>
  <r>
    <x v="5"/>
    <x v="8"/>
    <x v="1"/>
    <s v="Monthly"/>
    <n v="10.92"/>
    <n v="257814"/>
    <n v="35.950000000000003"/>
    <x v="1"/>
  </r>
  <r>
    <x v="5"/>
    <x v="9"/>
    <x v="1"/>
    <s v="Monthly"/>
    <n v="4.3099999999999996"/>
    <n v="306396"/>
    <n v="39.729999999999997"/>
    <x v="1"/>
  </r>
  <r>
    <x v="5"/>
    <x v="10"/>
    <x v="1"/>
    <s v="Monthly"/>
    <n v="4.76"/>
    <n v="277093"/>
    <n v="36.049999999999997"/>
    <x v="1"/>
  </r>
  <r>
    <x v="5"/>
    <x v="11"/>
    <x v="1"/>
    <s v="Monthly"/>
    <n v="11.76"/>
    <n v="318957"/>
    <n v="44.74"/>
    <x v="1"/>
  </r>
  <r>
    <x v="6"/>
    <x v="0"/>
    <x v="0"/>
    <s v="Monthly"/>
    <n v="4.09"/>
    <n v="9686558"/>
    <n v="41.67"/>
    <x v="1"/>
  </r>
  <r>
    <x v="6"/>
    <x v="1"/>
    <x v="0"/>
    <s v="Monthly"/>
    <n v="6.31"/>
    <n v="10144965"/>
    <n v="44.57"/>
    <x v="1"/>
  </r>
  <r>
    <x v="6"/>
    <x v="2"/>
    <x v="0"/>
    <s v="Monthly"/>
    <n v="5.15"/>
    <n v="9828023"/>
    <n v="42.54"/>
    <x v="1"/>
  </r>
  <r>
    <x v="6"/>
    <x v="3"/>
    <x v="0"/>
    <s v="Monthly"/>
    <n v="4.2"/>
    <n v="10228154"/>
    <n v="43.72"/>
    <x v="1"/>
  </r>
  <r>
    <x v="6"/>
    <x v="4"/>
    <x v="0"/>
    <s v="Monthly"/>
    <n v="5.96"/>
    <n v="9609939"/>
    <n v="41.75"/>
    <x v="1"/>
  </r>
  <r>
    <x v="6"/>
    <x v="5"/>
    <x v="0"/>
    <s v="Monthly"/>
    <n v="5.45"/>
    <n v="10474217"/>
    <n v="45.14"/>
    <x v="1"/>
  </r>
  <r>
    <x v="6"/>
    <x v="6"/>
    <x v="0"/>
    <s v="Monthly"/>
    <n v="7.53"/>
    <n v="9896129"/>
    <n v="43.5"/>
    <x v="1"/>
  </r>
  <r>
    <x v="6"/>
    <x v="7"/>
    <x v="0"/>
    <s v="Monthly"/>
    <n v="5.71"/>
    <n v="10172812"/>
    <n v="43.75"/>
    <x v="1"/>
  </r>
  <r>
    <x v="6"/>
    <x v="8"/>
    <x v="1"/>
    <s v="Monthly"/>
    <n v="5.82"/>
    <n v="9824501"/>
    <n v="42.19"/>
    <x v="1"/>
  </r>
  <r>
    <x v="6"/>
    <x v="9"/>
    <x v="1"/>
    <s v="Monthly"/>
    <n v="6.04"/>
    <n v="10784753"/>
    <n v="46.31"/>
    <x v="1"/>
  </r>
  <r>
    <x v="6"/>
    <x v="10"/>
    <x v="1"/>
    <s v="Monthly"/>
    <n v="5.39"/>
    <n v="10083026"/>
    <n v="42.9"/>
    <x v="1"/>
  </r>
  <r>
    <x v="6"/>
    <x v="11"/>
    <x v="1"/>
    <s v="Monthly"/>
    <n v="25.94"/>
    <n v="6701284"/>
    <n v="36.33"/>
    <x v="1"/>
  </r>
  <r>
    <x v="6"/>
    <x v="12"/>
    <x v="1"/>
    <s v="Monthly"/>
    <n v="11.62"/>
    <n v="6072776"/>
    <n v="27.52"/>
    <x v="1"/>
  </r>
  <r>
    <x v="6"/>
    <x v="13"/>
    <x v="1"/>
    <s v="Monthly"/>
    <n v="4.54"/>
    <n v="10574711"/>
    <n v="44.26"/>
    <x v="1"/>
  </r>
  <r>
    <x v="7"/>
    <x v="0"/>
    <x v="0"/>
    <s v="Monthly"/>
    <n v="24.67"/>
    <n v="2693596"/>
    <n v="43.18"/>
    <x v="1"/>
  </r>
  <r>
    <x v="7"/>
    <x v="1"/>
    <x v="0"/>
    <s v="Monthly"/>
    <n v="20.420000000000002"/>
    <n v="2845190"/>
    <n v="43.06"/>
    <x v="1"/>
  </r>
  <r>
    <x v="7"/>
    <x v="2"/>
    <x v="0"/>
    <s v="Monthly"/>
    <n v="25.45"/>
    <n v="2405973"/>
    <n v="38.770000000000003"/>
    <x v="1"/>
  </r>
  <r>
    <x v="7"/>
    <x v="3"/>
    <x v="0"/>
    <s v="Monthly"/>
    <n v="24.19"/>
    <n v="2523005"/>
    <n v="39.869999999999997"/>
    <x v="1"/>
  </r>
  <r>
    <x v="7"/>
    <x v="4"/>
    <x v="0"/>
    <s v="Monthly"/>
    <n v="26.84"/>
    <n v="2675862"/>
    <n v="43.7"/>
    <x v="1"/>
  </r>
  <r>
    <x v="7"/>
    <x v="5"/>
    <x v="0"/>
    <s v="Monthly"/>
    <n v="21.04"/>
    <n v="2821456"/>
    <n v="42.58"/>
    <x v="1"/>
  </r>
  <r>
    <x v="7"/>
    <x v="6"/>
    <x v="0"/>
    <s v="Monthly"/>
    <n v="27.06"/>
    <n v="2404239"/>
    <n v="39.18"/>
    <x v="1"/>
  </r>
  <r>
    <x v="7"/>
    <x v="7"/>
    <x v="0"/>
    <s v="Monthly"/>
    <n v="23.65"/>
    <n v="2548835"/>
    <n v="39.57"/>
    <x v="1"/>
  </r>
  <r>
    <x v="7"/>
    <x v="8"/>
    <x v="1"/>
    <s v="Monthly"/>
    <n v="27.24"/>
    <n v="2630938"/>
    <n v="42.75"/>
    <x v="1"/>
  </r>
  <r>
    <x v="7"/>
    <x v="9"/>
    <x v="1"/>
    <s v="Monthly"/>
    <n v="23.29"/>
    <n v="2752834"/>
    <n v="42.32"/>
    <x v="1"/>
  </r>
  <r>
    <x v="7"/>
    <x v="10"/>
    <x v="1"/>
    <s v="Monthly"/>
    <n v="27.14"/>
    <n v="2275407"/>
    <n v="36.729999999999997"/>
    <x v="1"/>
  </r>
  <r>
    <x v="7"/>
    <x v="11"/>
    <x v="1"/>
    <s v="Monthly"/>
    <n v="46.89"/>
    <n v="1606580"/>
    <n v="35.479999999999997"/>
    <x v="1"/>
  </r>
  <r>
    <x v="7"/>
    <x v="12"/>
    <x v="1"/>
    <s v="Monthly"/>
    <n v="38.46"/>
    <n v="2013083"/>
    <n v="38.270000000000003"/>
    <x v="1"/>
  </r>
  <r>
    <x v="7"/>
    <x v="13"/>
    <x v="1"/>
    <s v="Monthly"/>
    <n v="29.41"/>
    <n v="2304138"/>
    <n v="38.090000000000003"/>
    <x v="1"/>
  </r>
  <r>
    <x v="8"/>
    <x v="0"/>
    <x v="0"/>
    <s v="Monthly"/>
    <n v="10.88"/>
    <n v="245668"/>
    <n v="45.27"/>
    <x v="1"/>
  </r>
  <r>
    <x v="8"/>
    <x v="1"/>
    <x v="0"/>
    <s v="Monthly"/>
    <n v="21.43"/>
    <n v="237576"/>
    <n v="49.58"/>
    <x v="1"/>
  </r>
  <r>
    <x v="8"/>
    <x v="2"/>
    <x v="0"/>
    <s v="Monthly"/>
    <n v="21.51"/>
    <n v="235894"/>
    <n v="49.22"/>
    <x v="1"/>
  </r>
  <r>
    <x v="8"/>
    <x v="3"/>
    <x v="0"/>
    <s v="Monthly"/>
    <n v="24.48"/>
    <n v="236315"/>
    <n v="51.17"/>
    <x v="1"/>
  </r>
  <r>
    <x v="8"/>
    <x v="4"/>
    <x v="0"/>
    <s v="Monthly"/>
    <n v="12"/>
    <n v="247210"/>
    <n v="45.87"/>
    <x v="1"/>
  </r>
  <r>
    <x v="8"/>
    <x v="5"/>
    <x v="0"/>
    <s v="Monthly"/>
    <n v="23.77"/>
    <n v="232322"/>
    <n v="49.69"/>
    <x v="1"/>
  </r>
  <r>
    <x v="8"/>
    <x v="6"/>
    <x v="0"/>
    <s v="Monthly"/>
    <n v="27.27"/>
    <n v="233029"/>
    <n v="52.17"/>
    <x v="1"/>
  </r>
  <r>
    <x v="8"/>
    <x v="7"/>
    <x v="0"/>
    <s v="Monthly"/>
    <n v="25.32"/>
    <n v="241366"/>
    <n v="52.55"/>
    <x v="1"/>
  </r>
  <r>
    <x v="8"/>
    <x v="8"/>
    <x v="1"/>
    <s v="Monthly"/>
    <n v="18.149999999999999"/>
    <n v="246596"/>
    <n v="48.92"/>
    <x v="1"/>
  </r>
  <r>
    <x v="8"/>
    <x v="9"/>
    <x v="1"/>
    <s v="Monthly"/>
    <n v="27.31"/>
    <n v="227804"/>
    <n v="50.82"/>
    <x v="1"/>
  </r>
  <r>
    <x v="8"/>
    <x v="10"/>
    <x v="1"/>
    <s v="Monthly"/>
    <n v="26.44"/>
    <n v="221432"/>
    <n v="48.74"/>
    <x v="1"/>
  </r>
  <r>
    <x v="8"/>
    <x v="11"/>
    <x v="1"/>
    <s v="Monthly"/>
    <n v="2.7"/>
    <n v="146957"/>
    <n v="24.42"/>
    <x v="1"/>
  </r>
  <r>
    <x v="8"/>
    <x v="12"/>
    <x v="1"/>
    <s v="Monthly"/>
    <n v="50"/>
    <n v="134868"/>
    <n v="43.55"/>
    <x v="1"/>
  </r>
  <r>
    <x v="8"/>
    <x v="13"/>
    <x v="1"/>
    <s v="Monthly"/>
    <n v="10.81"/>
    <n v="224902"/>
    <n v="40.659999999999997"/>
    <x v="1"/>
  </r>
  <r>
    <x v="9"/>
    <x v="0"/>
    <x v="0"/>
    <s v="Monthly"/>
    <n v="23.04"/>
    <n v="1130139"/>
    <n v="46.74"/>
    <x v="1"/>
  </r>
  <r>
    <x v="9"/>
    <x v="1"/>
    <x v="0"/>
    <s v="Monthly"/>
    <n v="19.88"/>
    <n v="1139815"/>
    <n v="45.17"/>
    <x v="1"/>
  </r>
  <r>
    <x v="9"/>
    <x v="2"/>
    <x v="0"/>
    <s v="Monthly"/>
    <n v="21.55"/>
    <n v="1183770"/>
    <n v="47.8"/>
    <x v="1"/>
  </r>
  <r>
    <x v="9"/>
    <x v="5"/>
    <x v="0"/>
    <s v="Monthly"/>
    <n v="24.06"/>
    <n v="1029087"/>
    <n v="42.63"/>
    <x v="1"/>
  </r>
  <r>
    <x v="9"/>
    <x v="6"/>
    <x v="0"/>
    <s v="Monthly"/>
    <n v="14.29"/>
    <n v="1226793"/>
    <n v="44.92"/>
    <x v="1"/>
  </r>
  <r>
    <x v="9"/>
    <x v="7"/>
    <x v="0"/>
    <s v="Monthly"/>
    <n v="7.02"/>
    <n v="1209085"/>
    <n v="40.71"/>
    <x v="1"/>
  </r>
  <r>
    <x v="9"/>
    <x v="8"/>
    <x v="1"/>
    <s v="Monthly"/>
    <n v="18.54"/>
    <n v="1079537"/>
    <n v="41.4"/>
    <x v="1"/>
  </r>
  <r>
    <x v="9"/>
    <x v="9"/>
    <x v="1"/>
    <s v="Monthly"/>
    <n v="19.86"/>
    <n v="1060116"/>
    <n v="41.23"/>
    <x v="1"/>
  </r>
  <r>
    <x v="9"/>
    <x v="10"/>
    <x v="1"/>
    <s v="Monthly"/>
    <n v="14.29"/>
    <n v="998103"/>
    <n v="36.21"/>
    <x v="1"/>
  </r>
  <r>
    <x v="9"/>
    <x v="12"/>
    <x v="1"/>
    <s v="Monthly"/>
    <n v="12.96"/>
    <n v="937435"/>
    <n v="33.33"/>
    <x v="1"/>
  </r>
  <r>
    <x v="10"/>
    <x v="0"/>
    <x v="0"/>
    <s v="Monthly"/>
    <n v="17.23"/>
    <n v="2404033"/>
    <n v="43.25"/>
    <x v="1"/>
  </r>
  <r>
    <x v="10"/>
    <x v="1"/>
    <x v="0"/>
    <s v="Monthly"/>
    <n v="20.51"/>
    <n v="2326911"/>
    <n v="43.51"/>
    <x v="1"/>
  </r>
  <r>
    <x v="10"/>
    <x v="2"/>
    <x v="0"/>
    <s v="Monthly"/>
    <n v="15.67"/>
    <n v="2434579"/>
    <n v="42.82"/>
    <x v="1"/>
  </r>
  <r>
    <x v="10"/>
    <x v="3"/>
    <x v="0"/>
    <s v="Monthly"/>
    <n v="20.25"/>
    <n v="2335406"/>
    <n v="43.35"/>
    <x v="1"/>
  </r>
  <r>
    <x v="10"/>
    <x v="4"/>
    <x v="0"/>
    <s v="Monthly"/>
    <n v="21.16"/>
    <n v="2357627"/>
    <n v="44.18"/>
    <x v="1"/>
  </r>
  <r>
    <x v="10"/>
    <x v="5"/>
    <x v="0"/>
    <s v="Monthly"/>
    <n v="19.05"/>
    <n v="2460196"/>
    <n v="44.82"/>
    <x v="1"/>
  </r>
  <r>
    <x v="10"/>
    <x v="6"/>
    <x v="0"/>
    <s v="Monthly"/>
    <n v="17.34"/>
    <n v="2424281"/>
    <n v="43.17"/>
    <x v="1"/>
  </r>
  <r>
    <x v="10"/>
    <x v="7"/>
    <x v="0"/>
    <s v="Monthly"/>
    <n v="22.01"/>
    <n v="2290170"/>
    <n v="43.14"/>
    <x v="1"/>
  </r>
  <r>
    <x v="10"/>
    <x v="8"/>
    <x v="1"/>
    <s v="Monthly"/>
    <n v="22.96"/>
    <n v="2329293"/>
    <n v="44.33"/>
    <x v="1"/>
  </r>
  <r>
    <x v="10"/>
    <x v="9"/>
    <x v="1"/>
    <s v="Monthly"/>
    <n v="19.670000000000002"/>
    <n v="2493023"/>
    <n v="45.42"/>
    <x v="1"/>
  </r>
  <r>
    <x v="10"/>
    <x v="10"/>
    <x v="1"/>
    <s v="Monthly"/>
    <n v="16.399999999999999"/>
    <n v="2480661"/>
    <n v="43.34"/>
    <x v="1"/>
  </r>
  <r>
    <x v="10"/>
    <x v="11"/>
    <x v="1"/>
    <s v="Monthly"/>
    <n v="61.48"/>
    <n v="1054829"/>
    <n v="39.92"/>
    <x v="1"/>
  </r>
  <r>
    <x v="10"/>
    <x v="12"/>
    <x v="1"/>
    <s v="Monthly"/>
    <n v="70.17"/>
    <n v="830347"/>
    <n v="40.49"/>
    <x v="1"/>
  </r>
  <r>
    <x v="10"/>
    <x v="13"/>
    <x v="1"/>
    <s v="Monthly"/>
    <n v="19.38"/>
    <n v="2244460"/>
    <n v="40.43"/>
    <x v="1"/>
  </r>
  <r>
    <x v="11"/>
    <x v="0"/>
    <x v="0"/>
    <s v="Monthly"/>
    <n v="6.56"/>
    <n v="8638239"/>
    <n v="40.619999999999997"/>
    <x v="1"/>
  </r>
  <r>
    <x v="11"/>
    <x v="1"/>
    <x v="0"/>
    <s v="Monthly"/>
    <n v="5"/>
    <n v="8862498"/>
    <n v="40.89"/>
    <x v="1"/>
  </r>
  <r>
    <x v="11"/>
    <x v="2"/>
    <x v="0"/>
    <s v="Monthly"/>
    <n v="2.29"/>
    <n v="8738029"/>
    <n v="39.090000000000003"/>
    <x v="1"/>
  </r>
  <r>
    <x v="11"/>
    <x v="3"/>
    <x v="0"/>
    <s v="Monthly"/>
    <n v="1.27"/>
    <n v="8614340"/>
    <n v="38.04"/>
    <x v="1"/>
  </r>
  <r>
    <x v="11"/>
    <x v="4"/>
    <x v="0"/>
    <s v="Monthly"/>
    <n v="3.57"/>
    <n v="8647794"/>
    <n v="39"/>
    <x v="1"/>
  </r>
  <r>
    <x v="11"/>
    <x v="5"/>
    <x v="0"/>
    <s v="Monthly"/>
    <n v="3.87"/>
    <n v="8799249"/>
    <n v="39.700000000000003"/>
    <x v="1"/>
  </r>
  <r>
    <x v="11"/>
    <x v="6"/>
    <x v="0"/>
    <s v="Monthly"/>
    <n v="3.44"/>
    <n v="8613835"/>
    <n v="38.6"/>
    <x v="1"/>
  </r>
  <r>
    <x v="11"/>
    <x v="7"/>
    <x v="0"/>
    <s v="Monthly"/>
    <n v="1.56"/>
    <n v="8592376"/>
    <n v="37.659999999999997"/>
    <x v="1"/>
  </r>
  <r>
    <x v="11"/>
    <x v="8"/>
    <x v="1"/>
    <s v="Monthly"/>
    <n v="3.31"/>
    <n v="8749154"/>
    <n v="38.94"/>
    <x v="1"/>
  </r>
  <r>
    <x v="11"/>
    <x v="9"/>
    <x v="1"/>
    <s v="Monthly"/>
    <n v="2.88"/>
    <n v="8924061"/>
    <n v="39.450000000000003"/>
    <x v="1"/>
  </r>
  <r>
    <x v="11"/>
    <x v="10"/>
    <x v="1"/>
    <s v="Monthly"/>
    <n v="4.92"/>
    <n v="9225835"/>
    <n v="41.55"/>
    <x v="1"/>
  </r>
  <r>
    <x v="11"/>
    <x v="11"/>
    <x v="1"/>
    <s v="Monthly"/>
    <n v="25.12"/>
    <n v="7387995"/>
    <n v="42.14"/>
    <x v="1"/>
  </r>
  <r>
    <x v="11"/>
    <x v="12"/>
    <x v="1"/>
    <s v="Monthly"/>
    <n v="15.88"/>
    <n v="8669258"/>
    <n v="43.9"/>
    <x v="1"/>
  </r>
  <r>
    <x v="11"/>
    <x v="13"/>
    <x v="1"/>
    <s v="Monthly"/>
    <n v="6.12"/>
    <n v="8822411"/>
    <n v="39.93"/>
    <x v="1"/>
  </r>
  <r>
    <x v="12"/>
    <x v="0"/>
    <x v="0"/>
    <s v="Monthly"/>
    <n v="6.11"/>
    <n v="4605913"/>
    <n v="36.65"/>
    <x v="1"/>
  </r>
  <r>
    <x v="12"/>
    <x v="1"/>
    <x v="0"/>
    <s v="Monthly"/>
    <n v="6.67"/>
    <n v="4678374"/>
    <n v="37.42"/>
    <x v="1"/>
  </r>
  <r>
    <x v="12"/>
    <x v="2"/>
    <x v="0"/>
    <s v="Monthly"/>
    <n v="7.58"/>
    <n v="4105211"/>
    <n v="33.130000000000003"/>
    <x v="1"/>
  </r>
  <r>
    <x v="12"/>
    <x v="3"/>
    <x v="0"/>
    <s v="Monthly"/>
    <n v="7.69"/>
    <n v="4448650"/>
    <n v="35.909999999999997"/>
    <x v="1"/>
  </r>
  <r>
    <x v="12"/>
    <x v="4"/>
    <x v="0"/>
    <s v="Monthly"/>
    <n v="5.52"/>
    <n v="4640642"/>
    <n v="36.57"/>
    <x v="1"/>
  </r>
  <r>
    <x v="12"/>
    <x v="5"/>
    <x v="0"/>
    <s v="Monthly"/>
    <n v="5.35"/>
    <n v="4644510"/>
    <n v="36.49"/>
    <x v="1"/>
  </r>
  <r>
    <x v="12"/>
    <x v="6"/>
    <x v="0"/>
    <s v="Monthly"/>
    <n v="6.71"/>
    <n v="4062767"/>
    <n v="32.36"/>
    <x v="1"/>
  </r>
  <r>
    <x v="12"/>
    <x v="7"/>
    <x v="0"/>
    <s v="Monthly"/>
    <n v="7.31"/>
    <n v="4440283"/>
    <n v="35.56"/>
    <x v="1"/>
  </r>
  <r>
    <x v="12"/>
    <x v="8"/>
    <x v="1"/>
    <s v="Monthly"/>
    <n v="6.65"/>
    <n v="4597507"/>
    <n v="36.53"/>
    <x v="1"/>
  </r>
  <r>
    <x v="12"/>
    <x v="9"/>
    <x v="1"/>
    <s v="Monthly"/>
    <n v="6.08"/>
    <n v="4624444"/>
    <n v="36.479999999999997"/>
    <x v="1"/>
  </r>
  <r>
    <x v="12"/>
    <x v="10"/>
    <x v="1"/>
    <s v="Monthly"/>
    <n v="9.14"/>
    <n v="4079775"/>
    <n v="33.24"/>
    <x v="1"/>
  </r>
  <r>
    <x v="12"/>
    <x v="11"/>
    <x v="1"/>
    <s v="Monthly"/>
    <n v="21.43"/>
    <n v="2179106"/>
    <n v="20.51"/>
    <x v="1"/>
  </r>
  <r>
    <x v="12"/>
    <x v="12"/>
    <x v="1"/>
    <s v="Monthly"/>
    <n v="30.28"/>
    <n v="2826118"/>
    <n v="29.95"/>
    <x v="1"/>
  </r>
  <r>
    <x v="12"/>
    <x v="13"/>
    <x v="1"/>
    <s v="Monthly"/>
    <n v="12.17"/>
    <n v="4601293"/>
    <n v="38.68"/>
    <x v="1"/>
  </r>
  <r>
    <x v="13"/>
    <x v="0"/>
    <x v="0"/>
    <s v="Monthly"/>
    <n v="3.91"/>
    <n v="6692720"/>
    <n v="38.96"/>
    <x v="1"/>
  </r>
  <r>
    <x v="13"/>
    <x v="1"/>
    <x v="0"/>
    <s v="Monthly"/>
    <n v="6.38"/>
    <n v="6509340"/>
    <n v="38.799999999999997"/>
    <x v="1"/>
  </r>
  <r>
    <x v="13"/>
    <x v="2"/>
    <x v="0"/>
    <s v="Monthly"/>
    <n v="7.38"/>
    <n v="6266446"/>
    <n v="37.67"/>
    <x v="1"/>
  </r>
  <r>
    <x v="13"/>
    <x v="3"/>
    <x v="0"/>
    <s v="Monthly"/>
    <n v="6.82"/>
    <n v="6809834"/>
    <n v="40.6"/>
    <x v="1"/>
  </r>
  <r>
    <x v="13"/>
    <x v="4"/>
    <x v="0"/>
    <s v="Monthly"/>
    <n v="7"/>
    <n v="6655967"/>
    <n v="39.67"/>
    <x v="1"/>
  </r>
  <r>
    <x v="13"/>
    <x v="5"/>
    <x v="0"/>
    <s v="Monthly"/>
    <n v="4.4000000000000004"/>
    <n v="6603715"/>
    <n v="38.200000000000003"/>
    <x v="1"/>
  </r>
  <r>
    <x v="13"/>
    <x v="6"/>
    <x v="0"/>
    <s v="Monthly"/>
    <n v="6.06"/>
    <n v="6459457"/>
    <n v="37.94"/>
    <x v="1"/>
  </r>
  <r>
    <x v="13"/>
    <x v="7"/>
    <x v="0"/>
    <s v="Monthly"/>
    <n v="6.2"/>
    <n v="6787403"/>
    <n v="39.83"/>
    <x v="1"/>
  </r>
  <r>
    <x v="13"/>
    <x v="8"/>
    <x v="1"/>
    <s v="Monthly"/>
    <n v="5.17"/>
    <n v="6834930"/>
    <n v="39.590000000000003"/>
    <x v="1"/>
  </r>
  <r>
    <x v="13"/>
    <x v="9"/>
    <x v="1"/>
    <s v="Monthly"/>
    <n v="4.96"/>
    <n v="6533435"/>
    <n v="37.68"/>
    <x v="1"/>
  </r>
  <r>
    <x v="13"/>
    <x v="10"/>
    <x v="1"/>
    <s v="Monthly"/>
    <n v="4.8"/>
    <n v="6386723"/>
    <n v="36.68"/>
    <x v="1"/>
  </r>
  <r>
    <x v="13"/>
    <x v="11"/>
    <x v="1"/>
    <s v="Monthly"/>
    <n v="11.94"/>
    <n v="4802873"/>
    <n v="29.76"/>
    <x v="1"/>
  </r>
  <r>
    <x v="13"/>
    <x v="12"/>
    <x v="1"/>
    <s v="Monthly"/>
    <n v="40.49"/>
    <n v="3879934"/>
    <n v="35.49"/>
    <x v="1"/>
  </r>
  <r>
    <x v="13"/>
    <x v="13"/>
    <x v="1"/>
    <s v="Monthly"/>
    <n v="12.72"/>
    <n v="6221562"/>
    <n v="38.72"/>
    <x v="1"/>
  </r>
  <r>
    <x v="14"/>
    <x v="0"/>
    <x v="0"/>
    <s v="Monthly"/>
    <n v="6.08"/>
    <n v="16962574"/>
    <n v="38.299999999999997"/>
    <x v="1"/>
  </r>
  <r>
    <x v="14"/>
    <x v="1"/>
    <x v="0"/>
    <s v="Monthly"/>
    <n v="6.46"/>
    <n v="17375053"/>
    <n v="39.299999999999997"/>
    <x v="1"/>
  </r>
  <r>
    <x v="14"/>
    <x v="2"/>
    <x v="0"/>
    <s v="Monthly"/>
    <n v="6.35"/>
    <n v="17215677"/>
    <n v="38.81"/>
    <x v="1"/>
  </r>
  <r>
    <x v="14"/>
    <x v="3"/>
    <x v="0"/>
    <s v="Monthly"/>
    <n v="7.57"/>
    <n v="16602767"/>
    <n v="37.840000000000003"/>
    <x v="1"/>
  </r>
  <r>
    <x v="14"/>
    <x v="4"/>
    <x v="0"/>
    <s v="Monthly"/>
    <n v="7.6"/>
    <n v="17396398"/>
    <n v="39.58"/>
    <x v="1"/>
  </r>
  <r>
    <x v="14"/>
    <x v="5"/>
    <x v="0"/>
    <s v="Monthly"/>
    <n v="7.51"/>
    <n v="17221991"/>
    <n v="39.049999999999997"/>
    <x v="1"/>
  </r>
  <r>
    <x v="14"/>
    <x v="6"/>
    <x v="0"/>
    <s v="Monthly"/>
    <n v="7.6"/>
    <n v="17486683"/>
    <n v="39.61"/>
    <x v="1"/>
  </r>
  <r>
    <x v="14"/>
    <x v="7"/>
    <x v="0"/>
    <s v="Monthly"/>
    <n v="7.83"/>
    <n v="16581144"/>
    <n v="37.57"/>
    <x v="1"/>
  </r>
  <r>
    <x v="14"/>
    <x v="8"/>
    <x v="1"/>
    <s v="Monthly"/>
    <n v="6.67"/>
    <n v="16715470"/>
    <n v="37.32"/>
    <x v="1"/>
  </r>
  <r>
    <x v="14"/>
    <x v="9"/>
    <x v="1"/>
    <s v="Monthly"/>
    <n v="5.34"/>
    <n v="17122782"/>
    <n v="37.61"/>
    <x v="1"/>
  </r>
  <r>
    <x v="14"/>
    <x v="10"/>
    <x v="1"/>
    <s v="Monthly"/>
    <n v="6.34"/>
    <n v="17065830"/>
    <n v="37.799999999999997"/>
    <x v="1"/>
  </r>
  <r>
    <x v="14"/>
    <x v="11"/>
    <x v="1"/>
    <s v="Monthly"/>
    <n v="14.99"/>
    <n v="12674451"/>
    <n v="30.86"/>
    <x v="1"/>
  </r>
  <r>
    <x v="14"/>
    <x v="12"/>
    <x v="1"/>
    <s v="Monthly"/>
    <n v="15.92"/>
    <n v="12365754"/>
    <n v="30.38"/>
    <x v="1"/>
  </r>
  <r>
    <x v="14"/>
    <x v="13"/>
    <x v="1"/>
    <s v="Monthly"/>
    <n v="10.01"/>
    <n v="16172690"/>
    <n v="37.04"/>
    <x v="1"/>
  </r>
  <r>
    <x v="15"/>
    <x v="0"/>
    <x v="0"/>
    <s v="Monthly"/>
    <n v="8.4"/>
    <n v="228978"/>
    <n v="47.79"/>
    <x v="1"/>
  </r>
  <r>
    <x v="15"/>
    <x v="1"/>
    <x v="0"/>
    <s v="Monthly"/>
    <n v="8.66"/>
    <n v="231252"/>
    <n v="48.29"/>
    <x v="1"/>
  </r>
  <r>
    <x v="15"/>
    <x v="2"/>
    <x v="0"/>
    <s v="Monthly"/>
    <n v="4.43"/>
    <n v="284015"/>
    <n v="56.55"/>
    <x v="1"/>
  </r>
  <r>
    <x v="15"/>
    <x v="3"/>
    <x v="0"/>
    <s v="Monthly"/>
    <n v="5.8"/>
    <n v="259433"/>
    <n v="52.27"/>
    <x v="1"/>
  </r>
  <r>
    <x v="15"/>
    <x v="4"/>
    <x v="0"/>
    <s v="Monthly"/>
    <n v="5.3"/>
    <n v="253887"/>
    <n v="50.77"/>
    <x v="1"/>
  </r>
  <r>
    <x v="15"/>
    <x v="5"/>
    <x v="0"/>
    <s v="Monthly"/>
    <n v="7.2"/>
    <n v="234375"/>
    <n v="47.71"/>
    <x v="1"/>
  </r>
  <r>
    <x v="15"/>
    <x v="6"/>
    <x v="0"/>
    <s v="Monthly"/>
    <n v="3.02"/>
    <n v="293431"/>
    <n v="57.02"/>
    <x v="1"/>
  </r>
  <r>
    <x v="15"/>
    <x v="7"/>
    <x v="0"/>
    <s v="Monthly"/>
    <n v="5.21"/>
    <n v="267417"/>
    <n v="53.04"/>
    <x v="1"/>
  </r>
  <r>
    <x v="15"/>
    <x v="8"/>
    <x v="1"/>
    <s v="Monthly"/>
    <n v="4.76"/>
    <n v="261687"/>
    <n v="51.53"/>
    <x v="1"/>
  </r>
  <r>
    <x v="15"/>
    <x v="9"/>
    <x v="1"/>
    <s v="Monthly"/>
    <n v="7.37"/>
    <n v="233965"/>
    <n v="47.26"/>
    <x v="1"/>
  </r>
  <r>
    <x v="15"/>
    <x v="10"/>
    <x v="1"/>
    <s v="Monthly"/>
    <n v="2.8"/>
    <n v="289735"/>
    <n v="55.64"/>
    <x v="1"/>
  </r>
  <r>
    <x v="15"/>
    <x v="11"/>
    <x v="1"/>
    <s v="Monthly"/>
    <n v="17.39"/>
    <n v="161939"/>
    <n v="36.51"/>
    <x v="1"/>
  </r>
  <r>
    <x v="15"/>
    <x v="12"/>
    <x v="1"/>
    <s v="Monthly"/>
    <n v="14.58"/>
    <n v="222916"/>
    <n v="48.48"/>
    <x v="1"/>
  </r>
  <r>
    <x v="16"/>
    <x v="0"/>
    <x v="0"/>
    <s v="Monthly"/>
    <n v="2.95"/>
    <n v="2519582"/>
    <n v="41.26"/>
    <x v="1"/>
  </r>
  <r>
    <x v="16"/>
    <x v="1"/>
    <x v="0"/>
    <s v="Monthly"/>
    <n v="2.63"/>
    <n v="2356290"/>
    <n v="38.39"/>
    <x v="1"/>
  </r>
  <r>
    <x v="16"/>
    <x v="2"/>
    <x v="0"/>
    <s v="Monthly"/>
    <n v="1.78"/>
    <n v="2542237"/>
    <n v="40.99"/>
    <x v="1"/>
  </r>
  <r>
    <x v="16"/>
    <x v="3"/>
    <x v="0"/>
    <s v="Monthly"/>
    <n v="3.5"/>
    <n v="2456983"/>
    <n v="40.25"/>
    <x v="1"/>
  </r>
  <r>
    <x v="16"/>
    <x v="4"/>
    <x v="0"/>
    <s v="Monthly"/>
    <n v="3.78"/>
    <n v="2570663"/>
    <n v="42.15"/>
    <x v="1"/>
  </r>
  <r>
    <x v="16"/>
    <x v="5"/>
    <x v="0"/>
    <s v="Monthly"/>
    <n v="4.5"/>
    <n v="2456855"/>
    <n v="40.51"/>
    <x v="1"/>
  </r>
  <r>
    <x v="16"/>
    <x v="6"/>
    <x v="0"/>
    <s v="Monthly"/>
    <n v="2.23"/>
    <n v="2594469"/>
    <n v="41.71"/>
    <x v="1"/>
  </r>
  <r>
    <x v="16"/>
    <x v="7"/>
    <x v="0"/>
    <s v="Monthly"/>
    <n v="3.36"/>
    <n v="2369048"/>
    <n v="38.46"/>
    <x v="1"/>
  </r>
  <r>
    <x v="16"/>
    <x v="8"/>
    <x v="1"/>
    <s v="Monthly"/>
    <n v="2.2799999999999998"/>
    <n v="2561320"/>
    <n v="41.05"/>
    <x v="1"/>
  </r>
  <r>
    <x v="16"/>
    <x v="9"/>
    <x v="1"/>
    <s v="Monthly"/>
    <n v="2.19"/>
    <n v="2438080"/>
    <n v="38.97"/>
    <x v="1"/>
  </r>
  <r>
    <x v="16"/>
    <x v="10"/>
    <x v="1"/>
    <s v="Monthly"/>
    <n v="3.96"/>
    <n v="2457952"/>
    <n v="39.93"/>
    <x v="1"/>
  </r>
  <r>
    <x v="16"/>
    <x v="11"/>
    <x v="1"/>
    <s v="Monthly"/>
    <n v="20.5"/>
    <n v="1303244"/>
    <n v="25.53"/>
    <x v="1"/>
  </r>
  <r>
    <x v="16"/>
    <x v="12"/>
    <x v="1"/>
    <s v="Monthly"/>
    <n v="10"/>
    <n v="1975481"/>
    <n v="34.119999999999997"/>
    <x v="1"/>
  </r>
  <r>
    <x v="16"/>
    <x v="13"/>
    <x v="1"/>
    <s v="Monthly"/>
    <n v="2.1800000000000002"/>
    <n v="2221069"/>
    <n v="35.24"/>
    <x v="1"/>
  </r>
  <r>
    <x v="17"/>
    <x v="0"/>
    <x v="0"/>
    <s v="Monthly"/>
    <n v="1.25"/>
    <n v="283905"/>
    <n v="35.71"/>
    <x v="1"/>
  </r>
  <r>
    <x v="17"/>
    <x v="1"/>
    <x v="0"/>
    <s v="Monthly"/>
    <n v="0"/>
    <n v="304369"/>
    <n v="37.729999999999997"/>
    <x v="1"/>
  </r>
  <r>
    <x v="17"/>
    <x v="2"/>
    <x v="0"/>
    <s v="Monthly"/>
    <n v="0"/>
    <n v="281117"/>
    <n v="34.770000000000003"/>
    <x v="1"/>
  </r>
  <r>
    <x v="17"/>
    <x v="3"/>
    <x v="0"/>
    <s v="Monthly"/>
    <n v="8.9499999999999993"/>
    <n v="312882"/>
    <n v="42.41"/>
    <x v="1"/>
  </r>
  <r>
    <x v="17"/>
    <x v="4"/>
    <x v="0"/>
    <s v="Monthly"/>
    <n v="1.22"/>
    <n v="286573"/>
    <n v="35.729999999999997"/>
    <x v="1"/>
  </r>
  <r>
    <x v="17"/>
    <x v="5"/>
    <x v="0"/>
    <s v="Monthly"/>
    <n v="1.17"/>
    <n v="312548"/>
    <n v="38.86"/>
    <x v="1"/>
  </r>
  <r>
    <x v="17"/>
    <x v="6"/>
    <x v="0"/>
    <s v="Monthly"/>
    <n v="1.37"/>
    <n v="275003"/>
    <n v="34.19"/>
    <x v="1"/>
  </r>
  <r>
    <x v="17"/>
    <x v="7"/>
    <x v="0"/>
    <s v="Monthly"/>
    <n v="5.21"/>
    <n v="313135"/>
    <n v="40.42"/>
    <x v="1"/>
  </r>
  <r>
    <x v="17"/>
    <x v="8"/>
    <x v="1"/>
    <s v="Monthly"/>
    <n v="0.56999999999999995"/>
    <n v="281698"/>
    <n v="34.590000000000003"/>
    <x v="1"/>
  </r>
  <r>
    <x v="17"/>
    <x v="9"/>
    <x v="1"/>
    <s v="Monthly"/>
    <n v="1.78"/>
    <n v="310342"/>
    <n v="38.5"/>
    <x v="1"/>
  </r>
  <r>
    <x v="17"/>
    <x v="10"/>
    <x v="1"/>
    <s v="Monthly"/>
    <n v="0.62"/>
    <n v="278851"/>
    <n v="34.119999999999997"/>
    <x v="1"/>
  </r>
  <r>
    <x v="17"/>
    <x v="11"/>
    <x v="1"/>
    <s v="Monthly"/>
    <n v="76.739999999999995"/>
    <n v="68122"/>
    <n v="35.54"/>
    <x v="1"/>
  </r>
  <r>
    <x v="17"/>
    <x v="12"/>
    <x v="1"/>
    <s v="Monthly"/>
    <n v="75"/>
    <n v="64538"/>
    <n v="31.25"/>
    <x v="1"/>
  </r>
  <r>
    <x v="17"/>
    <x v="13"/>
    <x v="1"/>
    <s v="Monthly"/>
    <n v="4.55"/>
    <n v="234926"/>
    <n v="29.73"/>
    <x v="1"/>
  </r>
  <r>
    <x v="18"/>
    <x v="0"/>
    <x v="0"/>
    <s v="Monthly"/>
    <n v="13.49"/>
    <n v="3289918"/>
    <n v="40.03"/>
    <x v="1"/>
  </r>
  <r>
    <x v="18"/>
    <x v="1"/>
    <x v="0"/>
    <s v="Monthly"/>
    <n v="13.17"/>
    <n v="3307798"/>
    <n v="40.020000000000003"/>
    <x v="1"/>
  </r>
  <r>
    <x v="18"/>
    <x v="2"/>
    <x v="0"/>
    <s v="Monthly"/>
    <n v="11.61"/>
    <n v="3592442"/>
    <n v="42.62"/>
    <x v="1"/>
  </r>
  <r>
    <x v="18"/>
    <x v="3"/>
    <x v="0"/>
    <s v="Monthly"/>
    <n v="11.99"/>
    <n v="3499863"/>
    <n v="41.61"/>
    <x v="1"/>
  </r>
  <r>
    <x v="18"/>
    <x v="4"/>
    <x v="0"/>
    <s v="Monthly"/>
    <n v="15.69"/>
    <n v="3227178"/>
    <n v="39.97"/>
    <x v="1"/>
  </r>
  <r>
    <x v="18"/>
    <x v="5"/>
    <x v="0"/>
    <s v="Monthly"/>
    <n v="13.75"/>
    <n v="3070438"/>
    <n v="37.1"/>
    <x v="1"/>
  </r>
  <r>
    <x v="18"/>
    <x v="6"/>
    <x v="0"/>
    <s v="Monthly"/>
    <n v="10.39"/>
    <n v="3602243"/>
    <n v="41.82"/>
    <x v="1"/>
  </r>
  <r>
    <x v="18"/>
    <x v="7"/>
    <x v="0"/>
    <s v="Monthly"/>
    <n v="11.97"/>
    <n v="3575778"/>
    <n v="42.17"/>
    <x v="1"/>
  </r>
  <r>
    <x v="18"/>
    <x v="8"/>
    <x v="1"/>
    <s v="Monthly"/>
    <n v="13.68"/>
    <n v="3252622"/>
    <n v="39.04"/>
    <x v="1"/>
  </r>
  <r>
    <x v="18"/>
    <x v="9"/>
    <x v="1"/>
    <s v="Monthly"/>
    <n v="11.99"/>
    <n v="3219227"/>
    <n v="37.82"/>
    <x v="1"/>
  </r>
  <r>
    <x v="18"/>
    <x v="10"/>
    <x v="1"/>
    <s v="Monthly"/>
    <n v="9.9700000000000006"/>
    <n v="3601793"/>
    <n v="41.29"/>
    <x v="1"/>
  </r>
  <r>
    <x v="18"/>
    <x v="11"/>
    <x v="1"/>
    <s v="Monthly"/>
    <n v="1.1299999999999999"/>
    <n v="2298975"/>
    <n v="23.95"/>
    <x v="1"/>
  </r>
  <r>
    <x v="18"/>
    <x v="12"/>
    <x v="1"/>
    <s v="Monthly"/>
    <n v="20.54"/>
    <n v="2682658"/>
    <n v="34.71"/>
    <x v="1"/>
  </r>
  <r>
    <x v="18"/>
    <x v="13"/>
    <x v="1"/>
    <s v="Monthly"/>
    <n v="10.55"/>
    <n v="3047750"/>
    <n v="34.96"/>
    <x v="1"/>
  </r>
  <r>
    <x v="19"/>
    <x v="0"/>
    <x v="0"/>
    <s v="Monthly"/>
    <n v="13.62"/>
    <n v="5108436"/>
    <n v="39.44"/>
    <x v="1"/>
  </r>
  <r>
    <x v="19"/>
    <x v="1"/>
    <x v="0"/>
    <s v="Monthly"/>
    <n v="14.36"/>
    <n v="5241174"/>
    <n v="40.729999999999997"/>
    <x v="1"/>
  </r>
  <r>
    <x v="19"/>
    <x v="2"/>
    <x v="0"/>
    <s v="Monthly"/>
    <n v="11.67"/>
    <n v="5372470"/>
    <n v="40.380000000000003"/>
    <x v="1"/>
  </r>
  <r>
    <x v="19"/>
    <x v="3"/>
    <x v="0"/>
    <s v="Monthly"/>
    <n v="14.71"/>
    <n v="5195170"/>
    <n v="40.340000000000003"/>
    <x v="1"/>
  </r>
  <r>
    <x v="19"/>
    <x v="4"/>
    <x v="0"/>
    <s v="Monthly"/>
    <n v="12.63"/>
    <n v="5176819"/>
    <n v="39.15"/>
    <x v="1"/>
  </r>
  <r>
    <x v="19"/>
    <x v="5"/>
    <x v="0"/>
    <s v="Monthly"/>
    <n v="13.02"/>
    <n v="5384335"/>
    <n v="40.799999999999997"/>
    <x v="1"/>
  </r>
  <r>
    <x v="19"/>
    <x v="6"/>
    <x v="0"/>
    <s v="Monthly"/>
    <n v="14.3"/>
    <n v="5306715"/>
    <n v="40.729999999999997"/>
    <x v="1"/>
  </r>
  <r>
    <x v="19"/>
    <x v="7"/>
    <x v="0"/>
    <s v="Monthly"/>
    <n v="18.04"/>
    <n v="5109481"/>
    <n v="40.9"/>
    <x v="1"/>
  </r>
  <r>
    <x v="19"/>
    <x v="8"/>
    <x v="1"/>
    <s v="Monthly"/>
    <n v="18.82"/>
    <n v="5157363"/>
    <n v="41.59"/>
    <x v="1"/>
  </r>
  <r>
    <x v="19"/>
    <x v="9"/>
    <x v="1"/>
    <s v="Monthly"/>
    <n v="17.02"/>
    <n v="5288343"/>
    <n v="41.62"/>
    <x v="1"/>
  </r>
  <r>
    <x v="19"/>
    <x v="10"/>
    <x v="1"/>
    <s v="Monthly"/>
    <n v="18.54"/>
    <n v="4964911"/>
    <n v="39.71"/>
    <x v="1"/>
  </r>
  <r>
    <x v="19"/>
    <x v="11"/>
    <x v="1"/>
    <s v="Monthly"/>
    <n v="35.53"/>
    <n v="2932923"/>
    <n v="29.57"/>
    <x v="1"/>
  </r>
  <r>
    <x v="19"/>
    <x v="12"/>
    <x v="1"/>
    <s v="Monthly"/>
    <n v="25.35"/>
    <n v="4225486"/>
    <n v="36.71"/>
    <x v="1"/>
  </r>
  <r>
    <x v="19"/>
    <x v="13"/>
    <x v="1"/>
    <s v="Monthly"/>
    <n v="13.04"/>
    <n v="5275784"/>
    <n v="39.26"/>
    <x v="1"/>
  </r>
  <r>
    <x v="20"/>
    <x v="0"/>
    <x v="0"/>
    <s v="Monthly"/>
    <n v="8.1999999999999993"/>
    <n v="89587"/>
    <n v="48.61"/>
    <x v="1"/>
  </r>
  <r>
    <x v="20"/>
    <x v="1"/>
    <x v="0"/>
    <s v="Monthly"/>
    <n v="7.76"/>
    <n v="89702"/>
    <n v="48.13"/>
    <x v="1"/>
  </r>
  <r>
    <x v="20"/>
    <x v="2"/>
    <x v="0"/>
    <s v="Monthly"/>
    <n v="2.56"/>
    <n v="108334"/>
    <n v="54.67"/>
    <x v="1"/>
  </r>
  <r>
    <x v="20"/>
    <x v="3"/>
    <x v="0"/>
    <s v="Monthly"/>
    <n v="4.82"/>
    <n v="90850"/>
    <n v="46.63"/>
    <x v="1"/>
  </r>
  <r>
    <x v="20"/>
    <x v="4"/>
    <x v="0"/>
    <s v="Monthly"/>
    <n v="4.8099999999999996"/>
    <n v="89450"/>
    <n v="45.61"/>
    <x v="1"/>
  </r>
  <r>
    <x v="20"/>
    <x v="5"/>
    <x v="0"/>
    <s v="Monthly"/>
    <n v="9.68"/>
    <n v="87974"/>
    <n v="46.97"/>
    <x v="1"/>
  </r>
  <r>
    <x v="20"/>
    <x v="6"/>
    <x v="0"/>
    <s v="Monthly"/>
    <n v="4.04"/>
    <n v="107751"/>
    <n v="53.8"/>
    <x v="1"/>
  </r>
  <r>
    <x v="20"/>
    <x v="7"/>
    <x v="0"/>
    <s v="Monthly"/>
    <n v="7.37"/>
    <n v="88035"/>
    <n v="45.24"/>
    <x v="1"/>
  </r>
  <r>
    <x v="20"/>
    <x v="10"/>
    <x v="1"/>
    <s v="Monthly"/>
    <n v="20.45"/>
    <n v="86186"/>
    <n v="50.57"/>
    <x v="1"/>
  </r>
  <r>
    <x v="20"/>
    <x v="11"/>
    <x v="1"/>
    <s v="Monthly"/>
    <n v="5.77"/>
    <n v="81905"/>
    <n v="40.31"/>
    <x v="1"/>
  </r>
  <r>
    <x v="20"/>
    <x v="12"/>
    <x v="1"/>
    <s v="Monthly"/>
    <n v="19.75"/>
    <n v="75456"/>
    <n v="43.32"/>
    <x v="1"/>
  </r>
  <r>
    <x v="20"/>
    <x v="13"/>
    <x v="1"/>
    <s v="Monthly"/>
    <n v="2.63"/>
    <n v="76269"/>
    <n v="35.85"/>
    <x v="1"/>
  </r>
  <r>
    <x v="21"/>
    <x v="0"/>
    <x v="0"/>
    <s v="Monthly"/>
    <n v="0.89"/>
    <n v="11798080"/>
    <n v="37.31"/>
    <x v="1"/>
  </r>
  <r>
    <x v="21"/>
    <x v="1"/>
    <x v="0"/>
    <s v="Monthly"/>
    <n v="1.56"/>
    <n v="12318745"/>
    <n v="39.159999999999997"/>
    <x v="1"/>
  </r>
  <r>
    <x v="21"/>
    <x v="2"/>
    <x v="0"/>
    <s v="Monthly"/>
    <n v="3.18"/>
    <n v="12054414"/>
    <n v="38.89"/>
    <x v="1"/>
  </r>
  <r>
    <x v="21"/>
    <x v="3"/>
    <x v="0"/>
    <s v="Monthly"/>
    <n v="9.5299999999999994"/>
    <n v="11933093"/>
    <n v="41.13"/>
    <x v="1"/>
  </r>
  <r>
    <x v="21"/>
    <x v="4"/>
    <x v="0"/>
    <s v="Monthly"/>
    <n v="1.86"/>
    <n v="11902824"/>
    <n v="37.76"/>
    <x v="1"/>
  </r>
  <r>
    <x v="21"/>
    <x v="5"/>
    <x v="0"/>
    <s v="Monthly"/>
    <n v="1.1299999999999999"/>
    <n v="12223948"/>
    <n v="38.42"/>
    <x v="1"/>
  </r>
  <r>
    <x v="21"/>
    <x v="6"/>
    <x v="0"/>
    <s v="Monthly"/>
    <n v="2.65"/>
    <n v="11729952"/>
    <n v="37.380000000000003"/>
    <x v="1"/>
  </r>
  <r>
    <x v="21"/>
    <x v="7"/>
    <x v="0"/>
    <s v="Monthly"/>
    <n v="8.0500000000000007"/>
    <n v="12260389"/>
    <n v="41.29"/>
    <x v="1"/>
  </r>
  <r>
    <x v="21"/>
    <x v="8"/>
    <x v="1"/>
    <s v="Monthly"/>
    <n v="2.0499999999999998"/>
    <n v="11926995"/>
    <n v="37.64"/>
    <x v="1"/>
  </r>
  <r>
    <x v="21"/>
    <x v="9"/>
    <x v="1"/>
    <s v="Monthly"/>
    <n v="3.31"/>
    <n v="11742101"/>
    <n v="37.479999999999997"/>
    <x v="1"/>
  </r>
  <r>
    <x v="21"/>
    <x v="10"/>
    <x v="1"/>
    <s v="Monthly"/>
    <n v="6.46"/>
    <n v="10982178"/>
    <n v="36.17"/>
    <x v="1"/>
  </r>
  <r>
    <x v="21"/>
    <x v="11"/>
    <x v="1"/>
    <s v="Monthly"/>
    <n v="45.55"/>
    <n v="4632967"/>
    <n v="26.17"/>
    <x v="1"/>
  </r>
  <r>
    <x v="21"/>
    <x v="12"/>
    <x v="1"/>
    <s v="Monthly"/>
    <n v="25.95"/>
    <n v="5733921"/>
    <n v="23.77"/>
    <x v="1"/>
  </r>
  <r>
    <x v="21"/>
    <x v="13"/>
    <x v="1"/>
    <s v="Monthly"/>
    <n v="24.93"/>
    <n v="7741005"/>
    <n v="31.6"/>
    <x v="1"/>
  </r>
  <r>
    <x v="22"/>
    <x v="0"/>
    <x v="0"/>
    <s v="Monthly"/>
    <n v="1.52"/>
    <n v="5560649"/>
    <n v="44.59"/>
    <x v="1"/>
  </r>
  <r>
    <x v="22"/>
    <x v="1"/>
    <x v="0"/>
    <s v="Monthly"/>
    <n v="1.43"/>
    <n v="5683349"/>
    <n v="45.43"/>
    <x v="1"/>
  </r>
  <r>
    <x v="22"/>
    <x v="2"/>
    <x v="0"/>
    <s v="Monthly"/>
    <n v="3.73"/>
    <n v="5432503"/>
    <n v="44.36"/>
    <x v="1"/>
  </r>
  <r>
    <x v="22"/>
    <x v="3"/>
    <x v="0"/>
    <s v="Monthly"/>
    <n v="4.1900000000000004"/>
    <n v="5544693"/>
    <n v="45.39"/>
    <x v="1"/>
  </r>
  <r>
    <x v="22"/>
    <x v="4"/>
    <x v="0"/>
    <s v="Monthly"/>
    <n v="6.19"/>
    <n v="5668785"/>
    <n v="47.28"/>
    <x v="1"/>
  </r>
  <r>
    <x v="22"/>
    <x v="5"/>
    <x v="0"/>
    <s v="Monthly"/>
    <n v="6.74"/>
    <n v="5318341"/>
    <n v="44.51"/>
    <x v="1"/>
  </r>
  <r>
    <x v="22"/>
    <x v="6"/>
    <x v="0"/>
    <s v="Monthly"/>
    <n v="5.23"/>
    <n v="5338119"/>
    <n v="43.87"/>
    <x v="1"/>
  </r>
  <r>
    <x v="22"/>
    <x v="7"/>
    <x v="0"/>
    <s v="Monthly"/>
    <n v="4.22"/>
    <n v="5317782"/>
    <n v="43.13"/>
    <x v="1"/>
  </r>
  <r>
    <x v="22"/>
    <x v="8"/>
    <x v="1"/>
    <s v="Monthly"/>
    <n v="6.49"/>
    <n v="5543380"/>
    <n v="45.95"/>
    <x v="1"/>
  </r>
  <r>
    <x v="22"/>
    <x v="9"/>
    <x v="1"/>
    <s v="Monthly"/>
    <n v="6.74"/>
    <n v="5521496"/>
    <n v="45.78"/>
    <x v="1"/>
  </r>
  <r>
    <x v="22"/>
    <x v="10"/>
    <x v="1"/>
    <s v="Monthly"/>
    <n v="6.1"/>
    <n v="5313236"/>
    <n v="43.65"/>
    <x v="1"/>
  </r>
  <r>
    <x v="22"/>
    <x v="11"/>
    <x v="1"/>
    <s v="Monthly"/>
    <n v="10.5"/>
    <n v="3378431"/>
    <n v="29.05"/>
    <x v="1"/>
  </r>
  <r>
    <x v="22"/>
    <x v="12"/>
    <x v="1"/>
    <s v="Monthly"/>
    <n v="36.57"/>
    <n v="3108830"/>
    <n v="37.630000000000003"/>
    <x v="1"/>
  </r>
  <r>
    <x v="22"/>
    <x v="13"/>
    <x v="1"/>
    <s v="Monthly"/>
    <n v="6.92"/>
    <n v="4577995"/>
    <n v="37.68"/>
    <x v="1"/>
  </r>
  <r>
    <x v="23"/>
    <x v="0"/>
    <x v="0"/>
    <s v="Monthly"/>
    <n v="34.69"/>
    <n v="423127"/>
    <n v="69.5"/>
    <x v="1"/>
  </r>
  <r>
    <x v="23"/>
    <x v="1"/>
    <x v="0"/>
    <s v="Monthly"/>
    <n v="25.59"/>
    <n v="408738"/>
    <n v="58.8"/>
    <x v="1"/>
  </r>
  <r>
    <x v="23"/>
    <x v="2"/>
    <x v="0"/>
    <s v="Monthly"/>
    <n v="25.81"/>
    <n v="410583"/>
    <n v="59.1"/>
    <x v="1"/>
  </r>
  <r>
    <x v="23"/>
    <x v="3"/>
    <x v="0"/>
    <s v="Monthly"/>
    <n v="33.450000000000003"/>
    <n v="368977"/>
    <n v="59.07"/>
    <x v="1"/>
  </r>
  <r>
    <x v="23"/>
    <x v="4"/>
    <x v="0"/>
    <s v="Monthly"/>
    <n v="33.57"/>
    <n v="418043"/>
    <n v="66.900000000000006"/>
    <x v="1"/>
  </r>
  <r>
    <x v="23"/>
    <x v="5"/>
    <x v="0"/>
    <s v="Monthly"/>
    <n v="26.67"/>
    <n v="414808"/>
    <n v="60"/>
    <x v="1"/>
  </r>
  <r>
    <x v="23"/>
    <x v="6"/>
    <x v="0"/>
    <s v="Monthly"/>
    <n v="27.15"/>
    <n v="427700"/>
    <n v="62.14"/>
    <x v="1"/>
  </r>
  <r>
    <x v="23"/>
    <x v="7"/>
    <x v="0"/>
    <s v="Monthly"/>
    <n v="33.479999999999997"/>
    <n v="399427"/>
    <n v="63.41"/>
    <x v="1"/>
  </r>
  <r>
    <x v="23"/>
    <x v="8"/>
    <x v="1"/>
    <s v="Monthly"/>
    <n v="34.369999999999997"/>
    <n v="450155"/>
    <n v="72.260000000000005"/>
    <x v="1"/>
  </r>
  <r>
    <x v="23"/>
    <x v="9"/>
    <x v="1"/>
    <s v="Monthly"/>
    <n v="33.880000000000003"/>
    <n v="415339"/>
    <n v="66.040000000000006"/>
    <x v="1"/>
  </r>
  <r>
    <x v="23"/>
    <x v="10"/>
    <x v="1"/>
    <s v="Monthly"/>
    <n v="25.69"/>
    <n v="450271"/>
    <n v="63.56"/>
    <x v="1"/>
  </r>
  <r>
    <x v="23"/>
    <x v="11"/>
    <x v="1"/>
    <s v="Monthly"/>
    <n v="34.880000000000003"/>
    <n v="296431"/>
    <n v="47.65"/>
    <x v="1"/>
  </r>
  <r>
    <x v="23"/>
    <x v="12"/>
    <x v="1"/>
    <s v="Monthly"/>
    <n v="16.78"/>
    <n v="384999"/>
    <n v="48.31"/>
    <x v="1"/>
  </r>
  <r>
    <x v="23"/>
    <x v="13"/>
    <x v="1"/>
    <s v="Monthly"/>
    <n v="27.47"/>
    <n v="391015"/>
    <n v="56.17"/>
    <x v="1"/>
  </r>
  <r>
    <x v="24"/>
    <x v="0"/>
    <x v="0"/>
    <s v="Monthly"/>
    <n v="14.4"/>
    <n v="13391244"/>
    <n v="40.43"/>
    <x v="1"/>
  </r>
  <r>
    <x v="24"/>
    <x v="1"/>
    <x v="0"/>
    <s v="Monthly"/>
    <n v="11.62"/>
    <n v="13624452"/>
    <n v="39.75"/>
    <x v="1"/>
  </r>
  <r>
    <x v="24"/>
    <x v="2"/>
    <x v="0"/>
    <s v="Monthly"/>
    <n v="11.8"/>
    <n v="13862431"/>
    <n v="40.43"/>
    <x v="1"/>
  </r>
  <r>
    <x v="24"/>
    <x v="3"/>
    <x v="0"/>
    <s v="Monthly"/>
    <n v="14.73"/>
    <n v="13580241"/>
    <n v="40.869999999999997"/>
    <x v="1"/>
  </r>
  <r>
    <x v="24"/>
    <x v="4"/>
    <x v="0"/>
    <s v="Monthly"/>
    <n v="13.58"/>
    <n v="13522970"/>
    <n v="40.07"/>
    <x v="1"/>
  </r>
  <r>
    <x v="24"/>
    <x v="5"/>
    <x v="0"/>
    <s v="Monthly"/>
    <n v="10.35"/>
    <n v="13938303"/>
    <n v="39.71"/>
    <x v="1"/>
  </r>
  <r>
    <x v="24"/>
    <x v="6"/>
    <x v="0"/>
    <s v="Monthly"/>
    <n v="11.31"/>
    <n v="14128888"/>
    <n v="40.6"/>
    <x v="1"/>
  </r>
  <r>
    <x v="24"/>
    <x v="7"/>
    <x v="0"/>
    <s v="Monthly"/>
    <n v="12.37"/>
    <n v="13857200"/>
    <n v="40.21"/>
    <x v="1"/>
  </r>
  <r>
    <x v="24"/>
    <x v="8"/>
    <x v="1"/>
    <s v="Monthly"/>
    <n v="12.34"/>
    <n v="13656250"/>
    <n v="39.520000000000003"/>
    <x v="1"/>
  </r>
  <r>
    <x v="24"/>
    <x v="9"/>
    <x v="1"/>
    <s v="Monthly"/>
    <n v="11.65"/>
    <n v="13803099"/>
    <n v="39.54"/>
    <x v="1"/>
  </r>
  <r>
    <x v="24"/>
    <x v="10"/>
    <x v="1"/>
    <s v="Monthly"/>
    <n v="12.32"/>
    <n v="13889632"/>
    <n v="40"/>
    <x v="1"/>
  </r>
  <r>
    <x v="24"/>
    <x v="11"/>
    <x v="1"/>
    <s v="Monthly"/>
    <n v="26.94"/>
    <n v="10944379"/>
    <n v="37.74"/>
    <x v="1"/>
  </r>
  <r>
    <x v="24"/>
    <x v="12"/>
    <x v="1"/>
    <s v="Monthly"/>
    <n v="32.06"/>
    <n v="11111486"/>
    <n v="41.1"/>
    <x v="1"/>
  </r>
  <r>
    <x v="24"/>
    <x v="13"/>
    <x v="1"/>
    <s v="Monthly"/>
    <n v="13.05"/>
    <n v="13208724"/>
    <n v="38.090000000000003"/>
    <x v="1"/>
  </r>
  <r>
    <x v="25"/>
    <x v="0"/>
    <x v="0"/>
    <s v="Monthly"/>
    <n v="9.17"/>
    <n v="676797"/>
    <n v="26.33"/>
    <x v="1"/>
  </r>
  <r>
    <x v="25"/>
    <x v="1"/>
    <x v="0"/>
    <s v="Monthly"/>
    <n v="4.6900000000000004"/>
    <n v="906889"/>
    <n v="33.54"/>
    <x v="1"/>
  </r>
  <r>
    <x v="25"/>
    <x v="2"/>
    <x v="0"/>
    <s v="Monthly"/>
    <n v="6.94"/>
    <n v="859900"/>
    <n v="32.479999999999997"/>
    <x v="1"/>
  </r>
  <r>
    <x v="25"/>
    <x v="3"/>
    <x v="0"/>
    <s v="Monthly"/>
    <n v="7.43"/>
    <n v="823967"/>
    <n v="31.21"/>
    <x v="1"/>
  </r>
  <r>
    <x v="25"/>
    <x v="4"/>
    <x v="0"/>
    <s v="Monthly"/>
    <n v="9.6199999999999992"/>
    <n v="711150"/>
    <n v="27.51"/>
    <x v="1"/>
  </r>
  <r>
    <x v="25"/>
    <x v="5"/>
    <x v="0"/>
    <s v="Monthly"/>
    <n v="4.72"/>
    <n v="925174"/>
    <n v="33.869999999999997"/>
    <x v="1"/>
  </r>
  <r>
    <x v="25"/>
    <x v="6"/>
    <x v="0"/>
    <s v="Monthly"/>
    <n v="6.34"/>
    <n v="904903"/>
    <n v="33.61"/>
    <x v="1"/>
  </r>
  <r>
    <x v="25"/>
    <x v="7"/>
    <x v="0"/>
    <s v="Monthly"/>
    <n v="7.39"/>
    <n v="844779"/>
    <n v="31.65"/>
    <x v="1"/>
  </r>
  <r>
    <x v="25"/>
    <x v="8"/>
    <x v="1"/>
    <s v="Monthly"/>
    <n v="8.92"/>
    <n v="725253"/>
    <n v="27.55"/>
    <x v="1"/>
  </r>
  <r>
    <x v="25"/>
    <x v="9"/>
    <x v="1"/>
    <s v="Monthly"/>
    <n v="5.28"/>
    <n v="963408"/>
    <n v="35.11"/>
    <x v="1"/>
  </r>
  <r>
    <x v="25"/>
    <x v="10"/>
    <x v="1"/>
    <s v="Monthly"/>
    <n v="8.15"/>
    <n v="889245"/>
    <n v="33.33"/>
    <x v="1"/>
  </r>
  <r>
    <x v="25"/>
    <x v="11"/>
    <x v="1"/>
    <s v="Monthly"/>
    <n v="13.18"/>
    <n v="748041"/>
    <n v="29.59"/>
    <x v="1"/>
  </r>
  <r>
    <x v="25"/>
    <x v="12"/>
    <x v="1"/>
    <s v="Monthly"/>
    <n v="17.36"/>
    <n v="778590"/>
    <n v="32.270000000000003"/>
    <x v="1"/>
  </r>
  <r>
    <x v="25"/>
    <x v="13"/>
    <x v="1"/>
    <s v="Monthly"/>
    <n v="5.08"/>
    <n v="989470"/>
    <n v="35.61"/>
    <x v="1"/>
  </r>
  <r>
    <x v="26"/>
    <x v="0"/>
    <x v="0"/>
    <s v="Monthly"/>
    <n v="7.25"/>
    <n v="11306177"/>
    <n v="46.37"/>
    <x v="1"/>
  </r>
  <r>
    <x v="26"/>
    <x v="1"/>
    <x v="0"/>
    <s v="Monthly"/>
    <n v="7.38"/>
    <n v="10611498"/>
    <n v="43.51"/>
    <x v="1"/>
  </r>
  <r>
    <x v="26"/>
    <x v="2"/>
    <x v="0"/>
    <s v="Monthly"/>
    <n v="7.91"/>
    <n v="10779829"/>
    <n v="44.38"/>
    <x v="1"/>
  </r>
  <r>
    <x v="26"/>
    <x v="3"/>
    <x v="0"/>
    <s v="Monthly"/>
    <n v="7.27"/>
    <n v="11456493"/>
    <n v="46.77"/>
    <x v="1"/>
  </r>
  <r>
    <x v="26"/>
    <x v="4"/>
    <x v="0"/>
    <s v="Monthly"/>
    <n v="7.79"/>
    <n v="11158649"/>
    <n v="45.74"/>
    <x v="1"/>
  </r>
  <r>
    <x v="26"/>
    <x v="5"/>
    <x v="0"/>
    <s v="Monthly"/>
    <n v="7.83"/>
    <n v="10563686"/>
    <n v="43.25"/>
    <x v="1"/>
  </r>
  <r>
    <x v="26"/>
    <x v="6"/>
    <x v="0"/>
    <s v="Monthly"/>
    <n v="6.61"/>
    <n v="10768462"/>
    <n v="43.44"/>
    <x v="1"/>
  </r>
  <r>
    <x v="26"/>
    <x v="7"/>
    <x v="0"/>
    <s v="Monthly"/>
    <n v="7.24"/>
    <n v="11335696"/>
    <n v="45.97"/>
    <x v="1"/>
  </r>
  <r>
    <x v="26"/>
    <x v="8"/>
    <x v="1"/>
    <s v="Monthly"/>
    <n v="7.27"/>
    <n v="11208617"/>
    <n v="45.39"/>
    <x v="1"/>
  </r>
  <r>
    <x v="26"/>
    <x v="9"/>
    <x v="1"/>
    <s v="Monthly"/>
    <n v="7.55"/>
    <n v="10871168"/>
    <n v="44.09"/>
    <x v="1"/>
  </r>
  <r>
    <x v="26"/>
    <x v="10"/>
    <x v="1"/>
    <s v="Monthly"/>
    <n v="6.67"/>
    <n v="10806105"/>
    <n v="43.34"/>
    <x v="1"/>
  </r>
  <r>
    <x v="26"/>
    <x v="11"/>
    <x v="1"/>
    <s v="Monthly"/>
    <n v="15.63"/>
    <n v="9299466"/>
    <n v="41.2"/>
    <x v="1"/>
  </r>
  <r>
    <x v="26"/>
    <x v="12"/>
    <x v="1"/>
    <s v="Monthly"/>
    <n v="15.22"/>
    <n v="9240903"/>
    <n v="40.67"/>
    <x v="1"/>
  </r>
  <r>
    <x v="26"/>
    <x v="13"/>
    <x v="1"/>
    <s v="Monthly"/>
    <n v="9.86"/>
    <n v="9088931"/>
    <n v="37.5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5ED08-BACB-4DFC-8866-CE1749B763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C1:D86" firstHeaderRow="1" firstDataRow="1" firstDataCol="1"/>
  <pivotFields count="8">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axis="axisRow" showAll="0">
      <items count="3">
        <item x="0"/>
        <item x="1"/>
        <item t="default"/>
      </items>
    </pivotField>
    <pivotField dataField="1" showAll="0"/>
    <pivotField showAll="0"/>
    <pivotField showAll="0"/>
    <pivotField showAll="0"/>
    <pivotField showAll="0">
      <items count="3">
        <item x="0"/>
        <item x="1"/>
        <item t="default"/>
      </items>
    </pivotField>
  </pivotFields>
  <rowFields count="2">
    <field x="0"/>
    <field x="2"/>
  </rowFields>
  <rowItems count="85">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x v="24"/>
    </i>
    <i r="1">
      <x/>
    </i>
    <i r="1">
      <x v="1"/>
    </i>
    <i>
      <x v="25"/>
    </i>
    <i r="1">
      <x/>
    </i>
    <i r="1">
      <x v="1"/>
    </i>
    <i>
      <x v="26"/>
    </i>
    <i r="1">
      <x/>
    </i>
    <i r="1">
      <x v="1"/>
    </i>
    <i>
      <x v="27"/>
    </i>
    <i r="1">
      <x/>
    </i>
    <i r="1">
      <x v="1"/>
    </i>
    <i t="grand">
      <x/>
    </i>
  </rowItems>
  <colItems count="1">
    <i/>
  </colItems>
  <dataFields count="1">
    <dataField name="Count of  Frequenc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C7501-7B89-44D1-AB7B-AFF9FB4ADD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A2" firstHeaderRow="1" firstDataRow="1" firstDataCol="0"/>
  <pivotFields count="8">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items count="3">
        <item x="0"/>
        <item h="1" x="1"/>
        <item t="default"/>
      </items>
    </pivotField>
    <pivotField dataField="1" showAll="0"/>
    <pivotField showAll="0"/>
    <pivotField showAll="0"/>
    <pivotField showAll="0"/>
    <pivotField showAll="0">
      <items count="3">
        <item x="0"/>
        <item x="1"/>
        <item t="default"/>
      </items>
    </pivotField>
  </pivotFields>
  <rowItems count="1">
    <i/>
  </rowItems>
  <colItems count="1">
    <i/>
  </colItems>
  <dataFields count="1">
    <dataField name="Count of  Frequenc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A2A3-0580-43AC-BC77-9B434EAC7ABE}" name="PivotTable7"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6" rowHeaderCaption="Region" colHeaderCaption="Year">
  <location ref="A1:C31" firstHeaderRow="1" firstDataRow="2" firstDataCol="1"/>
  <pivotFields count="8">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15">
        <item x="9"/>
        <item x="11"/>
        <item x="1"/>
        <item x="13"/>
        <item x="4"/>
        <item x="6"/>
        <item x="8"/>
        <item x="10"/>
        <item x="0"/>
        <item x="12"/>
        <item x="2"/>
        <item x="3"/>
        <item x="5"/>
        <item x="7"/>
        <item t="default"/>
      </items>
    </pivotField>
    <pivotField axis="axisCol" showAll="0">
      <items count="3">
        <item x="0"/>
        <item h="1" x="1"/>
        <item t="default"/>
      </items>
    </pivotField>
    <pivotField showAll="0"/>
    <pivotField dataField="1" showAll="0"/>
    <pivotField showAll="0"/>
    <pivotField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t="grand">
      <x/>
    </i>
  </colItems>
  <dataFields count="1">
    <dataField name="Average of  Estimated Unemployment Rate (%)" fld="4" subtotal="average" baseField="0" baseItem="0"/>
  </dataFields>
  <formats count="22">
    <format dxfId="28">
      <pivotArea collapsedLevelsAreSubtotals="1" fieldPosition="0">
        <references count="2">
          <reference field="0" count="1">
            <x v="18"/>
          </reference>
          <reference field="2" count="1" selected="0">
            <x v="1"/>
          </reference>
        </references>
      </pivotArea>
    </format>
    <format dxfId="27">
      <pivotArea collapsedLevelsAreSubtotals="1" fieldPosition="0">
        <references count="2">
          <reference field="0" count="1">
            <x v="11"/>
          </reference>
          <reference field="2" count="1" selected="0">
            <x v="1"/>
          </reference>
        </references>
      </pivotArea>
    </format>
    <format dxfId="26">
      <pivotArea field="0" grandCol="1" collapsedLevelsAreSubtotals="1" axis="axisRow" fieldPosition="0">
        <references count="1">
          <reference field="0" count="1">
            <x v="11"/>
          </reference>
        </references>
      </pivotArea>
    </format>
    <format dxfId="25">
      <pivotArea field="0" grandCol="1" collapsedLevelsAreSubtotals="1" axis="axisRow" fieldPosition="0">
        <references count="1">
          <reference field="0" count="1">
            <x v="7"/>
          </reference>
        </references>
      </pivotArea>
    </format>
    <format dxfId="24">
      <pivotArea field="0" grandCol="1" collapsedLevelsAreSubtotals="1" axis="axisRow" fieldPosition="0">
        <references count="1">
          <reference field="0" count="1">
            <x v="8"/>
          </reference>
        </references>
      </pivotArea>
    </format>
    <format dxfId="23">
      <pivotArea collapsedLevelsAreSubtotals="1" fieldPosition="0">
        <references count="2">
          <reference field="0" count="1">
            <x v="8"/>
          </reference>
          <reference field="2" count="1" selected="0">
            <x v="1"/>
          </reference>
        </references>
      </pivotArea>
    </format>
    <format dxfId="22">
      <pivotArea collapsedLevelsAreSubtotals="1" fieldPosition="0">
        <references count="2">
          <reference field="0" count="1">
            <x v="9"/>
          </reference>
          <reference field="2" count="1" selected="0">
            <x v="0"/>
          </reference>
        </references>
      </pivotArea>
    </format>
    <format dxfId="21">
      <pivotArea collapsedLevelsAreSubtotals="1" fieldPosition="0">
        <references count="2">
          <reference field="0" count="1">
            <x v="8"/>
          </reference>
          <reference field="2" count="1" selected="0">
            <x v="0"/>
          </reference>
        </references>
      </pivotArea>
    </format>
    <format dxfId="20">
      <pivotArea collapsedLevelsAreSubtotals="1" fieldPosition="0">
        <references count="2">
          <reference field="0" count="1">
            <x v="5"/>
          </reference>
          <reference field="2" count="1" selected="0">
            <x v="1"/>
          </reference>
        </references>
      </pivotArea>
    </format>
    <format dxfId="19">
      <pivotArea collapsedLevelsAreSubtotals="1" fieldPosition="0">
        <references count="2">
          <reference field="0" count="1">
            <x v="2"/>
          </reference>
          <reference field="2" count="1" selected="0">
            <x v="1"/>
          </reference>
        </references>
      </pivotArea>
    </format>
    <format dxfId="18">
      <pivotArea field="0" grandCol="1" collapsedLevelsAreSubtotals="1" axis="axisRow" fieldPosition="0">
        <references count="1">
          <reference field="0" count="1">
            <x v="24"/>
          </reference>
        </references>
      </pivotArea>
    </format>
    <format dxfId="17">
      <pivotArea collapsedLevelsAreSubtotals="1" fieldPosition="0">
        <references count="2">
          <reference field="0" count="1">
            <x v="24"/>
          </reference>
          <reference field="2" count="1" selected="0">
            <x v="1"/>
          </reference>
        </references>
      </pivotArea>
    </format>
    <format dxfId="16">
      <pivotArea collapsedLevelsAreSubtotals="1" fieldPosition="0">
        <references count="2">
          <reference field="0" count="1">
            <x v="24"/>
          </reference>
          <reference field="2" count="1" selected="0">
            <x v="0"/>
          </reference>
        </references>
      </pivotArea>
    </format>
    <format dxfId="15">
      <pivotArea dataOnly="0" labelOnly="1" fieldPosition="0">
        <references count="1">
          <reference field="0" count="1">
            <x v="24"/>
          </reference>
        </references>
      </pivotArea>
    </format>
    <format dxfId="14">
      <pivotArea dataOnly="0" labelOnly="1" fieldPosition="0">
        <references count="1">
          <reference field="0" count="1">
            <x v="16"/>
          </reference>
        </references>
      </pivotArea>
    </format>
    <format dxfId="13">
      <pivotArea dataOnly="0" labelOnly="1" fieldPosition="0">
        <references count="1">
          <reference field="0" count="1">
            <x v="16"/>
          </reference>
        </references>
      </pivotArea>
    </format>
    <format dxfId="12">
      <pivotArea dataOnly="0" labelOnly="1" fieldPosition="0">
        <references count="1">
          <reference field="0" count="1">
            <x v="16"/>
          </reference>
        </references>
      </pivotArea>
    </format>
    <format dxfId="11">
      <pivotArea outline="0" collapsedLevelsAreSubtotals="1" fieldPosition="0">
        <references count="1">
          <reference field="2" count="0" selected="0"/>
        </references>
      </pivotArea>
    </format>
    <format dxfId="10">
      <pivotArea dataOnly="0" labelOnly="1" fieldPosition="0">
        <references count="1">
          <reference field="2" count="0"/>
        </references>
      </pivotArea>
    </format>
    <format dxfId="9">
      <pivotArea grandCol="1" outline="0" collapsedLevelsAreSubtotals="1" fieldPosition="0"/>
    </format>
    <format dxfId="8">
      <pivotArea type="topRight" dataOnly="0" labelOnly="1" outline="0" fieldPosition="0"/>
    </format>
    <format dxfId="7">
      <pivotArea dataOnly="0" labelOnly="1" grandCol="1" outline="0" fieldPosition="0"/>
    </format>
  </formats>
  <conditionalFormats count="4">
    <conditionalFormat priority="4">
      <pivotAreas count="1">
        <pivotArea type="data" collapsedLevelsAreSubtotals="1" fieldPosition="0">
          <references count="2">
            <reference field="4294967294" count="1" selected="0">
              <x v="0"/>
            </reference>
            <reference field="0" count="28">
              <x v="0"/>
              <x v="1"/>
              <x v="2"/>
              <x v="3"/>
              <x v="4"/>
              <x v="5"/>
              <x v="6"/>
              <x v="7"/>
              <x v="8"/>
              <x v="9"/>
              <x v="10"/>
              <x v="11"/>
              <x v="12"/>
              <x v="13"/>
              <x v="14"/>
              <x v="15"/>
              <x v="16"/>
              <x v="17"/>
              <x v="18"/>
              <x v="19"/>
              <x v="20"/>
              <x v="21"/>
              <x v="22"/>
              <x v="23"/>
              <x v="24"/>
              <x v="25"/>
              <x v="26"/>
              <x v="27"/>
            </reference>
          </references>
        </pivotArea>
      </pivotAreas>
    </conditionalFormat>
    <conditionalFormat priority="3">
      <pivotAreas count="1">
        <pivotArea type="data" collapsedLevelsAreSubtotals="1" fieldPosition="0">
          <references count="2">
            <reference field="4294967294" count="1" selected="0">
              <x v="0"/>
            </reference>
            <reference field="0" count="28">
              <x v="0"/>
              <x v="1"/>
              <x v="2"/>
              <x v="3"/>
              <x v="4"/>
              <x v="5"/>
              <x v="6"/>
              <x v="7"/>
              <x v="8"/>
              <x v="9"/>
              <x v="10"/>
              <x v="11"/>
              <x v="12"/>
              <x v="13"/>
              <x v="14"/>
              <x v="15"/>
              <x v="16"/>
              <x v="17"/>
              <x v="18"/>
              <x v="19"/>
              <x v="20"/>
              <x v="21"/>
              <x v="22"/>
              <x v="23"/>
              <x v="24"/>
              <x v="25"/>
              <x v="26"/>
              <x v="27"/>
            </reference>
          </references>
        </pivotArea>
      </pivotAreas>
    </conditionalFormat>
    <conditionalFormat priority="2">
      <pivotAreas count="1">
        <pivotArea type="data" collapsedLevelsAreSubtotals="1" fieldPosition="0">
          <references count="2">
            <reference field="4294967294" count="1" selected="0">
              <x v="0"/>
            </reference>
            <reference field="0" count="28">
              <x v="0"/>
              <x v="1"/>
              <x v="2"/>
              <x v="3"/>
              <x v="4"/>
              <x v="5"/>
              <x v="6"/>
              <x v="7"/>
              <x v="8"/>
              <x v="9"/>
              <x v="10"/>
              <x v="11"/>
              <x v="12"/>
              <x v="13"/>
              <x v="14"/>
              <x v="15"/>
              <x v="16"/>
              <x v="17"/>
              <x v="18"/>
              <x v="19"/>
              <x v="20"/>
              <x v="21"/>
              <x v="22"/>
              <x v="23"/>
              <x v="24"/>
              <x v="25"/>
              <x v="26"/>
              <x v="27"/>
            </reference>
          </references>
        </pivotArea>
      </pivotAreas>
    </conditionalFormat>
    <conditionalFormat priority="1">
      <pivotAreas count="13">
        <pivotArea type="data" collapsedLevelsAreSubtotals="1" fieldPosition="0">
          <references count="3">
            <reference field="4294967294" count="1" selected="0">
              <x v="0"/>
            </reference>
            <reference field="0" count="1">
              <x v="18"/>
            </reference>
            <reference field="2" count="1" selected="0">
              <x v="1"/>
            </reference>
          </references>
        </pivotArea>
        <pivotArea type="data" collapsedLevelsAreSubtotals="1" fieldPosition="0">
          <references count="3">
            <reference field="4294967294" count="1" selected="0">
              <x v="0"/>
            </reference>
            <reference field="0" count="1">
              <x v="11"/>
            </reference>
            <reference field="2" count="1" selected="0">
              <x v="1"/>
            </reference>
          </references>
        </pivotArea>
        <pivotArea type="data" grandCol="1" collapsedLevelsAreSubtotals="1" fieldPosition="0">
          <references count="2">
            <reference field="4294967294" count="1" selected="0">
              <x v="0"/>
            </reference>
            <reference field="0" count="1">
              <x v="11"/>
            </reference>
          </references>
        </pivotArea>
        <pivotArea type="data" grandCol="1" collapsedLevelsAreSubtotals="1" fieldPosition="0">
          <references count="2">
            <reference field="4294967294" count="1" selected="0">
              <x v="0"/>
            </reference>
            <reference field="0" count="1">
              <x v="7"/>
            </reference>
          </references>
        </pivotArea>
        <pivotArea type="data" grandCol="1"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x v="8"/>
            </reference>
            <reference field="2" count="1" selected="0">
              <x v="1"/>
            </reference>
          </references>
        </pivotArea>
        <pivotArea type="data" collapsedLevelsAreSubtotals="1" fieldPosition="0">
          <references count="3">
            <reference field="4294967294" count="1" selected="0">
              <x v="0"/>
            </reference>
            <reference field="0" count="1">
              <x v="9"/>
            </reference>
            <reference field="2" count="1" selected="0">
              <x v="0"/>
            </reference>
          </references>
        </pivotArea>
        <pivotArea type="data" collapsedLevelsAreSubtotals="1" fieldPosition="0">
          <references count="3">
            <reference field="4294967294" count="1" selected="0">
              <x v="0"/>
            </reference>
            <reference field="0" count="1">
              <x v="8"/>
            </reference>
            <reference field="2" count="1" selected="0">
              <x v="0"/>
            </reference>
          </references>
        </pivotArea>
        <pivotArea type="data" collapsedLevelsAreSubtotals="1" fieldPosition="0">
          <references count="3">
            <reference field="4294967294" count="1" selected="0">
              <x v="0"/>
            </reference>
            <reference field="0" count="1">
              <x v="5"/>
            </reference>
            <reference field="2" count="1" selected="0">
              <x v="1"/>
            </reference>
          </references>
        </pivotArea>
        <pivotArea type="data" collapsedLevelsAreSubtotals="1" fieldPosition="0">
          <references count="3">
            <reference field="4294967294" count="1" selected="0">
              <x v="0"/>
            </reference>
            <reference field="0" count="1">
              <x v="2"/>
            </reference>
            <reference field="2" count="1" selected="0">
              <x v="1"/>
            </reference>
          </references>
        </pivotArea>
        <pivotArea type="data" grandCol="1" collapsedLevelsAreSubtotals="1" fieldPosition="0">
          <references count="2">
            <reference field="4294967294" count="1" selected="0">
              <x v="0"/>
            </reference>
            <reference field="0" count="1">
              <x v="24"/>
            </reference>
          </references>
        </pivotArea>
        <pivotArea type="data" collapsedLevelsAreSubtotals="1" fieldPosition="0">
          <references count="3">
            <reference field="4294967294" count="1" selected="0">
              <x v="0"/>
            </reference>
            <reference field="0" count="1">
              <x v="24"/>
            </reference>
            <reference field="2" count="1" selected="0">
              <x v="1"/>
            </reference>
          </references>
        </pivotArea>
        <pivotArea type="data" collapsedLevelsAreSubtotals="1" fieldPosition="0">
          <references count="3">
            <reference field="4294967294" count="1" selected="0">
              <x v="0"/>
            </reference>
            <reference field="0" count="1">
              <x v="24"/>
            </reference>
            <reference field="2" count="1" selected="0">
              <x v="0"/>
            </reference>
          </references>
        </pivotArea>
      </pivotAreas>
    </conditionalFormat>
  </conditional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15" format="8" series="1">
      <pivotArea type="data" outline="0" fieldPosition="0">
        <references count="2">
          <reference field="4294967294" count="1" selected="0">
            <x v="0"/>
          </reference>
          <reference field="2" count="1" selected="0">
            <x v="0"/>
          </reference>
        </references>
      </pivotArea>
    </chartFormat>
    <chartFormat chart="15"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1EEAB1-C3FE-4568-8847-5708FA9560D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Region" colHeaderCaption="Years">
  <location ref="A1:C31" firstHeaderRow="1" firstDataRow="2" firstDataCol="1"/>
  <pivotFields count="8">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axis="axisCol" showAll="0">
      <items count="3">
        <item x="0"/>
        <item h="1" x="1"/>
        <item t="default"/>
      </items>
    </pivotField>
    <pivotField showAll="0"/>
    <pivotField showAll="0"/>
    <pivotField showAll="0"/>
    <pivotField dataField="1"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t="grand">
      <x/>
    </i>
  </colItems>
  <dataFields count="1">
    <dataField name="Average of  Estimated Labour Participation Rate (%)" fld="6" subtotal="average" baseField="0" baseItem="0"/>
  </dataFields>
  <formats count="4">
    <format dxfId="5">
      <pivotArea dataOnly="0" labelOnly="1" fieldPosition="0">
        <references count="1">
          <reference field="0" count="1">
            <x v="17"/>
          </reference>
        </references>
      </pivotArea>
    </format>
    <format dxfId="4">
      <pivotArea outline="0" collapsedLevelsAreSubtotals="1" fieldPosition="0">
        <references count="1">
          <reference field="2" count="0" selected="0"/>
        </references>
      </pivotArea>
    </format>
    <format dxfId="3">
      <pivotArea field="2" type="button" dataOnly="0" labelOnly="1" outline="0" axis="axisCol" fieldPosition="0"/>
    </format>
    <format dxfId="2">
      <pivotArea dataOnly="0" labelOnly="1" fieldPosition="0">
        <references count="1">
          <reference field="2" count="0"/>
        </references>
      </pivotArea>
    </format>
  </formats>
  <conditionalFormats count="1">
    <conditionalFormat priority="1">
      <pivotAreas count="1">
        <pivotArea type="data" collapsedLevelsAreSubtotals="1" fieldPosition="0">
          <references count="2">
            <reference field="4294967294" count="1" selected="0">
              <x v="0"/>
            </reference>
            <reference field="0" count="28">
              <x v="0"/>
              <x v="1"/>
              <x v="2"/>
              <x v="3"/>
              <x v="4"/>
              <x v="5"/>
              <x v="6"/>
              <x v="7"/>
              <x v="8"/>
              <x v="9"/>
              <x v="10"/>
              <x v="11"/>
              <x v="12"/>
              <x v="13"/>
              <x v="14"/>
              <x v="15"/>
              <x v="16"/>
              <x v="17"/>
              <x v="18"/>
              <x v="19"/>
              <x v="20"/>
              <x v="21"/>
              <x v="22"/>
              <x v="23"/>
              <x v="24"/>
              <x v="25"/>
              <x v="26"/>
              <x v="27"/>
            </reference>
          </references>
        </pivotArea>
      </pivotAreas>
    </conditionalFormat>
  </conditional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 chart="16" format="9" series="1">
      <pivotArea type="data" outline="0" fieldPosition="0">
        <references count="2">
          <reference field="4294967294" count="1" selected="0">
            <x v="0"/>
          </reference>
          <reference field="2" count="1" selected="0">
            <x v="0"/>
          </reference>
        </references>
      </pivotArea>
    </chartFormat>
    <chartFormat chart="16"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141D4-89B8-44EB-A26F-DAA98BEFA6D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Region" colHeaderCaption="Years">
  <location ref="A1:C31" firstHeaderRow="1" firstDataRow="2" firstDataCol="1"/>
  <pivotFields count="8">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axis="axisCol" showAll="0">
      <items count="3">
        <item x="0"/>
        <item h="1" x="1"/>
        <item t="default"/>
      </items>
    </pivotField>
    <pivotField showAll="0"/>
    <pivotField showAll="0"/>
    <pivotField dataField="1" showAll="0"/>
    <pivotField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t="grand">
      <x/>
    </i>
  </colItems>
  <dataFields count="1">
    <dataField name="Average of  Estimated Employed" fld="5" subtotal="average" baseField="0" baseItem="0"/>
  </dataFields>
  <conditionalFormats count="2">
    <conditionalFormat priority="1">
      <pivotAreas count="1">
        <pivotArea type="data" collapsedLevelsAreSubtotals="1" fieldPosition="0">
          <references count="3">
            <reference field="4294967294" count="1" selected="0">
              <x v="0"/>
            </reference>
            <reference field="0" count="28">
              <x v="0"/>
              <x v="1"/>
              <x v="2"/>
              <x v="3"/>
              <x v="4"/>
              <x v="5"/>
              <x v="6"/>
              <x v="7"/>
              <x v="8"/>
              <x v="9"/>
              <x v="10"/>
              <x v="11"/>
              <x v="12"/>
              <x v="13"/>
              <x v="14"/>
              <x v="15"/>
              <x v="16"/>
              <x v="17"/>
              <x v="18"/>
              <x v="19"/>
              <x v="20"/>
              <x v="21"/>
              <x v="22"/>
              <x v="23"/>
              <x v="24"/>
              <x v="25"/>
              <x v="26"/>
              <x v="27"/>
            </reference>
            <reference field="2" count="2" selected="0">
              <x v="0"/>
              <x v="1"/>
            </reference>
          </references>
        </pivotArea>
      </pivotAreas>
    </conditionalFormat>
    <conditionalFormat priority="2">
      <pivotAreas count="1">
        <pivotArea type="data" collapsedLevelsAreSubtotals="1" fieldPosition="0">
          <references count="3">
            <reference field="4294967294" count="1" selected="0">
              <x v="0"/>
            </reference>
            <reference field="0" count="28">
              <x v="0"/>
              <x v="1"/>
              <x v="2"/>
              <x v="3"/>
              <x v="4"/>
              <x v="5"/>
              <x v="6"/>
              <x v="7"/>
              <x v="8"/>
              <x v="9"/>
              <x v="10"/>
              <x v="11"/>
              <x v="12"/>
              <x v="13"/>
              <x v="14"/>
              <x v="15"/>
              <x v="16"/>
              <x v="17"/>
              <x v="18"/>
              <x v="19"/>
              <x v="20"/>
              <x v="21"/>
              <x v="22"/>
              <x v="23"/>
              <x v="24"/>
              <x v="25"/>
              <x v="26"/>
              <x v="27"/>
            </reference>
            <reference field="2" count="2" selected="0">
              <x v="0"/>
              <x v="1"/>
            </reference>
          </references>
        </pivotArea>
      </pivotAreas>
    </conditionalFormat>
  </conditional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2" format="2" series="1">
      <pivotArea type="data" outline="0" fieldPosition="0">
        <references count="2">
          <reference field="4294967294" count="1" selected="0">
            <x v="0"/>
          </reference>
          <reference field="2" count="1" selected="0">
            <x v="0"/>
          </reference>
        </references>
      </pivotArea>
    </chartFormat>
    <chartFormat chart="22" format="3" series="1">
      <pivotArea type="data" outline="0" fieldPosition="0">
        <references count="2">
          <reference field="4294967294" count="1" selected="0">
            <x v="0"/>
          </reference>
          <reference field="2" count="1" selected="0">
            <x v="1"/>
          </reference>
        </references>
      </pivotArea>
    </chartFormat>
    <chartFormat chart="29" format="8" series="1">
      <pivotArea type="data" outline="0" fieldPosition="0">
        <references count="2">
          <reference field="4294967294" count="1" selected="0">
            <x v="0"/>
          </reference>
          <reference field="2" count="1" selected="0">
            <x v="0"/>
          </reference>
        </references>
      </pivotArea>
    </chartFormat>
    <chartFormat chart="29"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6BF3A7-5250-4A52-B02B-04B3160EBEB4}" sourceName="Region">
  <pivotTables>
    <pivotTable tabId="9" name="PivotTable7"/>
    <pivotTable tabId="4" name="PivotTable5"/>
    <pivotTable tabId="10" name="PivotTable8"/>
    <pivotTable tabId="5" name="PivotTable6"/>
  </pivotTables>
  <data>
    <tabular pivotCacheId="1889896955">
      <items count="28">
        <i x="0" s="1"/>
        <i x="1" s="1"/>
        <i x="2" s="1"/>
        <i x="27" s="1"/>
        <i x="3" s="1"/>
        <i x="4" s="1"/>
        <i x="5" s="1"/>
        <i x="6" s="1"/>
        <i x="7" s="1"/>
        <i x="8" s="1"/>
        <i x="9" s="1"/>
        <i x="10" s="1"/>
        <i x="11" s="1"/>
        <i x="12" s="1"/>
        <i x="13" s="1"/>
        <i x="14" s="1"/>
        <i x="15" s="1"/>
        <i x="16" s="1"/>
        <i x="17" s="1"/>
        <i x="18" s="1"/>
        <i x="19" s="1"/>
        <i x="20" s="1"/>
        <i x="21" s="1"/>
        <i x="22" s="1"/>
        <i x="23" s="1"/>
        <i x="24" s="1"/>
        <i x="25" s="1"/>
        <i x="2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5F07BF8-A6A8-4E13-A875-ED5708ACEAA4}" sourceName="Year">
  <pivotTables>
    <pivotTable tabId="9" name="PivotTable7"/>
    <pivotTable tabId="10" name="PivotTable8"/>
    <pivotTable tabId="5" name="PivotTable6"/>
    <pivotTable tabId="4" name="PivotTable5"/>
  </pivotTables>
  <data>
    <tabular pivotCacheId="1889896955">
      <items count="2">
        <i x="0" s="1"/>
        <i x="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26BEF8E6-BC72-4B34-B805-CF8D8E8C3C8A}" sourceName="Area">
  <pivotTables>
    <pivotTable tabId="9" name="PivotTable7"/>
    <pivotTable tabId="4" name="PivotTable5"/>
    <pivotTable tabId="10" name="PivotTable8"/>
    <pivotTable tabId="5" name="PivotTable6"/>
  </pivotTables>
  <data>
    <tabular pivotCacheId="1889896955">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9111232-3308-4D84-9A61-AC077B76F758}" cache="Slicer_Region" caption="Region" columnCount="2" rowHeight="162000"/>
  <slicer name="Year 2" xr10:uid="{FC1E5555-98F8-4865-8A6D-E0D975234650}" cache="Slicer_Year" caption="Year" rowHeight="247650"/>
  <slicer name="Area 2" xr10:uid="{ADEA3275-2222-4AA4-A7BB-0665B98D5FD7}" cache="Slicer_Area" caption="Area"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F5FCC-F464-4C9A-BE93-0D58510FE62A}" name="DataTable1" displayName="DataTable1" ref="A1:H741" totalsRowShown="0" headerRowDxfId="33">
  <autoFilter ref="A1:H741" xr:uid="{E10F5FCC-F464-4C9A-BE93-0D58510FE62A}"/>
  <tableColumns count="8">
    <tableColumn id="1" xr3:uid="{7211BBB9-32C0-4BC9-85DB-22B47E79E0A9}" name="Region"/>
    <tableColumn id="2" xr3:uid="{380AB332-9204-457B-B634-12EF83B15E65}" name=" Date"/>
    <tableColumn id="3" xr3:uid="{D0DD2ECB-1B5E-499B-BA6A-0B3E512EABF1}" name="Year">
      <calculatedColumnFormula>RIGHT(B2,LEN(B2)-FIND("-",B2,FIND("-",B2,1)+1))</calculatedColumnFormula>
    </tableColumn>
    <tableColumn id="4" xr3:uid="{A16E20E7-BED4-4206-8A2C-14F5FB729AB5}" name=" Frequency"/>
    <tableColumn id="5" xr3:uid="{FEDACE49-7941-4090-9C9F-8855A5D5ABAF}" name=" Estimated Unemployment Rate (%)"/>
    <tableColumn id="6" xr3:uid="{99B47BCB-BFF9-4D0E-8962-0CDBBFEFEFFA}" name=" Estimated Employed"/>
    <tableColumn id="7" xr3:uid="{46285092-C5A9-4EA1-8A65-85614507DCE8}" name=" Estimated Labour Participation Rate (%)"/>
    <tableColumn id="8" xr3:uid="{226A1DAD-4C86-45F0-BB0F-17E630916197}" name="Area"/>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ivotTable" Target="../pivotTables/pivotTable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ivotTable" Target="../pivotTables/pivotTable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7D1-271C-41EA-AD5B-920E97483E7B}">
  <sheetPr codeName="Sheet1"/>
  <dimension ref="A1:K741"/>
  <sheetViews>
    <sheetView topLeftCell="B1" zoomScaleNormal="100" workbookViewId="0">
      <selection activeCell="G30" sqref="G30"/>
    </sheetView>
  </sheetViews>
  <sheetFormatPr defaultRowHeight="13.8" x14ac:dyDescent="0.25"/>
  <cols>
    <col min="1" max="1" width="15.8984375" customWidth="1"/>
    <col min="2" max="3" width="10.59765625" customWidth="1"/>
    <col min="4" max="4" width="11.8984375" customWidth="1"/>
    <col min="5" max="5" width="32.19921875" customWidth="1"/>
    <col min="6" max="6" width="20.5" customWidth="1"/>
    <col min="7" max="7" width="36.3984375" customWidth="1"/>
    <col min="8" max="8" width="6.59765625" customWidth="1"/>
  </cols>
  <sheetData>
    <row r="1" spans="1:11" x14ac:dyDescent="0.25">
      <c r="A1" s="1" t="s">
        <v>0</v>
      </c>
      <c r="B1" s="1" t="s">
        <v>1</v>
      </c>
      <c r="C1" s="1" t="s">
        <v>53</v>
      </c>
      <c r="D1" s="1" t="s">
        <v>2</v>
      </c>
      <c r="E1" s="1" t="s">
        <v>3</v>
      </c>
      <c r="F1" s="1" t="s">
        <v>4</v>
      </c>
      <c r="G1" s="1" t="s">
        <v>5</v>
      </c>
      <c r="H1" s="1" t="s">
        <v>6</v>
      </c>
    </row>
    <row r="2" spans="1:11" x14ac:dyDescent="0.25">
      <c r="A2" t="s">
        <v>7</v>
      </c>
      <c r="B2" t="s">
        <v>8</v>
      </c>
      <c r="C2" t="str">
        <f>RIGHT(B2,LEN(B2)-FIND("-",B2,FIND("-",B2,1)+1))</f>
        <v>2019</v>
      </c>
      <c r="D2" t="s">
        <v>9</v>
      </c>
      <c r="E2">
        <v>3.65</v>
      </c>
      <c r="F2">
        <v>11999139</v>
      </c>
      <c r="G2">
        <v>43.24</v>
      </c>
      <c r="H2" t="s">
        <v>10</v>
      </c>
    </row>
    <row r="3" spans="1:11" x14ac:dyDescent="0.25">
      <c r="A3" t="s">
        <v>7</v>
      </c>
      <c r="B3" t="s">
        <v>11</v>
      </c>
      <c r="C3" t="str">
        <f t="shared" ref="C3:C66" si="0">RIGHT(B3,LEN(B3)-FIND("-",B3,FIND("-",B3,1)+1))</f>
        <v>2019</v>
      </c>
      <c r="D3" t="s">
        <v>9</v>
      </c>
      <c r="E3">
        <v>3.05</v>
      </c>
      <c r="F3">
        <v>11755881</v>
      </c>
      <c r="G3">
        <v>42.05</v>
      </c>
      <c r="H3" t="s">
        <v>10</v>
      </c>
    </row>
    <row r="4" spans="1:11" x14ac:dyDescent="0.25">
      <c r="A4" t="s">
        <v>7</v>
      </c>
      <c r="B4" t="s">
        <v>12</v>
      </c>
      <c r="C4" t="str">
        <f t="shared" si="0"/>
        <v>2019</v>
      </c>
      <c r="D4" t="s">
        <v>9</v>
      </c>
      <c r="E4">
        <v>3.75</v>
      </c>
      <c r="F4">
        <v>12086707</v>
      </c>
      <c r="G4">
        <v>43.5</v>
      </c>
      <c r="H4" t="s">
        <v>10</v>
      </c>
    </row>
    <row r="5" spans="1:11" x14ac:dyDescent="0.25">
      <c r="A5" t="s">
        <v>7</v>
      </c>
      <c r="B5" t="s">
        <v>13</v>
      </c>
      <c r="C5" t="str">
        <f t="shared" si="0"/>
        <v>2019</v>
      </c>
      <c r="D5" t="s">
        <v>9</v>
      </c>
      <c r="E5">
        <v>3.32</v>
      </c>
      <c r="F5">
        <v>12285693</v>
      </c>
      <c r="G5">
        <v>43.97</v>
      </c>
      <c r="H5" t="s">
        <v>10</v>
      </c>
    </row>
    <row r="6" spans="1:11" x14ac:dyDescent="0.25">
      <c r="A6" t="s">
        <v>7</v>
      </c>
      <c r="B6" t="s">
        <v>14</v>
      </c>
      <c r="C6" t="str">
        <f t="shared" si="0"/>
        <v>2019</v>
      </c>
      <c r="D6" t="s">
        <v>9</v>
      </c>
      <c r="E6">
        <v>5.17</v>
      </c>
      <c r="F6">
        <v>12256762</v>
      </c>
      <c r="G6">
        <v>44.68</v>
      </c>
      <c r="H6" t="s">
        <v>10</v>
      </c>
    </row>
    <row r="7" spans="1:11" x14ac:dyDescent="0.25">
      <c r="A7" t="s">
        <v>7</v>
      </c>
      <c r="B7" t="s">
        <v>15</v>
      </c>
      <c r="C7" t="str">
        <f t="shared" si="0"/>
        <v>2019</v>
      </c>
      <c r="D7" t="s">
        <v>9</v>
      </c>
      <c r="E7">
        <v>3.52</v>
      </c>
      <c r="F7">
        <v>12017412</v>
      </c>
      <c r="G7">
        <v>43.01</v>
      </c>
      <c r="H7" t="s">
        <v>10</v>
      </c>
    </row>
    <row r="8" spans="1:11" x14ac:dyDescent="0.25">
      <c r="A8" t="s">
        <v>7</v>
      </c>
      <c r="B8" t="s">
        <v>16</v>
      </c>
      <c r="C8" t="str">
        <f t="shared" si="0"/>
        <v>2019</v>
      </c>
      <c r="D8" t="s">
        <v>9</v>
      </c>
      <c r="E8">
        <v>4.12</v>
      </c>
      <c r="F8">
        <v>11397681</v>
      </c>
      <c r="G8">
        <v>41</v>
      </c>
      <c r="H8" t="s">
        <v>10</v>
      </c>
    </row>
    <row r="9" spans="1:11" x14ac:dyDescent="0.25">
      <c r="A9" t="s">
        <v>7</v>
      </c>
      <c r="B9" t="s">
        <v>17</v>
      </c>
      <c r="C9" t="str">
        <f t="shared" si="0"/>
        <v>2019</v>
      </c>
      <c r="D9" t="s">
        <v>9</v>
      </c>
      <c r="E9">
        <v>4.38</v>
      </c>
      <c r="F9">
        <v>12528395</v>
      </c>
      <c r="G9">
        <v>45.14</v>
      </c>
      <c r="H9" t="s">
        <v>10</v>
      </c>
    </row>
    <row r="10" spans="1:11" x14ac:dyDescent="0.25">
      <c r="A10" t="s">
        <v>7</v>
      </c>
      <c r="B10" t="s">
        <v>18</v>
      </c>
      <c r="C10" t="str">
        <f t="shared" si="0"/>
        <v>2020</v>
      </c>
      <c r="D10" t="s">
        <v>9</v>
      </c>
      <c r="E10">
        <v>4.84</v>
      </c>
      <c r="F10">
        <v>12016676</v>
      </c>
      <c r="G10">
        <v>43.46</v>
      </c>
      <c r="H10" t="s">
        <v>10</v>
      </c>
    </row>
    <row r="11" spans="1:11" x14ac:dyDescent="0.25">
      <c r="A11" t="s">
        <v>7</v>
      </c>
      <c r="B11" t="s">
        <v>19</v>
      </c>
      <c r="C11" t="str">
        <f t="shared" si="0"/>
        <v>2020</v>
      </c>
      <c r="D11" t="s">
        <v>9</v>
      </c>
      <c r="E11">
        <v>5.91</v>
      </c>
      <c r="F11">
        <v>11723617</v>
      </c>
      <c r="G11">
        <v>42.83</v>
      </c>
      <c r="H11" t="s">
        <v>10</v>
      </c>
    </row>
    <row r="12" spans="1:11" x14ac:dyDescent="0.25">
      <c r="A12" t="s">
        <v>7</v>
      </c>
      <c r="B12" t="s">
        <v>20</v>
      </c>
      <c r="C12" t="str">
        <f t="shared" si="0"/>
        <v>2020</v>
      </c>
      <c r="D12" t="s">
        <v>9</v>
      </c>
      <c r="E12">
        <v>4.0599999999999996</v>
      </c>
      <c r="F12">
        <v>11359660</v>
      </c>
      <c r="G12">
        <v>40.659999999999997</v>
      </c>
      <c r="H12" t="s">
        <v>10</v>
      </c>
    </row>
    <row r="13" spans="1:11" x14ac:dyDescent="0.25">
      <c r="A13" t="s">
        <v>7</v>
      </c>
      <c r="B13" t="s">
        <v>21</v>
      </c>
      <c r="C13" t="str">
        <f t="shared" si="0"/>
        <v>2020</v>
      </c>
      <c r="D13" t="s">
        <v>9</v>
      </c>
      <c r="E13">
        <v>16.29</v>
      </c>
      <c r="F13">
        <v>8792827</v>
      </c>
      <c r="G13">
        <v>36.03</v>
      </c>
      <c r="H13" t="s">
        <v>10</v>
      </c>
    </row>
    <row r="14" spans="1:11" x14ac:dyDescent="0.25">
      <c r="A14" t="s">
        <v>7</v>
      </c>
      <c r="B14" t="s">
        <v>22</v>
      </c>
      <c r="C14" t="str">
        <f t="shared" si="0"/>
        <v>2020</v>
      </c>
      <c r="D14" t="s">
        <v>9</v>
      </c>
      <c r="E14">
        <v>14.46</v>
      </c>
      <c r="F14">
        <v>9526902</v>
      </c>
      <c r="G14">
        <v>38.159999999999997</v>
      </c>
      <c r="H14" t="s">
        <v>10</v>
      </c>
    </row>
    <row r="15" spans="1:11" x14ac:dyDescent="0.25">
      <c r="A15" t="s">
        <v>7</v>
      </c>
      <c r="B15" t="s">
        <v>23</v>
      </c>
      <c r="C15" t="str">
        <f t="shared" si="0"/>
        <v>2020</v>
      </c>
      <c r="D15" t="s">
        <v>9</v>
      </c>
      <c r="E15">
        <v>0.85</v>
      </c>
      <c r="F15">
        <v>15572975</v>
      </c>
      <c r="G15">
        <v>53.76</v>
      </c>
      <c r="H15" t="s">
        <v>10</v>
      </c>
    </row>
    <row r="16" spans="1:11" x14ac:dyDescent="0.25">
      <c r="A16" t="s">
        <v>24</v>
      </c>
      <c r="B16" t="s">
        <v>8</v>
      </c>
      <c r="C16" t="str">
        <f t="shared" si="0"/>
        <v>2019</v>
      </c>
      <c r="D16" t="s">
        <v>9</v>
      </c>
      <c r="E16">
        <v>4.29</v>
      </c>
      <c r="F16">
        <v>11749334</v>
      </c>
      <c r="G16">
        <v>57.39</v>
      </c>
      <c r="H16" t="s">
        <v>10</v>
      </c>
    </row>
    <row r="17" spans="1:8" x14ac:dyDescent="0.25">
      <c r="A17" t="s">
        <v>24</v>
      </c>
      <c r="B17" t="s">
        <v>11</v>
      </c>
      <c r="C17" t="str">
        <f t="shared" si="0"/>
        <v>2019</v>
      </c>
      <c r="D17" t="s">
        <v>9</v>
      </c>
      <c r="E17">
        <v>5.08</v>
      </c>
      <c r="F17">
        <v>8923222</v>
      </c>
      <c r="G17">
        <v>43.87</v>
      </c>
      <c r="H17" t="s">
        <v>10</v>
      </c>
    </row>
    <row r="18" spans="1:8" x14ac:dyDescent="0.25">
      <c r="A18" t="s">
        <v>24</v>
      </c>
      <c r="B18" t="s">
        <v>12</v>
      </c>
      <c r="C18" t="str">
        <f t="shared" si="0"/>
        <v>2019</v>
      </c>
      <c r="D18" t="s">
        <v>9</v>
      </c>
      <c r="E18">
        <v>4.26</v>
      </c>
      <c r="F18">
        <v>9911534</v>
      </c>
      <c r="G18">
        <v>48.21</v>
      </c>
      <c r="H18" t="s">
        <v>10</v>
      </c>
    </row>
    <row r="19" spans="1:8" x14ac:dyDescent="0.25">
      <c r="A19" t="s">
        <v>24</v>
      </c>
      <c r="B19" t="s">
        <v>13</v>
      </c>
      <c r="C19" t="str">
        <f t="shared" si="0"/>
        <v>2019</v>
      </c>
      <c r="D19" t="s">
        <v>9</v>
      </c>
      <c r="E19">
        <v>5.79</v>
      </c>
      <c r="F19">
        <v>9292039</v>
      </c>
      <c r="G19">
        <v>45.83</v>
      </c>
      <c r="H19" t="s">
        <v>10</v>
      </c>
    </row>
    <row r="20" spans="1:8" x14ac:dyDescent="0.25">
      <c r="A20" t="s">
        <v>24</v>
      </c>
      <c r="B20" t="s">
        <v>14</v>
      </c>
      <c r="C20" t="str">
        <f t="shared" si="0"/>
        <v>2019</v>
      </c>
      <c r="D20" t="s">
        <v>9</v>
      </c>
      <c r="E20">
        <v>4.46</v>
      </c>
      <c r="F20">
        <v>11468349</v>
      </c>
      <c r="G20">
        <v>55.67</v>
      </c>
      <c r="H20" t="s">
        <v>10</v>
      </c>
    </row>
    <row r="21" spans="1:8" x14ac:dyDescent="0.25">
      <c r="A21" t="s">
        <v>24</v>
      </c>
      <c r="B21" t="s">
        <v>15</v>
      </c>
      <c r="C21" t="str">
        <f t="shared" si="0"/>
        <v>2019</v>
      </c>
      <c r="D21" t="s">
        <v>9</v>
      </c>
      <c r="E21">
        <v>4.6500000000000004</v>
      </c>
      <c r="F21">
        <v>8395906</v>
      </c>
      <c r="G21">
        <v>40.76</v>
      </c>
      <c r="H21" t="s">
        <v>10</v>
      </c>
    </row>
    <row r="22" spans="1:8" x14ac:dyDescent="0.25">
      <c r="A22" t="s">
        <v>24</v>
      </c>
      <c r="B22" t="s">
        <v>16</v>
      </c>
      <c r="C22" t="str">
        <f t="shared" si="0"/>
        <v>2019</v>
      </c>
      <c r="D22" t="s">
        <v>9</v>
      </c>
      <c r="E22">
        <v>4.66</v>
      </c>
      <c r="F22">
        <v>9625362</v>
      </c>
      <c r="G22">
        <v>46.64</v>
      </c>
      <c r="H22" t="s">
        <v>10</v>
      </c>
    </row>
    <row r="23" spans="1:8" x14ac:dyDescent="0.25">
      <c r="A23" t="s">
        <v>24</v>
      </c>
      <c r="B23" t="s">
        <v>18</v>
      </c>
      <c r="C23" t="str">
        <f t="shared" si="0"/>
        <v>2020</v>
      </c>
      <c r="D23" t="s">
        <v>9</v>
      </c>
      <c r="E23">
        <v>4.29</v>
      </c>
      <c r="F23">
        <v>11420996</v>
      </c>
      <c r="G23">
        <v>54.9</v>
      </c>
      <c r="H23" t="s">
        <v>10</v>
      </c>
    </row>
    <row r="24" spans="1:8" x14ac:dyDescent="0.25">
      <c r="A24" t="s">
        <v>24</v>
      </c>
      <c r="B24" t="s">
        <v>19</v>
      </c>
      <c r="C24" t="str">
        <f t="shared" si="0"/>
        <v>2020</v>
      </c>
      <c r="D24" t="s">
        <v>9</v>
      </c>
      <c r="E24">
        <v>3.26</v>
      </c>
      <c r="F24">
        <v>8462814</v>
      </c>
      <c r="G24">
        <v>40.17</v>
      </c>
      <c r="H24" t="s">
        <v>10</v>
      </c>
    </row>
    <row r="25" spans="1:8" x14ac:dyDescent="0.25">
      <c r="A25" t="s">
        <v>24</v>
      </c>
      <c r="B25" t="s">
        <v>20</v>
      </c>
      <c r="C25" t="str">
        <f t="shared" si="0"/>
        <v>2020</v>
      </c>
      <c r="D25" t="s">
        <v>9</v>
      </c>
      <c r="E25">
        <v>3.77</v>
      </c>
      <c r="F25">
        <v>9878742</v>
      </c>
      <c r="G25">
        <v>47.05</v>
      </c>
      <c r="H25" t="s">
        <v>10</v>
      </c>
    </row>
    <row r="26" spans="1:8" x14ac:dyDescent="0.25">
      <c r="A26" t="s">
        <v>24</v>
      </c>
      <c r="B26" t="s">
        <v>22</v>
      </c>
      <c r="C26" t="str">
        <f t="shared" si="0"/>
        <v>2020</v>
      </c>
      <c r="D26" t="s">
        <v>9</v>
      </c>
      <c r="E26">
        <v>9.3800000000000008</v>
      </c>
      <c r="F26">
        <v>9926176</v>
      </c>
      <c r="G26">
        <v>50</v>
      </c>
      <c r="H26" t="s">
        <v>10</v>
      </c>
    </row>
    <row r="27" spans="1:8" x14ac:dyDescent="0.25">
      <c r="A27" t="s">
        <v>24</v>
      </c>
      <c r="B27" t="s">
        <v>23</v>
      </c>
      <c r="C27" t="str">
        <f t="shared" si="0"/>
        <v>2020</v>
      </c>
      <c r="D27" t="s">
        <v>9</v>
      </c>
      <c r="E27">
        <v>0</v>
      </c>
      <c r="F27">
        <v>7544937</v>
      </c>
      <c r="G27">
        <v>34.380000000000003</v>
      </c>
      <c r="H27" t="s">
        <v>10</v>
      </c>
    </row>
    <row r="28" spans="1:8" x14ac:dyDescent="0.25">
      <c r="A28" t="s">
        <v>25</v>
      </c>
      <c r="B28" t="s">
        <v>8</v>
      </c>
      <c r="C28" t="str">
        <f t="shared" si="0"/>
        <v>2019</v>
      </c>
      <c r="D28" t="s">
        <v>9</v>
      </c>
      <c r="E28">
        <v>9.27</v>
      </c>
      <c r="F28">
        <v>24322330</v>
      </c>
      <c r="G28">
        <v>39.75</v>
      </c>
      <c r="H28" t="s">
        <v>10</v>
      </c>
    </row>
    <row r="29" spans="1:8" x14ac:dyDescent="0.25">
      <c r="A29" t="s">
        <v>25</v>
      </c>
      <c r="B29" t="s">
        <v>11</v>
      </c>
      <c r="C29" t="str">
        <f t="shared" si="0"/>
        <v>2019</v>
      </c>
      <c r="D29" t="s">
        <v>9</v>
      </c>
      <c r="E29">
        <v>10.199999999999999</v>
      </c>
      <c r="F29">
        <v>24097712</v>
      </c>
      <c r="G29">
        <v>39.71</v>
      </c>
      <c r="H29" t="s">
        <v>10</v>
      </c>
    </row>
    <row r="30" spans="1:8" x14ac:dyDescent="0.25">
      <c r="A30" t="s">
        <v>25</v>
      </c>
      <c r="B30" t="s">
        <v>12</v>
      </c>
      <c r="C30" t="str">
        <f t="shared" si="0"/>
        <v>2019</v>
      </c>
      <c r="D30" t="s">
        <v>9</v>
      </c>
      <c r="E30">
        <v>13.44</v>
      </c>
      <c r="F30">
        <v>23248875</v>
      </c>
      <c r="G30">
        <v>39.659999999999997</v>
      </c>
      <c r="H30" t="s">
        <v>10</v>
      </c>
    </row>
    <row r="31" spans="1:8" x14ac:dyDescent="0.25">
      <c r="A31" t="s">
        <v>25</v>
      </c>
      <c r="B31" t="s">
        <v>13</v>
      </c>
      <c r="C31" t="str">
        <f t="shared" si="0"/>
        <v>2019</v>
      </c>
      <c r="D31" t="s">
        <v>9</v>
      </c>
      <c r="E31">
        <v>11</v>
      </c>
      <c r="F31">
        <v>22260203</v>
      </c>
      <c r="G31">
        <v>36.85</v>
      </c>
      <c r="H31" t="s">
        <v>10</v>
      </c>
    </row>
    <row r="32" spans="1:8" x14ac:dyDescent="0.25">
      <c r="A32" t="s">
        <v>25</v>
      </c>
      <c r="B32" t="s">
        <v>14</v>
      </c>
      <c r="C32" t="str">
        <f t="shared" si="0"/>
        <v>2019</v>
      </c>
      <c r="D32" t="s">
        <v>9</v>
      </c>
      <c r="E32">
        <v>8.8699999999999992</v>
      </c>
      <c r="F32">
        <v>23905700</v>
      </c>
      <c r="G32">
        <v>38.57</v>
      </c>
      <c r="H32" t="s">
        <v>10</v>
      </c>
    </row>
    <row r="33" spans="1:8" x14ac:dyDescent="0.25">
      <c r="A33" t="s">
        <v>25</v>
      </c>
      <c r="B33" t="s">
        <v>15</v>
      </c>
      <c r="C33" t="str">
        <f t="shared" si="0"/>
        <v>2019</v>
      </c>
      <c r="D33" t="s">
        <v>9</v>
      </c>
      <c r="E33">
        <v>12.47</v>
      </c>
      <c r="F33">
        <v>24053140</v>
      </c>
      <c r="G33">
        <v>40.31</v>
      </c>
      <c r="H33" t="s">
        <v>10</v>
      </c>
    </row>
    <row r="34" spans="1:8" x14ac:dyDescent="0.25">
      <c r="A34" t="s">
        <v>25</v>
      </c>
      <c r="B34" t="s">
        <v>16</v>
      </c>
      <c r="C34" t="str">
        <f t="shared" si="0"/>
        <v>2019</v>
      </c>
      <c r="D34" t="s">
        <v>9</v>
      </c>
      <c r="E34">
        <v>12.4</v>
      </c>
      <c r="F34">
        <v>22445989</v>
      </c>
      <c r="G34">
        <v>37.51</v>
      </c>
      <c r="H34" t="s">
        <v>10</v>
      </c>
    </row>
    <row r="35" spans="1:8" x14ac:dyDescent="0.25">
      <c r="A35" t="s">
        <v>25</v>
      </c>
      <c r="B35" t="s">
        <v>17</v>
      </c>
      <c r="C35" t="str">
        <f t="shared" si="0"/>
        <v>2019</v>
      </c>
      <c r="D35" t="s">
        <v>9</v>
      </c>
      <c r="E35">
        <v>10.16</v>
      </c>
      <c r="F35">
        <v>22914530</v>
      </c>
      <c r="G35">
        <v>37.25</v>
      </c>
      <c r="H35" t="s">
        <v>10</v>
      </c>
    </row>
    <row r="36" spans="1:8" x14ac:dyDescent="0.25">
      <c r="A36" t="s">
        <v>25</v>
      </c>
      <c r="B36" t="s">
        <v>18</v>
      </c>
      <c r="C36" t="str">
        <f t="shared" si="0"/>
        <v>2020</v>
      </c>
      <c r="D36" t="s">
        <v>9</v>
      </c>
      <c r="E36">
        <v>9.1300000000000008</v>
      </c>
      <c r="F36">
        <v>23409006</v>
      </c>
      <c r="G36">
        <v>37.54</v>
      </c>
      <c r="H36" t="s">
        <v>10</v>
      </c>
    </row>
    <row r="37" spans="1:8" x14ac:dyDescent="0.25">
      <c r="A37" t="s">
        <v>25</v>
      </c>
      <c r="B37" t="s">
        <v>19</v>
      </c>
      <c r="C37" t="str">
        <f t="shared" si="0"/>
        <v>2020</v>
      </c>
      <c r="D37" t="s">
        <v>9</v>
      </c>
      <c r="E37">
        <v>9.61</v>
      </c>
      <c r="F37">
        <v>23168192</v>
      </c>
      <c r="G37">
        <v>37.28</v>
      </c>
      <c r="H37" t="s">
        <v>10</v>
      </c>
    </row>
    <row r="38" spans="1:8" x14ac:dyDescent="0.25">
      <c r="A38" t="s">
        <v>25</v>
      </c>
      <c r="B38" t="s">
        <v>20</v>
      </c>
      <c r="C38" t="str">
        <f t="shared" si="0"/>
        <v>2020</v>
      </c>
      <c r="D38" t="s">
        <v>9</v>
      </c>
      <c r="E38">
        <v>15.39</v>
      </c>
      <c r="F38">
        <v>22667882</v>
      </c>
      <c r="G38">
        <v>38.880000000000003</v>
      </c>
      <c r="H38" t="s">
        <v>10</v>
      </c>
    </row>
    <row r="39" spans="1:8" x14ac:dyDescent="0.25">
      <c r="A39" t="s">
        <v>25</v>
      </c>
      <c r="B39" t="s">
        <v>21</v>
      </c>
      <c r="C39" t="str">
        <f t="shared" si="0"/>
        <v>2020</v>
      </c>
      <c r="D39" t="s">
        <v>9</v>
      </c>
      <c r="E39">
        <v>45.09</v>
      </c>
      <c r="F39">
        <v>14645275</v>
      </c>
      <c r="G39">
        <v>38.630000000000003</v>
      </c>
      <c r="H39" t="s">
        <v>10</v>
      </c>
    </row>
    <row r="40" spans="1:8" x14ac:dyDescent="0.25">
      <c r="A40" t="s">
        <v>25</v>
      </c>
      <c r="B40" t="s">
        <v>22</v>
      </c>
      <c r="C40" t="str">
        <f t="shared" si="0"/>
        <v>2020</v>
      </c>
      <c r="D40" t="s">
        <v>9</v>
      </c>
      <c r="E40">
        <v>47.26</v>
      </c>
      <c r="F40">
        <v>14050319</v>
      </c>
      <c r="G40">
        <v>38.5</v>
      </c>
      <c r="H40" t="s">
        <v>10</v>
      </c>
    </row>
    <row r="41" spans="1:8" x14ac:dyDescent="0.25">
      <c r="A41" t="s">
        <v>25</v>
      </c>
      <c r="B41" t="s">
        <v>23</v>
      </c>
      <c r="C41" t="str">
        <f t="shared" si="0"/>
        <v>2020</v>
      </c>
      <c r="D41" t="s">
        <v>9</v>
      </c>
      <c r="E41">
        <v>20.49</v>
      </c>
      <c r="F41">
        <v>20622566</v>
      </c>
      <c r="G41">
        <v>37.4</v>
      </c>
      <c r="H41" t="s">
        <v>10</v>
      </c>
    </row>
    <row r="42" spans="1:8" x14ac:dyDescent="0.25">
      <c r="A42" t="s">
        <v>26</v>
      </c>
      <c r="B42" t="s">
        <v>8</v>
      </c>
      <c r="C42" t="str">
        <f t="shared" si="0"/>
        <v>2019</v>
      </c>
      <c r="D42" t="s">
        <v>9</v>
      </c>
      <c r="E42">
        <v>9.82</v>
      </c>
      <c r="F42">
        <v>6259019</v>
      </c>
      <c r="G42">
        <v>42.89</v>
      </c>
      <c r="H42" t="s">
        <v>10</v>
      </c>
    </row>
    <row r="43" spans="1:8" x14ac:dyDescent="0.25">
      <c r="A43" t="s">
        <v>26</v>
      </c>
      <c r="B43" t="s">
        <v>11</v>
      </c>
      <c r="C43" t="str">
        <f t="shared" si="0"/>
        <v>2019</v>
      </c>
      <c r="D43" t="s">
        <v>9</v>
      </c>
      <c r="E43">
        <v>6.76</v>
      </c>
      <c r="F43">
        <v>6608626</v>
      </c>
      <c r="G43">
        <v>43.71</v>
      </c>
      <c r="H43" t="s">
        <v>10</v>
      </c>
    </row>
    <row r="44" spans="1:8" x14ac:dyDescent="0.25">
      <c r="A44" t="s">
        <v>26</v>
      </c>
      <c r="B44" t="s">
        <v>12</v>
      </c>
      <c r="C44" t="str">
        <f t="shared" si="0"/>
        <v>2019</v>
      </c>
      <c r="D44" t="s">
        <v>9</v>
      </c>
      <c r="E44">
        <v>4.54</v>
      </c>
      <c r="F44">
        <v>6753622</v>
      </c>
      <c r="G44">
        <v>43.53</v>
      </c>
      <c r="H44" t="s">
        <v>10</v>
      </c>
    </row>
    <row r="45" spans="1:8" x14ac:dyDescent="0.25">
      <c r="A45" t="s">
        <v>26</v>
      </c>
      <c r="B45" t="s">
        <v>13</v>
      </c>
      <c r="C45" t="str">
        <f t="shared" si="0"/>
        <v>2019</v>
      </c>
      <c r="D45" t="s">
        <v>9</v>
      </c>
      <c r="E45">
        <v>4.6399999999999997</v>
      </c>
      <c r="F45">
        <v>6607694</v>
      </c>
      <c r="G45">
        <v>42.55</v>
      </c>
      <c r="H45" t="s">
        <v>10</v>
      </c>
    </row>
    <row r="46" spans="1:8" x14ac:dyDescent="0.25">
      <c r="A46" t="s">
        <v>26</v>
      </c>
      <c r="B46" t="s">
        <v>14</v>
      </c>
      <c r="C46" t="str">
        <f t="shared" si="0"/>
        <v>2019</v>
      </c>
      <c r="D46" t="s">
        <v>9</v>
      </c>
      <c r="E46">
        <v>8.33</v>
      </c>
      <c r="F46">
        <v>6490776</v>
      </c>
      <c r="G46">
        <v>43.38</v>
      </c>
      <c r="H46" t="s">
        <v>10</v>
      </c>
    </row>
    <row r="47" spans="1:8" x14ac:dyDescent="0.25">
      <c r="A47" t="s">
        <v>26</v>
      </c>
      <c r="B47" t="s">
        <v>15</v>
      </c>
      <c r="C47" t="str">
        <f t="shared" si="0"/>
        <v>2019</v>
      </c>
      <c r="D47" t="s">
        <v>9</v>
      </c>
      <c r="E47">
        <v>6.96</v>
      </c>
      <c r="F47">
        <v>7043840</v>
      </c>
      <c r="G47">
        <v>46.28</v>
      </c>
      <c r="H47" t="s">
        <v>10</v>
      </c>
    </row>
    <row r="48" spans="1:8" x14ac:dyDescent="0.25">
      <c r="A48" t="s">
        <v>26</v>
      </c>
      <c r="B48" t="s">
        <v>16</v>
      </c>
      <c r="C48" t="str">
        <f t="shared" si="0"/>
        <v>2019</v>
      </c>
      <c r="D48" t="s">
        <v>9</v>
      </c>
      <c r="E48">
        <v>2.77</v>
      </c>
      <c r="F48">
        <v>6942931</v>
      </c>
      <c r="G48">
        <v>43.56</v>
      </c>
      <c r="H48" t="s">
        <v>10</v>
      </c>
    </row>
    <row r="49" spans="1:8" x14ac:dyDescent="0.25">
      <c r="A49" t="s">
        <v>26</v>
      </c>
      <c r="B49" t="s">
        <v>17</v>
      </c>
      <c r="C49" t="str">
        <f t="shared" si="0"/>
        <v>2019</v>
      </c>
      <c r="D49" t="s">
        <v>9</v>
      </c>
      <c r="E49">
        <v>6.11</v>
      </c>
      <c r="F49">
        <v>6569385</v>
      </c>
      <c r="G49">
        <v>42.59</v>
      </c>
      <c r="H49" t="s">
        <v>10</v>
      </c>
    </row>
    <row r="50" spans="1:8" x14ac:dyDescent="0.25">
      <c r="A50" t="s">
        <v>26</v>
      </c>
      <c r="B50" t="s">
        <v>18</v>
      </c>
      <c r="C50" t="str">
        <f t="shared" si="0"/>
        <v>2020</v>
      </c>
      <c r="D50" t="s">
        <v>9</v>
      </c>
      <c r="E50">
        <v>9.89</v>
      </c>
      <c r="F50">
        <v>6236201</v>
      </c>
      <c r="G50">
        <v>42.03</v>
      </c>
      <c r="H50" t="s">
        <v>10</v>
      </c>
    </row>
    <row r="51" spans="1:8" x14ac:dyDescent="0.25">
      <c r="A51" t="s">
        <v>26</v>
      </c>
      <c r="B51" t="s">
        <v>19</v>
      </c>
      <c r="C51" t="str">
        <f t="shared" si="0"/>
        <v>2020</v>
      </c>
      <c r="D51" t="s">
        <v>9</v>
      </c>
      <c r="E51">
        <v>7.89</v>
      </c>
      <c r="F51">
        <v>6847173</v>
      </c>
      <c r="G51">
        <v>45.05</v>
      </c>
      <c r="H51" t="s">
        <v>10</v>
      </c>
    </row>
    <row r="52" spans="1:8" x14ac:dyDescent="0.25">
      <c r="A52" t="s">
        <v>26</v>
      </c>
      <c r="B52" t="s">
        <v>20</v>
      </c>
      <c r="C52" t="str">
        <f t="shared" si="0"/>
        <v>2020</v>
      </c>
      <c r="D52" t="s">
        <v>9</v>
      </c>
      <c r="E52">
        <v>7.31</v>
      </c>
      <c r="F52">
        <v>6894808</v>
      </c>
      <c r="G52">
        <v>44.98</v>
      </c>
      <c r="H52" t="s">
        <v>10</v>
      </c>
    </row>
    <row r="53" spans="1:8" x14ac:dyDescent="0.25">
      <c r="A53" t="s">
        <v>26</v>
      </c>
      <c r="B53" t="s">
        <v>21</v>
      </c>
      <c r="C53" t="str">
        <f t="shared" si="0"/>
        <v>2020</v>
      </c>
      <c r="D53" t="s">
        <v>9</v>
      </c>
      <c r="E53">
        <v>0</v>
      </c>
      <c r="F53">
        <v>6534321</v>
      </c>
      <c r="G53">
        <v>39.43</v>
      </c>
      <c r="H53" t="s">
        <v>10</v>
      </c>
    </row>
    <row r="54" spans="1:8" x14ac:dyDescent="0.25">
      <c r="A54" t="s">
        <v>26</v>
      </c>
      <c r="B54" t="s">
        <v>22</v>
      </c>
      <c r="C54" t="str">
        <f t="shared" si="0"/>
        <v>2020</v>
      </c>
      <c r="D54" t="s">
        <v>9</v>
      </c>
      <c r="E54">
        <v>7.64</v>
      </c>
      <c r="F54">
        <v>5454091</v>
      </c>
      <c r="G54">
        <v>35.56</v>
      </c>
      <c r="H54" t="s">
        <v>10</v>
      </c>
    </row>
    <row r="55" spans="1:8" x14ac:dyDescent="0.25">
      <c r="A55" t="s">
        <v>26</v>
      </c>
      <c r="B55" t="s">
        <v>23</v>
      </c>
      <c r="C55" t="str">
        <f t="shared" si="0"/>
        <v>2020</v>
      </c>
      <c r="D55" t="s">
        <v>9</v>
      </c>
      <c r="E55">
        <v>10.14</v>
      </c>
      <c r="F55">
        <v>5781095</v>
      </c>
      <c r="G55">
        <v>38.659999999999997</v>
      </c>
      <c r="H55" t="s">
        <v>10</v>
      </c>
    </row>
    <row r="56" spans="1:8" x14ac:dyDescent="0.25">
      <c r="A56" t="s">
        <v>27</v>
      </c>
      <c r="B56" t="s">
        <v>8</v>
      </c>
      <c r="C56" t="str">
        <f t="shared" si="0"/>
        <v>2019</v>
      </c>
      <c r="D56" t="s">
        <v>9</v>
      </c>
      <c r="E56">
        <v>12.56</v>
      </c>
      <c r="F56">
        <v>169487</v>
      </c>
      <c r="G56">
        <v>42.33</v>
      </c>
      <c r="H56" t="s">
        <v>10</v>
      </c>
    </row>
    <row r="57" spans="1:8" x14ac:dyDescent="0.25">
      <c r="A57" t="s">
        <v>27</v>
      </c>
      <c r="B57" t="s">
        <v>11</v>
      </c>
      <c r="C57" t="str">
        <f t="shared" si="0"/>
        <v>2019</v>
      </c>
      <c r="D57" t="s">
        <v>9</v>
      </c>
      <c r="E57">
        <v>9.33</v>
      </c>
      <c r="F57">
        <v>149076</v>
      </c>
      <c r="G57">
        <v>35.74</v>
      </c>
      <c r="H57" t="s">
        <v>10</v>
      </c>
    </row>
    <row r="58" spans="1:8" x14ac:dyDescent="0.25">
      <c r="A58" t="s">
        <v>27</v>
      </c>
      <c r="B58" t="s">
        <v>12</v>
      </c>
      <c r="C58" t="str">
        <f t="shared" si="0"/>
        <v>2019</v>
      </c>
      <c r="D58" t="s">
        <v>9</v>
      </c>
      <c r="E58">
        <v>11.07</v>
      </c>
      <c r="F58">
        <v>166605</v>
      </c>
      <c r="G58">
        <v>40.53</v>
      </c>
      <c r="H58" t="s">
        <v>10</v>
      </c>
    </row>
    <row r="59" spans="1:8" x14ac:dyDescent="0.25">
      <c r="A59" t="s">
        <v>27</v>
      </c>
      <c r="B59" t="s">
        <v>13</v>
      </c>
      <c r="C59" t="str">
        <f t="shared" si="0"/>
        <v>2019</v>
      </c>
      <c r="D59" t="s">
        <v>9</v>
      </c>
      <c r="E59">
        <v>17.18</v>
      </c>
      <c r="F59">
        <v>135407</v>
      </c>
      <c r="G59">
        <v>35.21</v>
      </c>
      <c r="H59" t="s">
        <v>10</v>
      </c>
    </row>
    <row r="60" spans="1:8" x14ac:dyDescent="0.25">
      <c r="A60" t="s">
        <v>27</v>
      </c>
      <c r="B60" t="s">
        <v>14</v>
      </c>
      <c r="C60" t="str">
        <f t="shared" si="0"/>
        <v>2019</v>
      </c>
      <c r="D60" t="s">
        <v>9</v>
      </c>
      <c r="E60">
        <v>12.5</v>
      </c>
      <c r="F60">
        <v>166056</v>
      </c>
      <c r="G60">
        <v>40.68</v>
      </c>
      <c r="H60" t="s">
        <v>10</v>
      </c>
    </row>
    <row r="61" spans="1:8" x14ac:dyDescent="0.25">
      <c r="A61" t="s">
        <v>27</v>
      </c>
      <c r="B61" t="s">
        <v>15</v>
      </c>
      <c r="C61" t="str">
        <f t="shared" si="0"/>
        <v>2019</v>
      </c>
      <c r="D61" t="s">
        <v>9</v>
      </c>
      <c r="E61">
        <v>15.84</v>
      </c>
      <c r="F61">
        <v>149511</v>
      </c>
      <c r="G61">
        <v>37.9</v>
      </c>
      <c r="H61" t="s">
        <v>10</v>
      </c>
    </row>
    <row r="62" spans="1:8" x14ac:dyDescent="0.25">
      <c r="A62" t="s">
        <v>27</v>
      </c>
      <c r="B62" t="s">
        <v>16</v>
      </c>
      <c r="C62" t="str">
        <f t="shared" si="0"/>
        <v>2019</v>
      </c>
      <c r="D62" t="s">
        <v>9</v>
      </c>
      <c r="E62">
        <v>11.11</v>
      </c>
      <c r="F62">
        <v>178768</v>
      </c>
      <c r="G62">
        <v>42.71</v>
      </c>
      <c r="H62" t="s">
        <v>10</v>
      </c>
    </row>
    <row r="63" spans="1:8" x14ac:dyDescent="0.25">
      <c r="A63" t="s">
        <v>27</v>
      </c>
      <c r="B63" t="s">
        <v>17</v>
      </c>
      <c r="C63" t="str">
        <f t="shared" si="0"/>
        <v>2019</v>
      </c>
      <c r="D63" t="s">
        <v>9</v>
      </c>
      <c r="E63">
        <v>16.97</v>
      </c>
      <c r="F63">
        <v>145671</v>
      </c>
      <c r="G63">
        <v>37.08</v>
      </c>
      <c r="H63" t="s">
        <v>10</v>
      </c>
    </row>
    <row r="64" spans="1:8" x14ac:dyDescent="0.25">
      <c r="A64" t="s">
        <v>27</v>
      </c>
      <c r="B64" t="s">
        <v>18</v>
      </c>
      <c r="C64" t="str">
        <f t="shared" si="0"/>
        <v>2020</v>
      </c>
      <c r="D64" t="s">
        <v>9</v>
      </c>
      <c r="E64">
        <v>13.48</v>
      </c>
      <c r="F64">
        <v>157791</v>
      </c>
      <c r="G64">
        <v>38.36</v>
      </c>
      <c r="H64" t="s">
        <v>10</v>
      </c>
    </row>
    <row r="65" spans="1:8" x14ac:dyDescent="0.25">
      <c r="A65" t="s">
        <v>27</v>
      </c>
      <c r="B65" t="s">
        <v>19</v>
      </c>
      <c r="C65" t="str">
        <f t="shared" si="0"/>
        <v>2020</v>
      </c>
      <c r="D65" t="s">
        <v>9</v>
      </c>
      <c r="E65">
        <v>13.81</v>
      </c>
      <c r="F65">
        <v>147500</v>
      </c>
      <c r="G65">
        <v>35.840000000000003</v>
      </c>
      <c r="H65" t="s">
        <v>10</v>
      </c>
    </row>
    <row r="66" spans="1:8" x14ac:dyDescent="0.25">
      <c r="A66" t="s">
        <v>27</v>
      </c>
      <c r="B66" t="s">
        <v>20</v>
      </c>
      <c r="C66" t="str">
        <f t="shared" si="0"/>
        <v>2020</v>
      </c>
      <c r="D66" t="s">
        <v>9</v>
      </c>
      <c r="E66">
        <v>15.18</v>
      </c>
      <c r="F66">
        <v>152413</v>
      </c>
      <c r="G66">
        <v>37.450000000000003</v>
      </c>
      <c r="H66" t="s">
        <v>10</v>
      </c>
    </row>
    <row r="67" spans="1:8" x14ac:dyDescent="0.25">
      <c r="A67" t="s">
        <v>27</v>
      </c>
      <c r="B67" t="s">
        <v>21</v>
      </c>
      <c r="C67" t="str">
        <f t="shared" ref="C67:C130" si="1">RIGHT(B67,LEN(B67)-FIND("-",B67,FIND("-",B67,1)+1))</f>
        <v>2020</v>
      </c>
      <c r="D67" t="s">
        <v>9</v>
      </c>
      <c r="E67">
        <v>20.69</v>
      </c>
      <c r="F67">
        <v>115487</v>
      </c>
      <c r="G67">
        <v>30.21</v>
      </c>
      <c r="H67" t="s">
        <v>10</v>
      </c>
    </row>
    <row r="68" spans="1:8" x14ac:dyDescent="0.25">
      <c r="A68" t="s">
        <v>27</v>
      </c>
      <c r="B68" t="s">
        <v>22</v>
      </c>
      <c r="C68" t="str">
        <f t="shared" si="1"/>
        <v>2020</v>
      </c>
      <c r="D68" t="s">
        <v>9</v>
      </c>
      <c r="E68">
        <v>22.76</v>
      </c>
      <c r="F68">
        <v>129610</v>
      </c>
      <c r="G68">
        <v>34.65</v>
      </c>
      <c r="H68" t="s">
        <v>10</v>
      </c>
    </row>
    <row r="69" spans="1:8" x14ac:dyDescent="0.25">
      <c r="A69" t="s">
        <v>27</v>
      </c>
      <c r="B69" t="s">
        <v>23</v>
      </c>
      <c r="C69" t="str">
        <f t="shared" si="1"/>
        <v>2020</v>
      </c>
      <c r="D69" t="s">
        <v>9</v>
      </c>
      <c r="E69">
        <v>21.14</v>
      </c>
      <c r="F69">
        <v>112108</v>
      </c>
      <c r="G69">
        <v>29.22</v>
      </c>
      <c r="H69" t="s">
        <v>10</v>
      </c>
    </row>
    <row r="70" spans="1:8" x14ac:dyDescent="0.25">
      <c r="A70" t="s">
        <v>28</v>
      </c>
      <c r="B70" t="s">
        <v>8</v>
      </c>
      <c r="C70" t="str">
        <f t="shared" si="1"/>
        <v>2019</v>
      </c>
      <c r="D70" t="s">
        <v>9</v>
      </c>
      <c r="E70">
        <v>2.91</v>
      </c>
      <c r="F70">
        <v>179340</v>
      </c>
      <c r="G70">
        <v>39.159999999999997</v>
      </c>
      <c r="H70" t="s">
        <v>10</v>
      </c>
    </row>
    <row r="71" spans="1:8" x14ac:dyDescent="0.25">
      <c r="A71" t="s">
        <v>28</v>
      </c>
      <c r="B71" t="s">
        <v>11</v>
      </c>
      <c r="C71" t="str">
        <f t="shared" si="1"/>
        <v>2019</v>
      </c>
      <c r="D71" t="s">
        <v>9</v>
      </c>
      <c r="E71">
        <v>5.45</v>
      </c>
      <c r="F71">
        <v>170471</v>
      </c>
      <c r="G71">
        <v>38.19</v>
      </c>
      <c r="H71" t="s">
        <v>10</v>
      </c>
    </row>
    <row r="72" spans="1:8" x14ac:dyDescent="0.25">
      <c r="A72" t="s">
        <v>28</v>
      </c>
      <c r="B72" t="s">
        <v>12</v>
      </c>
      <c r="C72" t="str">
        <f t="shared" si="1"/>
        <v>2019</v>
      </c>
      <c r="D72" t="s">
        <v>9</v>
      </c>
      <c r="E72">
        <v>10.98</v>
      </c>
      <c r="F72">
        <v>167437</v>
      </c>
      <c r="G72">
        <v>39.81</v>
      </c>
      <c r="H72" t="s">
        <v>10</v>
      </c>
    </row>
    <row r="73" spans="1:8" x14ac:dyDescent="0.25">
      <c r="A73" t="s">
        <v>28</v>
      </c>
      <c r="B73" t="s">
        <v>13</v>
      </c>
      <c r="C73" t="str">
        <f t="shared" si="1"/>
        <v>2019</v>
      </c>
      <c r="D73" t="s">
        <v>9</v>
      </c>
      <c r="E73">
        <v>1.98</v>
      </c>
      <c r="F73">
        <v>183603</v>
      </c>
      <c r="G73">
        <v>39.61</v>
      </c>
      <c r="H73" t="s">
        <v>10</v>
      </c>
    </row>
    <row r="74" spans="1:8" x14ac:dyDescent="0.25">
      <c r="A74" t="s">
        <v>28</v>
      </c>
      <c r="B74" t="s">
        <v>14</v>
      </c>
      <c r="C74" t="str">
        <f t="shared" si="1"/>
        <v>2019</v>
      </c>
      <c r="D74" t="s">
        <v>9</v>
      </c>
      <c r="E74">
        <v>3.61</v>
      </c>
      <c r="F74">
        <v>163215</v>
      </c>
      <c r="G74">
        <v>35.78</v>
      </c>
      <c r="H74" t="s">
        <v>10</v>
      </c>
    </row>
    <row r="75" spans="1:8" x14ac:dyDescent="0.25">
      <c r="A75" t="s">
        <v>28</v>
      </c>
      <c r="B75" t="s">
        <v>15</v>
      </c>
      <c r="C75" t="str">
        <f t="shared" si="1"/>
        <v>2019</v>
      </c>
      <c r="D75" t="s">
        <v>9</v>
      </c>
      <c r="E75">
        <v>7.21</v>
      </c>
      <c r="F75">
        <v>177440</v>
      </c>
      <c r="G75">
        <v>40.36</v>
      </c>
      <c r="H75" t="s">
        <v>10</v>
      </c>
    </row>
    <row r="76" spans="1:8" x14ac:dyDescent="0.25">
      <c r="A76" t="s">
        <v>28</v>
      </c>
      <c r="B76" t="s">
        <v>16</v>
      </c>
      <c r="C76" t="str">
        <f t="shared" si="1"/>
        <v>2019</v>
      </c>
      <c r="D76" t="s">
        <v>9</v>
      </c>
      <c r="E76">
        <v>23.71</v>
      </c>
      <c r="F76">
        <v>159489</v>
      </c>
      <c r="G76">
        <v>44.09</v>
      </c>
      <c r="H76" t="s">
        <v>10</v>
      </c>
    </row>
    <row r="77" spans="1:8" x14ac:dyDescent="0.25">
      <c r="A77" t="s">
        <v>28</v>
      </c>
      <c r="B77" t="s">
        <v>17</v>
      </c>
      <c r="C77" t="str">
        <f t="shared" si="1"/>
        <v>2019</v>
      </c>
      <c r="D77" t="s">
        <v>9</v>
      </c>
      <c r="E77">
        <v>3.54</v>
      </c>
      <c r="F77">
        <v>177155</v>
      </c>
      <c r="G77">
        <v>38.700000000000003</v>
      </c>
      <c r="H77" t="s">
        <v>10</v>
      </c>
    </row>
    <row r="78" spans="1:8" x14ac:dyDescent="0.25">
      <c r="A78" t="s">
        <v>28</v>
      </c>
      <c r="B78" t="s">
        <v>18</v>
      </c>
      <c r="C78" t="str">
        <f t="shared" si="1"/>
        <v>2020</v>
      </c>
      <c r="D78" t="s">
        <v>9</v>
      </c>
      <c r="E78">
        <v>5.38</v>
      </c>
      <c r="F78">
        <v>158936</v>
      </c>
      <c r="G78">
        <v>35.36</v>
      </c>
      <c r="H78" t="s">
        <v>10</v>
      </c>
    </row>
    <row r="79" spans="1:8" x14ac:dyDescent="0.25">
      <c r="A79" t="s">
        <v>28</v>
      </c>
      <c r="B79" t="s">
        <v>19</v>
      </c>
      <c r="C79" t="str">
        <f t="shared" si="1"/>
        <v>2020</v>
      </c>
      <c r="D79" t="s">
        <v>9</v>
      </c>
      <c r="E79">
        <v>0</v>
      </c>
      <c r="F79">
        <v>171672</v>
      </c>
      <c r="G79">
        <v>36.11</v>
      </c>
      <c r="H79" t="s">
        <v>10</v>
      </c>
    </row>
    <row r="80" spans="1:8" x14ac:dyDescent="0.25">
      <c r="A80" t="s">
        <v>28</v>
      </c>
      <c r="B80" t="s">
        <v>21</v>
      </c>
      <c r="C80" t="str">
        <f t="shared" si="1"/>
        <v>2020</v>
      </c>
      <c r="D80" t="s">
        <v>9</v>
      </c>
      <c r="E80">
        <v>15.91</v>
      </c>
      <c r="F80">
        <v>181657</v>
      </c>
      <c r="G80">
        <v>45.36</v>
      </c>
      <c r="H80" t="s">
        <v>10</v>
      </c>
    </row>
    <row r="81" spans="1:8" x14ac:dyDescent="0.25">
      <c r="A81" t="s">
        <v>28</v>
      </c>
      <c r="B81" t="s">
        <v>22</v>
      </c>
      <c r="C81" t="str">
        <f t="shared" si="1"/>
        <v>2020</v>
      </c>
      <c r="D81" t="s">
        <v>9</v>
      </c>
      <c r="E81">
        <v>20</v>
      </c>
      <c r="F81">
        <v>128538</v>
      </c>
      <c r="G81">
        <v>33.71</v>
      </c>
      <c r="H81" t="s">
        <v>10</v>
      </c>
    </row>
    <row r="82" spans="1:8" x14ac:dyDescent="0.25">
      <c r="A82" t="s">
        <v>29</v>
      </c>
      <c r="B82" t="s">
        <v>8</v>
      </c>
      <c r="C82" t="str">
        <f t="shared" si="1"/>
        <v>2019</v>
      </c>
      <c r="D82" t="s">
        <v>9</v>
      </c>
      <c r="E82">
        <v>2.88</v>
      </c>
      <c r="F82">
        <v>13954728</v>
      </c>
      <c r="G82">
        <v>52.03</v>
      </c>
      <c r="H82" t="s">
        <v>10</v>
      </c>
    </row>
    <row r="83" spans="1:8" x14ac:dyDescent="0.25">
      <c r="A83" t="s">
        <v>29</v>
      </c>
      <c r="B83" t="s">
        <v>11</v>
      </c>
      <c r="C83" t="str">
        <f t="shared" si="1"/>
        <v>2019</v>
      </c>
      <c r="D83" t="s">
        <v>9</v>
      </c>
      <c r="E83">
        <v>4.7699999999999996</v>
      </c>
      <c r="F83">
        <v>13199281</v>
      </c>
      <c r="G83">
        <v>50.12</v>
      </c>
      <c r="H83" t="s">
        <v>10</v>
      </c>
    </row>
    <row r="84" spans="1:8" x14ac:dyDescent="0.25">
      <c r="A84" t="s">
        <v>29</v>
      </c>
      <c r="B84" t="s">
        <v>12</v>
      </c>
      <c r="C84" t="str">
        <f t="shared" si="1"/>
        <v>2019</v>
      </c>
      <c r="D84" t="s">
        <v>9</v>
      </c>
      <c r="E84">
        <v>4.58</v>
      </c>
      <c r="F84">
        <v>14327083</v>
      </c>
      <c r="G84">
        <v>54.21</v>
      </c>
      <c r="H84" t="s">
        <v>10</v>
      </c>
    </row>
    <row r="85" spans="1:8" x14ac:dyDescent="0.25">
      <c r="A85" t="s">
        <v>29</v>
      </c>
      <c r="B85" t="s">
        <v>13</v>
      </c>
      <c r="C85" t="str">
        <f t="shared" si="1"/>
        <v>2019</v>
      </c>
      <c r="D85" t="s">
        <v>9</v>
      </c>
      <c r="E85">
        <v>3.7</v>
      </c>
      <c r="F85">
        <v>13507342</v>
      </c>
      <c r="G85">
        <v>50.57</v>
      </c>
      <c r="H85" t="s">
        <v>10</v>
      </c>
    </row>
    <row r="86" spans="1:8" x14ac:dyDescent="0.25">
      <c r="A86" t="s">
        <v>29</v>
      </c>
      <c r="B86" t="s">
        <v>14</v>
      </c>
      <c r="C86" t="str">
        <f t="shared" si="1"/>
        <v>2019</v>
      </c>
      <c r="D86" t="s">
        <v>9</v>
      </c>
      <c r="E86">
        <v>6.29</v>
      </c>
      <c r="F86">
        <v>13280783</v>
      </c>
      <c r="G86">
        <v>51.01</v>
      </c>
      <c r="H86" t="s">
        <v>10</v>
      </c>
    </row>
    <row r="87" spans="1:8" x14ac:dyDescent="0.25">
      <c r="A87" t="s">
        <v>29</v>
      </c>
      <c r="B87" t="s">
        <v>15</v>
      </c>
      <c r="C87" t="str">
        <f t="shared" si="1"/>
        <v>2019</v>
      </c>
      <c r="D87" t="s">
        <v>9</v>
      </c>
      <c r="E87">
        <v>4.91</v>
      </c>
      <c r="F87">
        <v>13828512</v>
      </c>
      <c r="G87">
        <v>52.27</v>
      </c>
      <c r="H87" t="s">
        <v>10</v>
      </c>
    </row>
    <row r="88" spans="1:8" x14ac:dyDescent="0.25">
      <c r="A88" t="s">
        <v>29</v>
      </c>
      <c r="B88" t="s">
        <v>16</v>
      </c>
      <c r="C88" t="str">
        <f t="shared" si="1"/>
        <v>2019</v>
      </c>
      <c r="D88" t="s">
        <v>9</v>
      </c>
      <c r="E88">
        <v>4.68</v>
      </c>
      <c r="F88">
        <v>14487815</v>
      </c>
      <c r="G88">
        <v>54.55</v>
      </c>
      <c r="H88" t="s">
        <v>10</v>
      </c>
    </row>
    <row r="89" spans="1:8" x14ac:dyDescent="0.25">
      <c r="A89" t="s">
        <v>29</v>
      </c>
      <c r="B89" t="s">
        <v>17</v>
      </c>
      <c r="C89" t="str">
        <f t="shared" si="1"/>
        <v>2019</v>
      </c>
      <c r="D89" t="s">
        <v>9</v>
      </c>
      <c r="E89">
        <v>3.46</v>
      </c>
      <c r="F89">
        <v>13877825</v>
      </c>
      <c r="G89">
        <v>51.51</v>
      </c>
      <c r="H89" t="s">
        <v>10</v>
      </c>
    </row>
    <row r="90" spans="1:8" x14ac:dyDescent="0.25">
      <c r="A90" t="s">
        <v>29</v>
      </c>
      <c r="B90" t="s">
        <v>18</v>
      </c>
      <c r="C90" t="str">
        <f t="shared" si="1"/>
        <v>2020</v>
      </c>
      <c r="D90" t="s">
        <v>9</v>
      </c>
      <c r="E90">
        <v>5.35</v>
      </c>
      <c r="F90">
        <v>14301844</v>
      </c>
      <c r="G90">
        <v>54.07</v>
      </c>
      <c r="H90" t="s">
        <v>10</v>
      </c>
    </row>
    <row r="91" spans="1:8" x14ac:dyDescent="0.25">
      <c r="A91" t="s">
        <v>29</v>
      </c>
      <c r="B91" t="s">
        <v>19</v>
      </c>
      <c r="C91" t="str">
        <f t="shared" si="1"/>
        <v>2020</v>
      </c>
      <c r="D91" t="s">
        <v>9</v>
      </c>
      <c r="E91">
        <v>6.64</v>
      </c>
      <c r="F91">
        <v>13973042</v>
      </c>
      <c r="G91">
        <v>53.48</v>
      </c>
      <c r="H91" t="s">
        <v>10</v>
      </c>
    </row>
    <row r="92" spans="1:8" x14ac:dyDescent="0.25">
      <c r="A92" t="s">
        <v>29</v>
      </c>
      <c r="B92" t="s">
        <v>20</v>
      </c>
      <c r="C92" t="str">
        <f t="shared" si="1"/>
        <v>2020</v>
      </c>
      <c r="D92" t="s">
        <v>9</v>
      </c>
      <c r="E92">
        <v>7.59</v>
      </c>
      <c r="F92">
        <v>13483615</v>
      </c>
      <c r="G92">
        <v>52.06</v>
      </c>
      <c r="H92" t="s">
        <v>10</v>
      </c>
    </row>
    <row r="93" spans="1:8" x14ac:dyDescent="0.25">
      <c r="A93" t="s">
        <v>29</v>
      </c>
      <c r="B93" t="s">
        <v>21</v>
      </c>
      <c r="C93" t="str">
        <f t="shared" si="1"/>
        <v>2020</v>
      </c>
      <c r="D93" t="s">
        <v>9</v>
      </c>
      <c r="E93">
        <v>12</v>
      </c>
      <c r="F93">
        <v>8587594</v>
      </c>
      <c r="G93">
        <v>34.770000000000003</v>
      </c>
      <c r="H93" t="s">
        <v>10</v>
      </c>
    </row>
    <row r="94" spans="1:8" x14ac:dyDescent="0.25">
      <c r="A94" t="s">
        <v>29</v>
      </c>
      <c r="B94" t="s">
        <v>22</v>
      </c>
      <c r="C94" t="str">
        <f t="shared" si="1"/>
        <v>2020</v>
      </c>
      <c r="D94" t="s">
        <v>9</v>
      </c>
      <c r="E94">
        <v>14.58</v>
      </c>
      <c r="F94">
        <v>11121124</v>
      </c>
      <c r="G94">
        <v>46.31</v>
      </c>
      <c r="H94" t="s">
        <v>10</v>
      </c>
    </row>
    <row r="95" spans="1:8" x14ac:dyDescent="0.25">
      <c r="A95" t="s">
        <v>29</v>
      </c>
      <c r="B95" t="s">
        <v>23</v>
      </c>
      <c r="C95" t="str">
        <f t="shared" si="1"/>
        <v>2020</v>
      </c>
      <c r="D95" t="s">
        <v>9</v>
      </c>
      <c r="E95">
        <v>1.41</v>
      </c>
      <c r="F95">
        <v>13243922</v>
      </c>
      <c r="G95">
        <v>47.72</v>
      </c>
      <c r="H95" t="s">
        <v>10</v>
      </c>
    </row>
    <row r="96" spans="1:8" x14ac:dyDescent="0.25">
      <c r="A96" t="s">
        <v>30</v>
      </c>
      <c r="B96" t="s">
        <v>8</v>
      </c>
      <c r="C96" t="str">
        <f t="shared" si="1"/>
        <v>2019</v>
      </c>
      <c r="D96" t="s">
        <v>9</v>
      </c>
      <c r="E96">
        <v>14.54</v>
      </c>
      <c r="F96">
        <v>5249186</v>
      </c>
      <c r="G96">
        <v>45.12</v>
      </c>
      <c r="H96" t="s">
        <v>10</v>
      </c>
    </row>
    <row r="97" spans="1:8" x14ac:dyDescent="0.25">
      <c r="A97" t="s">
        <v>30</v>
      </c>
      <c r="B97" t="s">
        <v>11</v>
      </c>
      <c r="C97" t="str">
        <f t="shared" si="1"/>
        <v>2019</v>
      </c>
      <c r="D97" t="s">
        <v>9</v>
      </c>
      <c r="E97">
        <v>23.08</v>
      </c>
      <c r="F97">
        <v>4745178</v>
      </c>
      <c r="G97">
        <v>45.23</v>
      </c>
      <c r="H97" t="s">
        <v>10</v>
      </c>
    </row>
    <row r="98" spans="1:8" x14ac:dyDescent="0.25">
      <c r="A98" t="s">
        <v>30</v>
      </c>
      <c r="B98" t="s">
        <v>12</v>
      </c>
      <c r="C98" t="str">
        <f t="shared" si="1"/>
        <v>2019</v>
      </c>
      <c r="D98" t="s">
        <v>9</v>
      </c>
      <c r="E98">
        <v>16.22</v>
      </c>
      <c r="F98">
        <v>4826560</v>
      </c>
      <c r="G98">
        <v>42.17</v>
      </c>
      <c r="H98" t="s">
        <v>10</v>
      </c>
    </row>
    <row r="99" spans="1:8" x14ac:dyDescent="0.25">
      <c r="A99" t="s">
        <v>30</v>
      </c>
      <c r="B99" t="s">
        <v>13</v>
      </c>
      <c r="C99" t="str">
        <f t="shared" si="1"/>
        <v>2019</v>
      </c>
      <c r="D99" t="s">
        <v>9</v>
      </c>
      <c r="E99">
        <v>30.94</v>
      </c>
      <c r="F99">
        <v>4558306</v>
      </c>
      <c r="G99">
        <v>48.23</v>
      </c>
      <c r="H99" t="s">
        <v>10</v>
      </c>
    </row>
    <row r="100" spans="1:8" x14ac:dyDescent="0.25">
      <c r="A100" t="s">
        <v>30</v>
      </c>
      <c r="B100" t="s">
        <v>14</v>
      </c>
      <c r="C100" t="str">
        <f t="shared" si="1"/>
        <v>2019</v>
      </c>
      <c r="D100" t="s">
        <v>9</v>
      </c>
      <c r="E100">
        <v>16.36</v>
      </c>
      <c r="F100">
        <v>5127956</v>
      </c>
      <c r="G100">
        <v>44.72</v>
      </c>
      <c r="H100" t="s">
        <v>10</v>
      </c>
    </row>
    <row r="101" spans="1:8" x14ac:dyDescent="0.25">
      <c r="A101" t="s">
        <v>30</v>
      </c>
      <c r="B101" t="s">
        <v>15</v>
      </c>
      <c r="C101" t="str">
        <f t="shared" si="1"/>
        <v>2019</v>
      </c>
      <c r="D101" t="s">
        <v>9</v>
      </c>
      <c r="E101">
        <v>24.17</v>
      </c>
      <c r="F101">
        <v>4798833</v>
      </c>
      <c r="G101">
        <v>46.07</v>
      </c>
      <c r="H101" t="s">
        <v>10</v>
      </c>
    </row>
    <row r="102" spans="1:8" x14ac:dyDescent="0.25">
      <c r="A102" t="s">
        <v>30</v>
      </c>
      <c r="B102" t="s">
        <v>16</v>
      </c>
      <c r="C102" t="str">
        <f t="shared" si="1"/>
        <v>2019</v>
      </c>
      <c r="D102" t="s">
        <v>9</v>
      </c>
      <c r="E102">
        <v>16.59</v>
      </c>
      <c r="F102">
        <v>4875763</v>
      </c>
      <c r="G102">
        <v>42.48</v>
      </c>
      <c r="H102" t="s">
        <v>10</v>
      </c>
    </row>
    <row r="103" spans="1:8" x14ac:dyDescent="0.25">
      <c r="A103" t="s">
        <v>30</v>
      </c>
      <c r="B103" t="s">
        <v>17</v>
      </c>
      <c r="C103" t="str">
        <f t="shared" si="1"/>
        <v>2019</v>
      </c>
      <c r="D103" t="s">
        <v>9</v>
      </c>
      <c r="E103">
        <v>29.56</v>
      </c>
      <c r="F103">
        <v>4603484</v>
      </c>
      <c r="G103">
        <v>47.4</v>
      </c>
      <c r="H103" t="s">
        <v>10</v>
      </c>
    </row>
    <row r="104" spans="1:8" x14ac:dyDescent="0.25">
      <c r="A104" t="s">
        <v>30</v>
      </c>
      <c r="B104" t="s">
        <v>18</v>
      </c>
      <c r="C104" t="str">
        <f t="shared" si="1"/>
        <v>2020</v>
      </c>
      <c r="D104" t="s">
        <v>9</v>
      </c>
      <c r="E104">
        <v>16.21</v>
      </c>
      <c r="F104">
        <v>5062293</v>
      </c>
      <c r="G104">
        <v>43.74</v>
      </c>
      <c r="H104" t="s">
        <v>10</v>
      </c>
    </row>
    <row r="105" spans="1:8" x14ac:dyDescent="0.25">
      <c r="A105" t="s">
        <v>30</v>
      </c>
      <c r="B105" t="s">
        <v>19</v>
      </c>
      <c r="C105" t="str">
        <f t="shared" si="1"/>
        <v>2020</v>
      </c>
      <c r="D105" t="s">
        <v>9</v>
      </c>
      <c r="E105">
        <v>27.19</v>
      </c>
      <c r="F105">
        <v>4570108</v>
      </c>
      <c r="G105">
        <v>45.37</v>
      </c>
      <c r="H105" t="s">
        <v>10</v>
      </c>
    </row>
    <row r="106" spans="1:8" x14ac:dyDescent="0.25">
      <c r="A106" t="s">
        <v>30</v>
      </c>
      <c r="B106" t="s">
        <v>20</v>
      </c>
      <c r="C106" t="str">
        <f t="shared" si="1"/>
        <v>2020</v>
      </c>
      <c r="D106" t="s">
        <v>9</v>
      </c>
      <c r="E106">
        <v>23.92</v>
      </c>
      <c r="F106">
        <v>4366148</v>
      </c>
      <c r="G106">
        <v>41.4</v>
      </c>
      <c r="H106" t="s">
        <v>10</v>
      </c>
    </row>
    <row r="107" spans="1:8" x14ac:dyDescent="0.25">
      <c r="A107" t="s">
        <v>30</v>
      </c>
      <c r="B107" t="s">
        <v>21</v>
      </c>
      <c r="C107" t="str">
        <f t="shared" si="1"/>
        <v>2020</v>
      </c>
      <c r="D107" t="s">
        <v>9</v>
      </c>
      <c r="E107">
        <v>41.61</v>
      </c>
      <c r="F107">
        <v>4041050</v>
      </c>
      <c r="G107">
        <v>49.85</v>
      </c>
      <c r="H107" t="s">
        <v>10</v>
      </c>
    </row>
    <row r="108" spans="1:8" x14ac:dyDescent="0.25">
      <c r="A108" t="s">
        <v>30</v>
      </c>
      <c r="B108" t="s">
        <v>22</v>
      </c>
      <c r="C108" t="str">
        <f t="shared" si="1"/>
        <v>2020</v>
      </c>
      <c r="D108" t="s">
        <v>9</v>
      </c>
      <c r="E108">
        <v>34.22</v>
      </c>
      <c r="F108">
        <v>3914193</v>
      </c>
      <c r="G108">
        <v>42.78</v>
      </c>
      <c r="H108" t="s">
        <v>10</v>
      </c>
    </row>
    <row r="109" spans="1:8" x14ac:dyDescent="0.25">
      <c r="A109" t="s">
        <v>30</v>
      </c>
      <c r="B109" t="s">
        <v>23</v>
      </c>
      <c r="C109" t="str">
        <f t="shared" si="1"/>
        <v>2020</v>
      </c>
      <c r="D109" t="s">
        <v>9</v>
      </c>
      <c r="E109">
        <v>35.57</v>
      </c>
      <c r="F109">
        <v>4357835</v>
      </c>
      <c r="G109">
        <v>48.53</v>
      </c>
      <c r="H109" t="s">
        <v>10</v>
      </c>
    </row>
    <row r="110" spans="1:8" x14ac:dyDescent="0.25">
      <c r="A110" t="s">
        <v>31</v>
      </c>
      <c r="B110" t="s">
        <v>8</v>
      </c>
      <c r="C110" t="str">
        <f t="shared" si="1"/>
        <v>2019</v>
      </c>
      <c r="D110" t="s">
        <v>9</v>
      </c>
      <c r="E110">
        <v>13.68</v>
      </c>
      <c r="F110">
        <v>2045760</v>
      </c>
      <c r="G110">
        <v>44.23</v>
      </c>
      <c r="H110" t="s">
        <v>10</v>
      </c>
    </row>
    <row r="111" spans="1:8" x14ac:dyDescent="0.25">
      <c r="A111" t="s">
        <v>31</v>
      </c>
      <c r="B111" t="s">
        <v>11</v>
      </c>
      <c r="C111" t="str">
        <f t="shared" si="1"/>
        <v>2019</v>
      </c>
      <c r="D111" t="s">
        <v>9</v>
      </c>
      <c r="E111">
        <v>11.43</v>
      </c>
      <c r="F111">
        <v>1957081</v>
      </c>
      <c r="G111">
        <v>41.18</v>
      </c>
      <c r="H111" t="s">
        <v>10</v>
      </c>
    </row>
    <row r="112" spans="1:8" x14ac:dyDescent="0.25">
      <c r="A112" t="s">
        <v>31</v>
      </c>
      <c r="B112" t="s">
        <v>12</v>
      </c>
      <c r="C112" t="str">
        <f t="shared" si="1"/>
        <v>2019</v>
      </c>
      <c r="D112" t="s">
        <v>9</v>
      </c>
      <c r="E112">
        <v>20.59</v>
      </c>
      <c r="F112">
        <v>1916824</v>
      </c>
      <c r="G112">
        <v>44.91</v>
      </c>
      <c r="H112" t="s">
        <v>10</v>
      </c>
    </row>
    <row r="113" spans="1:8" x14ac:dyDescent="0.25">
      <c r="A113" t="s">
        <v>31</v>
      </c>
      <c r="B113" t="s">
        <v>13</v>
      </c>
      <c r="C113" t="str">
        <f t="shared" si="1"/>
        <v>2019</v>
      </c>
      <c r="D113" t="s">
        <v>9</v>
      </c>
      <c r="E113">
        <v>18.559999999999999</v>
      </c>
      <c r="F113">
        <v>1969248</v>
      </c>
      <c r="G113">
        <v>44.91</v>
      </c>
      <c r="H113" t="s">
        <v>10</v>
      </c>
    </row>
    <row r="114" spans="1:8" x14ac:dyDescent="0.25">
      <c r="A114" t="s">
        <v>31</v>
      </c>
      <c r="B114" t="s">
        <v>14</v>
      </c>
      <c r="C114" t="str">
        <f t="shared" si="1"/>
        <v>2019</v>
      </c>
      <c r="D114" t="s">
        <v>9</v>
      </c>
      <c r="E114">
        <v>15.98</v>
      </c>
      <c r="F114">
        <v>2039804</v>
      </c>
      <c r="G114">
        <v>45.02</v>
      </c>
      <c r="H114" t="s">
        <v>10</v>
      </c>
    </row>
    <row r="115" spans="1:8" x14ac:dyDescent="0.25">
      <c r="A115" t="s">
        <v>31</v>
      </c>
      <c r="B115" t="s">
        <v>15</v>
      </c>
      <c r="C115" t="str">
        <f t="shared" si="1"/>
        <v>2019</v>
      </c>
      <c r="D115" t="s">
        <v>9</v>
      </c>
      <c r="E115">
        <v>15.81</v>
      </c>
      <c r="F115">
        <v>1946957</v>
      </c>
      <c r="G115">
        <v>42.81</v>
      </c>
      <c r="H115" t="s">
        <v>10</v>
      </c>
    </row>
    <row r="116" spans="1:8" x14ac:dyDescent="0.25">
      <c r="A116" t="s">
        <v>31</v>
      </c>
      <c r="B116" t="s">
        <v>16</v>
      </c>
      <c r="C116" t="str">
        <f t="shared" si="1"/>
        <v>2019</v>
      </c>
      <c r="D116" t="s">
        <v>9</v>
      </c>
      <c r="E116">
        <v>22.86</v>
      </c>
      <c r="F116">
        <v>2024409</v>
      </c>
      <c r="G116">
        <v>48.5</v>
      </c>
      <c r="H116" t="s">
        <v>10</v>
      </c>
    </row>
    <row r="117" spans="1:8" x14ac:dyDescent="0.25">
      <c r="A117" t="s">
        <v>31</v>
      </c>
      <c r="B117" t="s">
        <v>17</v>
      </c>
      <c r="C117" t="str">
        <f t="shared" si="1"/>
        <v>2019</v>
      </c>
      <c r="D117" t="s">
        <v>9</v>
      </c>
      <c r="E117">
        <v>19.46</v>
      </c>
      <c r="F117">
        <v>1922821</v>
      </c>
      <c r="G117">
        <v>44.05</v>
      </c>
      <c r="H117" t="s">
        <v>10</v>
      </c>
    </row>
    <row r="118" spans="1:8" x14ac:dyDescent="0.25">
      <c r="A118" t="s">
        <v>31</v>
      </c>
      <c r="B118" t="s">
        <v>18</v>
      </c>
      <c r="C118" t="str">
        <f t="shared" si="1"/>
        <v>2020</v>
      </c>
      <c r="D118" t="s">
        <v>9</v>
      </c>
      <c r="E118">
        <v>16.670000000000002</v>
      </c>
      <c r="F118">
        <v>2041035</v>
      </c>
      <c r="G118">
        <v>45.11</v>
      </c>
      <c r="H118" t="s">
        <v>10</v>
      </c>
    </row>
    <row r="119" spans="1:8" x14ac:dyDescent="0.25">
      <c r="A119" t="s">
        <v>31</v>
      </c>
      <c r="B119" t="s">
        <v>19</v>
      </c>
      <c r="C119" t="str">
        <f t="shared" si="1"/>
        <v>2020</v>
      </c>
      <c r="D119" t="s">
        <v>9</v>
      </c>
      <c r="E119">
        <v>15.42</v>
      </c>
      <c r="F119">
        <v>1952464</v>
      </c>
      <c r="G119">
        <v>42.45</v>
      </c>
      <c r="H119" t="s">
        <v>10</v>
      </c>
    </row>
    <row r="120" spans="1:8" x14ac:dyDescent="0.25">
      <c r="A120" t="s">
        <v>31</v>
      </c>
      <c r="B120" t="s">
        <v>20</v>
      </c>
      <c r="C120" t="str">
        <f t="shared" si="1"/>
        <v>2020</v>
      </c>
      <c r="D120" t="s">
        <v>9</v>
      </c>
      <c r="E120">
        <v>17.71</v>
      </c>
      <c r="F120">
        <v>1800426</v>
      </c>
      <c r="G120">
        <v>40.17</v>
      </c>
      <c r="H120" t="s">
        <v>10</v>
      </c>
    </row>
    <row r="121" spans="1:8" x14ac:dyDescent="0.25">
      <c r="A121" t="s">
        <v>31</v>
      </c>
      <c r="B121" t="s">
        <v>21</v>
      </c>
      <c r="C121" t="str">
        <f t="shared" si="1"/>
        <v>2020</v>
      </c>
      <c r="D121" t="s">
        <v>9</v>
      </c>
      <c r="E121">
        <v>2.13</v>
      </c>
      <c r="F121">
        <v>984171</v>
      </c>
      <c r="G121">
        <v>18.43</v>
      </c>
      <c r="H121" t="s">
        <v>10</v>
      </c>
    </row>
    <row r="122" spans="1:8" x14ac:dyDescent="0.25">
      <c r="A122" t="s">
        <v>31</v>
      </c>
      <c r="B122" t="s">
        <v>22</v>
      </c>
      <c r="C122" t="str">
        <f t="shared" si="1"/>
        <v>2020</v>
      </c>
      <c r="D122" t="s">
        <v>9</v>
      </c>
      <c r="E122">
        <v>25.64</v>
      </c>
      <c r="F122">
        <v>1732050</v>
      </c>
      <c r="G122">
        <v>42.62</v>
      </c>
      <c r="H122" t="s">
        <v>10</v>
      </c>
    </row>
    <row r="123" spans="1:8" x14ac:dyDescent="0.25">
      <c r="A123" t="s">
        <v>31</v>
      </c>
      <c r="B123" t="s">
        <v>23</v>
      </c>
      <c r="C123" t="str">
        <f t="shared" si="1"/>
        <v>2020</v>
      </c>
      <c r="D123" t="s">
        <v>9</v>
      </c>
      <c r="E123">
        <v>1.1200000000000001</v>
      </c>
      <c r="F123">
        <v>2230075</v>
      </c>
      <c r="G123">
        <v>41.2</v>
      </c>
      <c r="H123" t="s">
        <v>10</v>
      </c>
    </row>
    <row r="124" spans="1:8" x14ac:dyDescent="0.25">
      <c r="A124" t="s">
        <v>32</v>
      </c>
      <c r="B124" t="s">
        <v>8</v>
      </c>
      <c r="C124" t="str">
        <f t="shared" si="1"/>
        <v>2019</v>
      </c>
      <c r="D124" t="s">
        <v>9</v>
      </c>
      <c r="E124">
        <v>12.78</v>
      </c>
      <c r="F124">
        <v>2495186</v>
      </c>
      <c r="G124">
        <v>40.57</v>
      </c>
      <c r="H124" t="s">
        <v>10</v>
      </c>
    </row>
    <row r="125" spans="1:8" x14ac:dyDescent="0.25">
      <c r="A125" t="s">
        <v>32</v>
      </c>
      <c r="B125" t="s">
        <v>11</v>
      </c>
      <c r="C125" t="str">
        <f t="shared" si="1"/>
        <v>2019</v>
      </c>
      <c r="D125" t="s">
        <v>9</v>
      </c>
      <c r="E125">
        <v>12.09</v>
      </c>
      <c r="F125">
        <v>2423742</v>
      </c>
      <c r="G125">
        <v>39.020000000000003</v>
      </c>
      <c r="H125" t="s">
        <v>10</v>
      </c>
    </row>
    <row r="126" spans="1:8" x14ac:dyDescent="0.25">
      <c r="A126" t="s">
        <v>32</v>
      </c>
      <c r="B126" t="s">
        <v>12</v>
      </c>
      <c r="C126" t="str">
        <f t="shared" si="1"/>
        <v>2019</v>
      </c>
      <c r="D126" t="s">
        <v>9</v>
      </c>
      <c r="E126">
        <v>13.67</v>
      </c>
      <c r="F126">
        <v>2549316</v>
      </c>
      <c r="G126">
        <v>41.71</v>
      </c>
      <c r="H126" t="s">
        <v>10</v>
      </c>
    </row>
    <row r="127" spans="1:8" x14ac:dyDescent="0.25">
      <c r="A127" t="s">
        <v>32</v>
      </c>
      <c r="B127" t="s">
        <v>13</v>
      </c>
      <c r="C127" t="str">
        <f t="shared" si="1"/>
        <v>2019</v>
      </c>
      <c r="D127" t="s">
        <v>9</v>
      </c>
      <c r="E127">
        <v>11.32</v>
      </c>
      <c r="F127">
        <v>2778624</v>
      </c>
      <c r="G127">
        <v>44.17</v>
      </c>
      <c r="H127" t="s">
        <v>10</v>
      </c>
    </row>
    <row r="128" spans="1:8" x14ac:dyDescent="0.25">
      <c r="A128" t="s">
        <v>32</v>
      </c>
      <c r="B128" t="s">
        <v>15</v>
      </c>
      <c r="C128" t="str">
        <f t="shared" si="1"/>
        <v>2019</v>
      </c>
      <c r="D128" t="s">
        <v>9</v>
      </c>
      <c r="E128">
        <v>19.27</v>
      </c>
      <c r="F128">
        <v>2477621</v>
      </c>
      <c r="G128">
        <v>43.08</v>
      </c>
      <c r="H128" t="s">
        <v>10</v>
      </c>
    </row>
    <row r="129" spans="1:8" x14ac:dyDescent="0.25">
      <c r="A129" t="s">
        <v>32</v>
      </c>
      <c r="B129" t="s">
        <v>16</v>
      </c>
      <c r="C129" t="str">
        <f t="shared" si="1"/>
        <v>2019</v>
      </c>
      <c r="D129" t="s">
        <v>9</v>
      </c>
      <c r="E129">
        <v>14.73</v>
      </c>
      <c r="F129">
        <v>2415724</v>
      </c>
      <c r="G129">
        <v>39.69</v>
      </c>
      <c r="H129" t="s">
        <v>10</v>
      </c>
    </row>
    <row r="130" spans="1:8" x14ac:dyDescent="0.25">
      <c r="A130" t="s">
        <v>32</v>
      </c>
      <c r="B130" t="s">
        <v>18</v>
      </c>
      <c r="C130" t="str">
        <f t="shared" si="1"/>
        <v>2020</v>
      </c>
      <c r="D130" t="s">
        <v>9</v>
      </c>
      <c r="E130">
        <v>22.19</v>
      </c>
      <c r="F130">
        <v>2373488</v>
      </c>
      <c r="G130">
        <v>42.56</v>
      </c>
      <c r="H130" t="s">
        <v>10</v>
      </c>
    </row>
    <row r="131" spans="1:8" x14ac:dyDescent="0.25">
      <c r="A131" t="s">
        <v>32</v>
      </c>
      <c r="B131" t="s">
        <v>19</v>
      </c>
      <c r="C131" t="str">
        <f t="shared" ref="C131:C194" si="2">RIGHT(B131,LEN(B131)-FIND("-",B131,FIND("-",B131,1)+1))</f>
        <v>2020</v>
      </c>
      <c r="D131" t="s">
        <v>9</v>
      </c>
      <c r="E131">
        <v>21.23</v>
      </c>
      <c r="F131">
        <v>2163397</v>
      </c>
      <c r="G131">
        <v>38.25</v>
      </c>
      <c r="H131" t="s">
        <v>10</v>
      </c>
    </row>
    <row r="132" spans="1:8" x14ac:dyDescent="0.25">
      <c r="A132" t="s">
        <v>32</v>
      </c>
      <c r="B132" t="s">
        <v>20</v>
      </c>
      <c r="C132" t="str">
        <f t="shared" si="2"/>
        <v>2020</v>
      </c>
      <c r="D132" t="s">
        <v>9</v>
      </c>
      <c r="E132">
        <v>16</v>
      </c>
      <c r="F132">
        <v>2361004</v>
      </c>
      <c r="G132">
        <v>39.06</v>
      </c>
      <c r="H132" t="s">
        <v>10</v>
      </c>
    </row>
    <row r="133" spans="1:8" x14ac:dyDescent="0.25">
      <c r="A133" t="s">
        <v>32</v>
      </c>
      <c r="B133" t="s">
        <v>22</v>
      </c>
      <c r="C133" t="str">
        <f t="shared" si="2"/>
        <v>2020</v>
      </c>
      <c r="D133" t="s">
        <v>9</v>
      </c>
      <c r="E133">
        <v>2.2200000000000002</v>
      </c>
      <c r="F133">
        <v>2716966</v>
      </c>
      <c r="G133">
        <v>38.46</v>
      </c>
      <c r="H133" t="s">
        <v>10</v>
      </c>
    </row>
    <row r="134" spans="1:8" x14ac:dyDescent="0.25">
      <c r="A134" t="s">
        <v>32</v>
      </c>
      <c r="B134" t="s">
        <v>23</v>
      </c>
      <c r="C134" t="str">
        <f t="shared" si="2"/>
        <v>2020</v>
      </c>
      <c r="D134" t="s">
        <v>9</v>
      </c>
      <c r="E134">
        <v>18.97</v>
      </c>
      <c r="F134">
        <v>2049617</v>
      </c>
      <c r="G134">
        <v>34.94</v>
      </c>
      <c r="H134" t="s">
        <v>10</v>
      </c>
    </row>
    <row r="135" spans="1:8" x14ac:dyDescent="0.25">
      <c r="A135" t="s">
        <v>33</v>
      </c>
      <c r="B135" t="s">
        <v>8</v>
      </c>
      <c r="C135" t="str">
        <f t="shared" si="2"/>
        <v>2019</v>
      </c>
      <c r="D135" t="s">
        <v>9</v>
      </c>
      <c r="E135">
        <v>7.11</v>
      </c>
      <c r="F135">
        <v>7035766</v>
      </c>
      <c r="G135">
        <v>39.04</v>
      </c>
      <c r="H135" t="s">
        <v>10</v>
      </c>
    </row>
    <row r="136" spans="1:8" x14ac:dyDescent="0.25">
      <c r="A136" t="s">
        <v>33</v>
      </c>
      <c r="B136" t="s">
        <v>11</v>
      </c>
      <c r="C136" t="str">
        <f t="shared" si="2"/>
        <v>2019</v>
      </c>
      <c r="D136" t="s">
        <v>9</v>
      </c>
      <c r="E136">
        <v>8.4600000000000009</v>
      </c>
      <c r="F136">
        <v>7319782</v>
      </c>
      <c r="G136">
        <v>41.12</v>
      </c>
      <c r="H136" t="s">
        <v>10</v>
      </c>
    </row>
    <row r="137" spans="1:8" x14ac:dyDescent="0.25">
      <c r="A137" t="s">
        <v>33</v>
      </c>
      <c r="B137" t="s">
        <v>12</v>
      </c>
      <c r="C137" t="str">
        <f t="shared" si="2"/>
        <v>2019</v>
      </c>
      <c r="D137" t="s">
        <v>9</v>
      </c>
      <c r="E137">
        <v>9.98</v>
      </c>
      <c r="F137">
        <v>6958404</v>
      </c>
      <c r="G137">
        <v>39.659999999999997</v>
      </c>
      <c r="H137" t="s">
        <v>10</v>
      </c>
    </row>
    <row r="138" spans="1:8" x14ac:dyDescent="0.25">
      <c r="A138" t="s">
        <v>33</v>
      </c>
      <c r="B138" t="s">
        <v>13</v>
      </c>
      <c r="C138" t="str">
        <f t="shared" si="2"/>
        <v>2019</v>
      </c>
      <c r="D138" t="s">
        <v>9</v>
      </c>
      <c r="E138">
        <v>12.06</v>
      </c>
      <c r="F138">
        <v>7015356</v>
      </c>
      <c r="G138">
        <v>40.83</v>
      </c>
      <c r="H138" t="s">
        <v>10</v>
      </c>
    </row>
    <row r="139" spans="1:8" x14ac:dyDescent="0.25">
      <c r="A139" t="s">
        <v>33</v>
      </c>
      <c r="B139" t="s">
        <v>14</v>
      </c>
      <c r="C139" t="str">
        <f t="shared" si="2"/>
        <v>2019</v>
      </c>
      <c r="D139" t="s">
        <v>9</v>
      </c>
      <c r="E139">
        <v>7.12</v>
      </c>
      <c r="F139">
        <v>7500122</v>
      </c>
      <c r="G139">
        <v>41.24</v>
      </c>
      <c r="H139" t="s">
        <v>10</v>
      </c>
    </row>
    <row r="140" spans="1:8" x14ac:dyDescent="0.25">
      <c r="A140" t="s">
        <v>33</v>
      </c>
      <c r="B140" t="s">
        <v>15</v>
      </c>
      <c r="C140" t="str">
        <f t="shared" si="2"/>
        <v>2019</v>
      </c>
      <c r="D140" t="s">
        <v>9</v>
      </c>
      <c r="E140">
        <v>6.57</v>
      </c>
      <c r="F140">
        <v>7761243</v>
      </c>
      <c r="G140">
        <v>42.33</v>
      </c>
      <c r="H140" t="s">
        <v>10</v>
      </c>
    </row>
    <row r="141" spans="1:8" x14ac:dyDescent="0.25">
      <c r="A141" t="s">
        <v>33</v>
      </c>
      <c r="B141" t="s">
        <v>16</v>
      </c>
      <c r="C141" t="str">
        <f t="shared" si="2"/>
        <v>2019</v>
      </c>
      <c r="D141" t="s">
        <v>9</v>
      </c>
      <c r="E141">
        <v>8.07</v>
      </c>
      <c r="F141">
        <v>7279628</v>
      </c>
      <c r="G141">
        <v>40.26</v>
      </c>
      <c r="H141" t="s">
        <v>10</v>
      </c>
    </row>
    <row r="142" spans="1:8" x14ac:dyDescent="0.25">
      <c r="A142" t="s">
        <v>33</v>
      </c>
      <c r="B142" t="s">
        <v>17</v>
      </c>
      <c r="C142" t="str">
        <f t="shared" si="2"/>
        <v>2019</v>
      </c>
      <c r="D142" t="s">
        <v>9</v>
      </c>
      <c r="E142">
        <v>15.15</v>
      </c>
      <c r="F142">
        <v>6873437</v>
      </c>
      <c r="G142">
        <v>41.09</v>
      </c>
      <c r="H142" t="s">
        <v>10</v>
      </c>
    </row>
    <row r="143" spans="1:8" x14ac:dyDescent="0.25">
      <c r="A143" t="s">
        <v>33</v>
      </c>
      <c r="B143" t="s">
        <v>18</v>
      </c>
      <c r="C143" t="str">
        <f t="shared" si="2"/>
        <v>2020</v>
      </c>
      <c r="D143" t="s">
        <v>9</v>
      </c>
      <c r="E143">
        <v>6.16</v>
      </c>
      <c r="F143">
        <v>7868736</v>
      </c>
      <c r="G143">
        <v>42.43</v>
      </c>
      <c r="H143" t="s">
        <v>10</v>
      </c>
    </row>
    <row r="144" spans="1:8" x14ac:dyDescent="0.25">
      <c r="A144" t="s">
        <v>33</v>
      </c>
      <c r="B144" t="s">
        <v>19</v>
      </c>
      <c r="C144" t="str">
        <f t="shared" si="2"/>
        <v>2020</v>
      </c>
      <c r="D144" t="s">
        <v>9</v>
      </c>
      <c r="E144">
        <v>9.06</v>
      </c>
      <c r="F144">
        <v>7932402</v>
      </c>
      <c r="G144">
        <v>44.05</v>
      </c>
      <c r="H144" t="s">
        <v>10</v>
      </c>
    </row>
    <row r="145" spans="1:8" x14ac:dyDescent="0.25">
      <c r="A145" t="s">
        <v>33</v>
      </c>
      <c r="B145" t="s">
        <v>20</v>
      </c>
      <c r="C145" t="str">
        <f t="shared" si="2"/>
        <v>2020</v>
      </c>
      <c r="D145" t="s">
        <v>9</v>
      </c>
      <c r="E145">
        <v>5.01</v>
      </c>
      <c r="F145">
        <v>7157454</v>
      </c>
      <c r="G145">
        <v>37.96</v>
      </c>
      <c r="H145" t="s">
        <v>10</v>
      </c>
    </row>
    <row r="146" spans="1:8" x14ac:dyDescent="0.25">
      <c r="A146" t="s">
        <v>33</v>
      </c>
      <c r="B146" t="s">
        <v>21</v>
      </c>
      <c r="C146" t="str">
        <f t="shared" si="2"/>
        <v>2020</v>
      </c>
      <c r="D146" t="s">
        <v>9</v>
      </c>
      <c r="E146">
        <v>41.72</v>
      </c>
      <c r="F146">
        <v>4280434</v>
      </c>
      <c r="G146">
        <v>36.92</v>
      </c>
      <c r="H146" t="s">
        <v>10</v>
      </c>
    </row>
    <row r="147" spans="1:8" x14ac:dyDescent="0.25">
      <c r="A147" t="s">
        <v>33</v>
      </c>
      <c r="B147" t="s">
        <v>22</v>
      </c>
      <c r="C147" t="str">
        <f t="shared" si="2"/>
        <v>2020</v>
      </c>
      <c r="D147" t="s">
        <v>9</v>
      </c>
      <c r="E147">
        <v>55.1</v>
      </c>
      <c r="F147">
        <v>3315038</v>
      </c>
      <c r="G147">
        <v>37.03</v>
      </c>
      <c r="H147" t="s">
        <v>10</v>
      </c>
    </row>
    <row r="148" spans="1:8" x14ac:dyDescent="0.25">
      <c r="A148" t="s">
        <v>33</v>
      </c>
      <c r="B148" t="s">
        <v>23</v>
      </c>
      <c r="C148" t="str">
        <f t="shared" si="2"/>
        <v>2020</v>
      </c>
      <c r="D148" t="s">
        <v>9</v>
      </c>
      <c r="E148">
        <v>21.53</v>
      </c>
      <c r="F148">
        <v>6375114</v>
      </c>
      <c r="G148">
        <v>40.65</v>
      </c>
      <c r="H148" t="s">
        <v>10</v>
      </c>
    </row>
    <row r="149" spans="1:8" x14ac:dyDescent="0.25">
      <c r="A149" t="s">
        <v>34</v>
      </c>
      <c r="B149" t="s">
        <v>8</v>
      </c>
      <c r="C149" t="str">
        <f t="shared" si="2"/>
        <v>2019</v>
      </c>
      <c r="D149" t="s">
        <v>9</v>
      </c>
      <c r="E149">
        <v>5.46</v>
      </c>
      <c r="F149">
        <v>13911440</v>
      </c>
      <c r="G149">
        <v>46.36</v>
      </c>
      <c r="H149" t="s">
        <v>10</v>
      </c>
    </row>
    <row r="150" spans="1:8" x14ac:dyDescent="0.25">
      <c r="A150" t="s">
        <v>34</v>
      </c>
      <c r="B150" t="s">
        <v>11</v>
      </c>
      <c r="C150" t="str">
        <f t="shared" si="2"/>
        <v>2019</v>
      </c>
      <c r="D150" t="s">
        <v>9</v>
      </c>
      <c r="E150">
        <v>5.98</v>
      </c>
      <c r="F150">
        <v>12888490</v>
      </c>
      <c r="G150">
        <v>43.12</v>
      </c>
      <c r="H150" t="s">
        <v>10</v>
      </c>
    </row>
    <row r="151" spans="1:8" x14ac:dyDescent="0.25">
      <c r="A151" t="s">
        <v>34</v>
      </c>
      <c r="B151" t="s">
        <v>12</v>
      </c>
      <c r="C151" t="str">
        <f t="shared" si="2"/>
        <v>2019</v>
      </c>
      <c r="D151" t="s">
        <v>9</v>
      </c>
      <c r="E151">
        <v>0.52</v>
      </c>
      <c r="F151">
        <v>12169808</v>
      </c>
      <c r="G151">
        <v>38.42</v>
      </c>
      <c r="H151" t="s">
        <v>10</v>
      </c>
    </row>
    <row r="152" spans="1:8" x14ac:dyDescent="0.25">
      <c r="A152" t="s">
        <v>34</v>
      </c>
      <c r="B152" t="s">
        <v>13</v>
      </c>
      <c r="C152" t="str">
        <f t="shared" si="2"/>
        <v>2019</v>
      </c>
      <c r="D152" t="s">
        <v>9</v>
      </c>
      <c r="E152">
        <v>0.37</v>
      </c>
      <c r="F152">
        <v>12686470</v>
      </c>
      <c r="G152">
        <v>39.93</v>
      </c>
      <c r="H152" t="s">
        <v>10</v>
      </c>
    </row>
    <row r="153" spans="1:8" x14ac:dyDescent="0.25">
      <c r="A153" t="s">
        <v>34</v>
      </c>
      <c r="B153" t="s">
        <v>14</v>
      </c>
      <c r="C153" t="str">
        <f t="shared" si="2"/>
        <v>2019</v>
      </c>
      <c r="D153" t="s">
        <v>9</v>
      </c>
      <c r="E153">
        <v>3.2</v>
      </c>
      <c r="F153">
        <v>13741892</v>
      </c>
      <c r="G153">
        <v>44.45</v>
      </c>
      <c r="H153" t="s">
        <v>10</v>
      </c>
    </row>
    <row r="154" spans="1:8" x14ac:dyDescent="0.25">
      <c r="A154" t="s">
        <v>34</v>
      </c>
      <c r="B154" t="s">
        <v>15</v>
      </c>
      <c r="C154" t="str">
        <f t="shared" si="2"/>
        <v>2019</v>
      </c>
      <c r="D154" t="s">
        <v>9</v>
      </c>
      <c r="E154">
        <v>7.13</v>
      </c>
      <c r="F154">
        <v>12803527</v>
      </c>
      <c r="G154">
        <v>43.1</v>
      </c>
      <c r="H154" t="s">
        <v>10</v>
      </c>
    </row>
    <row r="155" spans="1:8" x14ac:dyDescent="0.25">
      <c r="A155" t="s">
        <v>34</v>
      </c>
      <c r="B155" t="s">
        <v>16</v>
      </c>
      <c r="C155" t="str">
        <f t="shared" si="2"/>
        <v>2019</v>
      </c>
      <c r="D155" t="s">
        <v>9</v>
      </c>
      <c r="E155">
        <v>1.19</v>
      </c>
      <c r="F155">
        <v>11537217</v>
      </c>
      <c r="G155">
        <v>36.450000000000003</v>
      </c>
      <c r="H155" t="s">
        <v>10</v>
      </c>
    </row>
    <row r="156" spans="1:8" x14ac:dyDescent="0.25">
      <c r="A156" t="s">
        <v>34</v>
      </c>
      <c r="B156" t="s">
        <v>17</v>
      </c>
      <c r="C156" t="str">
        <f t="shared" si="2"/>
        <v>2019</v>
      </c>
      <c r="D156" t="s">
        <v>9</v>
      </c>
      <c r="E156">
        <v>0.41</v>
      </c>
      <c r="F156">
        <v>12756132</v>
      </c>
      <c r="G156">
        <v>39.92</v>
      </c>
      <c r="H156" t="s">
        <v>10</v>
      </c>
    </row>
    <row r="157" spans="1:8" x14ac:dyDescent="0.25">
      <c r="A157" t="s">
        <v>34</v>
      </c>
      <c r="B157" t="s">
        <v>18</v>
      </c>
      <c r="C157" t="str">
        <f t="shared" si="2"/>
        <v>2020</v>
      </c>
      <c r="D157" t="s">
        <v>9</v>
      </c>
      <c r="E157">
        <v>2.57</v>
      </c>
      <c r="F157">
        <v>13938874</v>
      </c>
      <c r="G157">
        <v>44.52</v>
      </c>
      <c r="H157" t="s">
        <v>10</v>
      </c>
    </row>
    <row r="158" spans="1:8" x14ac:dyDescent="0.25">
      <c r="A158" t="s">
        <v>34</v>
      </c>
      <c r="B158" t="s">
        <v>19</v>
      </c>
      <c r="C158" t="str">
        <f t="shared" si="2"/>
        <v>2020</v>
      </c>
      <c r="D158" t="s">
        <v>9</v>
      </c>
      <c r="E158">
        <v>4.1100000000000003</v>
      </c>
      <c r="F158">
        <v>12753657</v>
      </c>
      <c r="G158">
        <v>41.33</v>
      </c>
      <c r="H158" t="s">
        <v>10</v>
      </c>
    </row>
    <row r="159" spans="1:8" x14ac:dyDescent="0.25">
      <c r="A159" t="s">
        <v>34</v>
      </c>
      <c r="B159" t="s">
        <v>20</v>
      </c>
      <c r="C159" t="str">
        <f t="shared" si="2"/>
        <v>2020</v>
      </c>
      <c r="D159" t="s">
        <v>9</v>
      </c>
      <c r="E159">
        <v>2.39</v>
      </c>
      <c r="F159">
        <v>12853818</v>
      </c>
      <c r="G159">
        <v>40.85</v>
      </c>
      <c r="H159" t="s">
        <v>10</v>
      </c>
    </row>
    <row r="160" spans="1:8" x14ac:dyDescent="0.25">
      <c r="A160" t="s">
        <v>34</v>
      </c>
      <c r="B160" t="s">
        <v>21</v>
      </c>
      <c r="C160" t="str">
        <f t="shared" si="2"/>
        <v>2020</v>
      </c>
      <c r="D160" t="s">
        <v>9</v>
      </c>
      <c r="E160">
        <v>33.17</v>
      </c>
      <c r="F160">
        <v>9330400</v>
      </c>
      <c r="G160">
        <v>43.25</v>
      </c>
      <c r="H160" t="s">
        <v>10</v>
      </c>
    </row>
    <row r="161" spans="1:8" x14ac:dyDescent="0.25">
      <c r="A161" t="s">
        <v>34</v>
      </c>
      <c r="B161" t="s">
        <v>22</v>
      </c>
      <c r="C161" t="str">
        <f t="shared" si="2"/>
        <v>2020</v>
      </c>
      <c r="D161" t="s">
        <v>9</v>
      </c>
      <c r="E161">
        <v>23.72</v>
      </c>
      <c r="F161">
        <v>10626328</v>
      </c>
      <c r="G161">
        <v>43.09</v>
      </c>
      <c r="H161" t="s">
        <v>10</v>
      </c>
    </row>
    <row r="162" spans="1:8" x14ac:dyDescent="0.25">
      <c r="A162" t="s">
        <v>34</v>
      </c>
      <c r="B162" t="s">
        <v>23</v>
      </c>
      <c r="C162" t="str">
        <f t="shared" si="2"/>
        <v>2020</v>
      </c>
      <c r="D162" t="s">
        <v>9</v>
      </c>
      <c r="E162">
        <v>10.92</v>
      </c>
      <c r="F162">
        <v>15396213</v>
      </c>
      <c r="G162">
        <v>53.37</v>
      </c>
      <c r="H162" t="s">
        <v>10</v>
      </c>
    </row>
    <row r="163" spans="1:8" x14ac:dyDescent="0.25">
      <c r="A163" t="s">
        <v>35</v>
      </c>
      <c r="B163" t="s">
        <v>8</v>
      </c>
      <c r="C163" t="str">
        <f t="shared" si="2"/>
        <v>2019</v>
      </c>
      <c r="D163" t="s">
        <v>9</v>
      </c>
      <c r="E163">
        <v>6.63</v>
      </c>
      <c r="F163">
        <v>5184355</v>
      </c>
      <c r="G163">
        <v>38.07</v>
      </c>
      <c r="H163" t="s">
        <v>10</v>
      </c>
    </row>
    <row r="164" spans="1:8" x14ac:dyDescent="0.25">
      <c r="A164" t="s">
        <v>35</v>
      </c>
      <c r="B164" t="s">
        <v>11</v>
      </c>
      <c r="C164" t="str">
        <f t="shared" si="2"/>
        <v>2019</v>
      </c>
      <c r="D164" t="s">
        <v>9</v>
      </c>
      <c r="E164">
        <v>9</v>
      </c>
      <c r="F164">
        <v>5605627</v>
      </c>
      <c r="G164">
        <v>42.19</v>
      </c>
      <c r="H164" t="s">
        <v>10</v>
      </c>
    </row>
    <row r="165" spans="1:8" x14ac:dyDescent="0.25">
      <c r="A165" t="s">
        <v>35</v>
      </c>
      <c r="B165" t="s">
        <v>12</v>
      </c>
      <c r="C165" t="str">
        <f t="shared" si="2"/>
        <v>2019</v>
      </c>
      <c r="D165" t="s">
        <v>9</v>
      </c>
      <c r="E165">
        <v>4.95</v>
      </c>
      <c r="F165">
        <v>4855393</v>
      </c>
      <c r="G165">
        <v>34.96</v>
      </c>
      <c r="H165" t="s">
        <v>10</v>
      </c>
    </row>
    <row r="166" spans="1:8" x14ac:dyDescent="0.25">
      <c r="A166" t="s">
        <v>35</v>
      </c>
      <c r="B166" t="s">
        <v>13</v>
      </c>
      <c r="C166" t="str">
        <f t="shared" si="2"/>
        <v>2019</v>
      </c>
      <c r="D166" t="s">
        <v>9</v>
      </c>
      <c r="E166">
        <v>10.32</v>
      </c>
      <c r="F166">
        <v>5233449</v>
      </c>
      <c r="G166">
        <v>39.9</v>
      </c>
      <c r="H166" t="s">
        <v>10</v>
      </c>
    </row>
    <row r="167" spans="1:8" x14ac:dyDescent="0.25">
      <c r="A167" t="s">
        <v>35</v>
      </c>
      <c r="B167" t="s">
        <v>14</v>
      </c>
      <c r="C167" t="str">
        <f t="shared" si="2"/>
        <v>2019</v>
      </c>
      <c r="D167" t="s">
        <v>9</v>
      </c>
      <c r="E167">
        <v>5.35</v>
      </c>
      <c r="F167">
        <v>5400499</v>
      </c>
      <c r="G167">
        <v>38.97</v>
      </c>
      <c r="H167" t="s">
        <v>10</v>
      </c>
    </row>
    <row r="168" spans="1:8" x14ac:dyDescent="0.25">
      <c r="A168" t="s">
        <v>35</v>
      </c>
      <c r="B168" t="s">
        <v>15</v>
      </c>
      <c r="C168" t="str">
        <f t="shared" si="2"/>
        <v>2019</v>
      </c>
      <c r="D168" t="s">
        <v>9</v>
      </c>
      <c r="E168">
        <v>9.14</v>
      </c>
      <c r="F168">
        <v>5328825</v>
      </c>
      <c r="G168">
        <v>40.020000000000003</v>
      </c>
      <c r="H168" t="s">
        <v>10</v>
      </c>
    </row>
    <row r="169" spans="1:8" x14ac:dyDescent="0.25">
      <c r="A169" t="s">
        <v>35</v>
      </c>
      <c r="B169" t="s">
        <v>16</v>
      </c>
      <c r="C169" t="str">
        <f t="shared" si="2"/>
        <v>2019</v>
      </c>
      <c r="D169" t="s">
        <v>9</v>
      </c>
      <c r="E169">
        <v>5</v>
      </c>
      <c r="F169">
        <v>4557906</v>
      </c>
      <c r="G169">
        <v>32.71</v>
      </c>
      <c r="H169" t="s">
        <v>10</v>
      </c>
    </row>
    <row r="170" spans="1:8" x14ac:dyDescent="0.25">
      <c r="A170" t="s">
        <v>35</v>
      </c>
      <c r="B170" t="s">
        <v>17</v>
      </c>
      <c r="C170" t="str">
        <f t="shared" si="2"/>
        <v>2019</v>
      </c>
      <c r="D170" t="s">
        <v>9</v>
      </c>
      <c r="E170">
        <v>10.77</v>
      </c>
      <c r="F170">
        <v>5065804</v>
      </c>
      <c r="G170">
        <v>38.67</v>
      </c>
      <c r="H170" t="s">
        <v>10</v>
      </c>
    </row>
    <row r="171" spans="1:8" x14ac:dyDescent="0.25">
      <c r="A171" t="s">
        <v>35</v>
      </c>
      <c r="B171" t="s">
        <v>18</v>
      </c>
      <c r="C171" t="str">
        <f t="shared" si="2"/>
        <v>2020</v>
      </c>
      <c r="D171" t="s">
        <v>9</v>
      </c>
      <c r="E171">
        <v>4.1100000000000003</v>
      </c>
      <c r="F171">
        <v>5307026</v>
      </c>
      <c r="G171">
        <v>37.659999999999997</v>
      </c>
      <c r="H171" t="s">
        <v>10</v>
      </c>
    </row>
    <row r="172" spans="1:8" x14ac:dyDescent="0.25">
      <c r="A172" t="s">
        <v>35</v>
      </c>
      <c r="B172" t="s">
        <v>19</v>
      </c>
      <c r="C172" t="str">
        <f t="shared" si="2"/>
        <v>2020</v>
      </c>
      <c r="D172" t="s">
        <v>9</v>
      </c>
      <c r="E172">
        <v>8.91</v>
      </c>
      <c r="F172">
        <v>5203579</v>
      </c>
      <c r="G172">
        <v>38.840000000000003</v>
      </c>
      <c r="H172" t="s">
        <v>10</v>
      </c>
    </row>
    <row r="173" spans="1:8" x14ac:dyDescent="0.25">
      <c r="A173" t="s">
        <v>35</v>
      </c>
      <c r="B173" t="s">
        <v>20</v>
      </c>
      <c r="C173" t="str">
        <f t="shared" si="2"/>
        <v>2020</v>
      </c>
      <c r="D173" t="s">
        <v>9</v>
      </c>
      <c r="E173">
        <v>8.85</v>
      </c>
      <c r="F173">
        <v>4141953</v>
      </c>
      <c r="G173">
        <v>30.87</v>
      </c>
      <c r="H173" t="s">
        <v>10</v>
      </c>
    </row>
    <row r="174" spans="1:8" x14ac:dyDescent="0.25">
      <c r="A174" t="s">
        <v>35</v>
      </c>
      <c r="B174" t="s">
        <v>21</v>
      </c>
      <c r="C174" t="str">
        <f t="shared" si="2"/>
        <v>2020</v>
      </c>
      <c r="D174" t="s">
        <v>9</v>
      </c>
      <c r="E174">
        <v>10.71</v>
      </c>
      <c r="F174">
        <v>1754170</v>
      </c>
      <c r="G174">
        <v>13.33</v>
      </c>
      <c r="H174" t="s">
        <v>10</v>
      </c>
    </row>
    <row r="175" spans="1:8" x14ac:dyDescent="0.25">
      <c r="A175" t="s">
        <v>35</v>
      </c>
      <c r="B175" t="s">
        <v>22</v>
      </c>
      <c r="C175" t="str">
        <f t="shared" si="2"/>
        <v>2020</v>
      </c>
      <c r="D175" t="s">
        <v>9</v>
      </c>
      <c r="E175">
        <v>23.38</v>
      </c>
      <c r="F175">
        <v>3799919</v>
      </c>
      <c r="G175">
        <v>33.619999999999997</v>
      </c>
      <c r="H175" t="s">
        <v>10</v>
      </c>
    </row>
    <row r="176" spans="1:8" x14ac:dyDescent="0.25">
      <c r="A176" t="s">
        <v>35</v>
      </c>
      <c r="B176" t="s">
        <v>23</v>
      </c>
      <c r="C176" t="str">
        <f t="shared" si="2"/>
        <v>2020</v>
      </c>
      <c r="D176" t="s">
        <v>9</v>
      </c>
      <c r="E176">
        <v>27.66</v>
      </c>
      <c r="F176">
        <v>3952088</v>
      </c>
      <c r="G176">
        <v>37.01</v>
      </c>
      <c r="H176" t="s">
        <v>10</v>
      </c>
    </row>
    <row r="177" spans="1:8" x14ac:dyDescent="0.25">
      <c r="A177" t="s">
        <v>36</v>
      </c>
      <c r="B177" t="s">
        <v>8</v>
      </c>
      <c r="C177" t="str">
        <f t="shared" si="2"/>
        <v>2019</v>
      </c>
      <c r="D177" t="s">
        <v>9</v>
      </c>
      <c r="E177">
        <v>3.63</v>
      </c>
      <c r="F177">
        <v>15349838</v>
      </c>
      <c r="G177">
        <v>37.97</v>
      </c>
      <c r="H177" t="s">
        <v>10</v>
      </c>
    </row>
    <row r="178" spans="1:8" x14ac:dyDescent="0.25">
      <c r="A178" t="s">
        <v>36</v>
      </c>
      <c r="B178" t="s">
        <v>11</v>
      </c>
      <c r="C178" t="str">
        <f t="shared" si="2"/>
        <v>2019</v>
      </c>
      <c r="D178" t="s">
        <v>9</v>
      </c>
      <c r="E178">
        <v>4.25</v>
      </c>
      <c r="F178">
        <v>16294794</v>
      </c>
      <c r="G178">
        <v>40.479999999999997</v>
      </c>
      <c r="H178" t="s">
        <v>10</v>
      </c>
    </row>
    <row r="179" spans="1:8" x14ac:dyDescent="0.25">
      <c r="A179" t="s">
        <v>36</v>
      </c>
      <c r="B179" t="s">
        <v>12</v>
      </c>
      <c r="C179" t="str">
        <f t="shared" si="2"/>
        <v>2019</v>
      </c>
      <c r="D179" t="s">
        <v>9</v>
      </c>
      <c r="E179">
        <v>3.92</v>
      </c>
      <c r="F179">
        <v>16274707</v>
      </c>
      <c r="G179">
        <v>40.200000000000003</v>
      </c>
      <c r="H179" t="s">
        <v>10</v>
      </c>
    </row>
    <row r="180" spans="1:8" x14ac:dyDescent="0.25">
      <c r="A180" t="s">
        <v>36</v>
      </c>
      <c r="B180" t="s">
        <v>13</v>
      </c>
      <c r="C180" t="str">
        <f t="shared" si="2"/>
        <v>2019</v>
      </c>
      <c r="D180" t="s">
        <v>9</v>
      </c>
      <c r="E180">
        <v>4.9400000000000004</v>
      </c>
      <c r="F180">
        <v>16559137</v>
      </c>
      <c r="G180">
        <v>41.25</v>
      </c>
      <c r="H180" t="s">
        <v>10</v>
      </c>
    </row>
    <row r="181" spans="1:8" x14ac:dyDescent="0.25">
      <c r="A181" t="s">
        <v>36</v>
      </c>
      <c r="B181" t="s">
        <v>14</v>
      </c>
      <c r="C181" t="str">
        <f t="shared" si="2"/>
        <v>2019</v>
      </c>
      <c r="D181" t="s">
        <v>9</v>
      </c>
      <c r="E181">
        <v>3.08</v>
      </c>
      <c r="F181">
        <v>16159315</v>
      </c>
      <c r="G181">
        <v>39.4</v>
      </c>
      <c r="H181" t="s">
        <v>10</v>
      </c>
    </row>
    <row r="182" spans="1:8" x14ac:dyDescent="0.25">
      <c r="A182" t="s">
        <v>36</v>
      </c>
      <c r="B182" t="s">
        <v>15</v>
      </c>
      <c r="C182" t="str">
        <f t="shared" si="2"/>
        <v>2019</v>
      </c>
      <c r="D182" t="s">
        <v>9</v>
      </c>
      <c r="E182">
        <v>2.98</v>
      </c>
      <c r="F182">
        <v>17060638</v>
      </c>
      <c r="G182">
        <v>41.46</v>
      </c>
      <c r="H182" t="s">
        <v>10</v>
      </c>
    </row>
    <row r="183" spans="1:8" x14ac:dyDescent="0.25">
      <c r="A183" t="s">
        <v>36</v>
      </c>
      <c r="B183" t="s">
        <v>16</v>
      </c>
      <c r="C183" t="str">
        <f t="shared" si="2"/>
        <v>2019</v>
      </c>
      <c r="D183" t="s">
        <v>9</v>
      </c>
      <c r="E183">
        <v>2.72</v>
      </c>
      <c r="F183">
        <v>16306428</v>
      </c>
      <c r="G183">
        <v>39.44</v>
      </c>
      <c r="H183" t="s">
        <v>10</v>
      </c>
    </row>
    <row r="184" spans="1:8" x14ac:dyDescent="0.25">
      <c r="A184" t="s">
        <v>36</v>
      </c>
      <c r="B184" t="s">
        <v>17</v>
      </c>
      <c r="C184" t="str">
        <f t="shared" si="2"/>
        <v>2019</v>
      </c>
      <c r="D184" t="s">
        <v>9</v>
      </c>
      <c r="E184">
        <v>2.94</v>
      </c>
      <c r="F184">
        <v>16854647</v>
      </c>
      <c r="G184">
        <v>40.770000000000003</v>
      </c>
      <c r="H184" t="s">
        <v>10</v>
      </c>
    </row>
    <row r="185" spans="1:8" x14ac:dyDescent="0.25">
      <c r="A185" t="s">
        <v>36</v>
      </c>
      <c r="B185" t="s">
        <v>18</v>
      </c>
      <c r="C185" t="str">
        <f t="shared" si="2"/>
        <v>2020</v>
      </c>
      <c r="D185" t="s">
        <v>9</v>
      </c>
      <c r="E185">
        <v>3.66</v>
      </c>
      <c r="F185">
        <v>16183702</v>
      </c>
      <c r="G185">
        <v>39.35</v>
      </c>
      <c r="H185" t="s">
        <v>10</v>
      </c>
    </row>
    <row r="186" spans="1:8" x14ac:dyDescent="0.25">
      <c r="A186" t="s">
        <v>36</v>
      </c>
      <c r="B186" t="s">
        <v>19</v>
      </c>
      <c r="C186" t="str">
        <f t="shared" si="2"/>
        <v>2020</v>
      </c>
      <c r="D186" t="s">
        <v>9</v>
      </c>
      <c r="E186">
        <v>4.42</v>
      </c>
      <c r="F186">
        <v>16178044</v>
      </c>
      <c r="G186">
        <v>39.57</v>
      </c>
      <c r="H186" t="s">
        <v>10</v>
      </c>
    </row>
    <row r="187" spans="1:8" x14ac:dyDescent="0.25">
      <c r="A187" t="s">
        <v>36</v>
      </c>
      <c r="B187" t="s">
        <v>20</v>
      </c>
      <c r="C187" t="str">
        <f t="shared" si="2"/>
        <v>2020</v>
      </c>
      <c r="D187" t="s">
        <v>9</v>
      </c>
      <c r="E187">
        <v>1.19</v>
      </c>
      <c r="F187">
        <v>16480441</v>
      </c>
      <c r="G187">
        <v>38.9</v>
      </c>
      <c r="H187" t="s">
        <v>10</v>
      </c>
    </row>
    <row r="188" spans="1:8" x14ac:dyDescent="0.25">
      <c r="A188" t="s">
        <v>36</v>
      </c>
      <c r="B188" t="s">
        <v>21</v>
      </c>
      <c r="C188" t="str">
        <f t="shared" si="2"/>
        <v>2020</v>
      </c>
      <c r="D188" t="s">
        <v>9</v>
      </c>
      <c r="E188">
        <v>12.5</v>
      </c>
      <c r="F188">
        <v>14238959</v>
      </c>
      <c r="G188">
        <v>37.880000000000003</v>
      </c>
      <c r="H188" t="s">
        <v>10</v>
      </c>
    </row>
    <row r="189" spans="1:8" x14ac:dyDescent="0.25">
      <c r="A189" t="s">
        <v>36</v>
      </c>
      <c r="B189" t="s">
        <v>22</v>
      </c>
      <c r="C189" t="str">
        <f t="shared" si="2"/>
        <v>2020</v>
      </c>
      <c r="D189" t="s">
        <v>9</v>
      </c>
      <c r="E189">
        <v>22.46</v>
      </c>
      <c r="F189">
        <v>13099601</v>
      </c>
      <c r="G189">
        <v>39.24</v>
      </c>
      <c r="H189" t="s">
        <v>10</v>
      </c>
    </row>
    <row r="190" spans="1:8" x14ac:dyDescent="0.25">
      <c r="A190" t="s">
        <v>36</v>
      </c>
      <c r="B190" t="s">
        <v>23</v>
      </c>
      <c r="C190" t="str">
        <f t="shared" si="2"/>
        <v>2020</v>
      </c>
      <c r="D190" t="s">
        <v>9</v>
      </c>
      <c r="E190">
        <v>6.46</v>
      </c>
      <c r="F190">
        <v>16748971</v>
      </c>
      <c r="G190">
        <v>41.5</v>
      </c>
      <c r="H190" t="s">
        <v>10</v>
      </c>
    </row>
    <row r="191" spans="1:8" x14ac:dyDescent="0.25">
      <c r="A191" t="s">
        <v>37</v>
      </c>
      <c r="B191" t="s">
        <v>8</v>
      </c>
      <c r="C191" t="str">
        <f t="shared" si="2"/>
        <v>2019</v>
      </c>
      <c r="D191" t="s">
        <v>9</v>
      </c>
      <c r="E191">
        <v>3.67</v>
      </c>
      <c r="F191">
        <v>23896858</v>
      </c>
      <c r="G191">
        <v>47.11</v>
      </c>
      <c r="H191" t="s">
        <v>10</v>
      </c>
    </row>
    <row r="192" spans="1:8" x14ac:dyDescent="0.25">
      <c r="A192" t="s">
        <v>37</v>
      </c>
      <c r="B192" t="s">
        <v>11</v>
      </c>
      <c r="C192" t="str">
        <f t="shared" si="2"/>
        <v>2019</v>
      </c>
      <c r="D192" t="s">
        <v>9</v>
      </c>
      <c r="E192">
        <v>4.34</v>
      </c>
      <c r="F192">
        <v>23056511</v>
      </c>
      <c r="G192">
        <v>45.69</v>
      </c>
      <c r="H192" t="s">
        <v>10</v>
      </c>
    </row>
    <row r="193" spans="1:8" x14ac:dyDescent="0.25">
      <c r="A193" t="s">
        <v>37</v>
      </c>
      <c r="B193" t="s">
        <v>12</v>
      </c>
      <c r="C193" t="str">
        <f t="shared" si="2"/>
        <v>2019</v>
      </c>
      <c r="D193" t="s">
        <v>9</v>
      </c>
      <c r="E193">
        <v>3.66</v>
      </c>
      <c r="F193">
        <v>24843750</v>
      </c>
      <c r="G193">
        <v>48.8</v>
      </c>
      <c r="H193" t="s">
        <v>10</v>
      </c>
    </row>
    <row r="194" spans="1:8" x14ac:dyDescent="0.25">
      <c r="A194" t="s">
        <v>37</v>
      </c>
      <c r="B194" t="s">
        <v>13</v>
      </c>
      <c r="C194" t="str">
        <f t="shared" si="2"/>
        <v>2019</v>
      </c>
      <c r="D194" t="s">
        <v>9</v>
      </c>
      <c r="E194">
        <v>3.76</v>
      </c>
      <c r="F194">
        <v>26835389</v>
      </c>
      <c r="G194">
        <v>52.67</v>
      </c>
      <c r="H194" t="s">
        <v>10</v>
      </c>
    </row>
    <row r="195" spans="1:8" x14ac:dyDescent="0.25">
      <c r="A195" t="s">
        <v>37</v>
      </c>
      <c r="B195" t="s">
        <v>14</v>
      </c>
      <c r="C195" t="str">
        <f t="shared" ref="C195:C258" si="3">RIGHT(B195,LEN(B195)-FIND("-",B195,FIND("-",B195,1)+1))</f>
        <v>2019</v>
      </c>
      <c r="D195" t="s">
        <v>9</v>
      </c>
      <c r="E195">
        <v>4.4000000000000004</v>
      </c>
      <c r="F195">
        <v>25219281</v>
      </c>
      <c r="G195">
        <v>49.74</v>
      </c>
      <c r="H195" t="s">
        <v>10</v>
      </c>
    </row>
    <row r="196" spans="1:8" x14ac:dyDescent="0.25">
      <c r="A196" t="s">
        <v>37</v>
      </c>
      <c r="B196" t="s">
        <v>15</v>
      </c>
      <c r="C196" t="str">
        <f t="shared" si="3"/>
        <v>2019</v>
      </c>
      <c r="D196" t="s">
        <v>9</v>
      </c>
      <c r="E196">
        <v>3.81</v>
      </c>
      <c r="F196">
        <v>24330249</v>
      </c>
      <c r="G196">
        <v>47.61</v>
      </c>
      <c r="H196" t="s">
        <v>10</v>
      </c>
    </row>
    <row r="197" spans="1:8" x14ac:dyDescent="0.25">
      <c r="A197" t="s">
        <v>37</v>
      </c>
      <c r="B197" t="s">
        <v>16</v>
      </c>
      <c r="C197" t="str">
        <f t="shared" si="3"/>
        <v>2019</v>
      </c>
      <c r="D197" t="s">
        <v>9</v>
      </c>
      <c r="E197">
        <v>3.68</v>
      </c>
      <c r="F197">
        <v>24881383</v>
      </c>
      <c r="G197">
        <v>48.53</v>
      </c>
      <c r="H197" t="s">
        <v>10</v>
      </c>
    </row>
    <row r="198" spans="1:8" x14ac:dyDescent="0.25">
      <c r="A198" t="s">
        <v>37</v>
      </c>
      <c r="B198" t="s">
        <v>17</v>
      </c>
      <c r="C198" t="str">
        <f t="shared" si="3"/>
        <v>2019</v>
      </c>
      <c r="D198" t="s">
        <v>9</v>
      </c>
      <c r="E198">
        <v>3.03</v>
      </c>
      <c r="F198">
        <v>26357625</v>
      </c>
      <c r="G198">
        <v>50.98</v>
      </c>
      <c r="H198" t="s">
        <v>10</v>
      </c>
    </row>
    <row r="199" spans="1:8" x14ac:dyDescent="0.25">
      <c r="A199" t="s">
        <v>37</v>
      </c>
      <c r="B199" t="s">
        <v>18</v>
      </c>
      <c r="C199" t="str">
        <f t="shared" si="3"/>
        <v>2020</v>
      </c>
      <c r="D199" t="s">
        <v>9</v>
      </c>
      <c r="E199">
        <v>3.8</v>
      </c>
      <c r="F199">
        <v>25881398</v>
      </c>
      <c r="G199">
        <v>50.36</v>
      </c>
      <c r="H199" t="s">
        <v>10</v>
      </c>
    </row>
    <row r="200" spans="1:8" x14ac:dyDescent="0.25">
      <c r="A200" t="s">
        <v>37</v>
      </c>
      <c r="B200" t="s">
        <v>19</v>
      </c>
      <c r="C200" t="str">
        <f t="shared" si="3"/>
        <v>2020</v>
      </c>
      <c r="D200" t="s">
        <v>9</v>
      </c>
      <c r="E200">
        <v>4.24</v>
      </c>
      <c r="F200">
        <v>25293535</v>
      </c>
      <c r="G200">
        <v>49.36</v>
      </c>
      <c r="H200" t="s">
        <v>10</v>
      </c>
    </row>
    <row r="201" spans="1:8" x14ac:dyDescent="0.25">
      <c r="A201" t="s">
        <v>37</v>
      </c>
      <c r="B201" t="s">
        <v>20</v>
      </c>
      <c r="C201" t="str">
        <f t="shared" si="3"/>
        <v>2020</v>
      </c>
      <c r="D201" t="s">
        <v>9</v>
      </c>
      <c r="E201">
        <v>5.38</v>
      </c>
      <c r="F201">
        <v>23130976</v>
      </c>
      <c r="G201">
        <v>45.6</v>
      </c>
      <c r="H201" t="s">
        <v>10</v>
      </c>
    </row>
    <row r="202" spans="1:8" x14ac:dyDescent="0.25">
      <c r="A202" t="s">
        <v>37</v>
      </c>
      <c r="B202" t="s">
        <v>21</v>
      </c>
      <c r="C202" t="str">
        <f t="shared" si="3"/>
        <v>2020</v>
      </c>
      <c r="D202" t="s">
        <v>9</v>
      </c>
      <c r="E202">
        <v>25.28</v>
      </c>
      <c r="F202">
        <v>15014802</v>
      </c>
      <c r="G202">
        <v>37.42</v>
      </c>
      <c r="H202" t="s">
        <v>10</v>
      </c>
    </row>
    <row r="203" spans="1:8" x14ac:dyDescent="0.25">
      <c r="A203" t="s">
        <v>37</v>
      </c>
      <c r="B203" t="s">
        <v>22</v>
      </c>
      <c r="C203" t="str">
        <f t="shared" si="3"/>
        <v>2020</v>
      </c>
      <c r="D203" t="s">
        <v>9</v>
      </c>
      <c r="E203">
        <v>16.89</v>
      </c>
      <c r="F203">
        <v>18423447</v>
      </c>
      <c r="G203">
        <v>41.21</v>
      </c>
      <c r="H203" t="s">
        <v>10</v>
      </c>
    </row>
    <row r="204" spans="1:8" x14ac:dyDescent="0.25">
      <c r="A204" t="s">
        <v>37</v>
      </c>
      <c r="B204" t="s">
        <v>23</v>
      </c>
      <c r="C204" t="str">
        <f t="shared" si="3"/>
        <v>2020</v>
      </c>
      <c r="D204" t="s">
        <v>9</v>
      </c>
      <c r="E204">
        <v>9.4</v>
      </c>
      <c r="F204">
        <v>23601016</v>
      </c>
      <c r="G204">
        <v>48.34</v>
      </c>
      <c r="H204" t="s">
        <v>10</v>
      </c>
    </row>
    <row r="205" spans="1:8" x14ac:dyDescent="0.25">
      <c r="A205" t="s">
        <v>38</v>
      </c>
      <c r="B205" t="s">
        <v>8</v>
      </c>
      <c r="C205" t="str">
        <f t="shared" si="3"/>
        <v>2019</v>
      </c>
      <c r="D205" t="s">
        <v>9</v>
      </c>
      <c r="E205">
        <v>3.16</v>
      </c>
      <c r="F205">
        <v>1119011</v>
      </c>
      <c r="G205">
        <v>66.13</v>
      </c>
      <c r="H205" t="s">
        <v>10</v>
      </c>
    </row>
    <row r="206" spans="1:8" x14ac:dyDescent="0.25">
      <c r="A206" t="s">
        <v>38</v>
      </c>
      <c r="B206" t="s">
        <v>11</v>
      </c>
      <c r="C206" t="str">
        <f t="shared" si="3"/>
        <v>2019</v>
      </c>
      <c r="D206" t="s">
        <v>9</v>
      </c>
      <c r="E206">
        <v>4.2300000000000004</v>
      </c>
      <c r="F206">
        <v>1024797</v>
      </c>
      <c r="G206">
        <v>61.09</v>
      </c>
      <c r="H206" t="s">
        <v>10</v>
      </c>
    </row>
    <row r="207" spans="1:8" x14ac:dyDescent="0.25">
      <c r="A207" t="s">
        <v>38</v>
      </c>
      <c r="B207" t="s">
        <v>12</v>
      </c>
      <c r="C207" t="str">
        <f t="shared" si="3"/>
        <v>2019</v>
      </c>
      <c r="D207" t="s">
        <v>9</v>
      </c>
      <c r="E207">
        <v>1.03</v>
      </c>
      <c r="F207">
        <v>1158511</v>
      </c>
      <c r="G207">
        <v>66.67</v>
      </c>
      <c r="H207" t="s">
        <v>10</v>
      </c>
    </row>
    <row r="208" spans="1:8" x14ac:dyDescent="0.25">
      <c r="A208" t="s">
        <v>38</v>
      </c>
      <c r="B208" t="s">
        <v>13</v>
      </c>
      <c r="C208" t="str">
        <f t="shared" si="3"/>
        <v>2019</v>
      </c>
      <c r="D208" t="s">
        <v>9</v>
      </c>
      <c r="E208">
        <v>0.52</v>
      </c>
      <c r="F208">
        <v>1065725</v>
      </c>
      <c r="G208">
        <v>60.86</v>
      </c>
      <c r="H208" t="s">
        <v>10</v>
      </c>
    </row>
    <row r="209" spans="1:8" x14ac:dyDescent="0.25">
      <c r="A209" t="s">
        <v>38</v>
      </c>
      <c r="B209" t="s">
        <v>14</v>
      </c>
      <c r="C209" t="str">
        <f t="shared" si="3"/>
        <v>2019</v>
      </c>
      <c r="D209" t="s">
        <v>9</v>
      </c>
      <c r="E209">
        <v>0.24</v>
      </c>
      <c r="F209">
        <v>1162159</v>
      </c>
      <c r="G209">
        <v>66.02</v>
      </c>
      <c r="H209" t="s">
        <v>10</v>
      </c>
    </row>
    <row r="210" spans="1:8" x14ac:dyDescent="0.25">
      <c r="A210" t="s">
        <v>38</v>
      </c>
      <c r="B210" t="s">
        <v>15</v>
      </c>
      <c r="C210" t="str">
        <f t="shared" si="3"/>
        <v>2019</v>
      </c>
      <c r="D210" t="s">
        <v>9</v>
      </c>
      <c r="E210">
        <v>3.7</v>
      </c>
      <c r="F210">
        <v>1080609</v>
      </c>
      <c r="G210">
        <v>63.44</v>
      </c>
      <c r="H210" t="s">
        <v>10</v>
      </c>
    </row>
    <row r="211" spans="1:8" x14ac:dyDescent="0.25">
      <c r="A211" t="s">
        <v>38</v>
      </c>
      <c r="B211" t="s">
        <v>16</v>
      </c>
      <c r="C211" t="str">
        <f t="shared" si="3"/>
        <v>2019</v>
      </c>
      <c r="D211" t="s">
        <v>9</v>
      </c>
      <c r="E211">
        <v>1.5</v>
      </c>
      <c r="F211">
        <v>1205703</v>
      </c>
      <c r="G211">
        <v>69.03</v>
      </c>
      <c r="H211" t="s">
        <v>10</v>
      </c>
    </row>
    <row r="212" spans="1:8" x14ac:dyDescent="0.25">
      <c r="A212" t="s">
        <v>38</v>
      </c>
      <c r="B212" t="s">
        <v>17</v>
      </c>
      <c r="C212" t="str">
        <f t="shared" si="3"/>
        <v>2019</v>
      </c>
      <c r="D212" t="s">
        <v>9</v>
      </c>
      <c r="E212">
        <v>1.8</v>
      </c>
      <c r="F212">
        <v>1102997</v>
      </c>
      <c r="G212">
        <v>63.18</v>
      </c>
      <c r="H212" t="s">
        <v>10</v>
      </c>
    </row>
    <row r="213" spans="1:8" x14ac:dyDescent="0.25">
      <c r="A213" t="s">
        <v>38</v>
      </c>
      <c r="B213" t="s">
        <v>18</v>
      </c>
      <c r="C213" t="str">
        <f t="shared" si="3"/>
        <v>2020</v>
      </c>
      <c r="D213" t="s">
        <v>9</v>
      </c>
      <c r="E213">
        <v>0.97</v>
      </c>
      <c r="F213">
        <v>1229406</v>
      </c>
      <c r="G213">
        <v>69.66</v>
      </c>
      <c r="H213" t="s">
        <v>10</v>
      </c>
    </row>
    <row r="214" spans="1:8" x14ac:dyDescent="0.25">
      <c r="A214" t="s">
        <v>38</v>
      </c>
      <c r="B214" t="s">
        <v>19</v>
      </c>
      <c r="C214" t="str">
        <f t="shared" si="3"/>
        <v>2020</v>
      </c>
      <c r="D214" t="s">
        <v>9</v>
      </c>
      <c r="E214">
        <v>2.76</v>
      </c>
      <c r="F214">
        <v>1112864</v>
      </c>
      <c r="G214">
        <v>64.06</v>
      </c>
      <c r="H214" t="s">
        <v>10</v>
      </c>
    </row>
    <row r="215" spans="1:8" x14ac:dyDescent="0.25">
      <c r="A215" t="s">
        <v>38</v>
      </c>
      <c r="B215" t="s">
        <v>20</v>
      </c>
      <c r="C215" t="str">
        <f t="shared" si="3"/>
        <v>2020</v>
      </c>
      <c r="D215" t="s">
        <v>9</v>
      </c>
      <c r="E215">
        <v>1.28</v>
      </c>
      <c r="F215">
        <v>1192616</v>
      </c>
      <c r="G215">
        <v>67.459999999999994</v>
      </c>
      <c r="H215" t="s">
        <v>10</v>
      </c>
    </row>
    <row r="216" spans="1:8" x14ac:dyDescent="0.25">
      <c r="A216" t="s">
        <v>38</v>
      </c>
      <c r="B216" t="s">
        <v>21</v>
      </c>
      <c r="C216" t="str">
        <f t="shared" si="3"/>
        <v>2020</v>
      </c>
      <c r="D216" t="s">
        <v>9</v>
      </c>
      <c r="E216">
        <v>8.3800000000000008</v>
      </c>
      <c r="F216">
        <v>803118</v>
      </c>
      <c r="G216">
        <v>48.83</v>
      </c>
      <c r="H216" t="s">
        <v>10</v>
      </c>
    </row>
    <row r="217" spans="1:8" x14ac:dyDescent="0.25">
      <c r="A217" t="s">
        <v>38</v>
      </c>
      <c r="B217" t="s">
        <v>22</v>
      </c>
      <c r="C217" t="str">
        <f t="shared" si="3"/>
        <v>2020</v>
      </c>
      <c r="D217" t="s">
        <v>9</v>
      </c>
      <c r="E217">
        <v>3.73</v>
      </c>
      <c r="F217">
        <v>992148</v>
      </c>
      <c r="G217">
        <v>57.26</v>
      </c>
      <c r="H217" t="s">
        <v>10</v>
      </c>
    </row>
    <row r="218" spans="1:8" x14ac:dyDescent="0.25">
      <c r="A218" t="s">
        <v>38</v>
      </c>
      <c r="B218" t="s">
        <v>23</v>
      </c>
      <c r="C218" t="str">
        <f t="shared" si="3"/>
        <v>2020</v>
      </c>
      <c r="D218" t="s">
        <v>9</v>
      </c>
      <c r="E218">
        <v>1.35</v>
      </c>
      <c r="F218">
        <v>1150200</v>
      </c>
      <c r="G218">
        <v>64.63</v>
      </c>
      <c r="H218" t="s">
        <v>10</v>
      </c>
    </row>
    <row r="219" spans="1:8" x14ac:dyDescent="0.25">
      <c r="A219" t="s">
        <v>39</v>
      </c>
      <c r="B219" t="s">
        <v>8</v>
      </c>
      <c r="C219" t="str">
        <f t="shared" si="3"/>
        <v>2019</v>
      </c>
      <c r="D219" t="s">
        <v>9</v>
      </c>
      <c r="E219">
        <v>4.17</v>
      </c>
      <c r="F219">
        <v>11155753</v>
      </c>
      <c r="G219">
        <v>40.47</v>
      </c>
      <c r="H219" t="s">
        <v>10</v>
      </c>
    </row>
    <row r="220" spans="1:8" x14ac:dyDescent="0.25">
      <c r="A220" t="s">
        <v>39</v>
      </c>
      <c r="B220" t="s">
        <v>11</v>
      </c>
      <c r="C220" t="str">
        <f t="shared" si="3"/>
        <v>2019</v>
      </c>
      <c r="D220" t="s">
        <v>9</v>
      </c>
      <c r="E220">
        <v>4.71</v>
      </c>
      <c r="F220">
        <v>10965154</v>
      </c>
      <c r="G220">
        <v>39.94</v>
      </c>
      <c r="H220" t="s">
        <v>10</v>
      </c>
    </row>
    <row r="221" spans="1:8" x14ac:dyDescent="0.25">
      <c r="A221" t="s">
        <v>39</v>
      </c>
      <c r="B221" t="s">
        <v>12</v>
      </c>
      <c r="C221" t="str">
        <f t="shared" si="3"/>
        <v>2019</v>
      </c>
      <c r="D221" t="s">
        <v>9</v>
      </c>
      <c r="E221">
        <v>3.31</v>
      </c>
      <c r="F221">
        <v>12009883</v>
      </c>
      <c r="G221">
        <v>43.05</v>
      </c>
      <c r="H221" t="s">
        <v>10</v>
      </c>
    </row>
    <row r="222" spans="1:8" x14ac:dyDescent="0.25">
      <c r="A222" t="s">
        <v>39</v>
      </c>
      <c r="B222" t="s">
        <v>13</v>
      </c>
      <c r="C222" t="str">
        <f t="shared" si="3"/>
        <v>2019</v>
      </c>
      <c r="D222" t="s">
        <v>9</v>
      </c>
      <c r="E222">
        <v>3.68</v>
      </c>
      <c r="F222">
        <v>11727659</v>
      </c>
      <c r="G222">
        <v>42.13</v>
      </c>
      <c r="H222" t="s">
        <v>10</v>
      </c>
    </row>
    <row r="223" spans="1:8" x14ac:dyDescent="0.25">
      <c r="A223" t="s">
        <v>39</v>
      </c>
      <c r="B223" t="s">
        <v>14</v>
      </c>
      <c r="C223" t="str">
        <f t="shared" si="3"/>
        <v>2019</v>
      </c>
      <c r="D223" t="s">
        <v>9</v>
      </c>
      <c r="E223">
        <v>4.3099999999999996</v>
      </c>
      <c r="F223">
        <v>11167715</v>
      </c>
      <c r="G223">
        <v>40.32</v>
      </c>
      <c r="H223" t="s">
        <v>10</v>
      </c>
    </row>
    <row r="224" spans="1:8" x14ac:dyDescent="0.25">
      <c r="A224" t="s">
        <v>39</v>
      </c>
      <c r="B224" t="s">
        <v>15</v>
      </c>
      <c r="C224" t="str">
        <f t="shared" si="3"/>
        <v>2019</v>
      </c>
      <c r="D224" t="s">
        <v>9</v>
      </c>
      <c r="E224">
        <v>4.28</v>
      </c>
      <c r="F224">
        <v>11621534</v>
      </c>
      <c r="G224">
        <v>41.88</v>
      </c>
      <c r="H224" t="s">
        <v>10</v>
      </c>
    </row>
    <row r="225" spans="1:8" x14ac:dyDescent="0.25">
      <c r="A225" t="s">
        <v>39</v>
      </c>
      <c r="B225" t="s">
        <v>16</v>
      </c>
      <c r="C225" t="str">
        <f t="shared" si="3"/>
        <v>2019</v>
      </c>
      <c r="D225" t="s">
        <v>9</v>
      </c>
      <c r="E225">
        <v>4.72</v>
      </c>
      <c r="F225">
        <v>12192623</v>
      </c>
      <c r="G225">
        <v>44.06</v>
      </c>
      <c r="H225" t="s">
        <v>10</v>
      </c>
    </row>
    <row r="226" spans="1:8" x14ac:dyDescent="0.25">
      <c r="A226" t="s">
        <v>39</v>
      </c>
      <c r="B226" t="s">
        <v>17</v>
      </c>
      <c r="C226" t="str">
        <f t="shared" si="3"/>
        <v>2019</v>
      </c>
      <c r="D226" t="s">
        <v>9</v>
      </c>
      <c r="E226">
        <v>4.67</v>
      </c>
      <c r="F226">
        <v>11345069</v>
      </c>
      <c r="G226">
        <v>40.909999999999997</v>
      </c>
      <c r="H226" t="s">
        <v>10</v>
      </c>
    </row>
    <row r="227" spans="1:8" x14ac:dyDescent="0.25">
      <c r="A227" t="s">
        <v>39</v>
      </c>
      <c r="B227" t="s">
        <v>18</v>
      </c>
      <c r="C227" t="str">
        <f t="shared" si="3"/>
        <v>2020</v>
      </c>
      <c r="D227" t="s">
        <v>9</v>
      </c>
      <c r="E227">
        <v>1.81</v>
      </c>
      <c r="F227">
        <v>11182128</v>
      </c>
      <c r="G227">
        <v>39.090000000000003</v>
      </c>
      <c r="H227" t="s">
        <v>10</v>
      </c>
    </row>
    <row r="228" spans="1:8" x14ac:dyDescent="0.25">
      <c r="A228" t="s">
        <v>39</v>
      </c>
      <c r="B228" t="s">
        <v>19</v>
      </c>
      <c r="C228" t="str">
        <f t="shared" si="3"/>
        <v>2020</v>
      </c>
      <c r="D228" t="s">
        <v>9</v>
      </c>
      <c r="E228">
        <v>3.31</v>
      </c>
      <c r="F228">
        <v>11842655</v>
      </c>
      <c r="G228">
        <v>41.98</v>
      </c>
      <c r="H228" t="s">
        <v>10</v>
      </c>
    </row>
    <row r="229" spans="1:8" x14ac:dyDescent="0.25">
      <c r="A229" t="s">
        <v>39</v>
      </c>
      <c r="B229" t="s">
        <v>20</v>
      </c>
      <c r="C229" t="str">
        <f t="shared" si="3"/>
        <v>2020</v>
      </c>
      <c r="D229" t="s">
        <v>9</v>
      </c>
      <c r="E229">
        <v>15.09</v>
      </c>
      <c r="F229">
        <v>9814156</v>
      </c>
      <c r="G229">
        <v>39.549999999999997</v>
      </c>
      <c r="H229" t="s">
        <v>10</v>
      </c>
    </row>
    <row r="230" spans="1:8" x14ac:dyDescent="0.25">
      <c r="A230" t="s">
        <v>39</v>
      </c>
      <c r="B230" t="s">
        <v>21</v>
      </c>
      <c r="C230" t="str">
        <f t="shared" si="3"/>
        <v>2020</v>
      </c>
      <c r="D230" t="s">
        <v>9</v>
      </c>
      <c r="E230">
        <v>24.48</v>
      </c>
      <c r="F230">
        <v>5562449</v>
      </c>
      <c r="G230">
        <v>25.16</v>
      </c>
      <c r="H230" t="s">
        <v>10</v>
      </c>
    </row>
    <row r="231" spans="1:8" x14ac:dyDescent="0.25">
      <c r="A231" t="s">
        <v>39</v>
      </c>
      <c r="B231" t="s">
        <v>22</v>
      </c>
      <c r="C231" t="str">
        <f t="shared" si="3"/>
        <v>2020</v>
      </c>
      <c r="D231" t="s">
        <v>9</v>
      </c>
      <c r="E231">
        <v>9.4499999999999993</v>
      </c>
      <c r="F231">
        <v>9683719</v>
      </c>
      <c r="G231">
        <v>36.479999999999997</v>
      </c>
      <c r="H231" t="s">
        <v>10</v>
      </c>
    </row>
    <row r="232" spans="1:8" x14ac:dyDescent="0.25">
      <c r="A232" t="s">
        <v>39</v>
      </c>
      <c r="B232" t="s">
        <v>23</v>
      </c>
      <c r="C232" t="str">
        <f t="shared" si="3"/>
        <v>2020</v>
      </c>
      <c r="D232" t="s">
        <v>9</v>
      </c>
      <c r="E232">
        <v>4.59</v>
      </c>
      <c r="F232">
        <v>10187145</v>
      </c>
      <c r="G232">
        <v>36.36</v>
      </c>
      <c r="H232" t="s">
        <v>10</v>
      </c>
    </row>
    <row r="233" spans="1:8" x14ac:dyDescent="0.25">
      <c r="A233" t="s">
        <v>40</v>
      </c>
      <c r="B233" t="s">
        <v>8</v>
      </c>
      <c r="C233" t="str">
        <f t="shared" si="3"/>
        <v>2019</v>
      </c>
      <c r="D233" t="s">
        <v>9</v>
      </c>
      <c r="E233">
        <v>0</v>
      </c>
      <c r="F233">
        <v>172474</v>
      </c>
      <c r="G233">
        <v>43.08</v>
      </c>
      <c r="H233" t="s">
        <v>10</v>
      </c>
    </row>
    <row r="234" spans="1:8" x14ac:dyDescent="0.25">
      <c r="A234" t="s">
        <v>40</v>
      </c>
      <c r="B234" t="s">
        <v>11</v>
      </c>
      <c r="C234" t="str">
        <f t="shared" si="3"/>
        <v>2019</v>
      </c>
      <c r="D234" t="s">
        <v>9</v>
      </c>
      <c r="E234">
        <v>0</v>
      </c>
      <c r="F234">
        <v>184527</v>
      </c>
      <c r="G234">
        <v>45.95</v>
      </c>
      <c r="H234" t="s">
        <v>10</v>
      </c>
    </row>
    <row r="235" spans="1:8" x14ac:dyDescent="0.25">
      <c r="A235" t="s">
        <v>40</v>
      </c>
      <c r="B235" t="s">
        <v>12</v>
      </c>
      <c r="C235" t="str">
        <f t="shared" si="3"/>
        <v>2019</v>
      </c>
      <c r="D235" t="s">
        <v>9</v>
      </c>
      <c r="E235">
        <v>0</v>
      </c>
      <c r="F235">
        <v>139227</v>
      </c>
      <c r="G235">
        <v>34.56</v>
      </c>
      <c r="H235" t="s">
        <v>10</v>
      </c>
    </row>
    <row r="236" spans="1:8" x14ac:dyDescent="0.25">
      <c r="A236" t="s">
        <v>40</v>
      </c>
      <c r="B236" t="s">
        <v>13</v>
      </c>
      <c r="C236" t="str">
        <f t="shared" si="3"/>
        <v>2019</v>
      </c>
      <c r="D236" t="s">
        <v>9</v>
      </c>
      <c r="E236">
        <v>4.8499999999999996</v>
      </c>
      <c r="F236">
        <v>183930</v>
      </c>
      <c r="G236">
        <v>47.83</v>
      </c>
      <c r="H236" t="s">
        <v>10</v>
      </c>
    </row>
    <row r="237" spans="1:8" x14ac:dyDescent="0.25">
      <c r="A237" t="s">
        <v>40</v>
      </c>
      <c r="B237" t="s">
        <v>14</v>
      </c>
      <c r="C237" t="str">
        <f t="shared" si="3"/>
        <v>2019</v>
      </c>
      <c r="D237" t="s">
        <v>9</v>
      </c>
      <c r="E237">
        <v>0</v>
      </c>
      <c r="F237">
        <v>175718</v>
      </c>
      <c r="G237">
        <v>43.34</v>
      </c>
      <c r="H237" t="s">
        <v>10</v>
      </c>
    </row>
    <row r="238" spans="1:8" x14ac:dyDescent="0.25">
      <c r="A238" t="s">
        <v>40</v>
      </c>
      <c r="B238" t="s">
        <v>15</v>
      </c>
      <c r="C238" t="str">
        <f t="shared" si="3"/>
        <v>2019</v>
      </c>
      <c r="D238" t="s">
        <v>9</v>
      </c>
      <c r="E238">
        <v>1.18</v>
      </c>
      <c r="F238">
        <v>180283</v>
      </c>
      <c r="G238">
        <v>44.85</v>
      </c>
      <c r="H238" t="s">
        <v>10</v>
      </c>
    </row>
    <row r="239" spans="1:8" x14ac:dyDescent="0.25">
      <c r="A239" t="s">
        <v>40</v>
      </c>
      <c r="B239" t="s">
        <v>16</v>
      </c>
      <c r="C239" t="str">
        <f t="shared" si="3"/>
        <v>2019</v>
      </c>
      <c r="D239" t="s">
        <v>9</v>
      </c>
      <c r="E239">
        <v>0</v>
      </c>
      <c r="F239">
        <v>142787</v>
      </c>
      <c r="G239">
        <v>35</v>
      </c>
      <c r="H239" t="s">
        <v>10</v>
      </c>
    </row>
    <row r="240" spans="1:8" x14ac:dyDescent="0.25">
      <c r="A240" t="s">
        <v>40</v>
      </c>
      <c r="B240" t="s">
        <v>17</v>
      </c>
      <c r="C240" t="str">
        <f t="shared" si="3"/>
        <v>2019</v>
      </c>
      <c r="D240" t="s">
        <v>9</v>
      </c>
      <c r="E240">
        <v>1.99</v>
      </c>
      <c r="F240">
        <v>180808</v>
      </c>
      <c r="G240">
        <v>45.07</v>
      </c>
      <c r="H240" t="s">
        <v>10</v>
      </c>
    </row>
    <row r="241" spans="1:8" x14ac:dyDescent="0.25">
      <c r="A241" t="s">
        <v>40</v>
      </c>
      <c r="B241" t="s">
        <v>18</v>
      </c>
      <c r="C241" t="str">
        <f t="shared" si="3"/>
        <v>2020</v>
      </c>
      <c r="D241" t="s">
        <v>9</v>
      </c>
      <c r="E241">
        <v>0.57999999999999996</v>
      </c>
      <c r="F241">
        <v>176252</v>
      </c>
      <c r="G241">
        <v>43.18</v>
      </c>
      <c r="H241" t="s">
        <v>10</v>
      </c>
    </row>
    <row r="242" spans="1:8" x14ac:dyDescent="0.25">
      <c r="A242" t="s">
        <v>40</v>
      </c>
      <c r="B242" t="s">
        <v>19</v>
      </c>
      <c r="C242" t="str">
        <f t="shared" si="3"/>
        <v>2020</v>
      </c>
      <c r="D242" t="s">
        <v>9</v>
      </c>
      <c r="E242">
        <v>1.74</v>
      </c>
      <c r="F242">
        <v>183619</v>
      </c>
      <c r="G242">
        <v>45.38</v>
      </c>
      <c r="H242" t="s">
        <v>10</v>
      </c>
    </row>
    <row r="243" spans="1:8" x14ac:dyDescent="0.25">
      <c r="A243" t="s">
        <v>40</v>
      </c>
      <c r="B243" t="s">
        <v>20</v>
      </c>
      <c r="C243" t="str">
        <f t="shared" si="3"/>
        <v>2020</v>
      </c>
      <c r="D243" t="s">
        <v>9</v>
      </c>
      <c r="E243">
        <v>2.31</v>
      </c>
      <c r="F243">
        <v>142176</v>
      </c>
      <c r="G243">
        <v>35.229999999999997</v>
      </c>
      <c r="H243" t="s">
        <v>10</v>
      </c>
    </row>
    <row r="244" spans="1:8" x14ac:dyDescent="0.25">
      <c r="A244" t="s">
        <v>40</v>
      </c>
      <c r="B244" t="s">
        <v>21</v>
      </c>
      <c r="C244" t="str">
        <f t="shared" si="3"/>
        <v>2020</v>
      </c>
      <c r="D244" t="s">
        <v>9</v>
      </c>
      <c r="E244">
        <v>74.510000000000005</v>
      </c>
      <c r="F244">
        <v>49420</v>
      </c>
      <c r="G244">
        <v>46.79</v>
      </c>
      <c r="H244" t="s">
        <v>10</v>
      </c>
    </row>
    <row r="245" spans="1:8" x14ac:dyDescent="0.25">
      <c r="A245" t="s">
        <v>41</v>
      </c>
      <c r="B245" t="s">
        <v>8</v>
      </c>
      <c r="C245" t="str">
        <f t="shared" si="3"/>
        <v>2019</v>
      </c>
      <c r="D245" t="s">
        <v>9</v>
      </c>
      <c r="E245">
        <v>9.17</v>
      </c>
      <c r="F245">
        <v>6088547</v>
      </c>
      <c r="G245">
        <v>44.79</v>
      </c>
      <c r="H245" t="s">
        <v>10</v>
      </c>
    </row>
    <row r="246" spans="1:8" x14ac:dyDescent="0.25">
      <c r="A246" t="s">
        <v>41</v>
      </c>
      <c r="B246" t="s">
        <v>11</v>
      </c>
      <c r="C246" t="str">
        <f t="shared" si="3"/>
        <v>2019</v>
      </c>
      <c r="D246" t="s">
        <v>9</v>
      </c>
      <c r="E246">
        <v>12.21</v>
      </c>
      <c r="F246">
        <v>6025235</v>
      </c>
      <c r="G246">
        <v>45.79</v>
      </c>
      <c r="H246" t="s">
        <v>10</v>
      </c>
    </row>
    <row r="247" spans="1:8" x14ac:dyDescent="0.25">
      <c r="A247" t="s">
        <v>41</v>
      </c>
      <c r="B247" t="s">
        <v>12</v>
      </c>
      <c r="C247" t="str">
        <f t="shared" si="3"/>
        <v>2019</v>
      </c>
      <c r="D247" t="s">
        <v>9</v>
      </c>
      <c r="E247">
        <v>9.64</v>
      </c>
      <c r="F247">
        <v>6308129</v>
      </c>
      <c r="G247">
        <v>46.5</v>
      </c>
      <c r="H247" t="s">
        <v>10</v>
      </c>
    </row>
    <row r="248" spans="1:8" x14ac:dyDescent="0.25">
      <c r="A248" t="s">
        <v>41</v>
      </c>
      <c r="B248" t="s">
        <v>13</v>
      </c>
      <c r="C248" t="str">
        <f t="shared" si="3"/>
        <v>2019</v>
      </c>
      <c r="D248" t="s">
        <v>9</v>
      </c>
      <c r="E248">
        <v>6.69</v>
      </c>
      <c r="F248">
        <v>6183427</v>
      </c>
      <c r="G248">
        <v>44.08</v>
      </c>
      <c r="H248" t="s">
        <v>10</v>
      </c>
    </row>
    <row r="249" spans="1:8" x14ac:dyDescent="0.25">
      <c r="A249" t="s">
        <v>41</v>
      </c>
      <c r="B249" t="s">
        <v>14</v>
      </c>
      <c r="C249" t="str">
        <f t="shared" si="3"/>
        <v>2019</v>
      </c>
      <c r="D249" t="s">
        <v>9</v>
      </c>
      <c r="E249">
        <v>8.59</v>
      </c>
      <c r="F249">
        <v>6260971</v>
      </c>
      <c r="G249">
        <v>45.49</v>
      </c>
      <c r="H249" t="s">
        <v>10</v>
      </c>
    </row>
    <row r="250" spans="1:8" x14ac:dyDescent="0.25">
      <c r="A250" t="s">
        <v>41</v>
      </c>
      <c r="B250" t="s">
        <v>15</v>
      </c>
      <c r="C250" t="str">
        <f t="shared" si="3"/>
        <v>2019</v>
      </c>
      <c r="D250" t="s">
        <v>9</v>
      </c>
      <c r="E250">
        <v>12.56</v>
      </c>
      <c r="F250">
        <v>6021921</v>
      </c>
      <c r="G250">
        <v>45.66</v>
      </c>
      <c r="H250" t="s">
        <v>10</v>
      </c>
    </row>
    <row r="251" spans="1:8" x14ac:dyDescent="0.25">
      <c r="A251" t="s">
        <v>41</v>
      </c>
      <c r="B251" t="s">
        <v>16</v>
      </c>
      <c r="C251" t="str">
        <f t="shared" si="3"/>
        <v>2019</v>
      </c>
      <c r="D251" t="s">
        <v>9</v>
      </c>
      <c r="E251">
        <v>7.07</v>
      </c>
      <c r="F251">
        <v>6395022</v>
      </c>
      <c r="G251">
        <v>45.55</v>
      </c>
      <c r="H251" t="s">
        <v>10</v>
      </c>
    </row>
    <row r="252" spans="1:8" x14ac:dyDescent="0.25">
      <c r="A252" t="s">
        <v>41</v>
      </c>
      <c r="B252" t="s">
        <v>17</v>
      </c>
      <c r="C252" t="str">
        <f t="shared" si="3"/>
        <v>2019</v>
      </c>
      <c r="D252" t="s">
        <v>9</v>
      </c>
      <c r="E252">
        <v>6.13</v>
      </c>
      <c r="F252">
        <v>6164215</v>
      </c>
      <c r="G252">
        <v>43.4</v>
      </c>
      <c r="H252" t="s">
        <v>10</v>
      </c>
    </row>
    <row r="253" spans="1:8" x14ac:dyDescent="0.25">
      <c r="A253" t="s">
        <v>41</v>
      </c>
      <c r="B253" t="s">
        <v>18</v>
      </c>
      <c r="C253" t="str">
        <f t="shared" si="3"/>
        <v>2020</v>
      </c>
      <c r="D253" t="s">
        <v>9</v>
      </c>
      <c r="E253">
        <v>9.69</v>
      </c>
      <c r="F253">
        <v>6189471</v>
      </c>
      <c r="G253">
        <v>45.22</v>
      </c>
      <c r="H253" t="s">
        <v>10</v>
      </c>
    </row>
    <row r="254" spans="1:8" x14ac:dyDescent="0.25">
      <c r="A254" t="s">
        <v>41</v>
      </c>
      <c r="B254" t="s">
        <v>19</v>
      </c>
      <c r="C254" t="str">
        <f t="shared" si="3"/>
        <v>2020</v>
      </c>
      <c r="D254" t="s">
        <v>9</v>
      </c>
      <c r="E254">
        <v>10.41</v>
      </c>
      <c r="F254">
        <v>6009820</v>
      </c>
      <c r="G254">
        <v>44.19</v>
      </c>
      <c r="H254" t="s">
        <v>10</v>
      </c>
    </row>
    <row r="255" spans="1:8" x14ac:dyDescent="0.25">
      <c r="A255" t="s">
        <v>41</v>
      </c>
      <c r="B255" t="s">
        <v>20</v>
      </c>
      <c r="C255" t="str">
        <f t="shared" si="3"/>
        <v>2020</v>
      </c>
      <c r="D255" t="s">
        <v>9</v>
      </c>
      <c r="E255">
        <v>10.51</v>
      </c>
      <c r="F255">
        <v>6373692</v>
      </c>
      <c r="G255">
        <v>46.85</v>
      </c>
      <c r="H255" t="s">
        <v>10</v>
      </c>
    </row>
    <row r="256" spans="1:8" x14ac:dyDescent="0.25">
      <c r="A256" t="s">
        <v>41</v>
      </c>
      <c r="B256" t="s">
        <v>21</v>
      </c>
      <c r="C256" t="str">
        <f t="shared" si="3"/>
        <v>2020</v>
      </c>
      <c r="D256" t="s">
        <v>9</v>
      </c>
      <c r="E256">
        <v>3.69</v>
      </c>
      <c r="F256">
        <v>4721590</v>
      </c>
      <c r="G256">
        <v>32.200000000000003</v>
      </c>
      <c r="H256" t="s">
        <v>10</v>
      </c>
    </row>
    <row r="257" spans="1:8" x14ac:dyDescent="0.25">
      <c r="A257" t="s">
        <v>41</v>
      </c>
      <c r="B257" t="s">
        <v>22</v>
      </c>
      <c r="C257" t="str">
        <f t="shared" si="3"/>
        <v>2020</v>
      </c>
      <c r="D257" t="s">
        <v>9</v>
      </c>
      <c r="E257">
        <v>40.590000000000003</v>
      </c>
      <c r="F257">
        <v>3727366</v>
      </c>
      <c r="G257">
        <v>41.14</v>
      </c>
      <c r="H257" t="s">
        <v>10</v>
      </c>
    </row>
    <row r="258" spans="1:8" x14ac:dyDescent="0.25">
      <c r="A258" t="s">
        <v>41</v>
      </c>
      <c r="B258" t="s">
        <v>23</v>
      </c>
      <c r="C258" t="str">
        <f t="shared" si="3"/>
        <v>2020</v>
      </c>
      <c r="D258" t="s">
        <v>9</v>
      </c>
      <c r="E258">
        <v>20</v>
      </c>
      <c r="F258">
        <v>5364047</v>
      </c>
      <c r="G258">
        <v>43.9</v>
      </c>
      <c r="H258" t="s">
        <v>10</v>
      </c>
    </row>
    <row r="259" spans="1:8" x14ac:dyDescent="0.25">
      <c r="A259" t="s">
        <v>42</v>
      </c>
      <c r="B259" t="s">
        <v>8</v>
      </c>
      <c r="C259" t="str">
        <f t="shared" ref="C259:C322" si="4">RIGHT(B259,LEN(B259)-FIND("-",B259,FIND("-",B259,1)+1))</f>
        <v>2019</v>
      </c>
      <c r="D259" t="s">
        <v>9</v>
      </c>
      <c r="E259">
        <v>4.03</v>
      </c>
      <c r="F259">
        <v>15226005</v>
      </c>
      <c r="G259">
        <v>38.520000000000003</v>
      </c>
      <c r="H259" t="s">
        <v>10</v>
      </c>
    </row>
    <row r="260" spans="1:8" x14ac:dyDescent="0.25">
      <c r="A260" t="s">
        <v>42</v>
      </c>
      <c r="B260" t="s">
        <v>11</v>
      </c>
      <c r="C260" t="str">
        <f t="shared" si="4"/>
        <v>2019</v>
      </c>
      <c r="D260" t="s">
        <v>9</v>
      </c>
      <c r="E260">
        <v>13.7</v>
      </c>
      <c r="F260">
        <v>14610564</v>
      </c>
      <c r="G260">
        <v>41.02</v>
      </c>
      <c r="H260" t="s">
        <v>10</v>
      </c>
    </row>
    <row r="261" spans="1:8" x14ac:dyDescent="0.25">
      <c r="A261" t="s">
        <v>42</v>
      </c>
      <c r="B261" t="s">
        <v>12</v>
      </c>
      <c r="C261" t="str">
        <f t="shared" si="4"/>
        <v>2019</v>
      </c>
      <c r="D261" t="s">
        <v>9</v>
      </c>
      <c r="E261">
        <v>9.6999999999999993</v>
      </c>
      <c r="F261">
        <v>14859873</v>
      </c>
      <c r="G261">
        <v>39.78</v>
      </c>
      <c r="H261" t="s">
        <v>10</v>
      </c>
    </row>
    <row r="262" spans="1:8" x14ac:dyDescent="0.25">
      <c r="A262" t="s">
        <v>42</v>
      </c>
      <c r="B262" t="s">
        <v>13</v>
      </c>
      <c r="C262" t="str">
        <f t="shared" si="4"/>
        <v>2019</v>
      </c>
      <c r="D262" t="s">
        <v>9</v>
      </c>
      <c r="E262">
        <v>12.5</v>
      </c>
      <c r="F262">
        <v>15052051</v>
      </c>
      <c r="G262">
        <v>41.48</v>
      </c>
      <c r="H262" t="s">
        <v>10</v>
      </c>
    </row>
    <row r="263" spans="1:8" x14ac:dyDescent="0.25">
      <c r="A263" t="s">
        <v>42</v>
      </c>
      <c r="B263" t="s">
        <v>14</v>
      </c>
      <c r="C263" t="str">
        <f t="shared" si="4"/>
        <v>2019</v>
      </c>
      <c r="D263" t="s">
        <v>9</v>
      </c>
      <c r="E263">
        <v>5.45</v>
      </c>
      <c r="F263">
        <v>15419779</v>
      </c>
      <c r="G263">
        <v>39.24</v>
      </c>
      <c r="H263" t="s">
        <v>10</v>
      </c>
    </row>
    <row r="264" spans="1:8" x14ac:dyDescent="0.25">
      <c r="A264" t="s">
        <v>42</v>
      </c>
      <c r="B264" t="s">
        <v>15</v>
      </c>
      <c r="C264" t="str">
        <f t="shared" si="4"/>
        <v>2019</v>
      </c>
      <c r="D264" t="s">
        <v>9</v>
      </c>
      <c r="E264">
        <v>14.66</v>
      </c>
      <c r="F264">
        <v>15178544</v>
      </c>
      <c r="G264">
        <v>42.69</v>
      </c>
      <c r="H264" t="s">
        <v>10</v>
      </c>
    </row>
    <row r="265" spans="1:8" x14ac:dyDescent="0.25">
      <c r="A265" t="s">
        <v>42</v>
      </c>
      <c r="B265" t="s">
        <v>16</v>
      </c>
      <c r="C265" t="str">
        <f t="shared" si="4"/>
        <v>2019</v>
      </c>
      <c r="D265" t="s">
        <v>9</v>
      </c>
      <c r="E265">
        <v>10.47</v>
      </c>
      <c r="F265">
        <v>15278556</v>
      </c>
      <c r="G265">
        <v>40.869999999999997</v>
      </c>
      <c r="H265" t="s">
        <v>10</v>
      </c>
    </row>
    <row r="266" spans="1:8" x14ac:dyDescent="0.25">
      <c r="A266" t="s">
        <v>42</v>
      </c>
      <c r="B266" t="s">
        <v>17</v>
      </c>
      <c r="C266" t="str">
        <f t="shared" si="4"/>
        <v>2019</v>
      </c>
      <c r="D266" t="s">
        <v>9</v>
      </c>
      <c r="E266">
        <v>13.96</v>
      </c>
      <c r="F266">
        <v>15485307</v>
      </c>
      <c r="G266">
        <v>43</v>
      </c>
      <c r="H266" t="s">
        <v>10</v>
      </c>
    </row>
    <row r="267" spans="1:8" x14ac:dyDescent="0.25">
      <c r="A267" t="s">
        <v>42</v>
      </c>
      <c r="B267" t="s">
        <v>18</v>
      </c>
      <c r="C267" t="str">
        <f t="shared" si="4"/>
        <v>2020</v>
      </c>
      <c r="D267" t="s">
        <v>9</v>
      </c>
      <c r="E267">
        <v>8</v>
      </c>
      <c r="F267">
        <v>15484353</v>
      </c>
      <c r="G267">
        <v>40.119999999999997</v>
      </c>
      <c r="H267" t="s">
        <v>10</v>
      </c>
    </row>
    <row r="268" spans="1:8" x14ac:dyDescent="0.25">
      <c r="A268" t="s">
        <v>42</v>
      </c>
      <c r="B268" t="s">
        <v>19</v>
      </c>
      <c r="C268" t="str">
        <f t="shared" si="4"/>
        <v>2020</v>
      </c>
      <c r="D268" t="s">
        <v>9</v>
      </c>
      <c r="E268">
        <v>14.48</v>
      </c>
      <c r="F268">
        <v>15040572</v>
      </c>
      <c r="G268">
        <v>41.83</v>
      </c>
      <c r="H268" t="s">
        <v>10</v>
      </c>
    </row>
    <row r="269" spans="1:8" x14ac:dyDescent="0.25">
      <c r="A269" t="s">
        <v>42</v>
      </c>
      <c r="B269" t="s">
        <v>20</v>
      </c>
      <c r="C269" t="str">
        <f t="shared" si="4"/>
        <v>2020</v>
      </c>
      <c r="D269" t="s">
        <v>9</v>
      </c>
      <c r="E269">
        <v>9.4700000000000006</v>
      </c>
      <c r="F269">
        <v>15059769</v>
      </c>
      <c r="G269">
        <v>39.47</v>
      </c>
      <c r="H269" t="s">
        <v>10</v>
      </c>
    </row>
    <row r="270" spans="1:8" x14ac:dyDescent="0.25">
      <c r="A270" t="s">
        <v>42</v>
      </c>
      <c r="B270" t="s">
        <v>21</v>
      </c>
      <c r="C270" t="str">
        <f t="shared" si="4"/>
        <v>2020</v>
      </c>
      <c r="D270" t="s">
        <v>9</v>
      </c>
      <c r="E270">
        <v>12.25</v>
      </c>
      <c r="F270">
        <v>13051219</v>
      </c>
      <c r="G270">
        <v>35.21</v>
      </c>
      <c r="H270" t="s">
        <v>10</v>
      </c>
    </row>
    <row r="271" spans="1:8" x14ac:dyDescent="0.25">
      <c r="A271" t="s">
        <v>42</v>
      </c>
      <c r="B271" t="s">
        <v>22</v>
      </c>
      <c r="C271" t="str">
        <f t="shared" si="4"/>
        <v>2020</v>
      </c>
      <c r="D271" t="s">
        <v>9</v>
      </c>
      <c r="E271">
        <v>10.45</v>
      </c>
      <c r="F271">
        <v>15586833</v>
      </c>
      <c r="G271">
        <v>41.11</v>
      </c>
      <c r="H271" t="s">
        <v>10</v>
      </c>
    </row>
    <row r="272" spans="1:8" x14ac:dyDescent="0.25">
      <c r="A272" t="s">
        <v>42</v>
      </c>
      <c r="B272" t="s">
        <v>23</v>
      </c>
      <c r="C272" t="str">
        <f t="shared" si="4"/>
        <v>2020</v>
      </c>
      <c r="D272" t="s">
        <v>9</v>
      </c>
      <c r="E272">
        <v>13.86</v>
      </c>
      <c r="F272">
        <v>16076978</v>
      </c>
      <c r="G272">
        <v>43.98</v>
      </c>
      <c r="H272" t="s">
        <v>10</v>
      </c>
    </row>
    <row r="273" spans="1:8" x14ac:dyDescent="0.25">
      <c r="A273" t="s">
        <v>43</v>
      </c>
      <c r="B273" t="s">
        <v>15</v>
      </c>
      <c r="C273" t="str">
        <f t="shared" si="4"/>
        <v>2019</v>
      </c>
      <c r="D273" t="s">
        <v>9</v>
      </c>
      <c r="E273">
        <v>5.48</v>
      </c>
      <c r="F273">
        <v>146688</v>
      </c>
      <c r="G273">
        <v>44.06</v>
      </c>
      <c r="H273" t="s">
        <v>10</v>
      </c>
    </row>
    <row r="274" spans="1:8" x14ac:dyDescent="0.25">
      <c r="A274" t="s">
        <v>43</v>
      </c>
      <c r="B274" t="s">
        <v>16</v>
      </c>
      <c r="C274" t="str">
        <f t="shared" si="4"/>
        <v>2019</v>
      </c>
      <c r="D274" t="s">
        <v>9</v>
      </c>
      <c r="E274">
        <v>13.11</v>
      </c>
      <c r="F274">
        <v>162426</v>
      </c>
      <c r="G274">
        <v>53.04</v>
      </c>
      <c r="H274" t="s">
        <v>10</v>
      </c>
    </row>
    <row r="275" spans="1:8" x14ac:dyDescent="0.25">
      <c r="A275" t="s">
        <v>43</v>
      </c>
      <c r="B275" t="s">
        <v>17</v>
      </c>
      <c r="C275" t="str">
        <f t="shared" si="4"/>
        <v>2019</v>
      </c>
      <c r="D275" t="s">
        <v>9</v>
      </c>
      <c r="E275">
        <v>1</v>
      </c>
      <c r="F275">
        <v>161647</v>
      </c>
      <c r="G275">
        <v>46.3</v>
      </c>
      <c r="H275" t="s">
        <v>10</v>
      </c>
    </row>
    <row r="276" spans="1:8" x14ac:dyDescent="0.25">
      <c r="A276" t="s">
        <v>43</v>
      </c>
      <c r="B276" t="s">
        <v>21</v>
      </c>
      <c r="C276" t="str">
        <f t="shared" si="4"/>
        <v>2020</v>
      </c>
      <c r="D276" t="s">
        <v>9</v>
      </c>
      <c r="E276">
        <v>0</v>
      </c>
      <c r="F276">
        <v>133399</v>
      </c>
      <c r="G276">
        <v>37.72</v>
      </c>
      <c r="H276" t="s">
        <v>10</v>
      </c>
    </row>
    <row r="277" spans="1:8" x14ac:dyDescent="0.25">
      <c r="A277" t="s">
        <v>43</v>
      </c>
      <c r="B277" t="s">
        <v>23</v>
      </c>
      <c r="C277" t="str">
        <f t="shared" si="4"/>
        <v>2020</v>
      </c>
      <c r="D277" t="s">
        <v>9</v>
      </c>
      <c r="E277">
        <v>5.81</v>
      </c>
      <c r="F277">
        <v>141313</v>
      </c>
      <c r="G277">
        <v>42.36</v>
      </c>
      <c r="H277" t="s">
        <v>10</v>
      </c>
    </row>
    <row r="278" spans="1:8" x14ac:dyDescent="0.25">
      <c r="A278" t="s">
        <v>44</v>
      </c>
      <c r="B278" t="s">
        <v>8</v>
      </c>
      <c r="C278" t="str">
        <f t="shared" si="4"/>
        <v>2019</v>
      </c>
      <c r="D278" t="s">
        <v>9</v>
      </c>
      <c r="E278">
        <v>0.97</v>
      </c>
      <c r="F278">
        <v>15844698</v>
      </c>
      <c r="G278">
        <v>49.44</v>
      </c>
      <c r="H278" t="s">
        <v>10</v>
      </c>
    </row>
    <row r="279" spans="1:8" x14ac:dyDescent="0.25">
      <c r="A279" t="s">
        <v>44</v>
      </c>
      <c r="B279" t="s">
        <v>11</v>
      </c>
      <c r="C279" t="str">
        <f t="shared" si="4"/>
        <v>2019</v>
      </c>
      <c r="D279" t="s">
        <v>9</v>
      </c>
      <c r="E279">
        <v>0.92</v>
      </c>
      <c r="F279">
        <v>16375303</v>
      </c>
      <c r="G279">
        <v>50.99</v>
      </c>
      <c r="H279" t="s">
        <v>10</v>
      </c>
    </row>
    <row r="280" spans="1:8" x14ac:dyDescent="0.25">
      <c r="A280" t="s">
        <v>44</v>
      </c>
      <c r="B280" t="s">
        <v>12</v>
      </c>
      <c r="C280" t="str">
        <f t="shared" si="4"/>
        <v>2019</v>
      </c>
      <c r="D280" t="s">
        <v>9</v>
      </c>
      <c r="E280">
        <v>6.01</v>
      </c>
      <c r="F280">
        <v>16455928</v>
      </c>
      <c r="G280">
        <v>53.94</v>
      </c>
      <c r="H280" t="s">
        <v>10</v>
      </c>
    </row>
    <row r="281" spans="1:8" x14ac:dyDescent="0.25">
      <c r="A281" t="s">
        <v>44</v>
      </c>
      <c r="B281" t="s">
        <v>13</v>
      </c>
      <c r="C281" t="str">
        <f t="shared" si="4"/>
        <v>2019</v>
      </c>
      <c r="D281" t="s">
        <v>9</v>
      </c>
      <c r="E281">
        <v>2.91</v>
      </c>
      <c r="F281">
        <v>16463931</v>
      </c>
      <c r="G281">
        <v>52.17</v>
      </c>
      <c r="H281" t="s">
        <v>10</v>
      </c>
    </row>
    <row r="282" spans="1:8" x14ac:dyDescent="0.25">
      <c r="A282" t="s">
        <v>44</v>
      </c>
      <c r="B282" t="s">
        <v>14</v>
      </c>
      <c r="C282" t="str">
        <f t="shared" si="4"/>
        <v>2019</v>
      </c>
      <c r="D282" t="s">
        <v>9</v>
      </c>
      <c r="E282">
        <v>1.71</v>
      </c>
      <c r="F282">
        <v>14595441</v>
      </c>
      <c r="G282">
        <v>45.62</v>
      </c>
      <c r="H282" t="s">
        <v>10</v>
      </c>
    </row>
    <row r="283" spans="1:8" x14ac:dyDescent="0.25">
      <c r="A283" t="s">
        <v>44</v>
      </c>
      <c r="B283" t="s">
        <v>15</v>
      </c>
      <c r="C283" t="str">
        <f t="shared" si="4"/>
        <v>2019</v>
      </c>
      <c r="D283" t="s">
        <v>9</v>
      </c>
      <c r="E283">
        <v>1.46</v>
      </c>
      <c r="F283">
        <v>15595647</v>
      </c>
      <c r="G283">
        <v>48.55</v>
      </c>
      <c r="H283" t="s">
        <v>10</v>
      </c>
    </row>
    <row r="284" spans="1:8" x14ac:dyDescent="0.25">
      <c r="A284" t="s">
        <v>44</v>
      </c>
      <c r="B284" t="s">
        <v>16</v>
      </c>
      <c r="C284" t="str">
        <f t="shared" si="4"/>
        <v>2019</v>
      </c>
      <c r="D284" t="s">
        <v>9</v>
      </c>
      <c r="E284">
        <v>2.46</v>
      </c>
      <c r="F284">
        <v>16223430</v>
      </c>
      <c r="G284">
        <v>50.95</v>
      </c>
      <c r="H284" t="s">
        <v>10</v>
      </c>
    </row>
    <row r="285" spans="1:8" x14ac:dyDescent="0.25">
      <c r="A285" t="s">
        <v>44</v>
      </c>
      <c r="B285" t="s">
        <v>17</v>
      </c>
      <c r="C285" t="str">
        <f t="shared" si="4"/>
        <v>2019</v>
      </c>
      <c r="D285" t="s">
        <v>9</v>
      </c>
      <c r="E285">
        <v>3.73</v>
      </c>
      <c r="F285">
        <v>15356938</v>
      </c>
      <c r="G285">
        <v>48.8</v>
      </c>
      <c r="H285" t="s">
        <v>10</v>
      </c>
    </row>
    <row r="286" spans="1:8" x14ac:dyDescent="0.25">
      <c r="A286" t="s">
        <v>44</v>
      </c>
      <c r="B286" t="s">
        <v>18</v>
      </c>
      <c r="C286" t="str">
        <f t="shared" si="4"/>
        <v>2020</v>
      </c>
      <c r="D286" t="s">
        <v>9</v>
      </c>
      <c r="E286">
        <v>1.18</v>
      </c>
      <c r="F286">
        <v>14954646</v>
      </c>
      <c r="G286">
        <v>46.23</v>
      </c>
      <c r="H286" t="s">
        <v>10</v>
      </c>
    </row>
    <row r="287" spans="1:8" x14ac:dyDescent="0.25">
      <c r="A287" t="s">
        <v>44</v>
      </c>
      <c r="B287" t="s">
        <v>19</v>
      </c>
      <c r="C287" t="str">
        <f t="shared" si="4"/>
        <v>2020</v>
      </c>
      <c r="D287" t="s">
        <v>9</v>
      </c>
      <c r="E287">
        <v>1.17</v>
      </c>
      <c r="F287">
        <v>15828488</v>
      </c>
      <c r="G287">
        <v>48.86</v>
      </c>
      <c r="H287" t="s">
        <v>10</v>
      </c>
    </row>
    <row r="288" spans="1:8" x14ac:dyDescent="0.25">
      <c r="A288" t="s">
        <v>44</v>
      </c>
      <c r="B288" t="s">
        <v>20</v>
      </c>
      <c r="C288" t="str">
        <f t="shared" si="4"/>
        <v>2020</v>
      </c>
      <c r="D288" t="s">
        <v>9</v>
      </c>
      <c r="E288">
        <v>6.36</v>
      </c>
      <c r="F288">
        <v>15848590</v>
      </c>
      <c r="G288">
        <v>51.56</v>
      </c>
      <c r="H288" t="s">
        <v>10</v>
      </c>
    </row>
    <row r="289" spans="1:8" x14ac:dyDescent="0.25">
      <c r="A289" t="s">
        <v>44</v>
      </c>
      <c r="B289" t="s">
        <v>21</v>
      </c>
      <c r="C289" t="str">
        <f t="shared" si="4"/>
        <v>2020</v>
      </c>
      <c r="D289" t="s">
        <v>9</v>
      </c>
      <c r="E289">
        <v>53.19</v>
      </c>
      <c r="F289">
        <v>5086200</v>
      </c>
      <c r="G289">
        <v>33.049999999999997</v>
      </c>
      <c r="H289" t="s">
        <v>10</v>
      </c>
    </row>
    <row r="290" spans="1:8" x14ac:dyDescent="0.25">
      <c r="A290" t="s">
        <v>44</v>
      </c>
      <c r="B290" t="s">
        <v>22</v>
      </c>
      <c r="C290" t="str">
        <f t="shared" si="4"/>
        <v>2020</v>
      </c>
      <c r="D290" t="s">
        <v>9</v>
      </c>
      <c r="E290">
        <v>38.729999999999997</v>
      </c>
      <c r="F290">
        <v>5768342</v>
      </c>
      <c r="G290">
        <v>28.6</v>
      </c>
      <c r="H290" t="s">
        <v>10</v>
      </c>
    </row>
    <row r="291" spans="1:8" x14ac:dyDescent="0.25">
      <c r="A291" t="s">
        <v>44</v>
      </c>
      <c r="B291" t="s">
        <v>23</v>
      </c>
      <c r="C291" t="str">
        <f t="shared" si="4"/>
        <v>2020</v>
      </c>
      <c r="D291" t="s">
        <v>9</v>
      </c>
      <c r="E291">
        <v>2.06</v>
      </c>
      <c r="F291">
        <v>10169115</v>
      </c>
      <c r="G291">
        <v>31.49</v>
      </c>
      <c r="H291" t="s">
        <v>10</v>
      </c>
    </row>
    <row r="292" spans="1:8" x14ac:dyDescent="0.25">
      <c r="A292" t="s">
        <v>45</v>
      </c>
      <c r="B292" t="s">
        <v>8</v>
      </c>
      <c r="C292" t="str">
        <f t="shared" si="4"/>
        <v>2019</v>
      </c>
      <c r="D292" t="s">
        <v>9</v>
      </c>
      <c r="E292">
        <v>2.23</v>
      </c>
      <c r="F292">
        <v>11053353</v>
      </c>
      <c r="G292">
        <v>61.74</v>
      </c>
      <c r="H292" t="s">
        <v>10</v>
      </c>
    </row>
    <row r="293" spans="1:8" x14ac:dyDescent="0.25">
      <c r="A293" t="s">
        <v>45</v>
      </c>
      <c r="B293" t="s">
        <v>11</v>
      </c>
      <c r="C293" t="str">
        <f t="shared" si="4"/>
        <v>2019</v>
      </c>
      <c r="D293" t="s">
        <v>9</v>
      </c>
      <c r="E293">
        <v>5.92</v>
      </c>
      <c r="F293">
        <v>10728822</v>
      </c>
      <c r="G293">
        <v>62.19</v>
      </c>
      <c r="H293" t="s">
        <v>10</v>
      </c>
    </row>
    <row r="294" spans="1:8" x14ac:dyDescent="0.25">
      <c r="A294" t="s">
        <v>45</v>
      </c>
      <c r="B294" t="s">
        <v>12</v>
      </c>
      <c r="C294" t="str">
        <f t="shared" si="4"/>
        <v>2019</v>
      </c>
      <c r="D294" t="s">
        <v>9</v>
      </c>
      <c r="E294">
        <v>2.4500000000000002</v>
      </c>
      <c r="F294">
        <v>11538688</v>
      </c>
      <c r="G294">
        <v>64.400000000000006</v>
      </c>
      <c r="H294" t="s">
        <v>10</v>
      </c>
    </row>
    <row r="295" spans="1:8" x14ac:dyDescent="0.25">
      <c r="A295" t="s">
        <v>45</v>
      </c>
      <c r="B295" t="s">
        <v>13</v>
      </c>
      <c r="C295" t="str">
        <f t="shared" si="4"/>
        <v>2019</v>
      </c>
      <c r="D295" t="s">
        <v>9</v>
      </c>
      <c r="E295">
        <v>1.4</v>
      </c>
      <c r="F295">
        <v>10743959</v>
      </c>
      <c r="G295">
        <v>59.23</v>
      </c>
      <c r="H295" t="s">
        <v>10</v>
      </c>
    </row>
    <row r="296" spans="1:8" x14ac:dyDescent="0.25">
      <c r="A296" t="s">
        <v>45</v>
      </c>
      <c r="B296" t="s">
        <v>14</v>
      </c>
      <c r="C296" t="str">
        <f t="shared" si="4"/>
        <v>2019</v>
      </c>
      <c r="D296" t="s">
        <v>9</v>
      </c>
      <c r="E296">
        <v>5.49</v>
      </c>
      <c r="F296">
        <v>12636415</v>
      </c>
      <c r="G296">
        <v>72.569999999999993</v>
      </c>
      <c r="H296" t="s">
        <v>10</v>
      </c>
    </row>
    <row r="297" spans="1:8" x14ac:dyDescent="0.25">
      <c r="A297" t="s">
        <v>45</v>
      </c>
      <c r="B297" t="s">
        <v>15</v>
      </c>
      <c r="C297" t="str">
        <f t="shared" si="4"/>
        <v>2019</v>
      </c>
      <c r="D297" t="s">
        <v>9</v>
      </c>
      <c r="E297">
        <v>7.29</v>
      </c>
      <c r="F297">
        <v>11375354</v>
      </c>
      <c r="G297">
        <v>66.489999999999995</v>
      </c>
      <c r="H297" t="s">
        <v>10</v>
      </c>
    </row>
    <row r="298" spans="1:8" x14ac:dyDescent="0.25">
      <c r="A298" t="s">
        <v>45</v>
      </c>
      <c r="B298" t="s">
        <v>16</v>
      </c>
      <c r="C298" t="str">
        <f t="shared" si="4"/>
        <v>2019</v>
      </c>
      <c r="D298" t="s">
        <v>9</v>
      </c>
      <c r="E298">
        <v>6.47</v>
      </c>
      <c r="F298">
        <v>11265828</v>
      </c>
      <c r="G298">
        <v>65.17</v>
      </c>
      <c r="H298" t="s">
        <v>10</v>
      </c>
    </row>
    <row r="299" spans="1:8" x14ac:dyDescent="0.25">
      <c r="A299" t="s">
        <v>45</v>
      </c>
      <c r="B299" t="s">
        <v>17</v>
      </c>
      <c r="C299" t="str">
        <f t="shared" si="4"/>
        <v>2019</v>
      </c>
      <c r="D299" t="s">
        <v>9</v>
      </c>
      <c r="E299">
        <v>1.35</v>
      </c>
      <c r="F299">
        <v>11068056</v>
      </c>
      <c r="G299">
        <v>60.61</v>
      </c>
      <c r="H299" t="s">
        <v>10</v>
      </c>
    </row>
    <row r="300" spans="1:8" x14ac:dyDescent="0.25">
      <c r="A300" t="s">
        <v>45</v>
      </c>
      <c r="B300" t="s">
        <v>18</v>
      </c>
      <c r="C300" t="str">
        <f t="shared" si="4"/>
        <v>2020</v>
      </c>
      <c r="D300" t="s">
        <v>9</v>
      </c>
      <c r="E300">
        <v>5.0199999999999996</v>
      </c>
      <c r="F300">
        <v>12065915</v>
      </c>
      <c r="G300">
        <v>68.510000000000005</v>
      </c>
      <c r="H300" t="s">
        <v>10</v>
      </c>
    </row>
    <row r="301" spans="1:8" x14ac:dyDescent="0.25">
      <c r="A301" t="s">
        <v>45</v>
      </c>
      <c r="B301" t="s">
        <v>19</v>
      </c>
      <c r="C301" t="str">
        <f t="shared" si="4"/>
        <v>2020</v>
      </c>
      <c r="D301" t="s">
        <v>9</v>
      </c>
      <c r="E301">
        <v>9.02</v>
      </c>
      <c r="F301">
        <v>11304474</v>
      </c>
      <c r="G301">
        <v>66.92</v>
      </c>
      <c r="H301" t="s">
        <v>10</v>
      </c>
    </row>
    <row r="302" spans="1:8" x14ac:dyDescent="0.25">
      <c r="A302" t="s">
        <v>45</v>
      </c>
      <c r="B302" t="s">
        <v>20</v>
      </c>
      <c r="C302" t="str">
        <f t="shared" si="4"/>
        <v>2020</v>
      </c>
      <c r="D302" t="s">
        <v>9</v>
      </c>
      <c r="E302">
        <v>5.63</v>
      </c>
      <c r="F302">
        <v>12028377</v>
      </c>
      <c r="G302">
        <v>68.53</v>
      </c>
      <c r="H302" t="s">
        <v>10</v>
      </c>
    </row>
    <row r="303" spans="1:8" x14ac:dyDescent="0.25">
      <c r="A303" t="s">
        <v>45</v>
      </c>
      <c r="B303" t="s">
        <v>21</v>
      </c>
      <c r="C303" t="str">
        <f t="shared" si="4"/>
        <v>2020</v>
      </c>
      <c r="D303" t="s">
        <v>9</v>
      </c>
      <c r="E303">
        <v>4.51</v>
      </c>
      <c r="F303">
        <v>8793799</v>
      </c>
      <c r="G303">
        <v>49.44</v>
      </c>
      <c r="H303" t="s">
        <v>10</v>
      </c>
    </row>
    <row r="304" spans="1:8" x14ac:dyDescent="0.25">
      <c r="A304" t="s">
        <v>45</v>
      </c>
      <c r="B304" t="s">
        <v>22</v>
      </c>
      <c r="C304" t="str">
        <f t="shared" si="4"/>
        <v>2020</v>
      </c>
      <c r="D304" t="s">
        <v>9</v>
      </c>
      <c r="E304">
        <v>34.01</v>
      </c>
      <c r="F304">
        <v>7508747</v>
      </c>
      <c r="G304">
        <v>61</v>
      </c>
      <c r="H304" t="s">
        <v>10</v>
      </c>
    </row>
    <row r="305" spans="1:8" x14ac:dyDescent="0.25">
      <c r="A305" t="s">
        <v>45</v>
      </c>
      <c r="B305" t="s">
        <v>23</v>
      </c>
      <c r="C305" t="str">
        <f t="shared" si="4"/>
        <v>2020</v>
      </c>
      <c r="D305" t="s">
        <v>9</v>
      </c>
      <c r="E305">
        <v>19.3</v>
      </c>
      <c r="F305">
        <v>8891181</v>
      </c>
      <c r="G305">
        <v>58.97</v>
      </c>
      <c r="H305" t="s">
        <v>10</v>
      </c>
    </row>
    <row r="306" spans="1:8" x14ac:dyDescent="0.25">
      <c r="A306" t="s">
        <v>46</v>
      </c>
      <c r="B306" t="s">
        <v>8</v>
      </c>
      <c r="C306" t="str">
        <f t="shared" si="4"/>
        <v>2019</v>
      </c>
      <c r="D306" t="s">
        <v>9</v>
      </c>
      <c r="E306">
        <v>29.25</v>
      </c>
      <c r="F306">
        <v>1019549</v>
      </c>
      <c r="G306">
        <v>64.47</v>
      </c>
      <c r="H306" t="s">
        <v>10</v>
      </c>
    </row>
    <row r="307" spans="1:8" x14ac:dyDescent="0.25">
      <c r="A307" t="s">
        <v>46</v>
      </c>
      <c r="B307" t="s">
        <v>11</v>
      </c>
      <c r="C307" t="str">
        <f t="shared" si="4"/>
        <v>2019</v>
      </c>
      <c r="D307" t="s">
        <v>9</v>
      </c>
      <c r="E307">
        <v>26.64</v>
      </c>
      <c r="F307">
        <v>1107013</v>
      </c>
      <c r="G307">
        <v>67.400000000000006</v>
      </c>
      <c r="H307" t="s">
        <v>10</v>
      </c>
    </row>
    <row r="308" spans="1:8" x14ac:dyDescent="0.25">
      <c r="A308" t="s">
        <v>46</v>
      </c>
      <c r="B308" t="s">
        <v>12</v>
      </c>
      <c r="C308" t="str">
        <f t="shared" si="4"/>
        <v>2019</v>
      </c>
      <c r="D308" t="s">
        <v>9</v>
      </c>
      <c r="E308">
        <v>22.47</v>
      </c>
      <c r="F308">
        <v>1052597</v>
      </c>
      <c r="G308">
        <v>60.54</v>
      </c>
      <c r="H308" t="s">
        <v>10</v>
      </c>
    </row>
    <row r="309" spans="1:8" x14ac:dyDescent="0.25">
      <c r="A309" t="s">
        <v>46</v>
      </c>
      <c r="B309" t="s">
        <v>13</v>
      </c>
      <c r="C309" t="str">
        <f t="shared" si="4"/>
        <v>2019</v>
      </c>
      <c r="D309" t="s">
        <v>9</v>
      </c>
      <c r="E309">
        <v>25.49</v>
      </c>
      <c r="F309">
        <v>975501</v>
      </c>
      <c r="G309">
        <v>58.29</v>
      </c>
      <c r="H309" t="s">
        <v>10</v>
      </c>
    </row>
    <row r="310" spans="1:8" x14ac:dyDescent="0.25">
      <c r="A310" t="s">
        <v>46</v>
      </c>
      <c r="B310" t="s">
        <v>14</v>
      </c>
      <c r="C310" t="str">
        <f t="shared" si="4"/>
        <v>2019</v>
      </c>
      <c r="D310" t="s">
        <v>9</v>
      </c>
      <c r="E310">
        <v>30.23</v>
      </c>
      <c r="F310">
        <v>1034408</v>
      </c>
      <c r="G310">
        <v>65.900000000000006</v>
      </c>
      <c r="H310" t="s">
        <v>10</v>
      </c>
    </row>
    <row r="311" spans="1:8" x14ac:dyDescent="0.25">
      <c r="A311" t="s">
        <v>46</v>
      </c>
      <c r="B311" t="s">
        <v>15</v>
      </c>
      <c r="C311" t="str">
        <f t="shared" si="4"/>
        <v>2019</v>
      </c>
      <c r="D311" t="s">
        <v>9</v>
      </c>
      <c r="E311">
        <v>27.54</v>
      </c>
      <c r="F311">
        <v>1113764</v>
      </c>
      <c r="G311">
        <v>68.209999999999994</v>
      </c>
      <c r="H311" t="s">
        <v>10</v>
      </c>
    </row>
    <row r="312" spans="1:8" x14ac:dyDescent="0.25">
      <c r="A312" t="s">
        <v>46</v>
      </c>
      <c r="B312" t="s">
        <v>16</v>
      </c>
      <c r="C312" t="str">
        <f t="shared" si="4"/>
        <v>2019</v>
      </c>
      <c r="D312" t="s">
        <v>9</v>
      </c>
      <c r="E312">
        <v>25.25</v>
      </c>
      <c r="F312">
        <v>1084633</v>
      </c>
      <c r="G312">
        <v>64.290000000000006</v>
      </c>
      <c r="H312" t="s">
        <v>10</v>
      </c>
    </row>
    <row r="313" spans="1:8" x14ac:dyDescent="0.25">
      <c r="A313" t="s">
        <v>46</v>
      </c>
      <c r="B313" t="s">
        <v>17</v>
      </c>
      <c r="C313" t="str">
        <f t="shared" si="4"/>
        <v>2019</v>
      </c>
      <c r="D313" t="s">
        <v>9</v>
      </c>
      <c r="E313">
        <v>26.53</v>
      </c>
      <c r="F313">
        <v>1046878</v>
      </c>
      <c r="G313">
        <v>63.02</v>
      </c>
      <c r="H313" t="s">
        <v>10</v>
      </c>
    </row>
    <row r="314" spans="1:8" x14ac:dyDescent="0.25">
      <c r="A314" t="s">
        <v>46</v>
      </c>
      <c r="B314" t="s">
        <v>18</v>
      </c>
      <c r="C314" t="str">
        <f t="shared" si="4"/>
        <v>2020</v>
      </c>
      <c r="D314" t="s">
        <v>9</v>
      </c>
      <c r="E314">
        <v>31.91</v>
      </c>
      <c r="F314">
        <v>1057975</v>
      </c>
      <c r="G314">
        <v>68.61</v>
      </c>
      <c r="H314" t="s">
        <v>10</v>
      </c>
    </row>
    <row r="315" spans="1:8" x14ac:dyDescent="0.25">
      <c r="A315" t="s">
        <v>46</v>
      </c>
      <c r="B315" t="s">
        <v>19</v>
      </c>
      <c r="C315" t="str">
        <f t="shared" si="4"/>
        <v>2020</v>
      </c>
      <c r="D315" t="s">
        <v>9</v>
      </c>
      <c r="E315">
        <v>26.22</v>
      </c>
      <c r="F315">
        <v>1169347</v>
      </c>
      <c r="G315">
        <v>69.88</v>
      </c>
      <c r="H315" t="s">
        <v>10</v>
      </c>
    </row>
    <row r="316" spans="1:8" x14ac:dyDescent="0.25">
      <c r="A316" t="s">
        <v>46</v>
      </c>
      <c r="B316" t="s">
        <v>20</v>
      </c>
      <c r="C316" t="str">
        <f t="shared" si="4"/>
        <v>2020</v>
      </c>
      <c r="D316" t="s">
        <v>9</v>
      </c>
      <c r="E316">
        <v>31.61</v>
      </c>
      <c r="F316">
        <v>1060946</v>
      </c>
      <c r="G316">
        <v>68.28</v>
      </c>
      <c r="H316" t="s">
        <v>10</v>
      </c>
    </row>
    <row r="317" spans="1:8" x14ac:dyDescent="0.25">
      <c r="A317" t="s">
        <v>46</v>
      </c>
      <c r="B317" t="s">
        <v>21</v>
      </c>
      <c r="C317" t="str">
        <f t="shared" si="4"/>
        <v>2020</v>
      </c>
      <c r="D317" t="s">
        <v>9</v>
      </c>
      <c r="E317">
        <v>43.64</v>
      </c>
      <c r="F317">
        <v>675083</v>
      </c>
      <c r="G317">
        <v>52.63</v>
      </c>
      <c r="H317" t="s">
        <v>10</v>
      </c>
    </row>
    <row r="318" spans="1:8" x14ac:dyDescent="0.25">
      <c r="A318" t="s">
        <v>46</v>
      </c>
      <c r="B318" t="s">
        <v>22</v>
      </c>
      <c r="C318" t="str">
        <f t="shared" si="4"/>
        <v>2020</v>
      </c>
      <c r="D318" t="s">
        <v>9</v>
      </c>
      <c r="E318">
        <v>14.71</v>
      </c>
      <c r="F318">
        <v>911789</v>
      </c>
      <c r="G318">
        <v>46.9</v>
      </c>
      <c r="H318" t="s">
        <v>10</v>
      </c>
    </row>
    <row r="319" spans="1:8" x14ac:dyDescent="0.25">
      <c r="A319" t="s">
        <v>46</v>
      </c>
      <c r="B319" t="s">
        <v>23</v>
      </c>
      <c r="C319" t="str">
        <f t="shared" si="4"/>
        <v>2020</v>
      </c>
      <c r="D319" t="s">
        <v>9</v>
      </c>
      <c r="E319">
        <v>18.84</v>
      </c>
      <c r="F319">
        <v>1106978</v>
      </c>
      <c r="G319">
        <v>59.74</v>
      </c>
      <c r="H319" t="s">
        <v>10</v>
      </c>
    </row>
    <row r="320" spans="1:8" x14ac:dyDescent="0.25">
      <c r="A320" t="s">
        <v>47</v>
      </c>
      <c r="B320" t="s">
        <v>8</v>
      </c>
      <c r="C320" t="str">
        <f t="shared" si="4"/>
        <v>2019</v>
      </c>
      <c r="D320" t="s">
        <v>9</v>
      </c>
      <c r="E320">
        <v>10.26</v>
      </c>
      <c r="F320">
        <v>43287808</v>
      </c>
      <c r="G320">
        <v>39.96</v>
      </c>
      <c r="H320" t="s">
        <v>10</v>
      </c>
    </row>
    <row r="321" spans="1:8" x14ac:dyDescent="0.25">
      <c r="A321" t="s">
        <v>47</v>
      </c>
      <c r="B321" t="s">
        <v>11</v>
      </c>
      <c r="C321" t="str">
        <f t="shared" si="4"/>
        <v>2019</v>
      </c>
      <c r="D321" t="s">
        <v>9</v>
      </c>
      <c r="E321">
        <v>11.13</v>
      </c>
      <c r="F321">
        <v>42276572</v>
      </c>
      <c r="G321">
        <v>39.32</v>
      </c>
      <c r="H321" t="s">
        <v>10</v>
      </c>
    </row>
    <row r="322" spans="1:8" x14ac:dyDescent="0.25">
      <c r="A322" t="s">
        <v>47</v>
      </c>
      <c r="B322" t="s">
        <v>12</v>
      </c>
      <c r="C322" t="str">
        <f t="shared" si="4"/>
        <v>2019</v>
      </c>
      <c r="D322" t="s">
        <v>9</v>
      </c>
      <c r="E322">
        <v>9.19</v>
      </c>
      <c r="F322">
        <v>42697000</v>
      </c>
      <c r="G322">
        <v>38.78</v>
      </c>
      <c r="H322" t="s">
        <v>10</v>
      </c>
    </row>
    <row r="323" spans="1:8" x14ac:dyDescent="0.25">
      <c r="A323" t="s">
        <v>47</v>
      </c>
      <c r="B323" t="s">
        <v>13</v>
      </c>
      <c r="C323" t="str">
        <f t="shared" ref="C323:C386" si="5">RIGHT(B323,LEN(B323)-FIND("-",B323,FIND("-",B323,1)+1))</f>
        <v>2019</v>
      </c>
      <c r="D323" t="s">
        <v>9</v>
      </c>
      <c r="E323">
        <v>11.47</v>
      </c>
      <c r="F323">
        <v>43298746</v>
      </c>
      <c r="G323">
        <v>40.24</v>
      </c>
      <c r="H323" t="s">
        <v>10</v>
      </c>
    </row>
    <row r="324" spans="1:8" x14ac:dyDescent="0.25">
      <c r="A324" t="s">
        <v>47</v>
      </c>
      <c r="B324" t="s">
        <v>14</v>
      </c>
      <c r="C324" t="str">
        <f t="shared" si="5"/>
        <v>2019</v>
      </c>
      <c r="D324" t="s">
        <v>9</v>
      </c>
      <c r="E324">
        <v>6.45</v>
      </c>
      <c r="F324">
        <v>44198762</v>
      </c>
      <c r="G324">
        <v>38.79</v>
      </c>
      <c r="H324" t="s">
        <v>10</v>
      </c>
    </row>
    <row r="325" spans="1:8" x14ac:dyDescent="0.25">
      <c r="A325" t="s">
        <v>47</v>
      </c>
      <c r="B325" t="s">
        <v>15</v>
      </c>
      <c r="C325" t="str">
        <f t="shared" si="5"/>
        <v>2019</v>
      </c>
      <c r="D325" t="s">
        <v>9</v>
      </c>
      <c r="E325">
        <v>10.18</v>
      </c>
      <c r="F325">
        <v>42833265</v>
      </c>
      <c r="G325">
        <v>39.07</v>
      </c>
      <c r="H325" t="s">
        <v>10</v>
      </c>
    </row>
    <row r="326" spans="1:8" x14ac:dyDescent="0.25">
      <c r="A326" t="s">
        <v>47</v>
      </c>
      <c r="B326" t="s">
        <v>16</v>
      </c>
      <c r="C326" t="str">
        <f t="shared" si="5"/>
        <v>2019</v>
      </c>
      <c r="D326" t="s">
        <v>9</v>
      </c>
      <c r="E326">
        <v>6.94</v>
      </c>
      <c r="F326">
        <v>43261530</v>
      </c>
      <c r="G326">
        <v>38.01</v>
      </c>
      <c r="H326" t="s">
        <v>10</v>
      </c>
    </row>
    <row r="327" spans="1:8" x14ac:dyDescent="0.25">
      <c r="A327" t="s">
        <v>47</v>
      </c>
      <c r="B327" t="s">
        <v>17</v>
      </c>
      <c r="C327" t="str">
        <f t="shared" si="5"/>
        <v>2019</v>
      </c>
      <c r="D327" t="s">
        <v>9</v>
      </c>
      <c r="E327">
        <v>8.43</v>
      </c>
      <c r="F327">
        <v>44640087</v>
      </c>
      <c r="G327">
        <v>39.770000000000003</v>
      </c>
      <c r="H327" t="s">
        <v>10</v>
      </c>
    </row>
    <row r="328" spans="1:8" x14ac:dyDescent="0.25">
      <c r="A328" t="s">
        <v>47</v>
      </c>
      <c r="B328" t="s">
        <v>18</v>
      </c>
      <c r="C328" t="str">
        <f t="shared" si="5"/>
        <v>2020</v>
      </c>
      <c r="D328" t="s">
        <v>9</v>
      </c>
      <c r="E328">
        <v>6.06</v>
      </c>
      <c r="F328">
        <v>45777509</v>
      </c>
      <c r="G328">
        <v>39.67</v>
      </c>
      <c r="H328" t="s">
        <v>10</v>
      </c>
    </row>
    <row r="329" spans="1:8" x14ac:dyDescent="0.25">
      <c r="A329" t="s">
        <v>47</v>
      </c>
      <c r="B329" t="s">
        <v>19</v>
      </c>
      <c r="C329" t="str">
        <f t="shared" si="5"/>
        <v>2020</v>
      </c>
      <c r="D329" t="s">
        <v>9</v>
      </c>
      <c r="E329">
        <v>8.1199999999999992</v>
      </c>
      <c r="F329">
        <v>44257432</v>
      </c>
      <c r="G329">
        <v>39.130000000000003</v>
      </c>
      <c r="H329" t="s">
        <v>10</v>
      </c>
    </row>
    <row r="330" spans="1:8" x14ac:dyDescent="0.25">
      <c r="A330" t="s">
        <v>47</v>
      </c>
      <c r="B330" t="s">
        <v>20</v>
      </c>
      <c r="C330" t="str">
        <f t="shared" si="5"/>
        <v>2020</v>
      </c>
      <c r="D330" t="s">
        <v>9</v>
      </c>
      <c r="E330">
        <v>9.3699999999999992</v>
      </c>
      <c r="F330">
        <v>43086706</v>
      </c>
      <c r="G330">
        <v>38.53</v>
      </c>
      <c r="H330" t="s">
        <v>10</v>
      </c>
    </row>
    <row r="331" spans="1:8" x14ac:dyDescent="0.25">
      <c r="A331" t="s">
        <v>47</v>
      </c>
      <c r="B331" t="s">
        <v>21</v>
      </c>
      <c r="C331" t="str">
        <f t="shared" si="5"/>
        <v>2020</v>
      </c>
      <c r="D331" t="s">
        <v>9</v>
      </c>
      <c r="E331">
        <v>19.920000000000002</v>
      </c>
      <c r="F331">
        <v>39970677</v>
      </c>
      <c r="G331">
        <v>40.369999999999997</v>
      </c>
      <c r="H331" t="s">
        <v>10</v>
      </c>
    </row>
    <row r="332" spans="1:8" x14ac:dyDescent="0.25">
      <c r="A332" t="s">
        <v>47</v>
      </c>
      <c r="B332" t="s">
        <v>22</v>
      </c>
      <c r="C332" t="str">
        <f t="shared" si="5"/>
        <v>2020</v>
      </c>
      <c r="D332" t="s">
        <v>9</v>
      </c>
      <c r="E332">
        <v>16.89</v>
      </c>
      <c r="F332">
        <v>38640999</v>
      </c>
      <c r="G332">
        <v>37.520000000000003</v>
      </c>
      <c r="H332" t="s">
        <v>10</v>
      </c>
    </row>
    <row r="333" spans="1:8" x14ac:dyDescent="0.25">
      <c r="A333" t="s">
        <v>47</v>
      </c>
      <c r="B333" t="s">
        <v>23</v>
      </c>
      <c r="C333" t="str">
        <f t="shared" si="5"/>
        <v>2020</v>
      </c>
      <c r="D333" t="s">
        <v>9</v>
      </c>
      <c r="E333">
        <v>8.51</v>
      </c>
      <c r="F333">
        <v>41908909</v>
      </c>
      <c r="G333">
        <v>36.89</v>
      </c>
      <c r="H333" t="s">
        <v>10</v>
      </c>
    </row>
    <row r="334" spans="1:8" x14ac:dyDescent="0.25">
      <c r="A334" t="s">
        <v>48</v>
      </c>
      <c r="B334" t="s">
        <v>8</v>
      </c>
      <c r="C334" t="str">
        <f t="shared" si="5"/>
        <v>2019</v>
      </c>
      <c r="D334" t="s">
        <v>9</v>
      </c>
      <c r="E334">
        <v>1.63</v>
      </c>
      <c r="F334">
        <v>2108044</v>
      </c>
      <c r="G334">
        <v>37.47</v>
      </c>
      <c r="H334" t="s">
        <v>10</v>
      </c>
    </row>
    <row r="335" spans="1:8" x14ac:dyDescent="0.25">
      <c r="A335" t="s">
        <v>48</v>
      </c>
      <c r="B335" t="s">
        <v>11</v>
      </c>
      <c r="C335" t="str">
        <f t="shared" si="5"/>
        <v>2019</v>
      </c>
      <c r="D335" t="s">
        <v>9</v>
      </c>
      <c r="E335">
        <v>4.6500000000000004</v>
      </c>
      <c r="F335">
        <v>2021553</v>
      </c>
      <c r="G335">
        <v>37.01</v>
      </c>
      <c r="H335" t="s">
        <v>10</v>
      </c>
    </row>
    <row r="336" spans="1:8" x14ac:dyDescent="0.25">
      <c r="A336" t="s">
        <v>48</v>
      </c>
      <c r="B336" t="s">
        <v>12</v>
      </c>
      <c r="C336" t="str">
        <f t="shared" si="5"/>
        <v>2019</v>
      </c>
      <c r="D336" t="s">
        <v>9</v>
      </c>
      <c r="E336">
        <v>5.74</v>
      </c>
      <c r="F336">
        <v>2000524</v>
      </c>
      <c r="G336">
        <v>36.97</v>
      </c>
      <c r="H336" t="s">
        <v>10</v>
      </c>
    </row>
    <row r="337" spans="1:8" x14ac:dyDescent="0.25">
      <c r="A337" t="s">
        <v>48</v>
      </c>
      <c r="B337" t="s">
        <v>13</v>
      </c>
      <c r="C337" t="str">
        <f t="shared" si="5"/>
        <v>2019</v>
      </c>
      <c r="D337" t="s">
        <v>9</v>
      </c>
      <c r="E337">
        <v>6.11</v>
      </c>
      <c r="F337">
        <v>1911380</v>
      </c>
      <c r="G337">
        <v>35.39</v>
      </c>
      <c r="H337" t="s">
        <v>10</v>
      </c>
    </row>
    <row r="338" spans="1:8" x14ac:dyDescent="0.25">
      <c r="A338" t="s">
        <v>48</v>
      </c>
      <c r="B338" t="s">
        <v>14</v>
      </c>
      <c r="C338" t="str">
        <f t="shared" si="5"/>
        <v>2019</v>
      </c>
      <c r="D338" t="s">
        <v>9</v>
      </c>
      <c r="E338">
        <v>3.47</v>
      </c>
      <c r="F338">
        <v>2157845</v>
      </c>
      <c r="G338">
        <v>38.79</v>
      </c>
      <c r="H338" t="s">
        <v>10</v>
      </c>
    </row>
    <row r="339" spans="1:8" x14ac:dyDescent="0.25">
      <c r="A339" t="s">
        <v>48</v>
      </c>
      <c r="B339" t="s">
        <v>15</v>
      </c>
      <c r="C339" t="str">
        <f t="shared" si="5"/>
        <v>2019</v>
      </c>
      <c r="D339" t="s">
        <v>9</v>
      </c>
      <c r="E339">
        <v>4.83</v>
      </c>
      <c r="F339">
        <v>2027662</v>
      </c>
      <c r="G339">
        <v>36.9</v>
      </c>
      <c r="H339" t="s">
        <v>10</v>
      </c>
    </row>
    <row r="340" spans="1:8" x14ac:dyDescent="0.25">
      <c r="A340" t="s">
        <v>48</v>
      </c>
      <c r="B340" t="s">
        <v>16</v>
      </c>
      <c r="C340" t="str">
        <f t="shared" si="5"/>
        <v>2019</v>
      </c>
      <c r="D340" t="s">
        <v>9</v>
      </c>
      <c r="E340">
        <v>5.56</v>
      </c>
      <c r="F340">
        <v>2007113</v>
      </c>
      <c r="G340">
        <v>36.729999999999997</v>
      </c>
      <c r="H340" t="s">
        <v>10</v>
      </c>
    </row>
    <row r="341" spans="1:8" x14ac:dyDescent="0.25">
      <c r="A341" t="s">
        <v>48</v>
      </c>
      <c r="B341" t="s">
        <v>17</v>
      </c>
      <c r="C341" t="str">
        <f t="shared" si="5"/>
        <v>2019</v>
      </c>
      <c r="D341" t="s">
        <v>9</v>
      </c>
      <c r="E341">
        <v>4.5199999999999996</v>
      </c>
      <c r="F341">
        <v>1947566</v>
      </c>
      <c r="G341">
        <v>35.19</v>
      </c>
      <c r="H341" t="s">
        <v>10</v>
      </c>
    </row>
    <row r="342" spans="1:8" x14ac:dyDescent="0.25">
      <c r="A342" t="s">
        <v>48</v>
      </c>
      <c r="B342" t="s">
        <v>18</v>
      </c>
      <c r="C342" t="str">
        <f t="shared" si="5"/>
        <v>2020</v>
      </c>
      <c r="D342" t="s">
        <v>9</v>
      </c>
      <c r="E342">
        <v>4.17</v>
      </c>
      <c r="F342">
        <v>1986386</v>
      </c>
      <c r="G342">
        <v>35.69</v>
      </c>
      <c r="H342" t="s">
        <v>10</v>
      </c>
    </row>
    <row r="343" spans="1:8" x14ac:dyDescent="0.25">
      <c r="A343" t="s">
        <v>48</v>
      </c>
      <c r="B343" t="s">
        <v>19</v>
      </c>
      <c r="C343" t="str">
        <f t="shared" si="5"/>
        <v>2020</v>
      </c>
      <c r="D343" t="s">
        <v>9</v>
      </c>
      <c r="E343">
        <v>4.8499999999999996</v>
      </c>
      <c r="F343">
        <v>2057523</v>
      </c>
      <c r="G343">
        <v>37.159999999999997</v>
      </c>
      <c r="H343" t="s">
        <v>10</v>
      </c>
    </row>
    <row r="344" spans="1:8" x14ac:dyDescent="0.25">
      <c r="A344" t="s">
        <v>48</v>
      </c>
      <c r="B344" t="s">
        <v>21</v>
      </c>
      <c r="C344" t="str">
        <f t="shared" si="5"/>
        <v>2020</v>
      </c>
      <c r="D344" t="s">
        <v>9</v>
      </c>
      <c r="E344">
        <v>3.66</v>
      </c>
      <c r="F344">
        <v>1972074</v>
      </c>
      <c r="G344">
        <v>35.04</v>
      </c>
      <c r="H344" t="s">
        <v>10</v>
      </c>
    </row>
    <row r="345" spans="1:8" x14ac:dyDescent="0.25">
      <c r="A345" t="s">
        <v>48</v>
      </c>
      <c r="B345" t="s">
        <v>22</v>
      </c>
      <c r="C345" t="str">
        <f t="shared" si="5"/>
        <v>2020</v>
      </c>
      <c r="D345" t="s">
        <v>9</v>
      </c>
      <c r="E345">
        <v>3.57</v>
      </c>
      <c r="F345">
        <v>1915482</v>
      </c>
      <c r="G345">
        <v>33.94</v>
      </c>
      <c r="H345" t="s">
        <v>10</v>
      </c>
    </row>
    <row r="346" spans="1:8" x14ac:dyDescent="0.25">
      <c r="A346" t="s">
        <v>48</v>
      </c>
      <c r="B346" t="s">
        <v>23</v>
      </c>
      <c r="C346" t="str">
        <f t="shared" si="5"/>
        <v>2020</v>
      </c>
      <c r="D346" t="s">
        <v>9</v>
      </c>
      <c r="E346">
        <v>10.71</v>
      </c>
      <c r="F346">
        <v>1675441</v>
      </c>
      <c r="G346">
        <v>32</v>
      </c>
      <c r="H346" t="s">
        <v>10</v>
      </c>
    </row>
    <row r="347" spans="1:8" x14ac:dyDescent="0.25">
      <c r="A347" t="s">
        <v>49</v>
      </c>
      <c r="B347" t="s">
        <v>8</v>
      </c>
      <c r="C347" t="str">
        <f t="shared" si="5"/>
        <v>2019</v>
      </c>
      <c r="D347" t="s">
        <v>9</v>
      </c>
      <c r="E347">
        <v>6.02</v>
      </c>
      <c r="F347">
        <v>23452875</v>
      </c>
      <c r="G347">
        <v>46.41</v>
      </c>
      <c r="H347" t="s">
        <v>10</v>
      </c>
    </row>
    <row r="348" spans="1:8" x14ac:dyDescent="0.25">
      <c r="A348" t="s">
        <v>49</v>
      </c>
      <c r="B348" t="s">
        <v>11</v>
      </c>
      <c r="C348" t="str">
        <f t="shared" si="5"/>
        <v>2019</v>
      </c>
      <c r="D348" t="s">
        <v>9</v>
      </c>
      <c r="E348">
        <v>5.85</v>
      </c>
      <c r="F348">
        <v>25543465</v>
      </c>
      <c r="G348">
        <v>50.36</v>
      </c>
      <c r="H348" t="s">
        <v>10</v>
      </c>
    </row>
    <row r="349" spans="1:8" x14ac:dyDescent="0.25">
      <c r="A349" t="s">
        <v>49</v>
      </c>
      <c r="B349" t="s">
        <v>12</v>
      </c>
      <c r="C349" t="str">
        <f t="shared" si="5"/>
        <v>2019</v>
      </c>
      <c r="D349" t="s">
        <v>9</v>
      </c>
      <c r="E349">
        <v>5.62</v>
      </c>
      <c r="F349">
        <v>24857807</v>
      </c>
      <c r="G349">
        <v>48.78</v>
      </c>
      <c r="H349" t="s">
        <v>10</v>
      </c>
    </row>
    <row r="350" spans="1:8" x14ac:dyDescent="0.25">
      <c r="A350" t="s">
        <v>49</v>
      </c>
      <c r="B350" t="s">
        <v>13</v>
      </c>
      <c r="C350" t="str">
        <f t="shared" si="5"/>
        <v>2019</v>
      </c>
      <c r="D350" t="s">
        <v>9</v>
      </c>
      <c r="E350">
        <v>5.58</v>
      </c>
      <c r="F350">
        <v>24924827</v>
      </c>
      <c r="G350">
        <v>48.79</v>
      </c>
      <c r="H350" t="s">
        <v>10</v>
      </c>
    </row>
    <row r="351" spans="1:8" x14ac:dyDescent="0.25">
      <c r="A351" t="s">
        <v>49</v>
      </c>
      <c r="B351" t="s">
        <v>14</v>
      </c>
      <c r="C351" t="str">
        <f t="shared" si="5"/>
        <v>2019</v>
      </c>
      <c r="D351" t="s">
        <v>9</v>
      </c>
      <c r="E351">
        <v>5.26</v>
      </c>
      <c r="F351">
        <v>25610773</v>
      </c>
      <c r="G351">
        <v>49.87</v>
      </c>
      <c r="H351" t="s">
        <v>10</v>
      </c>
    </row>
    <row r="352" spans="1:8" x14ac:dyDescent="0.25">
      <c r="A352" t="s">
        <v>49</v>
      </c>
      <c r="B352" t="s">
        <v>15</v>
      </c>
      <c r="C352" t="str">
        <f t="shared" si="5"/>
        <v>2019</v>
      </c>
      <c r="D352" t="s">
        <v>9</v>
      </c>
      <c r="E352">
        <v>6.78</v>
      </c>
      <c r="F352">
        <v>24353018</v>
      </c>
      <c r="G352">
        <v>48.09</v>
      </c>
      <c r="H352" t="s">
        <v>10</v>
      </c>
    </row>
    <row r="353" spans="1:8" x14ac:dyDescent="0.25">
      <c r="A353" t="s">
        <v>49</v>
      </c>
      <c r="B353" t="s">
        <v>16</v>
      </c>
      <c r="C353" t="str">
        <f t="shared" si="5"/>
        <v>2019</v>
      </c>
      <c r="D353" t="s">
        <v>9</v>
      </c>
      <c r="E353">
        <v>5.83</v>
      </c>
      <c r="F353">
        <v>25630359</v>
      </c>
      <c r="G353">
        <v>50</v>
      </c>
      <c r="H353" t="s">
        <v>10</v>
      </c>
    </row>
    <row r="354" spans="1:8" x14ac:dyDescent="0.25">
      <c r="A354" t="s">
        <v>49</v>
      </c>
      <c r="B354" t="s">
        <v>17</v>
      </c>
      <c r="C354" t="str">
        <f t="shared" si="5"/>
        <v>2019</v>
      </c>
      <c r="D354" t="s">
        <v>9</v>
      </c>
      <c r="E354">
        <v>5.79</v>
      </c>
      <c r="F354">
        <v>24906239</v>
      </c>
      <c r="G354">
        <v>48.47</v>
      </c>
      <c r="H354" t="s">
        <v>10</v>
      </c>
    </row>
    <row r="355" spans="1:8" x14ac:dyDescent="0.25">
      <c r="A355" t="s">
        <v>49</v>
      </c>
      <c r="B355" t="s">
        <v>18</v>
      </c>
      <c r="C355" t="str">
        <f t="shared" si="5"/>
        <v>2020</v>
      </c>
      <c r="D355" t="s">
        <v>9</v>
      </c>
      <c r="E355">
        <v>6.79</v>
      </c>
      <c r="F355">
        <v>24612171</v>
      </c>
      <c r="G355">
        <v>48.3</v>
      </c>
      <c r="H355" t="s">
        <v>10</v>
      </c>
    </row>
    <row r="356" spans="1:8" x14ac:dyDescent="0.25">
      <c r="A356" t="s">
        <v>49</v>
      </c>
      <c r="B356" t="s">
        <v>19</v>
      </c>
      <c r="C356" t="str">
        <f t="shared" si="5"/>
        <v>2020</v>
      </c>
      <c r="D356" t="s">
        <v>9</v>
      </c>
      <c r="E356">
        <v>3.78</v>
      </c>
      <c r="F356">
        <v>26093009</v>
      </c>
      <c r="G356">
        <v>49.51</v>
      </c>
      <c r="H356" t="s">
        <v>10</v>
      </c>
    </row>
    <row r="357" spans="1:8" x14ac:dyDescent="0.25">
      <c r="A357" t="s">
        <v>49</v>
      </c>
      <c r="B357" t="s">
        <v>20</v>
      </c>
      <c r="C357" t="str">
        <f t="shared" si="5"/>
        <v>2020</v>
      </c>
      <c r="D357" t="s">
        <v>9</v>
      </c>
      <c r="E357">
        <v>7.02</v>
      </c>
      <c r="F357">
        <v>25097812</v>
      </c>
      <c r="G357">
        <v>49.18</v>
      </c>
      <c r="H357" t="s">
        <v>10</v>
      </c>
    </row>
    <row r="358" spans="1:8" x14ac:dyDescent="0.25">
      <c r="A358" t="s">
        <v>49</v>
      </c>
      <c r="B358" t="s">
        <v>21</v>
      </c>
      <c r="C358" t="str">
        <f t="shared" si="5"/>
        <v>2020</v>
      </c>
      <c r="D358" t="s">
        <v>9</v>
      </c>
      <c r="E358">
        <v>18.32</v>
      </c>
      <c r="F358">
        <v>17639370</v>
      </c>
      <c r="G358">
        <v>39.270000000000003</v>
      </c>
      <c r="H358" t="s">
        <v>10</v>
      </c>
    </row>
    <row r="359" spans="1:8" x14ac:dyDescent="0.25">
      <c r="A359" t="s">
        <v>49</v>
      </c>
      <c r="B359" t="s">
        <v>22</v>
      </c>
      <c r="C359" t="str">
        <f t="shared" si="5"/>
        <v>2020</v>
      </c>
      <c r="D359" t="s">
        <v>9</v>
      </c>
      <c r="E359">
        <v>18.43</v>
      </c>
      <c r="F359">
        <v>19115772</v>
      </c>
      <c r="G359">
        <v>42.53</v>
      </c>
      <c r="H359" t="s">
        <v>10</v>
      </c>
    </row>
    <row r="360" spans="1:8" x14ac:dyDescent="0.25">
      <c r="A360" t="s">
        <v>49</v>
      </c>
      <c r="B360" t="s">
        <v>23</v>
      </c>
      <c r="C360" t="str">
        <f t="shared" si="5"/>
        <v>2020</v>
      </c>
      <c r="D360" t="s">
        <v>9</v>
      </c>
      <c r="E360">
        <v>4.9400000000000004</v>
      </c>
      <c r="F360">
        <v>21225887</v>
      </c>
      <c r="G360">
        <v>40.44</v>
      </c>
      <c r="H360" t="s">
        <v>10</v>
      </c>
    </row>
    <row r="361" spans="1:8" x14ac:dyDescent="0.25">
      <c r="A361" t="s">
        <v>7</v>
      </c>
      <c r="B361" t="s">
        <v>8</v>
      </c>
      <c r="C361" t="str">
        <f t="shared" si="5"/>
        <v>2019</v>
      </c>
      <c r="D361" t="s">
        <v>50</v>
      </c>
      <c r="E361">
        <v>6.09</v>
      </c>
      <c r="F361">
        <v>4788661</v>
      </c>
      <c r="G361">
        <v>37.450000000000003</v>
      </c>
      <c r="H361" t="s">
        <v>51</v>
      </c>
    </row>
    <row r="362" spans="1:8" x14ac:dyDescent="0.25">
      <c r="A362" t="s">
        <v>7</v>
      </c>
      <c r="B362" t="s">
        <v>11</v>
      </c>
      <c r="C362" t="str">
        <f t="shared" si="5"/>
        <v>2019</v>
      </c>
      <c r="D362" t="s">
        <v>50</v>
      </c>
      <c r="E362">
        <v>3.8</v>
      </c>
      <c r="F362">
        <v>4824630</v>
      </c>
      <c r="G362">
        <v>36.76</v>
      </c>
      <c r="H362" t="s">
        <v>51</v>
      </c>
    </row>
    <row r="363" spans="1:8" x14ac:dyDescent="0.25">
      <c r="A363" t="s">
        <v>7</v>
      </c>
      <c r="B363" t="s">
        <v>12</v>
      </c>
      <c r="C363" t="str">
        <f t="shared" si="5"/>
        <v>2019</v>
      </c>
      <c r="D363" t="s">
        <v>50</v>
      </c>
      <c r="E363">
        <v>5.64</v>
      </c>
      <c r="F363">
        <v>4657443</v>
      </c>
      <c r="G363">
        <v>36.1</v>
      </c>
      <c r="H363" t="s">
        <v>51</v>
      </c>
    </row>
    <row r="364" spans="1:8" x14ac:dyDescent="0.25">
      <c r="A364" t="s">
        <v>7</v>
      </c>
      <c r="B364" t="s">
        <v>13</v>
      </c>
      <c r="C364" t="str">
        <f t="shared" si="5"/>
        <v>2019</v>
      </c>
      <c r="D364" t="s">
        <v>50</v>
      </c>
      <c r="E364">
        <v>4.6100000000000003</v>
      </c>
      <c r="F364">
        <v>4743179</v>
      </c>
      <c r="G364">
        <v>36.29</v>
      </c>
      <c r="H364" t="s">
        <v>51</v>
      </c>
    </row>
    <row r="365" spans="1:8" x14ac:dyDescent="0.25">
      <c r="A365" t="s">
        <v>7</v>
      </c>
      <c r="B365" t="s">
        <v>14</v>
      </c>
      <c r="C365" t="str">
        <f t="shared" si="5"/>
        <v>2019</v>
      </c>
      <c r="D365" t="s">
        <v>50</v>
      </c>
      <c r="E365">
        <v>6.01</v>
      </c>
      <c r="F365">
        <v>4733996</v>
      </c>
      <c r="G365">
        <v>36.69</v>
      </c>
      <c r="H365" t="s">
        <v>51</v>
      </c>
    </row>
    <row r="366" spans="1:8" x14ac:dyDescent="0.25">
      <c r="A366" t="s">
        <v>7</v>
      </c>
      <c r="B366" t="s">
        <v>15</v>
      </c>
      <c r="C366" t="str">
        <f t="shared" si="5"/>
        <v>2019</v>
      </c>
      <c r="D366" t="s">
        <v>50</v>
      </c>
      <c r="E366">
        <v>4.7</v>
      </c>
      <c r="F366">
        <v>4774377</v>
      </c>
      <c r="G366">
        <v>36.409999999999997</v>
      </c>
      <c r="H366" t="s">
        <v>51</v>
      </c>
    </row>
    <row r="367" spans="1:8" x14ac:dyDescent="0.25">
      <c r="A367" t="s">
        <v>7</v>
      </c>
      <c r="B367" t="s">
        <v>16</v>
      </c>
      <c r="C367" t="str">
        <f t="shared" si="5"/>
        <v>2019</v>
      </c>
      <c r="D367" t="s">
        <v>50</v>
      </c>
      <c r="E367">
        <v>7.54</v>
      </c>
      <c r="F367">
        <v>4668772</v>
      </c>
      <c r="G367">
        <v>36.619999999999997</v>
      </c>
      <c r="H367" t="s">
        <v>51</v>
      </c>
    </row>
    <row r="368" spans="1:8" x14ac:dyDescent="0.25">
      <c r="A368" t="s">
        <v>7</v>
      </c>
      <c r="B368" t="s">
        <v>17</v>
      </c>
      <c r="C368" t="str">
        <f t="shared" si="5"/>
        <v>2019</v>
      </c>
      <c r="D368" t="s">
        <v>50</v>
      </c>
      <c r="E368">
        <v>7.88</v>
      </c>
      <c r="F368">
        <v>4913963</v>
      </c>
      <c r="G368">
        <v>38.61</v>
      </c>
      <c r="H368" t="s">
        <v>51</v>
      </c>
    </row>
    <row r="369" spans="1:8" x14ac:dyDescent="0.25">
      <c r="A369" t="s">
        <v>7</v>
      </c>
      <c r="B369" t="s">
        <v>18</v>
      </c>
      <c r="C369" t="str">
        <f t="shared" si="5"/>
        <v>2020</v>
      </c>
      <c r="D369" t="s">
        <v>50</v>
      </c>
      <c r="E369">
        <v>7.11</v>
      </c>
      <c r="F369">
        <v>4618860</v>
      </c>
      <c r="G369">
        <v>35.909999999999997</v>
      </c>
      <c r="H369" t="s">
        <v>51</v>
      </c>
    </row>
    <row r="370" spans="1:8" x14ac:dyDescent="0.25">
      <c r="A370" t="s">
        <v>7</v>
      </c>
      <c r="B370" t="s">
        <v>19</v>
      </c>
      <c r="C370" t="str">
        <f t="shared" si="5"/>
        <v>2020</v>
      </c>
      <c r="D370" t="s">
        <v>50</v>
      </c>
      <c r="E370">
        <v>5.66</v>
      </c>
      <c r="F370">
        <v>4822035</v>
      </c>
      <c r="G370">
        <v>36.840000000000003</v>
      </c>
      <c r="H370" t="s">
        <v>51</v>
      </c>
    </row>
    <row r="371" spans="1:8" x14ac:dyDescent="0.25">
      <c r="A371" t="s">
        <v>7</v>
      </c>
      <c r="B371" t="s">
        <v>20</v>
      </c>
      <c r="C371" t="str">
        <f t="shared" si="5"/>
        <v>2020</v>
      </c>
      <c r="D371" t="s">
        <v>50</v>
      </c>
      <c r="E371">
        <v>9.8800000000000008</v>
      </c>
      <c r="F371">
        <v>4521537</v>
      </c>
      <c r="G371">
        <v>36.08</v>
      </c>
      <c r="H371" t="s">
        <v>51</v>
      </c>
    </row>
    <row r="372" spans="1:8" x14ac:dyDescent="0.25">
      <c r="A372" t="s">
        <v>7</v>
      </c>
      <c r="B372" t="s">
        <v>21</v>
      </c>
      <c r="C372" t="str">
        <f t="shared" si="5"/>
        <v>2020</v>
      </c>
      <c r="D372" t="s">
        <v>50</v>
      </c>
      <c r="E372">
        <v>32.299999999999997</v>
      </c>
      <c r="F372">
        <v>2544084</v>
      </c>
      <c r="G372">
        <v>26.97</v>
      </c>
      <c r="H372" t="s">
        <v>51</v>
      </c>
    </row>
    <row r="373" spans="1:8" x14ac:dyDescent="0.25">
      <c r="A373" t="s">
        <v>7</v>
      </c>
      <c r="B373" t="s">
        <v>22</v>
      </c>
      <c r="C373" t="str">
        <f t="shared" si="5"/>
        <v>2020</v>
      </c>
      <c r="D373" t="s">
        <v>50</v>
      </c>
      <c r="E373">
        <v>24.91</v>
      </c>
      <c r="F373">
        <v>3428356</v>
      </c>
      <c r="G373">
        <v>32.69</v>
      </c>
      <c r="H373" t="s">
        <v>51</v>
      </c>
    </row>
    <row r="374" spans="1:8" x14ac:dyDescent="0.25">
      <c r="A374" t="s">
        <v>7</v>
      </c>
      <c r="B374" t="s">
        <v>23</v>
      </c>
      <c r="C374" t="str">
        <f t="shared" si="5"/>
        <v>2020</v>
      </c>
      <c r="D374" t="s">
        <v>50</v>
      </c>
      <c r="E374">
        <v>5.86</v>
      </c>
      <c r="F374">
        <v>4954389</v>
      </c>
      <c r="G374">
        <v>37.61</v>
      </c>
      <c r="H374" t="s">
        <v>51</v>
      </c>
    </row>
    <row r="375" spans="1:8" x14ac:dyDescent="0.25">
      <c r="A375" t="s">
        <v>24</v>
      </c>
      <c r="B375" t="s">
        <v>8</v>
      </c>
      <c r="C375" t="str">
        <f t="shared" si="5"/>
        <v>2019</v>
      </c>
      <c r="D375" t="s">
        <v>50</v>
      </c>
      <c r="E375">
        <v>7.87</v>
      </c>
      <c r="F375">
        <v>1671707</v>
      </c>
      <c r="G375">
        <v>44.92</v>
      </c>
      <c r="H375" t="s">
        <v>51</v>
      </c>
    </row>
    <row r="376" spans="1:8" x14ac:dyDescent="0.25">
      <c r="A376" t="s">
        <v>24</v>
      </c>
      <c r="B376" t="s">
        <v>11</v>
      </c>
      <c r="C376" t="str">
        <f t="shared" si="5"/>
        <v>2019</v>
      </c>
      <c r="D376" t="s">
        <v>50</v>
      </c>
      <c r="E376">
        <v>9.89</v>
      </c>
      <c r="F376">
        <v>1647342</v>
      </c>
      <c r="G376">
        <v>45.17</v>
      </c>
      <c r="H376" t="s">
        <v>51</v>
      </c>
    </row>
    <row r="377" spans="1:8" x14ac:dyDescent="0.25">
      <c r="A377" t="s">
        <v>24</v>
      </c>
      <c r="B377" t="s">
        <v>12</v>
      </c>
      <c r="C377" t="str">
        <f t="shared" si="5"/>
        <v>2019</v>
      </c>
      <c r="D377" t="s">
        <v>50</v>
      </c>
      <c r="E377">
        <v>3.21</v>
      </c>
      <c r="F377">
        <v>1739838</v>
      </c>
      <c r="G377">
        <v>44.32</v>
      </c>
      <c r="H377" t="s">
        <v>51</v>
      </c>
    </row>
    <row r="378" spans="1:8" x14ac:dyDescent="0.25">
      <c r="A378" t="s">
        <v>24</v>
      </c>
      <c r="B378" t="s">
        <v>13</v>
      </c>
      <c r="C378" t="str">
        <f t="shared" si="5"/>
        <v>2019</v>
      </c>
      <c r="D378" t="s">
        <v>50</v>
      </c>
      <c r="E378">
        <v>10.39</v>
      </c>
      <c r="F378">
        <v>1595582</v>
      </c>
      <c r="G378">
        <v>43.81</v>
      </c>
      <c r="H378" t="s">
        <v>51</v>
      </c>
    </row>
    <row r="379" spans="1:8" x14ac:dyDescent="0.25">
      <c r="A379" t="s">
        <v>24</v>
      </c>
      <c r="B379" t="s">
        <v>14</v>
      </c>
      <c r="C379" t="str">
        <f t="shared" si="5"/>
        <v>2019</v>
      </c>
      <c r="D379" t="s">
        <v>50</v>
      </c>
      <c r="E379">
        <v>9.26</v>
      </c>
      <c r="F379">
        <v>1576480</v>
      </c>
      <c r="G379">
        <v>42.66</v>
      </c>
      <c r="H379" t="s">
        <v>51</v>
      </c>
    </row>
    <row r="380" spans="1:8" x14ac:dyDescent="0.25">
      <c r="A380" t="s">
        <v>24</v>
      </c>
      <c r="B380" t="s">
        <v>15</v>
      </c>
      <c r="C380" t="str">
        <f t="shared" si="5"/>
        <v>2019</v>
      </c>
      <c r="D380" t="s">
        <v>50</v>
      </c>
      <c r="E380">
        <v>11.17</v>
      </c>
      <c r="F380">
        <v>1595176</v>
      </c>
      <c r="G380">
        <v>44.01</v>
      </c>
      <c r="H380" t="s">
        <v>51</v>
      </c>
    </row>
    <row r="381" spans="1:8" x14ac:dyDescent="0.25">
      <c r="A381" t="s">
        <v>24</v>
      </c>
      <c r="B381" t="s">
        <v>16</v>
      </c>
      <c r="C381" t="str">
        <f t="shared" si="5"/>
        <v>2019</v>
      </c>
      <c r="D381" t="s">
        <v>50</v>
      </c>
      <c r="E381">
        <v>6.31</v>
      </c>
      <c r="F381">
        <v>1708045</v>
      </c>
      <c r="G381">
        <v>44.59</v>
      </c>
      <c r="H381" t="s">
        <v>51</v>
      </c>
    </row>
    <row r="382" spans="1:8" x14ac:dyDescent="0.25">
      <c r="A382" t="s">
        <v>24</v>
      </c>
      <c r="B382" t="s">
        <v>17</v>
      </c>
      <c r="C382" t="str">
        <f t="shared" si="5"/>
        <v>2019</v>
      </c>
      <c r="D382" t="s">
        <v>50</v>
      </c>
      <c r="E382">
        <v>5.0199999999999996</v>
      </c>
      <c r="F382">
        <v>1722303</v>
      </c>
      <c r="G382">
        <v>44.26</v>
      </c>
      <c r="H382" t="s">
        <v>51</v>
      </c>
    </row>
    <row r="383" spans="1:8" x14ac:dyDescent="0.25">
      <c r="A383" t="s">
        <v>24</v>
      </c>
      <c r="B383" t="s">
        <v>18</v>
      </c>
      <c r="C383" t="str">
        <f t="shared" si="5"/>
        <v>2020</v>
      </c>
      <c r="D383" t="s">
        <v>50</v>
      </c>
      <c r="E383">
        <v>7.24</v>
      </c>
      <c r="F383">
        <v>1630908</v>
      </c>
      <c r="G383">
        <v>42.82</v>
      </c>
      <c r="H383" t="s">
        <v>51</v>
      </c>
    </row>
    <row r="384" spans="1:8" x14ac:dyDescent="0.25">
      <c r="A384" t="s">
        <v>24</v>
      </c>
      <c r="B384" t="s">
        <v>19</v>
      </c>
      <c r="C384" t="str">
        <f t="shared" si="5"/>
        <v>2020</v>
      </c>
      <c r="D384" t="s">
        <v>50</v>
      </c>
      <c r="E384">
        <v>9.98</v>
      </c>
      <c r="F384">
        <v>1625454</v>
      </c>
      <c r="G384">
        <v>43.9</v>
      </c>
      <c r="H384" t="s">
        <v>51</v>
      </c>
    </row>
    <row r="385" spans="1:8" x14ac:dyDescent="0.25">
      <c r="A385" t="s">
        <v>24</v>
      </c>
      <c r="B385" t="s">
        <v>20</v>
      </c>
      <c r="C385" t="str">
        <f t="shared" si="5"/>
        <v>2020</v>
      </c>
      <c r="D385" t="s">
        <v>50</v>
      </c>
      <c r="E385">
        <v>10.34</v>
      </c>
      <c r="F385">
        <v>1664145</v>
      </c>
      <c r="G385">
        <v>45.03</v>
      </c>
      <c r="H385" t="s">
        <v>51</v>
      </c>
    </row>
    <row r="386" spans="1:8" x14ac:dyDescent="0.25">
      <c r="A386" t="s">
        <v>24</v>
      </c>
      <c r="B386" t="s">
        <v>21</v>
      </c>
      <c r="C386" t="str">
        <f t="shared" si="5"/>
        <v>2020</v>
      </c>
      <c r="D386" t="s">
        <v>50</v>
      </c>
      <c r="E386">
        <v>8.3699999999999992</v>
      </c>
      <c r="F386">
        <v>1454956</v>
      </c>
      <c r="G386">
        <v>38.450000000000003</v>
      </c>
      <c r="H386" t="s">
        <v>51</v>
      </c>
    </row>
    <row r="387" spans="1:8" x14ac:dyDescent="0.25">
      <c r="A387" t="s">
        <v>24</v>
      </c>
      <c r="B387" t="s">
        <v>22</v>
      </c>
      <c r="C387" t="str">
        <f t="shared" ref="C387:C450" si="6">RIGHT(B387,LEN(B387)-FIND("-",B387,FIND("-",B387,1)+1))</f>
        <v>2020</v>
      </c>
      <c r="D387" t="s">
        <v>50</v>
      </c>
      <c r="E387">
        <v>10.77</v>
      </c>
      <c r="F387">
        <v>1441722</v>
      </c>
      <c r="G387">
        <v>39.04</v>
      </c>
      <c r="H387" t="s">
        <v>51</v>
      </c>
    </row>
    <row r="388" spans="1:8" x14ac:dyDescent="0.25">
      <c r="A388" t="s">
        <v>24</v>
      </c>
      <c r="B388" t="s">
        <v>23</v>
      </c>
      <c r="C388" t="str">
        <f t="shared" si="6"/>
        <v>2020</v>
      </c>
      <c r="D388" t="s">
        <v>50</v>
      </c>
      <c r="E388">
        <v>3.42</v>
      </c>
      <c r="F388">
        <v>1551007</v>
      </c>
      <c r="G388">
        <v>38.729999999999997</v>
      </c>
      <c r="H388" t="s">
        <v>51</v>
      </c>
    </row>
    <row r="389" spans="1:8" x14ac:dyDescent="0.25">
      <c r="A389" t="s">
        <v>25</v>
      </c>
      <c r="B389" t="s">
        <v>8</v>
      </c>
      <c r="C389" t="str">
        <f t="shared" si="6"/>
        <v>2019</v>
      </c>
      <c r="D389" t="s">
        <v>50</v>
      </c>
      <c r="E389">
        <v>19.899999999999999</v>
      </c>
      <c r="F389">
        <v>3029344</v>
      </c>
      <c r="G389">
        <v>39.799999999999997</v>
      </c>
      <c r="H389" t="s">
        <v>51</v>
      </c>
    </row>
    <row r="390" spans="1:8" x14ac:dyDescent="0.25">
      <c r="A390" t="s">
        <v>25</v>
      </c>
      <c r="B390" t="s">
        <v>11</v>
      </c>
      <c r="C390" t="str">
        <f t="shared" si="6"/>
        <v>2019</v>
      </c>
      <c r="D390" t="s">
        <v>50</v>
      </c>
      <c r="E390">
        <v>13.29</v>
      </c>
      <c r="F390">
        <v>3248864</v>
      </c>
      <c r="G390">
        <v>39.35</v>
      </c>
      <c r="H390" t="s">
        <v>51</v>
      </c>
    </row>
    <row r="391" spans="1:8" x14ac:dyDescent="0.25">
      <c r="A391" t="s">
        <v>25</v>
      </c>
      <c r="B391" t="s">
        <v>12</v>
      </c>
      <c r="C391" t="str">
        <f t="shared" si="6"/>
        <v>2019</v>
      </c>
      <c r="D391" t="s">
        <v>50</v>
      </c>
      <c r="E391">
        <v>16.41</v>
      </c>
      <c r="F391">
        <v>3059744</v>
      </c>
      <c r="G391">
        <v>38.36</v>
      </c>
      <c r="H391" t="s">
        <v>51</v>
      </c>
    </row>
    <row r="392" spans="1:8" x14ac:dyDescent="0.25">
      <c r="A392" t="s">
        <v>25</v>
      </c>
      <c r="B392" t="s">
        <v>13</v>
      </c>
      <c r="C392" t="str">
        <f t="shared" si="6"/>
        <v>2019</v>
      </c>
      <c r="D392" t="s">
        <v>50</v>
      </c>
      <c r="E392">
        <v>17.66</v>
      </c>
      <c r="F392">
        <v>2994763</v>
      </c>
      <c r="G392">
        <v>38.03</v>
      </c>
      <c r="H392" t="s">
        <v>51</v>
      </c>
    </row>
    <row r="393" spans="1:8" x14ac:dyDescent="0.25">
      <c r="A393" t="s">
        <v>25</v>
      </c>
      <c r="B393" t="s">
        <v>14</v>
      </c>
      <c r="C393" t="str">
        <f t="shared" si="6"/>
        <v>2019</v>
      </c>
      <c r="D393" t="s">
        <v>50</v>
      </c>
      <c r="E393">
        <v>20.46</v>
      </c>
      <c r="F393">
        <v>2992082</v>
      </c>
      <c r="G393">
        <v>39.25</v>
      </c>
      <c r="H393" t="s">
        <v>51</v>
      </c>
    </row>
    <row r="394" spans="1:8" x14ac:dyDescent="0.25">
      <c r="A394" t="s">
        <v>25</v>
      </c>
      <c r="B394" t="s">
        <v>15</v>
      </c>
      <c r="C394" t="str">
        <f t="shared" si="6"/>
        <v>2019</v>
      </c>
      <c r="D394" t="s">
        <v>50</v>
      </c>
      <c r="E394">
        <v>14.06</v>
      </c>
      <c r="F394">
        <v>3173429</v>
      </c>
      <c r="G394">
        <v>38.450000000000003</v>
      </c>
      <c r="H394" t="s">
        <v>51</v>
      </c>
    </row>
    <row r="395" spans="1:8" x14ac:dyDescent="0.25">
      <c r="A395" t="s">
        <v>25</v>
      </c>
      <c r="B395" t="s">
        <v>16</v>
      </c>
      <c r="C395" t="str">
        <f t="shared" si="6"/>
        <v>2019</v>
      </c>
      <c r="D395" t="s">
        <v>50</v>
      </c>
      <c r="E395">
        <v>17.62</v>
      </c>
      <c r="F395">
        <v>3081077</v>
      </c>
      <c r="G395">
        <v>38.86</v>
      </c>
      <c r="H395" t="s">
        <v>51</v>
      </c>
    </row>
    <row r="396" spans="1:8" x14ac:dyDescent="0.25">
      <c r="A396" t="s">
        <v>25</v>
      </c>
      <c r="B396" t="s">
        <v>17</v>
      </c>
      <c r="C396" t="str">
        <f t="shared" si="6"/>
        <v>2019</v>
      </c>
      <c r="D396" t="s">
        <v>50</v>
      </c>
      <c r="E396">
        <v>14.91</v>
      </c>
      <c r="F396">
        <v>2977857</v>
      </c>
      <c r="G396">
        <v>36.29</v>
      </c>
      <c r="H396" t="s">
        <v>51</v>
      </c>
    </row>
    <row r="397" spans="1:8" x14ac:dyDescent="0.25">
      <c r="A397" t="s">
        <v>25</v>
      </c>
      <c r="B397" t="s">
        <v>18</v>
      </c>
      <c r="C397" t="str">
        <f t="shared" si="6"/>
        <v>2020</v>
      </c>
      <c r="D397" t="s">
        <v>50</v>
      </c>
      <c r="E397">
        <v>20.69</v>
      </c>
      <c r="F397">
        <v>2988665</v>
      </c>
      <c r="G397">
        <v>38.99</v>
      </c>
      <c r="H397" t="s">
        <v>51</v>
      </c>
    </row>
    <row r="398" spans="1:8" x14ac:dyDescent="0.25">
      <c r="A398" t="s">
        <v>25</v>
      </c>
      <c r="B398" t="s">
        <v>19</v>
      </c>
      <c r="C398" t="str">
        <f t="shared" si="6"/>
        <v>2020</v>
      </c>
      <c r="D398" t="s">
        <v>50</v>
      </c>
      <c r="E398">
        <v>15.11</v>
      </c>
      <c r="F398">
        <v>3113464</v>
      </c>
      <c r="G398">
        <v>37.869999999999997</v>
      </c>
      <c r="H398" t="s">
        <v>51</v>
      </c>
    </row>
    <row r="399" spans="1:8" x14ac:dyDescent="0.25">
      <c r="A399" t="s">
        <v>25</v>
      </c>
      <c r="B399" t="s">
        <v>20</v>
      </c>
      <c r="C399" t="str">
        <f t="shared" si="6"/>
        <v>2020</v>
      </c>
      <c r="D399" t="s">
        <v>50</v>
      </c>
      <c r="E399">
        <v>15.73</v>
      </c>
      <c r="F399">
        <v>3049637</v>
      </c>
      <c r="G399">
        <v>37.29</v>
      </c>
      <c r="H399" t="s">
        <v>51</v>
      </c>
    </row>
    <row r="400" spans="1:8" x14ac:dyDescent="0.25">
      <c r="A400" t="s">
        <v>25</v>
      </c>
      <c r="B400" t="s">
        <v>21</v>
      </c>
      <c r="C400" t="str">
        <f t="shared" si="6"/>
        <v>2020</v>
      </c>
      <c r="D400" t="s">
        <v>50</v>
      </c>
      <c r="E400">
        <v>58.77</v>
      </c>
      <c r="F400">
        <v>1400962</v>
      </c>
      <c r="G400">
        <v>34.94</v>
      </c>
      <c r="H400" t="s">
        <v>51</v>
      </c>
    </row>
    <row r="401" spans="1:8" x14ac:dyDescent="0.25">
      <c r="A401" t="s">
        <v>25</v>
      </c>
      <c r="B401" t="s">
        <v>22</v>
      </c>
      <c r="C401" t="str">
        <f t="shared" si="6"/>
        <v>2020</v>
      </c>
      <c r="D401" t="s">
        <v>50</v>
      </c>
      <c r="E401">
        <v>37.869999999999997</v>
      </c>
      <c r="F401">
        <v>2207026</v>
      </c>
      <c r="G401">
        <v>36.450000000000003</v>
      </c>
      <c r="H401" t="s">
        <v>51</v>
      </c>
    </row>
    <row r="402" spans="1:8" x14ac:dyDescent="0.25">
      <c r="A402" t="s">
        <v>25</v>
      </c>
      <c r="B402" t="s">
        <v>23</v>
      </c>
      <c r="C402" t="str">
        <f t="shared" si="6"/>
        <v>2020</v>
      </c>
      <c r="D402" t="s">
        <v>50</v>
      </c>
      <c r="E402">
        <v>12.45</v>
      </c>
      <c r="F402">
        <v>3124663</v>
      </c>
      <c r="G402">
        <v>36.54</v>
      </c>
      <c r="H402" t="s">
        <v>51</v>
      </c>
    </row>
    <row r="403" spans="1:8" x14ac:dyDescent="0.25">
      <c r="A403" t="s">
        <v>52</v>
      </c>
      <c r="B403" t="s">
        <v>8</v>
      </c>
      <c r="C403" t="str">
        <f t="shared" si="6"/>
        <v>2019</v>
      </c>
      <c r="D403" t="s">
        <v>50</v>
      </c>
      <c r="E403">
        <v>18.350000000000001</v>
      </c>
      <c r="F403">
        <v>348042</v>
      </c>
      <c r="G403">
        <v>44.89</v>
      </c>
      <c r="H403" t="s">
        <v>51</v>
      </c>
    </row>
    <row r="404" spans="1:8" x14ac:dyDescent="0.25">
      <c r="A404" t="s">
        <v>52</v>
      </c>
      <c r="B404" t="s">
        <v>11</v>
      </c>
      <c r="C404" t="str">
        <f t="shared" si="6"/>
        <v>2019</v>
      </c>
      <c r="D404" t="s">
        <v>50</v>
      </c>
      <c r="E404">
        <v>12.4</v>
      </c>
      <c r="F404">
        <v>337145</v>
      </c>
      <c r="G404">
        <v>40.44</v>
      </c>
      <c r="H404" t="s">
        <v>51</v>
      </c>
    </row>
    <row r="405" spans="1:8" x14ac:dyDescent="0.25">
      <c r="A405" t="s">
        <v>52</v>
      </c>
      <c r="B405" t="s">
        <v>12</v>
      </c>
      <c r="C405" t="str">
        <f t="shared" si="6"/>
        <v>2019</v>
      </c>
      <c r="D405" t="s">
        <v>50</v>
      </c>
      <c r="E405">
        <v>21.8</v>
      </c>
      <c r="F405">
        <v>294379</v>
      </c>
      <c r="G405">
        <v>39.47</v>
      </c>
      <c r="H405" t="s">
        <v>51</v>
      </c>
    </row>
    <row r="406" spans="1:8" x14ac:dyDescent="0.25">
      <c r="A406" t="s">
        <v>52</v>
      </c>
      <c r="B406" t="s">
        <v>13</v>
      </c>
      <c r="C406" t="str">
        <f t="shared" si="6"/>
        <v>2019</v>
      </c>
      <c r="D406" t="s">
        <v>50</v>
      </c>
      <c r="E406">
        <v>9.52</v>
      </c>
      <c r="F406">
        <v>328282</v>
      </c>
      <c r="G406">
        <v>37.950000000000003</v>
      </c>
      <c r="H406" t="s">
        <v>51</v>
      </c>
    </row>
    <row r="407" spans="1:8" x14ac:dyDescent="0.25">
      <c r="A407" t="s">
        <v>52</v>
      </c>
      <c r="B407" t="s">
        <v>14</v>
      </c>
      <c r="C407" t="str">
        <f t="shared" si="6"/>
        <v>2019</v>
      </c>
      <c r="D407" t="s">
        <v>50</v>
      </c>
      <c r="E407">
        <v>20.14</v>
      </c>
      <c r="F407">
        <v>327239</v>
      </c>
      <c r="G407">
        <v>42.77</v>
      </c>
      <c r="H407" t="s">
        <v>51</v>
      </c>
    </row>
    <row r="408" spans="1:8" x14ac:dyDescent="0.25">
      <c r="A408" t="s">
        <v>52</v>
      </c>
      <c r="B408" t="s">
        <v>15</v>
      </c>
      <c r="C408" t="str">
        <f t="shared" si="6"/>
        <v>2019</v>
      </c>
      <c r="D408" t="s">
        <v>50</v>
      </c>
      <c r="E408">
        <v>13.99</v>
      </c>
      <c r="F408">
        <v>330856</v>
      </c>
      <c r="G408">
        <v>40.06</v>
      </c>
      <c r="H408" t="s">
        <v>51</v>
      </c>
    </row>
    <row r="409" spans="1:8" x14ac:dyDescent="0.25">
      <c r="A409" t="s">
        <v>52</v>
      </c>
      <c r="B409" t="s">
        <v>16</v>
      </c>
      <c r="C409" t="str">
        <f t="shared" si="6"/>
        <v>2019</v>
      </c>
      <c r="D409" t="s">
        <v>50</v>
      </c>
      <c r="E409">
        <v>22.05</v>
      </c>
      <c r="F409">
        <v>289593</v>
      </c>
      <c r="G409">
        <v>38.6</v>
      </c>
      <c r="H409" t="s">
        <v>51</v>
      </c>
    </row>
    <row r="410" spans="1:8" x14ac:dyDescent="0.25">
      <c r="A410" t="s">
        <v>52</v>
      </c>
      <c r="B410" t="s">
        <v>17</v>
      </c>
      <c r="C410" t="str">
        <f t="shared" si="6"/>
        <v>2019</v>
      </c>
      <c r="D410" t="s">
        <v>50</v>
      </c>
      <c r="E410">
        <v>8.33</v>
      </c>
      <c r="F410">
        <v>311146</v>
      </c>
      <c r="G410">
        <v>35.19</v>
      </c>
      <c r="H410" t="s">
        <v>51</v>
      </c>
    </row>
    <row r="411" spans="1:8" x14ac:dyDescent="0.25">
      <c r="A411" t="s">
        <v>52</v>
      </c>
      <c r="B411" t="s">
        <v>18</v>
      </c>
      <c r="C411" t="str">
        <f t="shared" si="6"/>
        <v>2020</v>
      </c>
      <c r="D411" t="s">
        <v>50</v>
      </c>
      <c r="E411">
        <v>20</v>
      </c>
      <c r="F411">
        <v>332062</v>
      </c>
      <c r="G411">
        <v>42.94</v>
      </c>
      <c r="H411" t="s">
        <v>51</v>
      </c>
    </row>
    <row r="412" spans="1:8" x14ac:dyDescent="0.25">
      <c r="A412" t="s">
        <v>52</v>
      </c>
      <c r="B412" t="s">
        <v>19</v>
      </c>
      <c r="C412" t="str">
        <f t="shared" si="6"/>
        <v>2020</v>
      </c>
      <c r="D412" t="s">
        <v>50</v>
      </c>
      <c r="E412">
        <v>16.670000000000002</v>
      </c>
      <c r="F412">
        <v>316887</v>
      </c>
      <c r="G412">
        <v>39.25</v>
      </c>
      <c r="H412" t="s">
        <v>51</v>
      </c>
    </row>
    <row r="413" spans="1:8" x14ac:dyDescent="0.25">
      <c r="A413" t="s">
        <v>52</v>
      </c>
      <c r="B413" t="s">
        <v>20</v>
      </c>
      <c r="C413" t="str">
        <f t="shared" si="6"/>
        <v>2020</v>
      </c>
      <c r="D413" t="s">
        <v>50</v>
      </c>
      <c r="E413">
        <v>21.43</v>
      </c>
      <c r="F413">
        <v>279839</v>
      </c>
      <c r="G413">
        <v>36.68</v>
      </c>
      <c r="H413" t="s">
        <v>51</v>
      </c>
    </row>
    <row r="414" spans="1:8" x14ac:dyDescent="0.25">
      <c r="A414" t="s">
        <v>52</v>
      </c>
      <c r="B414" t="s">
        <v>23</v>
      </c>
      <c r="C414" t="str">
        <f t="shared" si="6"/>
        <v>2020</v>
      </c>
      <c r="D414" t="s">
        <v>50</v>
      </c>
      <c r="E414">
        <v>7.22</v>
      </c>
      <c r="F414">
        <v>306505</v>
      </c>
      <c r="G414">
        <v>33.799999999999997</v>
      </c>
      <c r="H414" t="s">
        <v>51</v>
      </c>
    </row>
    <row r="415" spans="1:8" x14ac:dyDescent="0.25">
      <c r="A415" t="s">
        <v>26</v>
      </c>
      <c r="B415" t="s">
        <v>8</v>
      </c>
      <c r="C415" t="str">
        <f t="shared" si="6"/>
        <v>2019</v>
      </c>
      <c r="D415" t="s">
        <v>50</v>
      </c>
      <c r="E415">
        <v>9.77</v>
      </c>
      <c r="F415">
        <v>2223129</v>
      </c>
      <c r="G415">
        <v>45.61</v>
      </c>
      <c r="H415" t="s">
        <v>51</v>
      </c>
    </row>
    <row r="416" spans="1:8" x14ac:dyDescent="0.25">
      <c r="A416" t="s">
        <v>26</v>
      </c>
      <c r="B416" t="s">
        <v>11</v>
      </c>
      <c r="C416" t="str">
        <f t="shared" si="6"/>
        <v>2019</v>
      </c>
      <c r="D416" t="s">
        <v>50</v>
      </c>
      <c r="E416">
        <v>11.77</v>
      </c>
      <c r="F416">
        <v>2192020</v>
      </c>
      <c r="G416">
        <v>45.88</v>
      </c>
      <c r="H416" t="s">
        <v>51</v>
      </c>
    </row>
    <row r="417" spans="1:8" x14ac:dyDescent="0.25">
      <c r="A417" t="s">
        <v>26</v>
      </c>
      <c r="B417" t="s">
        <v>12</v>
      </c>
      <c r="C417" t="str">
        <f t="shared" si="6"/>
        <v>2019</v>
      </c>
      <c r="D417" t="s">
        <v>50</v>
      </c>
      <c r="E417">
        <v>8.17</v>
      </c>
      <c r="F417">
        <v>2285436</v>
      </c>
      <c r="G417">
        <v>45.85</v>
      </c>
      <c r="H417" t="s">
        <v>51</v>
      </c>
    </row>
    <row r="418" spans="1:8" x14ac:dyDescent="0.25">
      <c r="A418" t="s">
        <v>26</v>
      </c>
      <c r="B418" t="s">
        <v>13</v>
      </c>
      <c r="C418" t="str">
        <f t="shared" si="6"/>
        <v>2019</v>
      </c>
      <c r="D418" t="s">
        <v>50</v>
      </c>
      <c r="E418">
        <v>6.29</v>
      </c>
      <c r="F418">
        <v>2392400</v>
      </c>
      <c r="G418">
        <v>46.91</v>
      </c>
      <c r="H418" t="s">
        <v>51</v>
      </c>
    </row>
    <row r="419" spans="1:8" x14ac:dyDescent="0.25">
      <c r="A419" t="s">
        <v>26</v>
      </c>
      <c r="B419" t="s">
        <v>14</v>
      </c>
      <c r="C419" t="str">
        <f t="shared" si="6"/>
        <v>2019</v>
      </c>
      <c r="D419" t="s">
        <v>50</v>
      </c>
      <c r="E419">
        <v>9.4600000000000009</v>
      </c>
      <c r="F419">
        <v>2311507</v>
      </c>
      <c r="G419">
        <v>46.8</v>
      </c>
      <c r="H419" t="s">
        <v>51</v>
      </c>
    </row>
    <row r="420" spans="1:8" x14ac:dyDescent="0.25">
      <c r="A420" t="s">
        <v>26</v>
      </c>
      <c r="B420" t="s">
        <v>15</v>
      </c>
      <c r="C420" t="str">
        <f t="shared" si="6"/>
        <v>2019</v>
      </c>
      <c r="D420" t="s">
        <v>50</v>
      </c>
      <c r="E420">
        <v>10.27</v>
      </c>
      <c r="F420">
        <v>2297096</v>
      </c>
      <c r="G420">
        <v>46.82</v>
      </c>
      <c r="H420" t="s">
        <v>51</v>
      </c>
    </row>
    <row r="421" spans="1:8" x14ac:dyDescent="0.25">
      <c r="A421" t="s">
        <v>26</v>
      </c>
      <c r="B421" t="s">
        <v>16</v>
      </c>
      <c r="C421" t="str">
        <f t="shared" si="6"/>
        <v>2019</v>
      </c>
      <c r="D421" t="s">
        <v>50</v>
      </c>
      <c r="E421">
        <v>8.32</v>
      </c>
      <c r="F421">
        <v>2341284</v>
      </c>
      <c r="G421">
        <v>46.59</v>
      </c>
      <c r="H421" t="s">
        <v>51</v>
      </c>
    </row>
    <row r="422" spans="1:8" x14ac:dyDescent="0.25">
      <c r="A422" t="s">
        <v>26</v>
      </c>
      <c r="B422" t="s">
        <v>17</v>
      </c>
      <c r="C422" t="str">
        <f t="shared" si="6"/>
        <v>2019</v>
      </c>
      <c r="D422" t="s">
        <v>50</v>
      </c>
      <c r="E422">
        <v>3.57</v>
      </c>
      <c r="F422">
        <v>2415436</v>
      </c>
      <c r="G422">
        <v>45.59</v>
      </c>
      <c r="H422" t="s">
        <v>51</v>
      </c>
    </row>
    <row r="423" spans="1:8" x14ac:dyDescent="0.25">
      <c r="A423" t="s">
        <v>26</v>
      </c>
      <c r="B423" t="s">
        <v>18</v>
      </c>
      <c r="C423" t="str">
        <f t="shared" si="6"/>
        <v>2020</v>
      </c>
      <c r="D423" t="s">
        <v>50</v>
      </c>
      <c r="E423">
        <v>9.01</v>
      </c>
      <c r="F423">
        <v>2315972</v>
      </c>
      <c r="G423">
        <v>46.21</v>
      </c>
      <c r="H423" t="s">
        <v>51</v>
      </c>
    </row>
    <row r="424" spans="1:8" x14ac:dyDescent="0.25">
      <c r="A424" t="s">
        <v>26</v>
      </c>
      <c r="B424" t="s">
        <v>19</v>
      </c>
      <c r="C424" t="str">
        <f t="shared" si="6"/>
        <v>2020</v>
      </c>
      <c r="D424" t="s">
        <v>50</v>
      </c>
      <c r="E424">
        <v>9.7899999999999991</v>
      </c>
      <c r="F424">
        <v>2347941</v>
      </c>
      <c r="G424">
        <v>47.14</v>
      </c>
      <c r="H424" t="s">
        <v>51</v>
      </c>
    </row>
    <row r="425" spans="1:8" x14ac:dyDescent="0.25">
      <c r="A425" t="s">
        <v>26</v>
      </c>
      <c r="B425" t="s">
        <v>20</v>
      </c>
      <c r="C425" t="str">
        <f t="shared" si="6"/>
        <v>2020</v>
      </c>
      <c r="D425" t="s">
        <v>50</v>
      </c>
      <c r="E425">
        <v>8.2100000000000009</v>
      </c>
      <c r="F425">
        <v>2407509</v>
      </c>
      <c r="G425">
        <v>47.39</v>
      </c>
      <c r="H425" t="s">
        <v>51</v>
      </c>
    </row>
    <row r="426" spans="1:8" x14ac:dyDescent="0.25">
      <c r="A426" t="s">
        <v>26</v>
      </c>
      <c r="B426" t="s">
        <v>21</v>
      </c>
      <c r="C426" t="str">
        <f t="shared" si="6"/>
        <v>2020</v>
      </c>
      <c r="D426" t="s">
        <v>50</v>
      </c>
      <c r="E426">
        <v>20.13</v>
      </c>
      <c r="F426">
        <v>1066126</v>
      </c>
      <c r="G426">
        <v>24.06</v>
      </c>
      <c r="H426" t="s">
        <v>51</v>
      </c>
    </row>
    <row r="427" spans="1:8" x14ac:dyDescent="0.25">
      <c r="A427" t="s">
        <v>26</v>
      </c>
      <c r="B427" t="s">
        <v>22</v>
      </c>
      <c r="C427" t="str">
        <f t="shared" si="6"/>
        <v>2020</v>
      </c>
      <c r="D427" t="s">
        <v>50</v>
      </c>
      <c r="E427">
        <v>24.1</v>
      </c>
      <c r="F427">
        <v>1276291</v>
      </c>
      <c r="G427">
        <v>30.24</v>
      </c>
      <c r="H427" t="s">
        <v>51</v>
      </c>
    </row>
    <row r="428" spans="1:8" x14ac:dyDescent="0.25">
      <c r="A428" t="s">
        <v>26</v>
      </c>
      <c r="B428" t="s">
        <v>23</v>
      </c>
      <c r="C428" t="str">
        <f t="shared" si="6"/>
        <v>2020</v>
      </c>
      <c r="D428" t="s">
        <v>50</v>
      </c>
      <c r="E428">
        <v>27.07</v>
      </c>
      <c r="F428">
        <v>1602231</v>
      </c>
      <c r="G428">
        <v>39.409999999999997</v>
      </c>
      <c r="H428" t="s">
        <v>51</v>
      </c>
    </row>
    <row r="429" spans="1:8" x14ac:dyDescent="0.25">
      <c r="A429" t="s">
        <v>27</v>
      </c>
      <c r="B429" t="s">
        <v>8</v>
      </c>
      <c r="C429" t="str">
        <f t="shared" si="6"/>
        <v>2019</v>
      </c>
      <c r="D429" t="s">
        <v>50</v>
      </c>
      <c r="E429">
        <v>12.31</v>
      </c>
      <c r="F429">
        <v>5756475</v>
      </c>
      <c r="G429">
        <v>44.17</v>
      </c>
      <c r="H429" t="s">
        <v>51</v>
      </c>
    </row>
    <row r="430" spans="1:8" x14ac:dyDescent="0.25">
      <c r="A430" t="s">
        <v>27</v>
      </c>
      <c r="B430" t="s">
        <v>11</v>
      </c>
      <c r="C430" t="str">
        <f t="shared" si="6"/>
        <v>2019</v>
      </c>
      <c r="D430" t="s">
        <v>50</v>
      </c>
      <c r="E430">
        <v>12.76</v>
      </c>
      <c r="F430">
        <v>5550172</v>
      </c>
      <c r="G430">
        <v>42.71</v>
      </c>
      <c r="H430" t="s">
        <v>51</v>
      </c>
    </row>
    <row r="431" spans="1:8" x14ac:dyDescent="0.25">
      <c r="A431" t="s">
        <v>27</v>
      </c>
      <c r="B431" t="s">
        <v>12</v>
      </c>
      <c r="C431" t="str">
        <f t="shared" si="6"/>
        <v>2019</v>
      </c>
      <c r="D431" t="s">
        <v>50</v>
      </c>
      <c r="E431">
        <v>14.68</v>
      </c>
      <c r="F431">
        <v>5393091</v>
      </c>
      <c r="G431">
        <v>42.34</v>
      </c>
      <c r="H431" t="s">
        <v>51</v>
      </c>
    </row>
    <row r="432" spans="1:8" x14ac:dyDescent="0.25">
      <c r="A432" t="s">
        <v>27</v>
      </c>
      <c r="B432" t="s">
        <v>13</v>
      </c>
      <c r="C432" t="str">
        <f t="shared" si="6"/>
        <v>2019</v>
      </c>
      <c r="D432" t="s">
        <v>50</v>
      </c>
      <c r="E432">
        <v>13.52</v>
      </c>
      <c r="F432">
        <v>5552510</v>
      </c>
      <c r="G432">
        <v>42.9</v>
      </c>
      <c r="H432" t="s">
        <v>51</v>
      </c>
    </row>
    <row r="433" spans="1:8" x14ac:dyDescent="0.25">
      <c r="A433" t="s">
        <v>27</v>
      </c>
      <c r="B433" t="s">
        <v>14</v>
      </c>
      <c r="C433" t="str">
        <f t="shared" si="6"/>
        <v>2019</v>
      </c>
      <c r="D433" t="s">
        <v>50</v>
      </c>
      <c r="E433">
        <v>20.59</v>
      </c>
      <c r="F433">
        <v>5642253</v>
      </c>
      <c r="G433">
        <v>47.36</v>
      </c>
      <c r="H433" t="s">
        <v>51</v>
      </c>
    </row>
    <row r="434" spans="1:8" x14ac:dyDescent="0.25">
      <c r="A434" t="s">
        <v>27</v>
      </c>
      <c r="B434" t="s">
        <v>15</v>
      </c>
      <c r="C434" t="str">
        <f t="shared" si="6"/>
        <v>2019</v>
      </c>
      <c r="D434" t="s">
        <v>50</v>
      </c>
      <c r="E434">
        <v>12.41</v>
      </c>
      <c r="F434">
        <v>6030363</v>
      </c>
      <c r="G434">
        <v>45.78</v>
      </c>
      <c r="H434" t="s">
        <v>51</v>
      </c>
    </row>
    <row r="435" spans="1:8" x14ac:dyDescent="0.25">
      <c r="A435" t="s">
        <v>27</v>
      </c>
      <c r="B435" t="s">
        <v>16</v>
      </c>
      <c r="C435" t="str">
        <f t="shared" si="6"/>
        <v>2019</v>
      </c>
      <c r="D435" t="s">
        <v>50</v>
      </c>
      <c r="E435">
        <v>16.11</v>
      </c>
      <c r="F435">
        <v>5439600</v>
      </c>
      <c r="G435">
        <v>43.02</v>
      </c>
      <c r="H435" t="s">
        <v>51</v>
      </c>
    </row>
    <row r="436" spans="1:8" x14ac:dyDescent="0.25">
      <c r="A436" t="s">
        <v>27</v>
      </c>
      <c r="B436" t="s">
        <v>17</v>
      </c>
      <c r="C436" t="str">
        <f t="shared" si="6"/>
        <v>2019</v>
      </c>
      <c r="D436" t="s">
        <v>50</v>
      </c>
      <c r="E436">
        <v>11.07</v>
      </c>
      <c r="F436">
        <v>5718337</v>
      </c>
      <c r="G436">
        <v>42.56</v>
      </c>
      <c r="H436" t="s">
        <v>51</v>
      </c>
    </row>
    <row r="437" spans="1:8" x14ac:dyDescent="0.25">
      <c r="A437" t="s">
        <v>27</v>
      </c>
      <c r="B437" t="s">
        <v>18</v>
      </c>
      <c r="C437" t="str">
        <f t="shared" si="6"/>
        <v>2020</v>
      </c>
      <c r="D437" t="s">
        <v>50</v>
      </c>
      <c r="E437">
        <v>22.45</v>
      </c>
      <c r="F437">
        <v>5647493</v>
      </c>
      <c r="G437">
        <v>48.09</v>
      </c>
      <c r="H437" t="s">
        <v>51</v>
      </c>
    </row>
    <row r="438" spans="1:8" x14ac:dyDescent="0.25">
      <c r="A438" t="s">
        <v>27</v>
      </c>
      <c r="B438" t="s">
        <v>19</v>
      </c>
      <c r="C438" t="str">
        <f t="shared" si="6"/>
        <v>2020</v>
      </c>
      <c r="D438" t="s">
        <v>50</v>
      </c>
      <c r="E438">
        <v>14.86</v>
      </c>
      <c r="F438">
        <v>5708807</v>
      </c>
      <c r="G438">
        <v>44.18</v>
      </c>
      <c r="H438" t="s">
        <v>51</v>
      </c>
    </row>
    <row r="439" spans="1:8" x14ac:dyDescent="0.25">
      <c r="A439" t="s">
        <v>27</v>
      </c>
      <c r="B439" t="s">
        <v>20</v>
      </c>
      <c r="C439" t="str">
        <f t="shared" si="6"/>
        <v>2020</v>
      </c>
      <c r="D439" t="s">
        <v>50</v>
      </c>
      <c r="E439">
        <v>17.09</v>
      </c>
      <c r="F439">
        <v>5401392</v>
      </c>
      <c r="G439">
        <v>42.82</v>
      </c>
      <c r="H439" t="s">
        <v>51</v>
      </c>
    </row>
    <row r="440" spans="1:8" x14ac:dyDescent="0.25">
      <c r="A440" t="s">
        <v>27</v>
      </c>
      <c r="B440" t="s">
        <v>21</v>
      </c>
      <c r="C440" t="str">
        <f t="shared" si="6"/>
        <v>2020</v>
      </c>
      <c r="D440" t="s">
        <v>50</v>
      </c>
      <c r="E440">
        <v>16.510000000000002</v>
      </c>
      <c r="F440">
        <v>3003787</v>
      </c>
      <c r="G440">
        <v>23.59</v>
      </c>
      <c r="H440" t="s">
        <v>51</v>
      </c>
    </row>
    <row r="441" spans="1:8" x14ac:dyDescent="0.25">
      <c r="A441" t="s">
        <v>27</v>
      </c>
      <c r="B441" t="s">
        <v>22</v>
      </c>
      <c r="C441" t="str">
        <f t="shared" si="6"/>
        <v>2020</v>
      </c>
      <c r="D441" t="s">
        <v>50</v>
      </c>
      <c r="E441">
        <v>45.78</v>
      </c>
      <c r="F441">
        <v>2343783</v>
      </c>
      <c r="G441">
        <v>28.28</v>
      </c>
      <c r="H441" t="s">
        <v>51</v>
      </c>
    </row>
    <row r="442" spans="1:8" x14ac:dyDescent="0.25">
      <c r="A442" t="s">
        <v>27</v>
      </c>
      <c r="B442" t="s">
        <v>23</v>
      </c>
      <c r="C442" t="str">
        <f t="shared" si="6"/>
        <v>2020</v>
      </c>
      <c r="D442" t="s">
        <v>50</v>
      </c>
      <c r="E442">
        <v>18.11</v>
      </c>
      <c r="F442">
        <v>4306807</v>
      </c>
      <c r="G442">
        <v>34.32</v>
      </c>
      <c r="H442" t="s">
        <v>51</v>
      </c>
    </row>
    <row r="443" spans="1:8" x14ac:dyDescent="0.25">
      <c r="A443" t="s">
        <v>28</v>
      </c>
      <c r="B443" t="s">
        <v>8</v>
      </c>
      <c r="C443" t="str">
        <f t="shared" si="6"/>
        <v>2019</v>
      </c>
      <c r="D443" t="s">
        <v>50</v>
      </c>
      <c r="E443">
        <v>2.75</v>
      </c>
      <c r="F443">
        <v>264855</v>
      </c>
      <c r="G443">
        <v>34.17</v>
      </c>
      <c r="H443" t="s">
        <v>51</v>
      </c>
    </row>
    <row r="444" spans="1:8" x14ac:dyDescent="0.25">
      <c r="A444" t="s">
        <v>28</v>
      </c>
      <c r="B444" t="s">
        <v>11</v>
      </c>
      <c r="C444" t="str">
        <f t="shared" si="6"/>
        <v>2019</v>
      </c>
      <c r="D444" t="s">
        <v>50</v>
      </c>
      <c r="E444">
        <v>13.33</v>
      </c>
      <c r="F444">
        <v>304015</v>
      </c>
      <c r="G444">
        <v>43.96</v>
      </c>
      <c r="H444" t="s">
        <v>51</v>
      </c>
    </row>
    <row r="445" spans="1:8" x14ac:dyDescent="0.25">
      <c r="A445" t="s">
        <v>28</v>
      </c>
      <c r="B445" t="s">
        <v>12</v>
      </c>
      <c r="C445" t="str">
        <f t="shared" si="6"/>
        <v>2019</v>
      </c>
      <c r="D445" t="s">
        <v>50</v>
      </c>
      <c r="E445">
        <v>12.28</v>
      </c>
      <c r="F445">
        <v>280367</v>
      </c>
      <c r="G445">
        <v>40</v>
      </c>
      <c r="H445" t="s">
        <v>51</v>
      </c>
    </row>
    <row r="446" spans="1:8" x14ac:dyDescent="0.25">
      <c r="A446" t="s">
        <v>28</v>
      </c>
      <c r="B446" t="s">
        <v>13</v>
      </c>
      <c r="C446" t="str">
        <f t="shared" si="6"/>
        <v>2019</v>
      </c>
      <c r="D446" t="s">
        <v>50</v>
      </c>
      <c r="E446">
        <v>4.9000000000000004</v>
      </c>
      <c r="F446">
        <v>243277</v>
      </c>
      <c r="G446">
        <v>31.97</v>
      </c>
      <c r="H446" t="s">
        <v>51</v>
      </c>
    </row>
    <row r="447" spans="1:8" x14ac:dyDescent="0.25">
      <c r="A447" t="s">
        <v>28</v>
      </c>
      <c r="B447" t="s">
        <v>14</v>
      </c>
      <c r="C447" t="str">
        <f t="shared" si="6"/>
        <v>2019</v>
      </c>
      <c r="D447" t="s">
        <v>50</v>
      </c>
      <c r="E447">
        <v>3.16</v>
      </c>
      <c r="F447">
        <v>309643</v>
      </c>
      <c r="G447">
        <v>39.92</v>
      </c>
      <c r="H447" t="s">
        <v>51</v>
      </c>
    </row>
    <row r="448" spans="1:8" x14ac:dyDescent="0.25">
      <c r="A448" t="s">
        <v>28</v>
      </c>
      <c r="B448" t="s">
        <v>15</v>
      </c>
      <c r="C448" t="str">
        <f t="shared" si="6"/>
        <v>2019</v>
      </c>
      <c r="D448" t="s">
        <v>50</v>
      </c>
      <c r="E448">
        <v>12.31</v>
      </c>
      <c r="F448">
        <v>290264</v>
      </c>
      <c r="G448">
        <v>41.27</v>
      </c>
      <c r="H448" t="s">
        <v>51</v>
      </c>
    </row>
    <row r="449" spans="1:8" x14ac:dyDescent="0.25">
      <c r="A449" t="s">
        <v>28</v>
      </c>
      <c r="B449" t="s">
        <v>16</v>
      </c>
      <c r="C449" t="str">
        <f t="shared" si="6"/>
        <v>2019</v>
      </c>
      <c r="D449" t="s">
        <v>50</v>
      </c>
      <c r="E449">
        <v>25.2</v>
      </c>
      <c r="F449">
        <v>271612</v>
      </c>
      <c r="G449">
        <v>45.22</v>
      </c>
      <c r="H449" t="s">
        <v>51</v>
      </c>
    </row>
    <row r="450" spans="1:8" x14ac:dyDescent="0.25">
      <c r="A450" t="s">
        <v>28</v>
      </c>
      <c r="B450" t="s">
        <v>17</v>
      </c>
      <c r="C450" t="str">
        <f t="shared" si="6"/>
        <v>2019</v>
      </c>
      <c r="D450" t="s">
        <v>50</v>
      </c>
      <c r="E450">
        <v>16.22</v>
      </c>
      <c r="F450">
        <v>288154</v>
      </c>
      <c r="G450">
        <v>42.77</v>
      </c>
      <c r="H450" t="s">
        <v>51</v>
      </c>
    </row>
    <row r="451" spans="1:8" x14ac:dyDescent="0.25">
      <c r="A451" t="s">
        <v>28</v>
      </c>
      <c r="B451" t="s">
        <v>18</v>
      </c>
      <c r="C451" t="str">
        <f t="shared" ref="C451:C514" si="7">RIGHT(B451,LEN(B451)-FIND("-",B451,FIND("-",B451,1)+1))</f>
        <v>2020</v>
      </c>
      <c r="D451" t="s">
        <v>50</v>
      </c>
      <c r="E451">
        <v>10.92</v>
      </c>
      <c r="F451">
        <v>257814</v>
      </c>
      <c r="G451">
        <v>35.950000000000003</v>
      </c>
      <c r="H451" t="s">
        <v>51</v>
      </c>
    </row>
    <row r="452" spans="1:8" x14ac:dyDescent="0.25">
      <c r="A452" t="s">
        <v>28</v>
      </c>
      <c r="B452" t="s">
        <v>19</v>
      </c>
      <c r="C452" t="str">
        <f t="shared" si="7"/>
        <v>2020</v>
      </c>
      <c r="D452" t="s">
        <v>50</v>
      </c>
      <c r="E452">
        <v>4.3099999999999996</v>
      </c>
      <c r="F452">
        <v>306396</v>
      </c>
      <c r="G452">
        <v>39.729999999999997</v>
      </c>
      <c r="H452" t="s">
        <v>51</v>
      </c>
    </row>
    <row r="453" spans="1:8" x14ac:dyDescent="0.25">
      <c r="A453" t="s">
        <v>28</v>
      </c>
      <c r="B453" t="s">
        <v>20</v>
      </c>
      <c r="C453" t="str">
        <f t="shared" si="7"/>
        <v>2020</v>
      </c>
      <c r="D453" t="s">
        <v>50</v>
      </c>
      <c r="E453">
        <v>4.76</v>
      </c>
      <c r="F453">
        <v>277093</v>
      </c>
      <c r="G453">
        <v>36.049999999999997</v>
      </c>
      <c r="H453" t="s">
        <v>51</v>
      </c>
    </row>
    <row r="454" spans="1:8" x14ac:dyDescent="0.25">
      <c r="A454" t="s">
        <v>28</v>
      </c>
      <c r="B454" t="s">
        <v>21</v>
      </c>
      <c r="C454" t="str">
        <f t="shared" si="7"/>
        <v>2020</v>
      </c>
      <c r="D454" t="s">
        <v>50</v>
      </c>
      <c r="E454">
        <v>11.76</v>
      </c>
      <c r="F454">
        <v>318957</v>
      </c>
      <c r="G454">
        <v>44.74</v>
      </c>
      <c r="H454" t="s">
        <v>51</v>
      </c>
    </row>
    <row r="455" spans="1:8" x14ac:dyDescent="0.25">
      <c r="A455" t="s">
        <v>29</v>
      </c>
      <c r="B455" t="s">
        <v>8</v>
      </c>
      <c r="C455" t="str">
        <f t="shared" si="7"/>
        <v>2019</v>
      </c>
      <c r="D455" t="s">
        <v>50</v>
      </c>
      <c r="E455">
        <v>4.09</v>
      </c>
      <c r="F455">
        <v>9686558</v>
      </c>
      <c r="G455">
        <v>41.67</v>
      </c>
      <c r="H455" t="s">
        <v>51</v>
      </c>
    </row>
    <row r="456" spans="1:8" x14ac:dyDescent="0.25">
      <c r="A456" t="s">
        <v>29</v>
      </c>
      <c r="B456" t="s">
        <v>11</v>
      </c>
      <c r="C456" t="str">
        <f t="shared" si="7"/>
        <v>2019</v>
      </c>
      <c r="D456" t="s">
        <v>50</v>
      </c>
      <c r="E456">
        <v>6.31</v>
      </c>
      <c r="F456">
        <v>10144965</v>
      </c>
      <c r="G456">
        <v>44.57</v>
      </c>
      <c r="H456" t="s">
        <v>51</v>
      </c>
    </row>
    <row r="457" spans="1:8" x14ac:dyDescent="0.25">
      <c r="A457" t="s">
        <v>29</v>
      </c>
      <c r="B457" t="s">
        <v>12</v>
      </c>
      <c r="C457" t="str">
        <f t="shared" si="7"/>
        <v>2019</v>
      </c>
      <c r="D457" t="s">
        <v>50</v>
      </c>
      <c r="E457">
        <v>5.15</v>
      </c>
      <c r="F457">
        <v>9828023</v>
      </c>
      <c r="G457">
        <v>42.54</v>
      </c>
      <c r="H457" t="s">
        <v>51</v>
      </c>
    </row>
    <row r="458" spans="1:8" x14ac:dyDescent="0.25">
      <c r="A458" t="s">
        <v>29</v>
      </c>
      <c r="B458" t="s">
        <v>13</v>
      </c>
      <c r="C458" t="str">
        <f t="shared" si="7"/>
        <v>2019</v>
      </c>
      <c r="D458" t="s">
        <v>50</v>
      </c>
      <c r="E458">
        <v>4.2</v>
      </c>
      <c r="F458">
        <v>10228154</v>
      </c>
      <c r="G458">
        <v>43.72</v>
      </c>
      <c r="H458" t="s">
        <v>51</v>
      </c>
    </row>
    <row r="459" spans="1:8" x14ac:dyDescent="0.25">
      <c r="A459" t="s">
        <v>29</v>
      </c>
      <c r="B459" t="s">
        <v>14</v>
      </c>
      <c r="C459" t="str">
        <f t="shared" si="7"/>
        <v>2019</v>
      </c>
      <c r="D459" t="s">
        <v>50</v>
      </c>
      <c r="E459">
        <v>5.96</v>
      </c>
      <c r="F459">
        <v>9609939</v>
      </c>
      <c r="G459">
        <v>41.75</v>
      </c>
      <c r="H459" t="s">
        <v>51</v>
      </c>
    </row>
    <row r="460" spans="1:8" x14ac:dyDescent="0.25">
      <c r="A460" t="s">
        <v>29</v>
      </c>
      <c r="B460" t="s">
        <v>15</v>
      </c>
      <c r="C460" t="str">
        <f t="shared" si="7"/>
        <v>2019</v>
      </c>
      <c r="D460" t="s">
        <v>50</v>
      </c>
      <c r="E460">
        <v>5.45</v>
      </c>
      <c r="F460">
        <v>10474217</v>
      </c>
      <c r="G460">
        <v>45.14</v>
      </c>
      <c r="H460" t="s">
        <v>51</v>
      </c>
    </row>
    <row r="461" spans="1:8" x14ac:dyDescent="0.25">
      <c r="A461" t="s">
        <v>29</v>
      </c>
      <c r="B461" t="s">
        <v>16</v>
      </c>
      <c r="C461" t="str">
        <f t="shared" si="7"/>
        <v>2019</v>
      </c>
      <c r="D461" t="s">
        <v>50</v>
      </c>
      <c r="E461">
        <v>7.53</v>
      </c>
      <c r="F461">
        <v>9896129</v>
      </c>
      <c r="G461">
        <v>43.5</v>
      </c>
      <c r="H461" t="s">
        <v>51</v>
      </c>
    </row>
    <row r="462" spans="1:8" x14ac:dyDescent="0.25">
      <c r="A462" t="s">
        <v>29</v>
      </c>
      <c r="B462" t="s">
        <v>17</v>
      </c>
      <c r="C462" t="str">
        <f t="shared" si="7"/>
        <v>2019</v>
      </c>
      <c r="D462" t="s">
        <v>50</v>
      </c>
      <c r="E462">
        <v>5.71</v>
      </c>
      <c r="F462">
        <v>10172812</v>
      </c>
      <c r="G462">
        <v>43.75</v>
      </c>
      <c r="H462" t="s">
        <v>51</v>
      </c>
    </row>
    <row r="463" spans="1:8" x14ac:dyDescent="0.25">
      <c r="A463" t="s">
        <v>29</v>
      </c>
      <c r="B463" t="s">
        <v>18</v>
      </c>
      <c r="C463" t="str">
        <f t="shared" si="7"/>
        <v>2020</v>
      </c>
      <c r="D463" t="s">
        <v>50</v>
      </c>
      <c r="E463">
        <v>5.82</v>
      </c>
      <c r="F463">
        <v>9824501</v>
      </c>
      <c r="G463">
        <v>42.19</v>
      </c>
      <c r="H463" t="s">
        <v>51</v>
      </c>
    </row>
    <row r="464" spans="1:8" x14ac:dyDescent="0.25">
      <c r="A464" t="s">
        <v>29</v>
      </c>
      <c r="B464" t="s">
        <v>19</v>
      </c>
      <c r="C464" t="str">
        <f t="shared" si="7"/>
        <v>2020</v>
      </c>
      <c r="D464" t="s">
        <v>50</v>
      </c>
      <c r="E464">
        <v>6.04</v>
      </c>
      <c r="F464">
        <v>10784753</v>
      </c>
      <c r="G464">
        <v>46.31</v>
      </c>
      <c r="H464" t="s">
        <v>51</v>
      </c>
    </row>
    <row r="465" spans="1:8" x14ac:dyDescent="0.25">
      <c r="A465" t="s">
        <v>29</v>
      </c>
      <c r="B465" t="s">
        <v>20</v>
      </c>
      <c r="C465" t="str">
        <f t="shared" si="7"/>
        <v>2020</v>
      </c>
      <c r="D465" t="s">
        <v>50</v>
      </c>
      <c r="E465">
        <v>5.39</v>
      </c>
      <c r="F465">
        <v>10083026</v>
      </c>
      <c r="G465">
        <v>42.9</v>
      </c>
      <c r="H465" t="s">
        <v>51</v>
      </c>
    </row>
    <row r="466" spans="1:8" x14ac:dyDescent="0.25">
      <c r="A466" t="s">
        <v>29</v>
      </c>
      <c r="B466" t="s">
        <v>21</v>
      </c>
      <c r="C466" t="str">
        <f t="shared" si="7"/>
        <v>2020</v>
      </c>
      <c r="D466" t="s">
        <v>50</v>
      </c>
      <c r="E466">
        <v>25.94</v>
      </c>
      <c r="F466">
        <v>6701284</v>
      </c>
      <c r="G466">
        <v>36.33</v>
      </c>
      <c r="H466" t="s">
        <v>51</v>
      </c>
    </row>
    <row r="467" spans="1:8" x14ac:dyDescent="0.25">
      <c r="A467" t="s">
        <v>29</v>
      </c>
      <c r="B467" t="s">
        <v>22</v>
      </c>
      <c r="C467" t="str">
        <f t="shared" si="7"/>
        <v>2020</v>
      </c>
      <c r="D467" t="s">
        <v>50</v>
      </c>
      <c r="E467">
        <v>11.62</v>
      </c>
      <c r="F467">
        <v>6072776</v>
      </c>
      <c r="G467">
        <v>27.52</v>
      </c>
      <c r="H467" t="s">
        <v>51</v>
      </c>
    </row>
    <row r="468" spans="1:8" x14ac:dyDescent="0.25">
      <c r="A468" t="s">
        <v>29</v>
      </c>
      <c r="B468" t="s">
        <v>23</v>
      </c>
      <c r="C468" t="str">
        <f t="shared" si="7"/>
        <v>2020</v>
      </c>
      <c r="D468" t="s">
        <v>50</v>
      </c>
      <c r="E468">
        <v>4.54</v>
      </c>
      <c r="F468">
        <v>10574711</v>
      </c>
      <c r="G468">
        <v>44.26</v>
      </c>
      <c r="H468" t="s">
        <v>51</v>
      </c>
    </row>
    <row r="469" spans="1:8" x14ac:dyDescent="0.25">
      <c r="A469" t="s">
        <v>30</v>
      </c>
      <c r="B469" t="s">
        <v>8</v>
      </c>
      <c r="C469" t="str">
        <f t="shared" si="7"/>
        <v>2019</v>
      </c>
      <c r="D469" t="s">
        <v>50</v>
      </c>
      <c r="E469">
        <v>24.67</v>
      </c>
      <c r="F469">
        <v>2693596</v>
      </c>
      <c r="G469">
        <v>43.18</v>
      </c>
      <c r="H469" t="s">
        <v>51</v>
      </c>
    </row>
    <row r="470" spans="1:8" x14ac:dyDescent="0.25">
      <c r="A470" t="s">
        <v>30</v>
      </c>
      <c r="B470" t="s">
        <v>11</v>
      </c>
      <c r="C470" t="str">
        <f t="shared" si="7"/>
        <v>2019</v>
      </c>
      <c r="D470" t="s">
        <v>50</v>
      </c>
      <c r="E470">
        <v>20.420000000000002</v>
      </c>
      <c r="F470">
        <v>2845190</v>
      </c>
      <c r="G470">
        <v>43.06</v>
      </c>
      <c r="H470" t="s">
        <v>51</v>
      </c>
    </row>
    <row r="471" spans="1:8" x14ac:dyDescent="0.25">
      <c r="A471" t="s">
        <v>30</v>
      </c>
      <c r="B471" t="s">
        <v>12</v>
      </c>
      <c r="C471" t="str">
        <f t="shared" si="7"/>
        <v>2019</v>
      </c>
      <c r="D471" t="s">
        <v>50</v>
      </c>
      <c r="E471">
        <v>25.45</v>
      </c>
      <c r="F471">
        <v>2405973</v>
      </c>
      <c r="G471">
        <v>38.770000000000003</v>
      </c>
      <c r="H471" t="s">
        <v>51</v>
      </c>
    </row>
    <row r="472" spans="1:8" x14ac:dyDescent="0.25">
      <c r="A472" t="s">
        <v>30</v>
      </c>
      <c r="B472" t="s">
        <v>13</v>
      </c>
      <c r="C472" t="str">
        <f t="shared" si="7"/>
        <v>2019</v>
      </c>
      <c r="D472" t="s">
        <v>50</v>
      </c>
      <c r="E472">
        <v>24.19</v>
      </c>
      <c r="F472">
        <v>2523005</v>
      </c>
      <c r="G472">
        <v>39.869999999999997</v>
      </c>
      <c r="H472" t="s">
        <v>51</v>
      </c>
    </row>
    <row r="473" spans="1:8" x14ac:dyDescent="0.25">
      <c r="A473" t="s">
        <v>30</v>
      </c>
      <c r="B473" t="s">
        <v>14</v>
      </c>
      <c r="C473" t="str">
        <f t="shared" si="7"/>
        <v>2019</v>
      </c>
      <c r="D473" t="s">
        <v>50</v>
      </c>
      <c r="E473">
        <v>26.84</v>
      </c>
      <c r="F473">
        <v>2675862</v>
      </c>
      <c r="G473">
        <v>43.7</v>
      </c>
      <c r="H473" t="s">
        <v>51</v>
      </c>
    </row>
    <row r="474" spans="1:8" x14ac:dyDescent="0.25">
      <c r="A474" t="s">
        <v>30</v>
      </c>
      <c r="B474" t="s">
        <v>15</v>
      </c>
      <c r="C474" t="str">
        <f t="shared" si="7"/>
        <v>2019</v>
      </c>
      <c r="D474" t="s">
        <v>50</v>
      </c>
      <c r="E474">
        <v>21.04</v>
      </c>
      <c r="F474">
        <v>2821456</v>
      </c>
      <c r="G474">
        <v>42.58</v>
      </c>
      <c r="H474" t="s">
        <v>51</v>
      </c>
    </row>
    <row r="475" spans="1:8" x14ac:dyDescent="0.25">
      <c r="A475" t="s">
        <v>30</v>
      </c>
      <c r="B475" t="s">
        <v>16</v>
      </c>
      <c r="C475" t="str">
        <f t="shared" si="7"/>
        <v>2019</v>
      </c>
      <c r="D475" t="s">
        <v>50</v>
      </c>
      <c r="E475">
        <v>27.06</v>
      </c>
      <c r="F475">
        <v>2404239</v>
      </c>
      <c r="G475">
        <v>39.18</v>
      </c>
      <c r="H475" t="s">
        <v>51</v>
      </c>
    </row>
    <row r="476" spans="1:8" x14ac:dyDescent="0.25">
      <c r="A476" t="s">
        <v>30</v>
      </c>
      <c r="B476" t="s">
        <v>17</v>
      </c>
      <c r="C476" t="str">
        <f t="shared" si="7"/>
        <v>2019</v>
      </c>
      <c r="D476" t="s">
        <v>50</v>
      </c>
      <c r="E476">
        <v>23.65</v>
      </c>
      <c r="F476">
        <v>2548835</v>
      </c>
      <c r="G476">
        <v>39.57</v>
      </c>
      <c r="H476" t="s">
        <v>51</v>
      </c>
    </row>
    <row r="477" spans="1:8" x14ac:dyDescent="0.25">
      <c r="A477" t="s">
        <v>30</v>
      </c>
      <c r="B477" t="s">
        <v>18</v>
      </c>
      <c r="C477" t="str">
        <f t="shared" si="7"/>
        <v>2020</v>
      </c>
      <c r="D477" t="s">
        <v>50</v>
      </c>
      <c r="E477">
        <v>27.24</v>
      </c>
      <c r="F477">
        <v>2630938</v>
      </c>
      <c r="G477">
        <v>42.75</v>
      </c>
      <c r="H477" t="s">
        <v>51</v>
      </c>
    </row>
    <row r="478" spans="1:8" x14ac:dyDescent="0.25">
      <c r="A478" t="s">
        <v>30</v>
      </c>
      <c r="B478" t="s">
        <v>19</v>
      </c>
      <c r="C478" t="str">
        <f t="shared" si="7"/>
        <v>2020</v>
      </c>
      <c r="D478" t="s">
        <v>50</v>
      </c>
      <c r="E478">
        <v>23.29</v>
      </c>
      <c r="F478">
        <v>2752834</v>
      </c>
      <c r="G478">
        <v>42.32</v>
      </c>
      <c r="H478" t="s">
        <v>51</v>
      </c>
    </row>
    <row r="479" spans="1:8" x14ac:dyDescent="0.25">
      <c r="A479" t="s">
        <v>30</v>
      </c>
      <c r="B479" t="s">
        <v>20</v>
      </c>
      <c r="C479" t="str">
        <f t="shared" si="7"/>
        <v>2020</v>
      </c>
      <c r="D479" t="s">
        <v>50</v>
      </c>
      <c r="E479">
        <v>27.14</v>
      </c>
      <c r="F479">
        <v>2275407</v>
      </c>
      <c r="G479">
        <v>36.729999999999997</v>
      </c>
      <c r="H479" t="s">
        <v>51</v>
      </c>
    </row>
    <row r="480" spans="1:8" x14ac:dyDescent="0.25">
      <c r="A480" t="s">
        <v>30</v>
      </c>
      <c r="B480" t="s">
        <v>21</v>
      </c>
      <c r="C480" t="str">
        <f t="shared" si="7"/>
        <v>2020</v>
      </c>
      <c r="D480" t="s">
        <v>50</v>
      </c>
      <c r="E480">
        <v>46.89</v>
      </c>
      <c r="F480">
        <v>1606580</v>
      </c>
      <c r="G480">
        <v>35.479999999999997</v>
      </c>
      <c r="H480" t="s">
        <v>51</v>
      </c>
    </row>
    <row r="481" spans="1:8" x14ac:dyDescent="0.25">
      <c r="A481" t="s">
        <v>30</v>
      </c>
      <c r="B481" t="s">
        <v>22</v>
      </c>
      <c r="C481" t="str">
        <f t="shared" si="7"/>
        <v>2020</v>
      </c>
      <c r="D481" t="s">
        <v>50</v>
      </c>
      <c r="E481">
        <v>38.46</v>
      </c>
      <c r="F481">
        <v>2013083</v>
      </c>
      <c r="G481">
        <v>38.270000000000003</v>
      </c>
      <c r="H481" t="s">
        <v>51</v>
      </c>
    </row>
    <row r="482" spans="1:8" x14ac:dyDescent="0.25">
      <c r="A482" t="s">
        <v>30</v>
      </c>
      <c r="B482" t="s">
        <v>23</v>
      </c>
      <c r="C482" t="str">
        <f t="shared" si="7"/>
        <v>2020</v>
      </c>
      <c r="D482" t="s">
        <v>50</v>
      </c>
      <c r="E482">
        <v>29.41</v>
      </c>
      <c r="F482">
        <v>2304138</v>
      </c>
      <c r="G482">
        <v>38.090000000000003</v>
      </c>
      <c r="H482" t="s">
        <v>51</v>
      </c>
    </row>
    <row r="483" spans="1:8" x14ac:dyDescent="0.25">
      <c r="A483" t="s">
        <v>31</v>
      </c>
      <c r="B483" t="s">
        <v>8</v>
      </c>
      <c r="C483" t="str">
        <f t="shared" si="7"/>
        <v>2019</v>
      </c>
      <c r="D483" t="s">
        <v>50</v>
      </c>
      <c r="E483">
        <v>10.88</v>
      </c>
      <c r="F483">
        <v>245668</v>
      </c>
      <c r="G483">
        <v>45.27</v>
      </c>
      <c r="H483" t="s">
        <v>51</v>
      </c>
    </row>
    <row r="484" spans="1:8" x14ac:dyDescent="0.25">
      <c r="A484" t="s">
        <v>31</v>
      </c>
      <c r="B484" t="s">
        <v>11</v>
      </c>
      <c r="C484" t="str">
        <f t="shared" si="7"/>
        <v>2019</v>
      </c>
      <c r="D484" t="s">
        <v>50</v>
      </c>
      <c r="E484">
        <v>21.43</v>
      </c>
      <c r="F484">
        <v>237576</v>
      </c>
      <c r="G484">
        <v>49.58</v>
      </c>
      <c r="H484" t="s">
        <v>51</v>
      </c>
    </row>
    <row r="485" spans="1:8" x14ac:dyDescent="0.25">
      <c r="A485" t="s">
        <v>31</v>
      </c>
      <c r="B485" t="s">
        <v>12</v>
      </c>
      <c r="C485" t="str">
        <f t="shared" si="7"/>
        <v>2019</v>
      </c>
      <c r="D485" t="s">
        <v>50</v>
      </c>
      <c r="E485">
        <v>21.51</v>
      </c>
      <c r="F485">
        <v>235894</v>
      </c>
      <c r="G485">
        <v>49.22</v>
      </c>
      <c r="H485" t="s">
        <v>51</v>
      </c>
    </row>
    <row r="486" spans="1:8" x14ac:dyDescent="0.25">
      <c r="A486" t="s">
        <v>31</v>
      </c>
      <c r="B486" t="s">
        <v>13</v>
      </c>
      <c r="C486" t="str">
        <f t="shared" si="7"/>
        <v>2019</v>
      </c>
      <c r="D486" t="s">
        <v>50</v>
      </c>
      <c r="E486">
        <v>24.48</v>
      </c>
      <c r="F486">
        <v>236315</v>
      </c>
      <c r="G486">
        <v>51.17</v>
      </c>
      <c r="H486" t="s">
        <v>51</v>
      </c>
    </row>
    <row r="487" spans="1:8" x14ac:dyDescent="0.25">
      <c r="A487" t="s">
        <v>31</v>
      </c>
      <c r="B487" t="s">
        <v>14</v>
      </c>
      <c r="C487" t="str">
        <f t="shared" si="7"/>
        <v>2019</v>
      </c>
      <c r="D487" t="s">
        <v>50</v>
      </c>
      <c r="E487">
        <v>12</v>
      </c>
      <c r="F487">
        <v>247210</v>
      </c>
      <c r="G487">
        <v>45.87</v>
      </c>
      <c r="H487" t="s">
        <v>51</v>
      </c>
    </row>
    <row r="488" spans="1:8" x14ac:dyDescent="0.25">
      <c r="A488" t="s">
        <v>31</v>
      </c>
      <c r="B488" t="s">
        <v>15</v>
      </c>
      <c r="C488" t="str">
        <f t="shared" si="7"/>
        <v>2019</v>
      </c>
      <c r="D488" t="s">
        <v>50</v>
      </c>
      <c r="E488">
        <v>23.77</v>
      </c>
      <c r="F488">
        <v>232322</v>
      </c>
      <c r="G488">
        <v>49.69</v>
      </c>
      <c r="H488" t="s">
        <v>51</v>
      </c>
    </row>
    <row r="489" spans="1:8" x14ac:dyDescent="0.25">
      <c r="A489" t="s">
        <v>31</v>
      </c>
      <c r="B489" t="s">
        <v>16</v>
      </c>
      <c r="C489" t="str">
        <f t="shared" si="7"/>
        <v>2019</v>
      </c>
      <c r="D489" t="s">
        <v>50</v>
      </c>
      <c r="E489">
        <v>27.27</v>
      </c>
      <c r="F489">
        <v>233029</v>
      </c>
      <c r="G489">
        <v>52.17</v>
      </c>
      <c r="H489" t="s">
        <v>51</v>
      </c>
    </row>
    <row r="490" spans="1:8" x14ac:dyDescent="0.25">
      <c r="A490" t="s">
        <v>31</v>
      </c>
      <c r="B490" t="s">
        <v>17</v>
      </c>
      <c r="C490" t="str">
        <f t="shared" si="7"/>
        <v>2019</v>
      </c>
      <c r="D490" t="s">
        <v>50</v>
      </c>
      <c r="E490">
        <v>25.32</v>
      </c>
      <c r="F490">
        <v>241366</v>
      </c>
      <c r="G490">
        <v>52.55</v>
      </c>
      <c r="H490" t="s">
        <v>51</v>
      </c>
    </row>
    <row r="491" spans="1:8" x14ac:dyDescent="0.25">
      <c r="A491" t="s">
        <v>31</v>
      </c>
      <c r="B491" t="s">
        <v>18</v>
      </c>
      <c r="C491" t="str">
        <f t="shared" si="7"/>
        <v>2020</v>
      </c>
      <c r="D491" t="s">
        <v>50</v>
      </c>
      <c r="E491">
        <v>18.149999999999999</v>
      </c>
      <c r="F491">
        <v>246596</v>
      </c>
      <c r="G491">
        <v>48.92</v>
      </c>
      <c r="H491" t="s">
        <v>51</v>
      </c>
    </row>
    <row r="492" spans="1:8" x14ac:dyDescent="0.25">
      <c r="A492" t="s">
        <v>31</v>
      </c>
      <c r="B492" t="s">
        <v>19</v>
      </c>
      <c r="C492" t="str">
        <f t="shared" si="7"/>
        <v>2020</v>
      </c>
      <c r="D492" t="s">
        <v>50</v>
      </c>
      <c r="E492">
        <v>27.31</v>
      </c>
      <c r="F492">
        <v>227804</v>
      </c>
      <c r="G492">
        <v>50.82</v>
      </c>
      <c r="H492" t="s">
        <v>51</v>
      </c>
    </row>
    <row r="493" spans="1:8" x14ac:dyDescent="0.25">
      <c r="A493" t="s">
        <v>31</v>
      </c>
      <c r="B493" t="s">
        <v>20</v>
      </c>
      <c r="C493" t="str">
        <f t="shared" si="7"/>
        <v>2020</v>
      </c>
      <c r="D493" t="s">
        <v>50</v>
      </c>
      <c r="E493">
        <v>26.44</v>
      </c>
      <c r="F493">
        <v>221432</v>
      </c>
      <c r="G493">
        <v>48.74</v>
      </c>
      <c r="H493" t="s">
        <v>51</v>
      </c>
    </row>
    <row r="494" spans="1:8" x14ac:dyDescent="0.25">
      <c r="A494" t="s">
        <v>31</v>
      </c>
      <c r="B494" t="s">
        <v>21</v>
      </c>
      <c r="C494" t="str">
        <f t="shared" si="7"/>
        <v>2020</v>
      </c>
      <c r="D494" t="s">
        <v>50</v>
      </c>
      <c r="E494">
        <v>2.7</v>
      </c>
      <c r="F494">
        <v>146957</v>
      </c>
      <c r="G494">
        <v>24.42</v>
      </c>
      <c r="H494" t="s">
        <v>51</v>
      </c>
    </row>
    <row r="495" spans="1:8" x14ac:dyDescent="0.25">
      <c r="A495" t="s">
        <v>31</v>
      </c>
      <c r="B495" t="s">
        <v>22</v>
      </c>
      <c r="C495" t="str">
        <f t="shared" si="7"/>
        <v>2020</v>
      </c>
      <c r="D495" t="s">
        <v>50</v>
      </c>
      <c r="E495">
        <v>50</v>
      </c>
      <c r="F495">
        <v>134868</v>
      </c>
      <c r="G495">
        <v>43.55</v>
      </c>
      <c r="H495" t="s">
        <v>51</v>
      </c>
    </row>
    <row r="496" spans="1:8" x14ac:dyDescent="0.25">
      <c r="A496" t="s">
        <v>31</v>
      </c>
      <c r="B496" t="s">
        <v>23</v>
      </c>
      <c r="C496" t="str">
        <f t="shared" si="7"/>
        <v>2020</v>
      </c>
      <c r="D496" t="s">
        <v>50</v>
      </c>
      <c r="E496">
        <v>10.81</v>
      </c>
      <c r="F496">
        <v>224902</v>
      </c>
      <c r="G496">
        <v>40.659999999999997</v>
      </c>
      <c r="H496" t="s">
        <v>51</v>
      </c>
    </row>
    <row r="497" spans="1:8" x14ac:dyDescent="0.25">
      <c r="A497" t="s">
        <v>32</v>
      </c>
      <c r="B497" t="s">
        <v>8</v>
      </c>
      <c r="C497" t="str">
        <f t="shared" si="7"/>
        <v>2019</v>
      </c>
      <c r="D497" t="s">
        <v>50</v>
      </c>
      <c r="E497">
        <v>23.04</v>
      </c>
      <c r="F497">
        <v>1130139</v>
      </c>
      <c r="G497">
        <v>46.74</v>
      </c>
      <c r="H497" t="s">
        <v>51</v>
      </c>
    </row>
    <row r="498" spans="1:8" x14ac:dyDescent="0.25">
      <c r="A498" t="s">
        <v>32</v>
      </c>
      <c r="B498" t="s">
        <v>11</v>
      </c>
      <c r="C498" t="str">
        <f t="shared" si="7"/>
        <v>2019</v>
      </c>
      <c r="D498" t="s">
        <v>50</v>
      </c>
      <c r="E498">
        <v>19.88</v>
      </c>
      <c r="F498">
        <v>1139815</v>
      </c>
      <c r="G498">
        <v>45.17</v>
      </c>
      <c r="H498" t="s">
        <v>51</v>
      </c>
    </row>
    <row r="499" spans="1:8" x14ac:dyDescent="0.25">
      <c r="A499" t="s">
        <v>32</v>
      </c>
      <c r="B499" t="s">
        <v>12</v>
      </c>
      <c r="C499" t="str">
        <f t="shared" si="7"/>
        <v>2019</v>
      </c>
      <c r="D499" t="s">
        <v>50</v>
      </c>
      <c r="E499">
        <v>21.55</v>
      </c>
      <c r="F499">
        <v>1183770</v>
      </c>
      <c r="G499">
        <v>47.8</v>
      </c>
      <c r="H499" t="s">
        <v>51</v>
      </c>
    </row>
    <row r="500" spans="1:8" x14ac:dyDescent="0.25">
      <c r="A500" t="s">
        <v>32</v>
      </c>
      <c r="B500" t="s">
        <v>15</v>
      </c>
      <c r="C500" t="str">
        <f t="shared" si="7"/>
        <v>2019</v>
      </c>
      <c r="D500" t="s">
        <v>50</v>
      </c>
      <c r="E500">
        <v>24.06</v>
      </c>
      <c r="F500">
        <v>1029087</v>
      </c>
      <c r="G500">
        <v>42.63</v>
      </c>
      <c r="H500" t="s">
        <v>51</v>
      </c>
    </row>
    <row r="501" spans="1:8" x14ac:dyDescent="0.25">
      <c r="A501" t="s">
        <v>32</v>
      </c>
      <c r="B501" t="s">
        <v>16</v>
      </c>
      <c r="C501" t="str">
        <f t="shared" si="7"/>
        <v>2019</v>
      </c>
      <c r="D501" t="s">
        <v>50</v>
      </c>
      <c r="E501">
        <v>14.29</v>
      </c>
      <c r="F501">
        <v>1226793</v>
      </c>
      <c r="G501">
        <v>44.92</v>
      </c>
      <c r="H501" t="s">
        <v>51</v>
      </c>
    </row>
    <row r="502" spans="1:8" x14ac:dyDescent="0.25">
      <c r="A502" t="s">
        <v>32</v>
      </c>
      <c r="B502" t="s">
        <v>17</v>
      </c>
      <c r="C502" t="str">
        <f t="shared" si="7"/>
        <v>2019</v>
      </c>
      <c r="D502" t="s">
        <v>50</v>
      </c>
      <c r="E502">
        <v>7.02</v>
      </c>
      <c r="F502">
        <v>1209085</v>
      </c>
      <c r="G502">
        <v>40.71</v>
      </c>
      <c r="H502" t="s">
        <v>51</v>
      </c>
    </row>
    <row r="503" spans="1:8" x14ac:dyDescent="0.25">
      <c r="A503" t="s">
        <v>32</v>
      </c>
      <c r="B503" t="s">
        <v>18</v>
      </c>
      <c r="C503" t="str">
        <f t="shared" si="7"/>
        <v>2020</v>
      </c>
      <c r="D503" t="s">
        <v>50</v>
      </c>
      <c r="E503">
        <v>18.54</v>
      </c>
      <c r="F503">
        <v>1079537</v>
      </c>
      <c r="G503">
        <v>41.4</v>
      </c>
      <c r="H503" t="s">
        <v>51</v>
      </c>
    </row>
    <row r="504" spans="1:8" x14ac:dyDescent="0.25">
      <c r="A504" t="s">
        <v>32</v>
      </c>
      <c r="B504" t="s">
        <v>19</v>
      </c>
      <c r="C504" t="str">
        <f t="shared" si="7"/>
        <v>2020</v>
      </c>
      <c r="D504" t="s">
        <v>50</v>
      </c>
      <c r="E504">
        <v>19.86</v>
      </c>
      <c r="F504">
        <v>1060116</v>
      </c>
      <c r="G504">
        <v>41.23</v>
      </c>
      <c r="H504" t="s">
        <v>51</v>
      </c>
    </row>
    <row r="505" spans="1:8" x14ac:dyDescent="0.25">
      <c r="A505" t="s">
        <v>32</v>
      </c>
      <c r="B505" t="s">
        <v>20</v>
      </c>
      <c r="C505" t="str">
        <f t="shared" si="7"/>
        <v>2020</v>
      </c>
      <c r="D505" t="s">
        <v>50</v>
      </c>
      <c r="E505">
        <v>14.29</v>
      </c>
      <c r="F505">
        <v>998103</v>
      </c>
      <c r="G505">
        <v>36.21</v>
      </c>
      <c r="H505" t="s">
        <v>51</v>
      </c>
    </row>
    <row r="506" spans="1:8" x14ac:dyDescent="0.25">
      <c r="A506" t="s">
        <v>32</v>
      </c>
      <c r="B506" t="s">
        <v>22</v>
      </c>
      <c r="C506" t="str">
        <f t="shared" si="7"/>
        <v>2020</v>
      </c>
      <c r="D506" t="s">
        <v>50</v>
      </c>
      <c r="E506">
        <v>12.96</v>
      </c>
      <c r="F506">
        <v>937435</v>
      </c>
      <c r="G506">
        <v>33.33</v>
      </c>
      <c r="H506" t="s">
        <v>51</v>
      </c>
    </row>
    <row r="507" spans="1:8" x14ac:dyDescent="0.25">
      <c r="A507" t="s">
        <v>33</v>
      </c>
      <c r="B507" t="s">
        <v>8</v>
      </c>
      <c r="C507" t="str">
        <f t="shared" si="7"/>
        <v>2019</v>
      </c>
      <c r="D507" t="s">
        <v>50</v>
      </c>
      <c r="E507">
        <v>17.23</v>
      </c>
      <c r="F507">
        <v>2404033</v>
      </c>
      <c r="G507">
        <v>43.25</v>
      </c>
      <c r="H507" t="s">
        <v>51</v>
      </c>
    </row>
    <row r="508" spans="1:8" x14ac:dyDescent="0.25">
      <c r="A508" t="s">
        <v>33</v>
      </c>
      <c r="B508" t="s">
        <v>11</v>
      </c>
      <c r="C508" t="str">
        <f t="shared" si="7"/>
        <v>2019</v>
      </c>
      <c r="D508" t="s">
        <v>50</v>
      </c>
      <c r="E508">
        <v>20.51</v>
      </c>
      <c r="F508">
        <v>2326911</v>
      </c>
      <c r="G508">
        <v>43.51</v>
      </c>
      <c r="H508" t="s">
        <v>51</v>
      </c>
    </row>
    <row r="509" spans="1:8" x14ac:dyDescent="0.25">
      <c r="A509" t="s">
        <v>33</v>
      </c>
      <c r="B509" t="s">
        <v>12</v>
      </c>
      <c r="C509" t="str">
        <f t="shared" si="7"/>
        <v>2019</v>
      </c>
      <c r="D509" t="s">
        <v>50</v>
      </c>
      <c r="E509">
        <v>15.67</v>
      </c>
      <c r="F509">
        <v>2434579</v>
      </c>
      <c r="G509">
        <v>42.82</v>
      </c>
      <c r="H509" t="s">
        <v>51</v>
      </c>
    </row>
    <row r="510" spans="1:8" x14ac:dyDescent="0.25">
      <c r="A510" t="s">
        <v>33</v>
      </c>
      <c r="B510" t="s">
        <v>13</v>
      </c>
      <c r="C510" t="str">
        <f t="shared" si="7"/>
        <v>2019</v>
      </c>
      <c r="D510" t="s">
        <v>50</v>
      </c>
      <c r="E510">
        <v>20.25</v>
      </c>
      <c r="F510">
        <v>2335406</v>
      </c>
      <c r="G510">
        <v>43.35</v>
      </c>
      <c r="H510" t="s">
        <v>51</v>
      </c>
    </row>
    <row r="511" spans="1:8" x14ac:dyDescent="0.25">
      <c r="A511" t="s">
        <v>33</v>
      </c>
      <c r="B511" t="s">
        <v>14</v>
      </c>
      <c r="C511" t="str">
        <f t="shared" si="7"/>
        <v>2019</v>
      </c>
      <c r="D511" t="s">
        <v>50</v>
      </c>
      <c r="E511">
        <v>21.16</v>
      </c>
      <c r="F511">
        <v>2357627</v>
      </c>
      <c r="G511">
        <v>44.18</v>
      </c>
      <c r="H511" t="s">
        <v>51</v>
      </c>
    </row>
    <row r="512" spans="1:8" x14ac:dyDescent="0.25">
      <c r="A512" t="s">
        <v>33</v>
      </c>
      <c r="B512" t="s">
        <v>15</v>
      </c>
      <c r="C512" t="str">
        <f t="shared" si="7"/>
        <v>2019</v>
      </c>
      <c r="D512" t="s">
        <v>50</v>
      </c>
      <c r="E512">
        <v>19.05</v>
      </c>
      <c r="F512">
        <v>2460196</v>
      </c>
      <c r="G512">
        <v>44.82</v>
      </c>
      <c r="H512" t="s">
        <v>51</v>
      </c>
    </row>
    <row r="513" spans="1:8" x14ac:dyDescent="0.25">
      <c r="A513" t="s">
        <v>33</v>
      </c>
      <c r="B513" t="s">
        <v>16</v>
      </c>
      <c r="C513" t="str">
        <f t="shared" si="7"/>
        <v>2019</v>
      </c>
      <c r="D513" t="s">
        <v>50</v>
      </c>
      <c r="E513">
        <v>17.34</v>
      </c>
      <c r="F513">
        <v>2424281</v>
      </c>
      <c r="G513">
        <v>43.17</v>
      </c>
      <c r="H513" t="s">
        <v>51</v>
      </c>
    </row>
    <row r="514" spans="1:8" x14ac:dyDescent="0.25">
      <c r="A514" t="s">
        <v>33</v>
      </c>
      <c r="B514" t="s">
        <v>17</v>
      </c>
      <c r="C514" t="str">
        <f t="shared" si="7"/>
        <v>2019</v>
      </c>
      <c r="D514" t="s">
        <v>50</v>
      </c>
      <c r="E514">
        <v>22.01</v>
      </c>
      <c r="F514">
        <v>2290170</v>
      </c>
      <c r="G514">
        <v>43.14</v>
      </c>
      <c r="H514" t="s">
        <v>51</v>
      </c>
    </row>
    <row r="515" spans="1:8" x14ac:dyDescent="0.25">
      <c r="A515" t="s">
        <v>33</v>
      </c>
      <c r="B515" t="s">
        <v>18</v>
      </c>
      <c r="C515" t="str">
        <f t="shared" ref="C515:C578" si="8">RIGHT(B515,LEN(B515)-FIND("-",B515,FIND("-",B515,1)+1))</f>
        <v>2020</v>
      </c>
      <c r="D515" t="s">
        <v>50</v>
      </c>
      <c r="E515">
        <v>22.96</v>
      </c>
      <c r="F515">
        <v>2329293</v>
      </c>
      <c r="G515">
        <v>44.33</v>
      </c>
      <c r="H515" t="s">
        <v>51</v>
      </c>
    </row>
    <row r="516" spans="1:8" x14ac:dyDescent="0.25">
      <c r="A516" t="s">
        <v>33</v>
      </c>
      <c r="B516" t="s">
        <v>19</v>
      </c>
      <c r="C516" t="str">
        <f t="shared" si="8"/>
        <v>2020</v>
      </c>
      <c r="D516" t="s">
        <v>50</v>
      </c>
      <c r="E516">
        <v>19.670000000000002</v>
      </c>
      <c r="F516">
        <v>2493023</v>
      </c>
      <c r="G516">
        <v>45.42</v>
      </c>
      <c r="H516" t="s">
        <v>51</v>
      </c>
    </row>
    <row r="517" spans="1:8" x14ac:dyDescent="0.25">
      <c r="A517" t="s">
        <v>33</v>
      </c>
      <c r="B517" t="s">
        <v>20</v>
      </c>
      <c r="C517" t="str">
        <f t="shared" si="8"/>
        <v>2020</v>
      </c>
      <c r="D517" t="s">
        <v>50</v>
      </c>
      <c r="E517">
        <v>16.399999999999999</v>
      </c>
      <c r="F517">
        <v>2480661</v>
      </c>
      <c r="G517">
        <v>43.34</v>
      </c>
      <c r="H517" t="s">
        <v>51</v>
      </c>
    </row>
    <row r="518" spans="1:8" x14ac:dyDescent="0.25">
      <c r="A518" t="s">
        <v>33</v>
      </c>
      <c r="B518" t="s">
        <v>21</v>
      </c>
      <c r="C518" t="str">
        <f t="shared" si="8"/>
        <v>2020</v>
      </c>
      <c r="D518" t="s">
        <v>50</v>
      </c>
      <c r="E518">
        <v>61.48</v>
      </c>
      <c r="F518">
        <v>1054829</v>
      </c>
      <c r="G518">
        <v>39.92</v>
      </c>
      <c r="H518" t="s">
        <v>51</v>
      </c>
    </row>
    <row r="519" spans="1:8" x14ac:dyDescent="0.25">
      <c r="A519" t="s">
        <v>33</v>
      </c>
      <c r="B519" t="s">
        <v>22</v>
      </c>
      <c r="C519" t="str">
        <f t="shared" si="8"/>
        <v>2020</v>
      </c>
      <c r="D519" t="s">
        <v>50</v>
      </c>
      <c r="E519">
        <v>70.17</v>
      </c>
      <c r="F519">
        <v>830347</v>
      </c>
      <c r="G519">
        <v>40.49</v>
      </c>
      <c r="H519" t="s">
        <v>51</v>
      </c>
    </row>
    <row r="520" spans="1:8" x14ac:dyDescent="0.25">
      <c r="A520" t="s">
        <v>33</v>
      </c>
      <c r="B520" t="s">
        <v>23</v>
      </c>
      <c r="C520" t="str">
        <f t="shared" si="8"/>
        <v>2020</v>
      </c>
      <c r="D520" t="s">
        <v>50</v>
      </c>
      <c r="E520">
        <v>19.38</v>
      </c>
      <c r="F520">
        <v>2244460</v>
      </c>
      <c r="G520">
        <v>40.43</v>
      </c>
      <c r="H520" t="s">
        <v>51</v>
      </c>
    </row>
    <row r="521" spans="1:8" x14ac:dyDescent="0.25">
      <c r="A521" t="s">
        <v>34</v>
      </c>
      <c r="B521" t="s">
        <v>8</v>
      </c>
      <c r="C521" t="str">
        <f t="shared" si="8"/>
        <v>2019</v>
      </c>
      <c r="D521" t="s">
        <v>50</v>
      </c>
      <c r="E521">
        <v>6.56</v>
      </c>
      <c r="F521">
        <v>8638239</v>
      </c>
      <c r="G521">
        <v>40.619999999999997</v>
      </c>
      <c r="H521" t="s">
        <v>51</v>
      </c>
    </row>
    <row r="522" spans="1:8" x14ac:dyDescent="0.25">
      <c r="A522" t="s">
        <v>34</v>
      </c>
      <c r="B522" t="s">
        <v>11</v>
      </c>
      <c r="C522" t="str">
        <f t="shared" si="8"/>
        <v>2019</v>
      </c>
      <c r="D522" t="s">
        <v>50</v>
      </c>
      <c r="E522">
        <v>5</v>
      </c>
      <c r="F522">
        <v>8862498</v>
      </c>
      <c r="G522">
        <v>40.89</v>
      </c>
      <c r="H522" t="s">
        <v>51</v>
      </c>
    </row>
    <row r="523" spans="1:8" x14ac:dyDescent="0.25">
      <c r="A523" t="s">
        <v>34</v>
      </c>
      <c r="B523" t="s">
        <v>12</v>
      </c>
      <c r="C523" t="str">
        <f t="shared" si="8"/>
        <v>2019</v>
      </c>
      <c r="D523" t="s">
        <v>50</v>
      </c>
      <c r="E523">
        <v>2.29</v>
      </c>
      <c r="F523">
        <v>8738029</v>
      </c>
      <c r="G523">
        <v>39.090000000000003</v>
      </c>
      <c r="H523" t="s">
        <v>51</v>
      </c>
    </row>
    <row r="524" spans="1:8" x14ac:dyDescent="0.25">
      <c r="A524" t="s">
        <v>34</v>
      </c>
      <c r="B524" t="s">
        <v>13</v>
      </c>
      <c r="C524" t="str">
        <f t="shared" si="8"/>
        <v>2019</v>
      </c>
      <c r="D524" t="s">
        <v>50</v>
      </c>
      <c r="E524">
        <v>1.27</v>
      </c>
      <c r="F524">
        <v>8614340</v>
      </c>
      <c r="G524">
        <v>38.04</v>
      </c>
      <c r="H524" t="s">
        <v>51</v>
      </c>
    </row>
    <row r="525" spans="1:8" x14ac:dyDescent="0.25">
      <c r="A525" t="s">
        <v>34</v>
      </c>
      <c r="B525" t="s">
        <v>14</v>
      </c>
      <c r="C525" t="str">
        <f t="shared" si="8"/>
        <v>2019</v>
      </c>
      <c r="D525" t="s">
        <v>50</v>
      </c>
      <c r="E525">
        <v>3.57</v>
      </c>
      <c r="F525">
        <v>8647794</v>
      </c>
      <c r="G525">
        <v>39</v>
      </c>
      <c r="H525" t="s">
        <v>51</v>
      </c>
    </row>
    <row r="526" spans="1:8" x14ac:dyDescent="0.25">
      <c r="A526" t="s">
        <v>34</v>
      </c>
      <c r="B526" t="s">
        <v>15</v>
      </c>
      <c r="C526" t="str">
        <f t="shared" si="8"/>
        <v>2019</v>
      </c>
      <c r="D526" t="s">
        <v>50</v>
      </c>
      <c r="E526">
        <v>3.87</v>
      </c>
      <c r="F526">
        <v>8799249</v>
      </c>
      <c r="G526">
        <v>39.700000000000003</v>
      </c>
      <c r="H526" t="s">
        <v>51</v>
      </c>
    </row>
    <row r="527" spans="1:8" x14ac:dyDescent="0.25">
      <c r="A527" t="s">
        <v>34</v>
      </c>
      <c r="B527" t="s">
        <v>16</v>
      </c>
      <c r="C527" t="str">
        <f t="shared" si="8"/>
        <v>2019</v>
      </c>
      <c r="D527" t="s">
        <v>50</v>
      </c>
      <c r="E527">
        <v>3.44</v>
      </c>
      <c r="F527">
        <v>8613835</v>
      </c>
      <c r="G527">
        <v>38.6</v>
      </c>
      <c r="H527" t="s">
        <v>51</v>
      </c>
    </row>
    <row r="528" spans="1:8" x14ac:dyDescent="0.25">
      <c r="A528" t="s">
        <v>34</v>
      </c>
      <c r="B528" t="s">
        <v>17</v>
      </c>
      <c r="C528" t="str">
        <f t="shared" si="8"/>
        <v>2019</v>
      </c>
      <c r="D528" t="s">
        <v>50</v>
      </c>
      <c r="E528">
        <v>1.56</v>
      </c>
      <c r="F528">
        <v>8592376</v>
      </c>
      <c r="G528">
        <v>37.659999999999997</v>
      </c>
      <c r="H528" t="s">
        <v>51</v>
      </c>
    </row>
    <row r="529" spans="1:8" x14ac:dyDescent="0.25">
      <c r="A529" t="s">
        <v>34</v>
      </c>
      <c r="B529" t="s">
        <v>18</v>
      </c>
      <c r="C529" t="str">
        <f t="shared" si="8"/>
        <v>2020</v>
      </c>
      <c r="D529" t="s">
        <v>50</v>
      </c>
      <c r="E529">
        <v>3.31</v>
      </c>
      <c r="F529">
        <v>8749154</v>
      </c>
      <c r="G529">
        <v>38.94</v>
      </c>
      <c r="H529" t="s">
        <v>51</v>
      </c>
    </row>
    <row r="530" spans="1:8" x14ac:dyDescent="0.25">
      <c r="A530" t="s">
        <v>34</v>
      </c>
      <c r="B530" t="s">
        <v>19</v>
      </c>
      <c r="C530" t="str">
        <f t="shared" si="8"/>
        <v>2020</v>
      </c>
      <c r="D530" t="s">
        <v>50</v>
      </c>
      <c r="E530">
        <v>2.88</v>
      </c>
      <c r="F530">
        <v>8924061</v>
      </c>
      <c r="G530">
        <v>39.450000000000003</v>
      </c>
      <c r="H530" t="s">
        <v>51</v>
      </c>
    </row>
    <row r="531" spans="1:8" x14ac:dyDescent="0.25">
      <c r="A531" t="s">
        <v>34</v>
      </c>
      <c r="B531" t="s">
        <v>20</v>
      </c>
      <c r="C531" t="str">
        <f t="shared" si="8"/>
        <v>2020</v>
      </c>
      <c r="D531" t="s">
        <v>50</v>
      </c>
      <c r="E531">
        <v>4.92</v>
      </c>
      <c r="F531">
        <v>9225835</v>
      </c>
      <c r="G531">
        <v>41.55</v>
      </c>
      <c r="H531" t="s">
        <v>51</v>
      </c>
    </row>
    <row r="532" spans="1:8" x14ac:dyDescent="0.25">
      <c r="A532" t="s">
        <v>34</v>
      </c>
      <c r="B532" t="s">
        <v>21</v>
      </c>
      <c r="C532" t="str">
        <f t="shared" si="8"/>
        <v>2020</v>
      </c>
      <c r="D532" t="s">
        <v>50</v>
      </c>
      <c r="E532">
        <v>25.12</v>
      </c>
      <c r="F532">
        <v>7387995</v>
      </c>
      <c r="G532">
        <v>42.14</v>
      </c>
      <c r="H532" t="s">
        <v>51</v>
      </c>
    </row>
    <row r="533" spans="1:8" x14ac:dyDescent="0.25">
      <c r="A533" t="s">
        <v>34</v>
      </c>
      <c r="B533" t="s">
        <v>22</v>
      </c>
      <c r="C533" t="str">
        <f t="shared" si="8"/>
        <v>2020</v>
      </c>
      <c r="D533" t="s">
        <v>50</v>
      </c>
      <c r="E533">
        <v>15.88</v>
      </c>
      <c r="F533">
        <v>8669258</v>
      </c>
      <c r="G533">
        <v>43.9</v>
      </c>
      <c r="H533" t="s">
        <v>51</v>
      </c>
    </row>
    <row r="534" spans="1:8" x14ac:dyDescent="0.25">
      <c r="A534" t="s">
        <v>34</v>
      </c>
      <c r="B534" t="s">
        <v>23</v>
      </c>
      <c r="C534" t="str">
        <f t="shared" si="8"/>
        <v>2020</v>
      </c>
      <c r="D534" t="s">
        <v>50</v>
      </c>
      <c r="E534">
        <v>6.12</v>
      </c>
      <c r="F534">
        <v>8822411</v>
      </c>
      <c r="G534">
        <v>39.93</v>
      </c>
      <c r="H534" t="s">
        <v>51</v>
      </c>
    </row>
    <row r="535" spans="1:8" x14ac:dyDescent="0.25">
      <c r="A535" t="s">
        <v>35</v>
      </c>
      <c r="B535" t="s">
        <v>8</v>
      </c>
      <c r="C535" t="str">
        <f t="shared" si="8"/>
        <v>2019</v>
      </c>
      <c r="D535" t="s">
        <v>50</v>
      </c>
      <c r="E535">
        <v>6.11</v>
      </c>
      <c r="F535">
        <v>4605913</v>
      </c>
      <c r="G535">
        <v>36.65</v>
      </c>
      <c r="H535" t="s">
        <v>51</v>
      </c>
    </row>
    <row r="536" spans="1:8" x14ac:dyDescent="0.25">
      <c r="A536" t="s">
        <v>35</v>
      </c>
      <c r="B536" t="s">
        <v>11</v>
      </c>
      <c r="C536" t="str">
        <f t="shared" si="8"/>
        <v>2019</v>
      </c>
      <c r="D536" t="s">
        <v>50</v>
      </c>
      <c r="E536">
        <v>6.67</v>
      </c>
      <c r="F536">
        <v>4678374</v>
      </c>
      <c r="G536">
        <v>37.42</v>
      </c>
      <c r="H536" t="s">
        <v>51</v>
      </c>
    </row>
    <row r="537" spans="1:8" x14ac:dyDescent="0.25">
      <c r="A537" t="s">
        <v>35</v>
      </c>
      <c r="B537" t="s">
        <v>12</v>
      </c>
      <c r="C537" t="str">
        <f t="shared" si="8"/>
        <v>2019</v>
      </c>
      <c r="D537" t="s">
        <v>50</v>
      </c>
      <c r="E537">
        <v>7.58</v>
      </c>
      <c r="F537">
        <v>4105211</v>
      </c>
      <c r="G537">
        <v>33.130000000000003</v>
      </c>
      <c r="H537" t="s">
        <v>51</v>
      </c>
    </row>
    <row r="538" spans="1:8" x14ac:dyDescent="0.25">
      <c r="A538" t="s">
        <v>35</v>
      </c>
      <c r="B538" t="s">
        <v>13</v>
      </c>
      <c r="C538" t="str">
        <f t="shared" si="8"/>
        <v>2019</v>
      </c>
      <c r="D538" t="s">
        <v>50</v>
      </c>
      <c r="E538">
        <v>7.69</v>
      </c>
      <c r="F538">
        <v>4448650</v>
      </c>
      <c r="G538">
        <v>35.909999999999997</v>
      </c>
      <c r="H538" t="s">
        <v>51</v>
      </c>
    </row>
    <row r="539" spans="1:8" x14ac:dyDescent="0.25">
      <c r="A539" t="s">
        <v>35</v>
      </c>
      <c r="B539" t="s">
        <v>14</v>
      </c>
      <c r="C539" t="str">
        <f t="shared" si="8"/>
        <v>2019</v>
      </c>
      <c r="D539" t="s">
        <v>50</v>
      </c>
      <c r="E539">
        <v>5.52</v>
      </c>
      <c r="F539">
        <v>4640642</v>
      </c>
      <c r="G539">
        <v>36.57</v>
      </c>
      <c r="H539" t="s">
        <v>51</v>
      </c>
    </row>
    <row r="540" spans="1:8" x14ac:dyDescent="0.25">
      <c r="A540" t="s">
        <v>35</v>
      </c>
      <c r="B540" t="s">
        <v>15</v>
      </c>
      <c r="C540" t="str">
        <f t="shared" si="8"/>
        <v>2019</v>
      </c>
      <c r="D540" t="s">
        <v>50</v>
      </c>
      <c r="E540">
        <v>5.35</v>
      </c>
      <c r="F540">
        <v>4644510</v>
      </c>
      <c r="G540">
        <v>36.49</v>
      </c>
      <c r="H540" t="s">
        <v>51</v>
      </c>
    </row>
    <row r="541" spans="1:8" x14ac:dyDescent="0.25">
      <c r="A541" t="s">
        <v>35</v>
      </c>
      <c r="B541" t="s">
        <v>16</v>
      </c>
      <c r="C541" t="str">
        <f t="shared" si="8"/>
        <v>2019</v>
      </c>
      <c r="D541" t="s">
        <v>50</v>
      </c>
      <c r="E541">
        <v>6.71</v>
      </c>
      <c r="F541">
        <v>4062767</v>
      </c>
      <c r="G541">
        <v>32.36</v>
      </c>
      <c r="H541" t="s">
        <v>51</v>
      </c>
    </row>
    <row r="542" spans="1:8" x14ac:dyDescent="0.25">
      <c r="A542" t="s">
        <v>35</v>
      </c>
      <c r="B542" t="s">
        <v>17</v>
      </c>
      <c r="C542" t="str">
        <f t="shared" si="8"/>
        <v>2019</v>
      </c>
      <c r="D542" t="s">
        <v>50</v>
      </c>
      <c r="E542">
        <v>7.31</v>
      </c>
      <c r="F542">
        <v>4440283</v>
      </c>
      <c r="G542">
        <v>35.56</v>
      </c>
      <c r="H542" t="s">
        <v>51</v>
      </c>
    </row>
    <row r="543" spans="1:8" x14ac:dyDescent="0.25">
      <c r="A543" t="s">
        <v>35</v>
      </c>
      <c r="B543" t="s">
        <v>18</v>
      </c>
      <c r="C543" t="str">
        <f t="shared" si="8"/>
        <v>2020</v>
      </c>
      <c r="D543" t="s">
        <v>50</v>
      </c>
      <c r="E543">
        <v>6.65</v>
      </c>
      <c r="F543">
        <v>4597507</v>
      </c>
      <c r="G543">
        <v>36.53</v>
      </c>
      <c r="H543" t="s">
        <v>51</v>
      </c>
    </row>
    <row r="544" spans="1:8" x14ac:dyDescent="0.25">
      <c r="A544" t="s">
        <v>35</v>
      </c>
      <c r="B544" t="s">
        <v>19</v>
      </c>
      <c r="C544" t="str">
        <f t="shared" si="8"/>
        <v>2020</v>
      </c>
      <c r="D544" t="s">
        <v>50</v>
      </c>
      <c r="E544">
        <v>6.08</v>
      </c>
      <c r="F544">
        <v>4624444</v>
      </c>
      <c r="G544">
        <v>36.479999999999997</v>
      </c>
      <c r="H544" t="s">
        <v>51</v>
      </c>
    </row>
    <row r="545" spans="1:8" x14ac:dyDescent="0.25">
      <c r="A545" t="s">
        <v>35</v>
      </c>
      <c r="B545" t="s">
        <v>20</v>
      </c>
      <c r="C545" t="str">
        <f t="shared" si="8"/>
        <v>2020</v>
      </c>
      <c r="D545" t="s">
        <v>50</v>
      </c>
      <c r="E545">
        <v>9.14</v>
      </c>
      <c r="F545">
        <v>4079775</v>
      </c>
      <c r="G545">
        <v>33.24</v>
      </c>
      <c r="H545" t="s">
        <v>51</v>
      </c>
    </row>
    <row r="546" spans="1:8" x14ac:dyDescent="0.25">
      <c r="A546" t="s">
        <v>35</v>
      </c>
      <c r="B546" t="s">
        <v>21</v>
      </c>
      <c r="C546" t="str">
        <f t="shared" si="8"/>
        <v>2020</v>
      </c>
      <c r="D546" t="s">
        <v>50</v>
      </c>
      <c r="E546">
        <v>21.43</v>
      </c>
      <c r="F546">
        <v>2179106</v>
      </c>
      <c r="G546">
        <v>20.51</v>
      </c>
      <c r="H546" t="s">
        <v>51</v>
      </c>
    </row>
    <row r="547" spans="1:8" x14ac:dyDescent="0.25">
      <c r="A547" t="s">
        <v>35</v>
      </c>
      <c r="B547" t="s">
        <v>22</v>
      </c>
      <c r="C547" t="str">
        <f t="shared" si="8"/>
        <v>2020</v>
      </c>
      <c r="D547" t="s">
        <v>50</v>
      </c>
      <c r="E547">
        <v>30.28</v>
      </c>
      <c r="F547">
        <v>2826118</v>
      </c>
      <c r="G547">
        <v>29.95</v>
      </c>
      <c r="H547" t="s">
        <v>51</v>
      </c>
    </row>
    <row r="548" spans="1:8" x14ac:dyDescent="0.25">
      <c r="A548" t="s">
        <v>35</v>
      </c>
      <c r="B548" t="s">
        <v>23</v>
      </c>
      <c r="C548" t="str">
        <f t="shared" si="8"/>
        <v>2020</v>
      </c>
      <c r="D548" t="s">
        <v>50</v>
      </c>
      <c r="E548">
        <v>12.17</v>
      </c>
      <c r="F548">
        <v>4601293</v>
      </c>
      <c r="G548">
        <v>38.68</v>
      </c>
      <c r="H548" t="s">
        <v>51</v>
      </c>
    </row>
    <row r="549" spans="1:8" x14ac:dyDescent="0.25">
      <c r="A549" t="s">
        <v>36</v>
      </c>
      <c r="B549" t="s">
        <v>8</v>
      </c>
      <c r="C549" t="str">
        <f t="shared" si="8"/>
        <v>2019</v>
      </c>
      <c r="D549" t="s">
        <v>50</v>
      </c>
      <c r="E549">
        <v>3.91</v>
      </c>
      <c r="F549">
        <v>6692720</v>
      </c>
      <c r="G549">
        <v>38.96</v>
      </c>
      <c r="H549" t="s">
        <v>51</v>
      </c>
    </row>
    <row r="550" spans="1:8" x14ac:dyDescent="0.25">
      <c r="A550" t="s">
        <v>36</v>
      </c>
      <c r="B550" t="s">
        <v>11</v>
      </c>
      <c r="C550" t="str">
        <f t="shared" si="8"/>
        <v>2019</v>
      </c>
      <c r="D550" t="s">
        <v>50</v>
      </c>
      <c r="E550">
        <v>6.38</v>
      </c>
      <c r="F550">
        <v>6509340</v>
      </c>
      <c r="G550">
        <v>38.799999999999997</v>
      </c>
      <c r="H550" t="s">
        <v>51</v>
      </c>
    </row>
    <row r="551" spans="1:8" x14ac:dyDescent="0.25">
      <c r="A551" t="s">
        <v>36</v>
      </c>
      <c r="B551" t="s">
        <v>12</v>
      </c>
      <c r="C551" t="str">
        <f t="shared" si="8"/>
        <v>2019</v>
      </c>
      <c r="D551" t="s">
        <v>50</v>
      </c>
      <c r="E551">
        <v>7.38</v>
      </c>
      <c r="F551">
        <v>6266446</v>
      </c>
      <c r="G551">
        <v>37.67</v>
      </c>
      <c r="H551" t="s">
        <v>51</v>
      </c>
    </row>
    <row r="552" spans="1:8" x14ac:dyDescent="0.25">
      <c r="A552" t="s">
        <v>36</v>
      </c>
      <c r="B552" t="s">
        <v>13</v>
      </c>
      <c r="C552" t="str">
        <f t="shared" si="8"/>
        <v>2019</v>
      </c>
      <c r="D552" t="s">
        <v>50</v>
      </c>
      <c r="E552">
        <v>6.82</v>
      </c>
      <c r="F552">
        <v>6809834</v>
      </c>
      <c r="G552">
        <v>40.6</v>
      </c>
      <c r="H552" t="s">
        <v>51</v>
      </c>
    </row>
    <row r="553" spans="1:8" x14ac:dyDescent="0.25">
      <c r="A553" t="s">
        <v>36</v>
      </c>
      <c r="B553" t="s">
        <v>14</v>
      </c>
      <c r="C553" t="str">
        <f t="shared" si="8"/>
        <v>2019</v>
      </c>
      <c r="D553" t="s">
        <v>50</v>
      </c>
      <c r="E553">
        <v>7</v>
      </c>
      <c r="F553">
        <v>6655967</v>
      </c>
      <c r="G553">
        <v>39.67</v>
      </c>
      <c r="H553" t="s">
        <v>51</v>
      </c>
    </row>
    <row r="554" spans="1:8" x14ac:dyDescent="0.25">
      <c r="A554" t="s">
        <v>36</v>
      </c>
      <c r="B554" t="s">
        <v>15</v>
      </c>
      <c r="C554" t="str">
        <f t="shared" si="8"/>
        <v>2019</v>
      </c>
      <c r="D554" t="s">
        <v>50</v>
      </c>
      <c r="E554">
        <v>4.4000000000000004</v>
      </c>
      <c r="F554">
        <v>6603715</v>
      </c>
      <c r="G554">
        <v>38.200000000000003</v>
      </c>
      <c r="H554" t="s">
        <v>51</v>
      </c>
    </row>
    <row r="555" spans="1:8" x14ac:dyDescent="0.25">
      <c r="A555" t="s">
        <v>36</v>
      </c>
      <c r="B555" t="s">
        <v>16</v>
      </c>
      <c r="C555" t="str">
        <f t="shared" si="8"/>
        <v>2019</v>
      </c>
      <c r="D555" t="s">
        <v>50</v>
      </c>
      <c r="E555">
        <v>6.06</v>
      </c>
      <c r="F555">
        <v>6459457</v>
      </c>
      <c r="G555">
        <v>37.94</v>
      </c>
      <c r="H555" t="s">
        <v>51</v>
      </c>
    </row>
    <row r="556" spans="1:8" x14ac:dyDescent="0.25">
      <c r="A556" t="s">
        <v>36</v>
      </c>
      <c r="B556" t="s">
        <v>17</v>
      </c>
      <c r="C556" t="str">
        <f t="shared" si="8"/>
        <v>2019</v>
      </c>
      <c r="D556" t="s">
        <v>50</v>
      </c>
      <c r="E556">
        <v>6.2</v>
      </c>
      <c r="F556">
        <v>6787403</v>
      </c>
      <c r="G556">
        <v>39.83</v>
      </c>
      <c r="H556" t="s">
        <v>51</v>
      </c>
    </row>
    <row r="557" spans="1:8" x14ac:dyDescent="0.25">
      <c r="A557" t="s">
        <v>36</v>
      </c>
      <c r="B557" t="s">
        <v>18</v>
      </c>
      <c r="C557" t="str">
        <f t="shared" si="8"/>
        <v>2020</v>
      </c>
      <c r="D557" t="s">
        <v>50</v>
      </c>
      <c r="E557">
        <v>5.17</v>
      </c>
      <c r="F557">
        <v>6834930</v>
      </c>
      <c r="G557">
        <v>39.590000000000003</v>
      </c>
      <c r="H557" t="s">
        <v>51</v>
      </c>
    </row>
    <row r="558" spans="1:8" x14ac:dyDescent="0.25">
      <c r="A558" t="s">
        <v>36</v>
      </c>
      <c r="B558" t="s">
        <v>19</v>
      </c>
      <c r="C558" t="str">
        <f t="shared" si="8"/>
        <v>2020</v>
      </c>
      <c r="D558" t="s">
        <v>50</v>
      </c>
      <c r="E558">
        <v>4.96</v>
      </c>
      <c r="F558">
        <v>6533435</v>
      </c>
      <c r="G558">
        <v>37.68</v>
      </c>
      <c r="H558" t="s">
        <v>51</v>
      </c>
    </row>
    <row r="559" spans="1:8" x14ac:dyDescent="0.25">
      <c r="A559" t="s">
        <v>36</v>
      </c>
      <c r="B559" t="s">
        <v>20</v>
      </c>
      <c r="C559" t="str">
        <f t="shared" si="8"/>
        <v>2020</v>
      </c>
      <c r="D559" t="s">
        <v>50</v>
      </c>
      <c r="E559">
        <v>4.8</v>
      </c>
      <c r="F559">
        <v>6386723</v>
      </c>
      <c r="G559">
        <v>36.68</v>
      </c>
      <c r="H559" t="s">
        <v>51</v>
      </c>
    </row>
    <row r="560" spans="1:8" x14ac:dyDescent="0.25">
      <c r="A560" t="s">
        <v>36</v>
      </c>
      <c r="B560" t="s">
        <v>21</v>
      </c>
      <c r="C560" t="str">
        <f t="shared" si="8"/>
        <v>2020</v>
      </c>
      <c r="D560" t="s">
        <v>50</v>
      </c>
      <c r="E560">
        <v>11.94</v>
      </c>
      <c r="F560">
        <v>4802873</v>
      </c>
      <c r="G560">
        <v>29.76</v>
      </c>
      <c r="H560" t="s">
        <v>51</v>
      </c>
    </row>
    <row r="561" spans="1:8" x14ac:dyDescent="0.25">
      <c r="A561" t="s">
        <v>36</v>
      </c>
      <c r="B561" t="s">
        <v>22</v>
      </c>
      <c r="C561" t="str">
        <f t="shared" si="8"/>
        <v>2020</v>
      </c>
      <c r="D561" t="s">
        <v>50</v>
      </c>
      <c r="E561">
        <v>40.49</v>
      </c>
      <c r="F561">
        <v>3879934</v>
      </c>
      <c r="G561">
        <v>35.49</v>
      </c>
      <c r="H561" t="s">
        <v>51</v>
      </c>
    </row>
    <row r="562" spans="1:8" x14ac:dyDescent="0.25">
      <c r="A562" t="s">
        <v>36</v>
      </c>
      <c r="B562" t="s">
        <v>23</v>
      </c>
      <c r="C562" t="str">
        <f t="shared" si="8"/>
        <v>2020</v>
      </c>
      <c r="D562" t="s">
        <v>50</v>
      </c>
      <c r="E562">
        <v>12.72</v>
      </c>
      <c r="F562">
        <v>6221562</v>
      </c>
      <c r="G562">
        <v>38.72</v>
      </c>
      <c r="H562" t="s">
        <v>51</v>
      </c>
    </row>
    <row r="563" spans="1:8" x14ac:dyDescent="0.25">
      <c r="A563" t="s">
        <v>37</v>
      </c>
      <c r="B563" t="s">
        <v>8</v>
      </c>
      <c r="C563" t="str">
        <f t="shared" si="8"/>
        <v>2019</v>
      </c>
      <c r="D563" t="s">
        <v>50</v>
      </c>
      <c r="E563">
        <v>6.08</v>
      </c>
      <c r="F563">
        <v>16962574</v>
      </c>
      <c r="G563">
        <v>38.299999999999997</v>
      </c>
      <c r="H563" t="s">
        <v>51</v>
      </c>
    </row>
    <row r="564" spans="1:8" x14ac:dyDescent="0.25">
      <c r="A564" t="s">
        <v>37</v>
      </c>
      <c r="B564" t="s">
        <v>11</v>
      </c>
      <c r="C564" t="str">
        <f t="shared" si="8"/>
        <v>2019</v>
      </c>
      <c r="D564" t="s">
        <v>50</v>
      </c>
      <c r="E564">
        <v>6.46</v>
      </c>
      <c r="F564">
        <v>17375053</v>
      </c>
      <c r="G564">
        <v>39.299999999999997</v>
      </c>
      <c r="H564" t="s">
        <v>51</v>
      </c>
    </row>
    <row r="565" spans="1:8" x14ac:dyDescent="0.25">
      <c r="A565" t="s">
        <v>37</v>
      </c>
      <c r="B565" t="s">
        <v>12</v>
      </c>
      <c r="C565" t="str">
        <f t="shared" si="8"/>
        <v>2019</v>
      </c>
      <c r="D565" t="s">
        <v>50</v>
      </c>
      <c r="E565">
        <v>6.35</v>
      </c>
      <c r="F565">
        <v>17215677</v>
      </c>
      <c r="G565">
        <v>38.81</v>
      </c>
      <c r="H565" t="s">
        <v>51</v>
      </c>
    </row>
    <row r="566" spans="1:8" x14ac:dyDescent="0.25">
      <c r="A566" t="s">
        <v>37</v>
      </c>
      <c r="B566" t="s">
        <v>13</v>
      </c>
      <c r="C566" t="str">
        <f t="shared" si="8"/>
        <v>2019</v>
      </c>
      <c r="D566" t="s">
        <v>50</v>
      </c>
      <c r="E566">
        <v>7.57</v>
      </c>
      <c r="F566">
        <v>16602767</v>
      </c>
      <c r="G566">
        <v>37.840000000000003</v>
      </c>
      <c r="H566" t="s">
        <v>51</v>
      </c>
    </row>
    <row r="567" spans="1:8" x14ac:dyDescent="0.25">
      <c r="A567" t="s">
        <v>37</v>
      </c>
      <c r="B567" t="s">
        <v>14</v>
      </c>
      <c r="C567" t="str">
        <f t="shared" si="8"/>
        <v>2019</v>
      </c>
      <c r="D567" t="s">
        <v>50</v>
      </c>
      <c r="E567">
        <v>7.6</v>
      </c>
      <c r="F567">
        <v>17396398</v>
      </c>
      <c r="G567">
        <v>39.58</v>
      </c>
      <c r="H567" t="s">
        <v>51</v>
      </c>
    </row>
    <row r="568" spans="1:8" x14ac:dyDescent="0.25">
      <c r="A568" t="s">
        <v>37</v>
      </c>
      <c r="B568" t="s">
        <v>15</v>
      </c>
      <c r="C568" t="str">
        <f t="shared" si="8"/>
        <v>2019</v>
      </c>
      <c r="D568" t="s">
        <v>50</v>
      </c>
      <c r="E568">
        <v>7.51</v>
      </c>
      <c r="F568">
        <v>17221991</v>
      </c>
      <c r="G568">
        <v>39.049999999999997</v>
      </c>
      <c r="H568" t="s">
        <v>51</v>
      </c>
    </row>
    <row r="569" spans="1:8" x14ac:dyDescent="0.25">
      <c r="A569" t="s">
        <v>37</v>
      </c>
      <c r="B569" t="s">
        <v>16</v>
      </c>
      <c r="C569" t="str">
        <f t="shared" si="8"/>
        <v>2019</v>
      </c>
      <c r="D569" t="s">
        <v>50</v>
      </c>
      <c r="E569">
        <v>7.6</v>
      </c>
      <c r="F569">
        <v>17486683</v>
      </c>
      <c r="G569">
        <v>39.61</v>
      </c>
      <c r="H569" t="s">
        <v>51</v>
      </c>
    </row>
    <row r="570" spans="1:8" x14ac:dyDescent="0.25">
      <c r="A570" t="s">
        <v>37</v>
      </c>
      <c r="B570" t="s">
        <v>17</v>
      </c>
      <c r="C570" t="str">
        <f t="shared" si="8"/>
        <v>2019</v>
      </c>
      <c r="D570" t="s">
        <v>50</v>
      </c>
      <c r="E570">
        <v>7.83</v>
      </c>
      <c r="F570">
        <v>16581144</v>
      </c>
      <c r="G570">
        <v>37.57</v>
      </c>
      <c r="H570" t="s">
        <v>51</v>
      </c>
    </row>
    <row r="571" spans="1:8" x14ac:dyDescent="0.25">
      <c r="A571" t="s">
        <v>37</v>
      </c>
      <c r="B571" t="s">
        <v>18</v>
      </c>
      <c r="C571" t="str">
        <f t="shared" si="8"/>
        <v>2020</v>
      </c>
      <c r="D571" t="s">
        <v>50</v>
      </c>
      <c r="E571">
        <v>6.67</v>
      </c>
      <c r="F571">
        <v>16715470</v>
      </c>
      <c r="G571">
        <v>37.32</v>
      </c>
      <c r="H571" t="s">
        <v>51</v>
      </c>
    </row>
    <row r="572" spans="1:8" x14ac:dyDescent="0.25">
      <c r="A572" t="s">
        <v>37</v>
      </c>
      <c r="B572" t="s">
        <v>19</v>
      </c>
      <c r="C572" t="str">
        <f t="shared" si="8"/>
        <v>2020</v>
      </c>
      <c r="D572" t="s">
        <v>50</v>
      </c>
      <c r="E572">
        <v>5.34</v>
      </c>
      <c r="F572">
        <v>17122782</v>
      </c>
      <c r="G572">
        <v>37.61</v>
      </c>
      <c r="H572" t="s">
        <v>51</v>
      </c>
    </row>
    <row r="573" spans="1:8" x14ac:dyDescent="0.25">
      <c r="A573" t="s">
        <v>37</v>
      </c>
      <c r="B573" t="s">
        <v>20</v>
      </c>
      <c r="C573" t="str">
        <f t="shared" si="8"/>
        <v>2020</v>
      </c>
      <c r="D573" t="s">
        <v>50</v>
      </c>
      <c r="E573">
        <v>6.34</v>
      </c>
      <c r="F573">
        <v>17065830</v>
      </c>
      <c r="G573">
        <v>37.799999999999997</v>
      </c>
      <c r="H573" t="s">
        <v>51</v>
      </c>
    </row>
    <row r="574" spans="1:8" x14ac:dyDescent="0.25">
      <c r="A574" t="s">
        <v>37</v>
      </c>
      <c r="B574" t="s">
        <v>21</v>
      </c>
      <c r="C574" t="str">
        <f t="shared" si="8"/>
        <v>2020</v>
      </c>
      <c r="D574" t="s">
        <v>50</v>
      </c>
      <c r="E574">
        <v>14.99</v>
      </c>
      <c r="F574">
        <v>12674451</v>
      </c>
      <c r="G574">
        <v>30.86</v>
      </c>
      <c r="H574" t="s">
        <v>51</v>
      </c>
    </row>
    <row r="575" spans="1:8" x14ac:dyDescent="0.25">
      <c r="A575" t="s">
        <v>37</v>
      </c>
      <c r="B575" t="s">
        <v>22</v>
      </c>
      <c r="C575" t="str">
        <f t="shared" si="8"/>
        <v>2020</v>
      </c>
      <c r="D575" t="s">
        <v>50</v>
      </c>
      <c r="E575">
        <v>15.92</v>
      </c>
      <c r="F575">
        <v>12365754</v>
      </c>
      <c r="G575">
        <v>30.38</v>
      </c>
      <c r="H575" t="s">
        <v>51</v>
      </c>
    </row>
    <row r="576" spans="1:8" x14ac:dyDescent="0.25">
      <c r="A576" t="s">
        <v>37</v>
      </c>
      <c r="B576" t="s">
        <v>23</v>
      </c>
      <c r="C576" t="str">
        <f t="shared" si="8"/>
        <v>2020</v>
      </c>
      <c r="D576" t="s">
        <v>50</v>
      </c>
      <c r="E576">
        <v>10.01</v>
      </c>
      <c r="F576">
        <v>16172690</v>
      </c>
      <c r="G576">
        <v>37.04</v>
      </c>
      <c r="H576" t="s">
        <v>51</v>
      </c>
    </row>
    <row r="577" spans="1:8" x14ac:dyDescent="0.25">
      <c r="A577" t="s">
        <v>38</v>
      </c>
      <c r="B577" t="s">
        <v>8</v>
      </c>
      <c r="C577" t="str">
        <f t="shared" si="8"/>
        <v>2019</v>
      </c>
      <c r="D577" t="s">
        <v>50</v>
      </c>
      <c r="E577">
        <v>8.4</v>
      </c>
      <c r="F577">
        <v>228978</v>
      </c>
      <c r="G577">
        <v>47.79</v>
      </c>
      <c r="H577" t="s">
        <v>51</v>
      </c>
    </row>
    <row r="578" spans="1:8" x14ac:dyDescent="0.25">
      <c r="A578" t="s">
        <v>38</v>
      </c>
      <c r="B578" t="s">
        <v>11</v>
      </c>
      <c r="C578" t="str">
        <f t="shared" si="8"/>
        <v>2019</v>
      </c>
      <c r="D578" t="s">
        <v>50</v>
      </c>
      <c r="E578">
        <v>8.66</v>
      </c>
      <c r="F578">
        <v>231252</v>
      </c>
      <c r="G578">
        <v>48.29</v>
      </c>
      <c r="H578" t="s">
        <v>51</v>
      </c>
    </row>
    <row r="579" spans="1:8" x14ac:dyDescent="0.25">
      <c r="A579" t="s">
        <v>38</v>
      </c>
      <c r="B579" t="s">
        <v>12</v>
      </c>
      <c r="C579" t="str">
        <f t="shared" ref="C579:C642" si="9">RIGHT(B579,LEN(B579)-FIND("-",B579,FIND("-",B579,1)+1))</f>
        <v>2019</v>
      </c>
      <c r="D579" t="s">
        <v>50</v>
      </c>
      <c r="E579">
        <v>4.43</v>
      </c>
      <c r="F579">
        <v>284015</v>
      </c>
      <c r="G579">
        <v>56.55</v>
      </c>
      <c r="H579" t="s">
        <v>51</v>
      </c>
    </row>
    <row r="580" spans="1:8" x14ac:dyDescent="0.25">
      <c r="A580" t="s">
        <v>38</v>
      </c>
      <c r="B580" t="s">
        <v>13</v>
      </c>
      <c r="C580" t="str">
        <f t="shared" si="9"/>
        <v>2019</v>
      </c>
      <c r="D580" t="s">
        <v>50</v>
      </c>
      <c r="E580">
        <v>5.8</v>
      </c>
      <c r="F580">
        <v>259433</v>
      </c>
      <c r="G580">
        <v>52.27</v>
      </c>
      <c r="H580" t="s">
        <v>51</v>
      </c>
    </row>
    <row r="581" spans="1:8" x14ac:dyDescent="0.25">
      <c r="A581" t="s">
        <v>38</v>
      </c>
      <c r="B581" t="s">
        <v>14</v>
      </c>
      <c r="C581" t="str">
        <f t="shared" si="9"/>
        <v>2019</v>
      </c>
      <c r="D581" t="s">
        <v>50</v>
      </c>
      <c r="E581">
        <v>5.3</v>
      </c>
      <c r="F581">
        <v>253887</v>
      </c>
      <c r="G581">
        <v>50.77</v>
      </c>
      <c r="H581" t="s">
        <v>51</v>
      </c>
    </row>
    <row r="582" spans="1:8" x14ac:dyDescent="0.25">
      <c r="A582" t="s">
        <v>38</v>
      </c>
      <c r="B582" t="s">
        <v>15</v>
      </c>
      <c r="C582" t="str">
        <f t="shared" si="9"/>
        <v>2019</v>
      </c>
      <c r="D582" t="s">
        <v>50</v>
      </c>
      <c r="E582">
        <v>7.2</v>
      </c>
      <c r="F582">
        <v>234375</v>
      </c>
      <c r="G582">
        <v>47.71</v>
      </c>
      <c r="H582" t="s">
        <v>51</v>
      </c>
    </row>
    <row r="583" spans="1:8" x14ac:dyDescent="0.25">
      <c r="A583" t="s">
        <v>38</v>
      </c>
      <c r="B583" t="s">
        <v>16</v>
      </c>
      <c r="C583" t="str">
        <f t="shared" si="9"/>
        <v>2019</v>
      </c>
      <c r="D583" t="s">
        <v>50</v>
      </c>
      <c r="E583">
        <v>3.02</v>
      </c>
      <c r="F583">
        <v>293431</v>
      </c>
      <c r="G583">
        <v>57.02</v>
      </c>
      <c r="H583" t="s">
        <v>51</v>
      </c>
    </row>
    <row r="584" spans="1:8" x14ac:dyDescent="0.25">
      <c r="A584" t="s">
        <v>38</v>
      </c>
      <c r="B584" t="s">
        <v>17</v>
      </c>
      <c r="C584" t="str">
        <f t="shared" si="9"/>
        <v>2019</v>
      </c>
      <c r="D584" t="s">
        <v>50</v>
      </c>
      <c r="E584">
        <v>5.21</v>
      </c>
      <c r="F584">
        <v>267417</v>
      </c>
      <c r="G584">
        <v>53.04</v>
      </c>
      <c r="H584" t="s">
        <v>51</v>
      </c>
    </row>
    <row r="585" spans="1:8" x14ac:dyDescent="0.25">
      <c r="A585" t="s">
        <v>38</v>
      </c>
      <c r="B585" t="s">
        <v>18</v>
      </c>
      <c r="C585" t="str">
        <f t="shared" si="9"/>
        <v>2020</v>
      </c>
      <c r="D585" t="s">
        <v>50</v>
      </c>
      <c r="E585">
        <v>4.76</v>
      </c>
      <c r="F585">
        <v>261687</v>
      </c>
      <c r="G585">
        <v>51.53</v>
      </c>
      <c r="H585" t="s">
        <v>51</v>
      </c>
    </row>
    <row r="586" spans="1:8" x14ac:dyDescent="0.25">
      <c r="A586" t="s">
        <v>38</v>
      </c>
      <c r="B586" t="s">
        <v>19</v>
      </c>
      <c r="C586" t="str">
        <f t="shared" si="9"/>
        <v>2020</v>
      </c>
      <c r="D586" t="s">
        <v>50</v>
      </c>
      <c r="E586">
        <v>7.37</v>
      </c>
      <c r="F586">
        <v>233965</v>
      </c>
      <c r="G586">
        <v>47.26</v>
      </c>
      <c r="H586" t="s">
        <v>51</v>
      </c>
    </row>
    <row r="587" spans="1:8" x14ac:dyDescent="0.25">
      <c r="A587" t="s">
        <v>38</v>
      </c>
      <c r="B587" t="s">
        <v>20</v>
      </c>
      <c r="C587" t="str">
        <f t="shared" si="9"/>
        <v>2020</v>
      </c>
      <c r="D587" t="s">
        <v>50</v>
      </c>
      <c r="E587">
        <v>2.8</v>
      </c>
      <c r="F587">
        <v>289735</v>
      </c>
      <c r="G587">
        <v>55.64</v>
      </c>
      <c r="H587" t="s">
        <v>51</v>
      </c>
    </row>
    <row r="588" spans="1:8" x14ac:dyDescent="0.25">
      <c r="A588" t="s">
        <v>38</v>
      </c>
      <c r="B588" t="s">
        <v>21</v>
      </c>
      <c r="C588" t="str">
        <f t="shared" si="9"/>
        <v>2020</v>
      </c>
      <c r="D588" t="s">
        <v>50</v>
      </c>
      <c r="E588">
        <v>17.39</v>
      </c>
      <c r="F588">
        <v>161939</v>
      </c>
      <c r="G588">
        <v>36.51</v>
      </c>
      <c r="H588" t="s">
        <v>51</v>
      </c>
    </row>
    <row r="589" spans="1:8" x14ac:dyDescent="0.25">
      <c r="A589" t="s">
        <v>38</v>
      </c>
      <c r="B589" t="s">
        <v>22</v>
      </c>
      <c r="C589" t="str">
        <f t="shared" si="9"/>
        <v>2020</v>
      </c>
      <c r="D589" t="s">
        <v>50</v>
      </c>
      <c r="E589">
        <v>14.58</v>
      </c>
      <c r="F589">
        <v>222916</v>
      </c>
      <c r="G589">
        <v>48.48</v>
      </c>
      <c r="H589" t="s">
        <v>51</v>
      </c>
    </row>
    <row r="590" spans="1:8" x14ac:dyDescent="0.25">
      <c r="A590" t="s">
        <v>39</v>
      </c>
      <c r="B590" t="s">
        <v>8</v>
      </c>
      <c r="C590" t="str">
        <f t="shared" si="9"/>
        <v>2019</v>
      </c>
      <c r="D590" t="s">
        <v>50</v>
      </c>
      <c r="E590">
        <v>2.95</v>
      </c>
      <c r="F590">
        <v>2519582</v>
      </c>
      <c r="G590">
        <v>41.26</v>
      </c>
      <c r="H590" t="s">
        <v>51</v>
      </c>
    </row>
    <row r="591" spans="1:8" x14ac:dyDescent="0.25">
      <c r="A591" t="s">
        <v>39</v>
      </c>
      <c r="B591" t="s">
        <v>11</v>
      </c>
      <c r="C591" t="str">
        <f t="shared" si="9"/>
        <v>2019</v>
      </c>
      <c r="D591" t="s">
        <v>50</v>
      </c>
      <c r="E591">
        <v>2.63</v>
      </c>
      <c r="F591">
        <v>2356290</v>
      </c>
      <c r="G591">
        <v>38.39</v>
      </c>
      <c r="H591" t="s">
        <v>51</v>
      </c>
    </row>
    <row r="592" spans="1:8" x14ac:dyDescent="0.25">
      <c r="A592" t="s">
        <v>39</v>
      </c>
      <c r="B592" t="s">
        <v>12</v>
      </c>
      <c r="C592" t="str">
        <f t="shared" si="9"/>
        <v>2019</v>
      </c>
      <c r="D592" t="s">
        <v>50</v>
      </c>
      <c r="E592">
        <v>1.78</v>
      </c>
      <c r="F592">
        <v>2542237</v>
      </c>
      <c r="G592">
        <v>40.99</v>
      </c>
      <c r="H592" t="s">
        <v>51</v>
      </c>
    </row>
    <row r="593" spans="1:8" x14ac:dyDescent="0.25">
      <c r="A593" t="s">
        <v>39</v>
      </c>
      <c r="B593" t="s">
        <v>13</v>
      </c>
      <c r="C593" t="str">
        <f t="shared" si="9"/>
        <v>2019</v>
      </c>
      <c r="D593" t="s">
        <v>50</v>
      </c>
      <c r="E593">
        <v>3.5</v>
      </c>
      <c r="F593">
        <v>2456983</v>
      </c>
      <c r="G593">
        <v>40.25</v>
      </c>
      <c r="H593" t="s">
        <v>51</v>
      </c>
    </row>
    <row r="594" spans="1:8" x14ac:dyDescent="0.25">
      <c r="A594" t="s">
        <v>39</v>
      </c>
      <c r="B594" t="s">
        <v>14</v>
      </c>
      <c r="C594" t="str">
        <f t="shared" si="9"/>
        <v>2019</v>
      </c>
      <c r="D594" t="s">
        <v>50</v>
      </c>
      <c r="E594">
        <v>3.78</v>
      </c>
      <c r="F594">
        <v>2570663</v>
      </c>
      <c r="G594">
        <v>42.15</v>
      </c>
      <c r="H594" t="s">
        <v>51</v>
      </c>
    </row>
    <row r="595" spans="1:8" x14ac:dyDescent="0.25">
      <c r="A595" t="s">
        <v>39</v>
      </c>
      <c r="B595" t="s">
        <v>15</v>
      </c>
      <c r="C595" t="str">
        <f t="shared" si="9"/>
        <v>2019</v>
      </c>
      <c r="D595" t="s">
        <v>50</v>
      </c>
      <c r="E595">
        <v>4.5</v>
      </c>
      <c r="F595">
        <v>2456855</v>
      </c>
      <c r="G595">
        <v>40.51</v>
      </c>
      <c r="H595" t="s">
        <v>51</v>
      </c>
    </row>
    <row r="596" spans="1:8" x14ac:dyDescent="0.25">
      <c r="A596" t="s">
        <v>39</v>
      </c>
      <c r="B596" t="s">
        <v>16</v>
      </c>
      <c r="C596" t="str">
        <f t="shared" si="9"/>
        <v>2019</v>
      </c>
      <c r="D596" t="s">
        <v>50</v>
      </c>
      <c r="E596">
        <v>2.23</v>
      </c>
      <c r="F596">
        <v>2594469</v>
      </c>
      <c r="G596">
        <v>41.71</v>
      </c>
      <c r="H596" t="s">
        <v>51</v>
      </c>
    </row>
    <row r="597" spans="1:8" x14ac:dyDescent="0.25">
      <c r="A597" t="s">
        <v>39</v>
      </c>
      <c r="B597" t="s">
        <v>17</v>
      </c>
      <c r="C597" t="str">
        <f t="shared" si="9"/>
        <v>2019</v>
      </c>
      <c r="D597" t="s">
        <v>50</v>
      </c>
      <c r="E597">
        <v>3.36</v>
      </c>
      <c r="F597">
        <v>2369048</v>
      </c>
      <c r="G597">
        <v>38.46</v>
      </c>
      <c r="H597" t="s">
        <v>51</v>
      </c>
    </row>
    <row r="598" spans="1:8" x14ac:dyDescent="0.25">
      <c r="A598" t="s">
        <v>39</v>
      </c>
      <c r="B598" t="s">
        <v>18</v>
      </c>
      <c r="C598" t="str">
        <f t="shared" si="9"/>
        <v>2020</v>
      </c>
      <c r="D598" t="s">
        <v>50</v>
      </c>
      <c r="E598">
        <v>2.2799999999999998</v>
      </c>
      <c r="F598">
        <v>2561320</v>
      </c>
      <c r="G598">
        <v>41.05</v>
      </c>
      <c r="H598" t="s">
        <v>51</v>
      </c>
    </row>
    <row r="599" spans="1:8" x14ac:dyDescent="0.25">
      <c r="A599" t="s">
        <v>39</v>
      </c>
      <c r="B599" t="s">
        <v>19</v>
      </c>
      <c r="C599" t="str">
        <f t="shared" si="9"/>
        <v>2020</v>
      </c>
      <c r="D599" t="s">
        <v>50</v>
      </c>
      <c r="E599">
        <v>2.19</v>
      </c>
      <c r="F599">
        <v>2438080</v>
      </c>
      <c r="G599">
        <v>38.97</v>
      </c>
      <c r="H599" t="s">
        <v>51</v>
      </c>
    </row>
    <row r="600" spans="1:8" x14ac:dyDescent="0.25">
      <c r="A600" t="s">
        <v>39</v>
      </c>
      <c r="B600" t="s">
        <v>20</v>
      </c>
      <c r="C600" t="str">
        <f t="shared" si="9"/>
        <v>2020</v>
      </c>
      <c r="D600" t="s">
        <v>50</v>
      </c>
      <c r="E600">
        <v>3.96</v>
      </c>
      <c r="F600">
        <v>2457952</v>
      </c>
      <c r="G600">
        <v>39.93</v>
      </c>
      <c r="H600" t="s">
        <v>51</v>
      </c>
    </row>
    <row r="601" spans="1:8" x14ac:dyDescent="0.25">
      <c r="A601" t="s">
        <v>39</v>
      </c>
      <c r="B601" t="s">
        <v>21</v>
      </c>
      <c r="C601" t="str">
        <f t="shared" si="9"/>
        <v>2020</v>
      </c>
      <c r="D601" t="s">
        <v>50</v>
      </c>
      <c r="E601">
        <v>20.5</v>
      </c>
      <c r="F601">
        <v>1303244</v>
      </c>
      <c r="G601">
        <v>25.53</v>
      </c>
      <c r="H601" t="s">
        <v>51</v>
      </c>
    </row>
    <row r="602" spans="1:8" x14ac:dyDescent="0.25">
      <c r="A602" t="s">
        <v>39</v>
      </c>
      <c r="B602" t="s">
        <v>22</v>
      </c>
      <c r="C602" t="str">
        <f t="shared" si="9"/>
        <v>2020</v>
      </c>
      <c r="D602" t="s">
        <v>50</v>
      </c>
      <c r="E602">
        <v>10</v>
      </c>
      <c r="F602">
        <v>1975481</v>
      </c>
      <c r="G602">
        <v>34.119999999999997</v>
      </c>
      <c r="H602" t="s">
        <v>51</v>
      </c>
    </row>
    <row r="603" spans="1:8" x14ac:dyDescent="0.25">
      <c r="A603" t="s">
        <v>39</v>
      </c>
      <c r="B603" t="s">
        <v>23</v>
      </c>
      <c r="C603" t="str">
        <f t="shared" si="9"/>
        <v>2020</v>
      </c>
      <c r="D603" t="s">
        <v>50</v>
      </c>
      <c r="E603">
        <v>2.1800000000000002</v>
      </c>
      <c r="F603">
        <v>2221069</v>
      </c>
      <c r="G603">
        <v>35.24</v>
      </c>
      <c r="H603" t="s">
        <v>51</v>
      </c>
    </row>
    <row r="604" spans="1:8" x14ac:dyDescent="0.25">
      <c r="A604" t="s">
        <v>40</v>
      </c>
      <c r="B604" t="s">
        <v>8</v>
      </c>
      <c r="C604" t="str">
        <f t="shared" si="9"/>
        <v>2019</v>
      </c>
      <c r="D604" t="s">
        <v>50</v>
      </c>
      <c r="E604">
        <v>1.25</v>
      </c>
      <c r="F604">
        <v>283905</v>
      </c>
      <c r="G604">
        <v>35.71</v>
      </c>
      <c r="H604" t="s">
        <v>51</v>
      </c>
    </row>
    <row r="605" spans="1:8" x14ac:dyDescent="0.25">
      <c r="A605" t="s">
        <v>40</v>
      </c>
      <c r="B605" t="s">
        <v>11</v>
      </c>
      <c r="C605" t="str">
        <f t="shared" si="9"/>
        <v>2019</v>
      </c>
      <c r="D605" t="s">
        <v>50</v>
      </c>
      <c r="E605">
        <v>0</v>
      </c>
      <c r="F605">
        <v>304369</v>
      </c>
      <c r="G605">
        <v>37.729999999999997</v>
      </c>
      <c r="H605" t="s">
        <v>51</v>
      </c>
    </row>
    <row r="606" spans="1:8" x14ac:dyDescent="0.25">
      <c r="A606" t="s">
        <v>40</v>
      </c>
      <c r="B606" t="s">
        <v>12</v>
      </c>
      <c r="C606" t="str">
        <f t="shared" si="9"/>
        <v>2019</v>
      </c>
      <c r="D606" t="s">
        <v>50</v>
      </c>
      <c r="E606">
        <v>0</v>
      </c>
      <c r="F606">
        <v>281117</v>
      </c>
      <c r="G606">
        <v>34.770000000000003</v>
      </c>
      <c r="H606" t="s">
        <v>51</v>
      </c>
    </row>
    <row r="607" spans="1:8" x14ac:dyDescent="0.25">
      <c r="A607" t="s">
        <v>40</v>
      </c>
      <c r="B607" t="s">
        <v>13</v>
      </c>
      <c r="C607" t="str">
        <f t="shared" si="9"/>
        <v>2019</v>
      </c>
      <c r="D607" t="s">
        <v>50</v>
      </c>
      <c r="E607">
        <v>8.9499999999999993</v>
      </c>
      <c r="F607">
        <v>312882</v>
      </c>
      <c r="G607">
        <v>42.41</v>
      </c>
      <c r="H607" t="s">
        <v>51</v>
      </c>
    </row>
    <row r="608" spans="1:8" x14ac:dyDescent="0.25">
      <c r="A608" t="s">
        <v>40</v>
      </c>
      <c r="B608" t="s">
        <v>14</v>
      </c>
      <c r="C608" t="str">
        <f t="shared" si="9"/>
        <v>2019</v>
      </c>
      <c r="D608" t="s">
        <v>50</v>
      </c>
      <c r="E608">
        <v>1.22</v>
      </c>
      <c r="F608">
        <v>286573</v>
      </c>
      <c r="G608">
        <v>35.729999999999997</v>
      </c>
      <c r="H608" t="s">
        <v>51</v>
      </c>
    </row>
    <row r="609" spans="1:8" x14ac:dyDescent="0.25">
      <c r="A609" t="s">
        <v>40</v>
      </c>
      <c r="B609" t="s">
        <v>15</v>
      </c>
      <c r="C609" t="str">
        <f t="shared" si="9"/>
        <v>2019</v>
      </c>
      <c r="D609" t="s">
        <v>50</v>
      </c>
      <c r="E609">
        <v>1.17</v>
      </c>
      <c r="F609">
        <v>312548</v>
      </c>
      <c r="G609">
        <v>38.86</v>
      </c>
      <c r="H609" t="s">
        <v>51</v>
      </c>
    </row>
    <row r="610" spans="1:8" x14ac:dyDescent="0.25">
      <c r="A610" t="s">
        <v>40</v>
      </c>
      <c r="B610" t="s">
        <v>16</v>
      </c>
      <c r="C610" t="str">
        <f t="shared" si="9"/>
        <v>2019</v>
      </c>
      <c r="D610" t="s">
        <v>50</v>
      </c>
      <c r="E610">
        <v>1.37</v>
      </c>
      <c r="F610">
        <v>275003</v>
      </c>
      <c r="G610">
        <v>34.19</v>
      </c>
      <c r="H610" t="s">
        <v>51</v>
      </c>
    </row>
    <row r="611" spans="1:8" x14ac:dyDescent="0.25">
      <c r="A611" t="s">
        <v>40</v>
      </c>
      <c r="B611" t="s">
        <v>17</v>
      </c>
      <c r="C611" t="str">
        <f t="shared" si="9"/>
        <v>2019</v>
      </c>
      <c r="D611" t="s">
        <v>50</v>
      </c>
      <c r="E611">
        <v>5.21</v>
      </c>
      <c r="F611">
        <v>313135</v>
      </c>
      <c r="G611">
        <v>40.42</v>
      </c>
      <c r="H611" t="s">
        <v>51</v>
      </c>
    </row>
    <row r="612" spans="1:8" x14ac:dyDescent="0.25">
      <c r="A612" t="s">
        <v>40</v>
      </c>
      <c r="B612" t="s">
        <v>18</v>
      </c>
      <c r="C612" t="str">
        <f t="shared" si="9"/>
        <v>2020</v>
      </c>
      <c r="D612" t="s">
        <v>50</v>
      </c>
      <c r="E612">
        <v>0.56999999999999995</v>
      </c>
      <c r="F612">
        <v>281698</v>
      </c>
      <c r="G612">
        <v>34.590000000000003</v>
      </c>
      <c r="H612" t="s">
        <v>51</v>
      </c>
    </row>
    <row r="613" spans="1:8" x14ac:dyDescent="0.25">
      <c r="A613" t="s">
        <v>40</v>
      </c>
      <c r="B613" t="s">
        <v>19</v>
      </c>
      <c r="C613" t="str">
        <f t="shared" si="9"/>
        <v>2020</v>
      </c>
      <c r="D613" t="s">
        <v>50</v>
      </c>
      <c r="E613">
        <v>1.78</v>
      </c>
      <c r="F613">
        <v>310342</v>
      </c>
      <c r="G613">
        <v>38.5</v>
      </c>
      <c r="H613" t="s">
        <v>51</v>
      </c>
    </row>
    <row r="614" spans="1:8" x14ac:dyDescent="0.25">
      <c r="A614" t="s">
        <v>40</v>
      </c>
      <c r="B614" t="s">
        <v>20</v>
      </c>
      <c r="C614" t="str">
        <f t="shared" si="9"/>
        <v>2020</v>
      </c>
      <c r="D614" t="s">
        <v>50</v>
      </c>
      <c r="E614">
        <v>0.62</v>
      </c>
      <c r="F614">
        <v>278851</v>
      </c>
      <c r="G614">
        <v>34.119999999999997</v>
      </c>
      <c r="H614" t="s">
        <v>51</v>
      </c>
    </row>
    <row r="615" spans="1:8" x14ac:dyDescent="0.25">
      <c r="A615" t="s">
        <v>40</v>
      </c>
      <c r="B615" t="s">
        <v>21</v>
      </c>
      <c r="C615" t="str">
        <f t="shared" si="9"/>
        <v>2020</v>
      </c>
      <c r="D615" t="s">
        <v>50</v>
      </c>
      <c r="E615">
        <v>76.739999999999995</v>
      </c>
      <c r="F615">
        <v>68122</v>
      </c>
      <c r="G615">
        <v>35.54</v>
      </c>
      <c r="H615" t="s">
        <v>51</v>
      </c>
    </row>
    <row r="616" spans="1:8" x14ac:dyDescent="0.25">
      <c r="A616" t="s">
        <v>40</v>
      </c>
      <c r="B616" t="s">
        <v>22</v>
      </c>
      <c r="C616" t="str">
        <f t="shared" si="9"/>
        <v>2020</v>
      </c>
      <c r="D616" t="s">
        <v>50</v>
      </c>
      <c r="E616">
        <v>75</v>
      </c>
      <c r="F616">
        <v>64538</v>
      </c>
      <c r="G616">
        <v>31.25</v>
      </c>
      <c r="H616" t="s">
        <v>51</v>
      </c>
    </row>
    <row r="617" spans="1:8" x14ac:dyDescent="0.25">
      <c r="A617" t="s">
        <v>40</v>
      </c>
      <c r="B617" t="s">
        <v>23</v>
      </c>
      <c r="C617" t="str">
        <f t="shared" si="9"/>
        <v>2020</v>
      </c>
      <c r="D617" t="s">
        <v>50</v>
      </c>
      <c r="E617">
        <v>4.55</v>
      </c>
      <c r="F617">
        <v>234926</v>
      </c>
      <c r="G617">
        <v>29.73</v>
      </c>
      <c r="H617" t="s">
        <v>51</v>
      </c>
    </row>
    <row r="618" spans="1:8" x14ac:dyDescent="0.25">
      <c r="A618" t="s">
        <v>41</v>
      </c>
      <c r="B618" t="s">
        <v>8</v>
      </c>
      <c r="C618" t="str">
        <f t="shared" si="9"/>
        <v>2019</v>
      </c>
      <c r="D618" t="s">
        <v>50</v>
      </c>
      <c r="E618">
        <v>13.49</v>
      </c>
      <c r="F618">
        <v>3289918</v>
      </c>
      <c r="G618">
        <v>40.03</v>
      </c>
      <c r="H618" t="s">
        <v>51</v>
      </c>
    </row>
    <row r="619" spans="1:8" x14ac:dyDescent="0.25">
      <c r="A619" t="s">
        <v>41</v>
      </c>
      <c r="B619" t="s">
        <v>11</v>
      </c>
      <c r="C619" t="str">
        <f t="shared" si="9"/>
        <v>2019</v>
      </c>
      <c r="D619" t="s">
        <v>50</v>
      </c>
      <c r="E619">
        <v>13.17</v>
      </c>
      <c r="F619">
        <v>3307798</v>
      </c>
      <c r="G619">
        <v>40.020000000000003</v>
      </c>
      <c r="H619" t="s">
        <v>51</v>
      </c>
    </row>
    <row r="620" spans="1:8" x14ac:dyDescent="0.25">
      <c r="A620" t="s">
        <v>41</v>
      </c>
      <c r="B620" t="s">
        <v>12</v>
      </c>
      <c r="C620" t="str">
        <f t="shared" si="9"/>
        <v>2019</v>
      </c>
      <c r="D620" t="s">
        <v>50</v>
      </c>
      <c r="E620">
        <v>11.61</v>
      </c>
      <c r="F620">
        <v>3592442</v>
      </c>
      <c r="G620">
        <v>42.62</v>
      </c>
      <c r="H620" t="s">
        <v>51</v>
      </c>
    </row>
    <row r="621" spans="1:8" x14ac:dyDescent="0.25">
      <c r="A621" t="s">
        <v>41</v>
      </c>
      <c r="B621" t="s">
        <v>13</v>
      </c>
      <c r="C621" t="str">
        <f t="shared" si="9"/>
        <v>2019</v>
      </c>
      <c r="D621" t="s">
        <v>50</v>
      </c>
      <c r="E621">
        <v>11.99</v>
      </c>
      <c r="F621">
        <v>3499863</v>
      </c>
      <c r="G621">
        <v>41.61</v>
      </c>
      <c r="H621" t="s">
        <v>51</v>
      </c>
    </row>
    <row r="622" spans="1:8" x14ac:dyDescent="0.25">
      <c r="A622" t="s">
        <v>41</v>
      </c>
      <c r="B622" t="s">
        <v>14</v>
      </c>
      <c r="C622" t="str">
        <f t="shared" si="9"/>
        <v>2019</v>
      </c>
      <c r="D622" t="s">
        <v>50</v>
      </c>
      <c r="E622">
        <v>15.69</v>
      </c>
      <c r="F622">
        <v>3227178</v>
      </c>
      <c r="G622">
        <v>39.97</v>
      </c>
      <c r="H622" t="s">
        <v>51</v>
      </c>
    </row>
    <row r="623" spans="1:8" x14ac:dyDescent="0.25">
      <c r="A623" t="s">
        <v>41</v>
      </c>
      <c r="B623" t="s">
        <v>15</v>
      </c>
      <c r="C623" t="str">
        <f t="shared" si="9"/>
        <v>2019</v>
      </c>
      <c r="D623" t="s">
        <v>50</v>
      </c>
      <c r="E623">
        <v>13.75</v>
      </c>
      <c r="F623">
        <v>3070438</v>
      </c>
      <c r="G623">
        <v>37.1</v>
      </c>
      <c r="H623" t="s">
        <v>51</v>
      </c>
    </row>
    <row r="624" spans="1:8" x14ac:dyDescent="0.25">
      <c r="A624" t="s">
        <v>41</v>
      </c>
      <c r="B624" t="s">
        <v>16</v>
      </c>
      <c r="C624" t="str">
        <f t="shared" si="9"/>
        <v>2019</v>
      </c>
      <c r="D624" t="s">
        <v>50</v>
      </c>
      <c r="E624">
        <v>10.39</v>
      </c>
      <c r="F624">
        <v>3602243</v>
      </c>
      <c r="G624">
        <v>41.82</v>
      </c>
      <c r="H624" t="s">
        <v>51</v>
      </c>
    </row>
    <row r="625" spans="1:8" x14ac:dyDescent="0.25">
      <c r="A625" t="s">
        <v>41</v>
      </c>
      <c r="B625" t="s">
        <v>17</v>
      </c>
      <c r="C625" t="str">
        <f t="shared" si="9"/>
        <v>2019</v>
      </c>
      <c r="D625" t="s">
        <v>50</v>
      </c>
      <c r="E625">
        <v>11.97</v>
      </c>
      <c r="F625">
        <v>3575778</v>
      </c>
      <c r="G625">
        <v>42.17</v>
      </c>
      <c r="H625" t="s">
        <v>51</v>
      </c>
    </row>
    <row r="626" spans="1:8" x14ac:dyDescent="0.25">
      <c r="A626" t="s">
        <v>41</v>
      </c>
      <c r="B626" t="s">
        <v>18</v>
      </c>
      <c r="C626" t="str">
        <f t="shared" si="9"/>
        <v>2020</v>
      </c>
      <c r="D626" t="s">
        <v>50</v>
      </c>
      <c r="E626">
        <v>13.68</v>
      </c>
      <c r="F626">
        <v>3252622</v>
      </c>
      <c r="G626">
        <v>39.04</v>
      </c>
      <c r="H626" t="s">
        <v>51</v>
      </c>
    </row>
    <row r="627" spans="1:8" x14ac:dyDescent="0.25">
      <c r="A627" t="s">
        <v>41</v>
      </c>
      <c r="B627" t="s">
        <v>19</v>
      </c>
      <c r="C627" t="str">
        <f t="shared" si="9"/>
        <v>2020</v>
      </c>
      <c r="D627" t="s">
        <v>50</v>
      </c>
      <c r="E627">
        <v>11.99</v>
      </c>
      <c r="F627">
        <v>3219227</v>
      </c>
      <c r="G627">
        <v>37.82</v>
      </c>
      <c r="H627" t="s">
        <v>51</v>
      </c>
    </row>
    <row r="628" spans="1:8" x14ac:dyDescent="0.25">
      <c r="A628" t="s">
        <v>41</v>
      </c>
      <c r="B628" t="s">
        <v>20</v>
      </c>
      <c r="C628" t="str">
        <f t="shared" si="9"/>
        <v>2020</v>
      </c>
      <c r="D628" t="s">
        <v>50</v>
      </c>
      <c r="E628">
        <v>9.9700000000000006</v>
      </c>
      <c r="F628">
        <v>3601793</v>
      </c>
      <c r="G628">
        <v>41.29</v>
      </c>
      <c r="H628" t="s">
        <v>51</v>
      </c>
    </row>
    <row r="629" spans="1:8" x14ac:dyDescent="0.25">
      <c r="A629" t="s">
        <v>41</v>
      </c>
      <c r="B629" t="s">
        <v>21</v>
      </c>
      <c r="C629" t="str">
        <f t="shared" si="9"/>
        <v>2020</v>
      </c>
      <c r="D629" t="s">
        <v>50</v>
      </c>
      <c r="E629">
        <v>1.1299999999999999</v>
      </c>
      <c r="F629">
        <v>2298975</v>
      </c>
      <c r="G629">
        <v>23.95</v>
      </c>
      <c r="H629" t="s">
        <v>51</v>
      </c>
    </row>
    <row r="630" spans="1:8" x14ac:dyDescent="0.25">
      <c r="A630" t="s">
        <v>41</v>
      </c>
      <c r="B630" t="s">
        <v>22</v>
      </c>
      <c r="C630" t="str">
        <f t="shared" si="9"/>
        <v>2020</v>
      </c>
      <c r="D630" t="s">
        <v>50</v>
      </c>
      <c r="E630">
        <v>20.54</v>
      </c>
      <c r="F630">
        <v>2682658</v>
      </c>
      <c r="G630">
        <v>34.71</v>
      </c>
      <c r="H630" t="s">
        <v>51</v>
      </c>
    </row>
    <row r="631" spans="1:8" x14ac:dyDescent="0.25">
      <c r="A631" t="s">
        <v>41</v>
      </c>
      <c r="B631" t="s">
        <v>23</v>
      </c>
      <c r="C631" t="str">
        <f t="shared" si="9"/>
        <v>2020</v>
      </c>
      <c r="D631" t="s">
        <v>50</v>
      </c>
      <c r="E631">
        <v>10.55</v>
      </c>
      <c r="F631">
        <v>3047750</v>
      </c>
      <c r="G631">
        <v>34.96</v>
      </c>
      <c r="H631" t="s">
        <v>51</v>
      </c>
    </row>
    <row r="632" spans="1:8" x14ac:dyDescent="0.25">
      <c r="A632" t="s">
        <v>42</v>
      </c>
      <c r="B632" t="s">
        <v>8</v>
      </c>
      <c r="C632" t="str">
        <f t="shared" si="9"/>
        <v>2019</v>
      </c>
      <c r="D632" t="s">
        <v>50</v>
      </c>
      <c r="E632">
        <v>13.62</v>
      </c>
      <c r="F632">
        <v>5108436</v>
      </c>
      <c r="G632">
        <v>39.44</v>
      </c>
      <c r="H632" t="s">
        <v>51</v>
      </c>
    </row>
    <row r="633" spans="1:8" x14ac:dyDescent="0.25">
      <c r="A633" t="s">
        <v>42</v>
      </c>
      <c r="B633" t="s">
        <v>11</v>
      </c>
      <c r="C633" t="str">
        <f t="shared" si="9"/>
        <v>2019</v>
      </c>
      <c r="D633" t="s">
        <v>50</v>
      </c>
      <c r="E633">
        <v>14.36</v>
      </c>
      <c r="F633">
        <v>5241174</v>
      </c>
      <c r="G633">
        <v>40.729999999999997</v>
      </c>
      <c r="H633" t="s">
        <v>51</v>
      </c>
    </row>
    <row r="634" spans="1:8" x14ac:dyDescent="0.25">
      <c r="A634" t="s">
        <v>42</v>
      </c>
      <c r="B634" t="s">
        <v>12</v>
      </c>
      <c r="C634" t="str">
        <f t="shared" si="9"/>
        <v>2019</v>
      </c>
      <c r="D634" t="s">
        <v>50</v>
      </c>
      <c r="E634">
        <v>11.67</v>
      </c>
      <c r="F634">
        <v>5372470</v>
      </c>
      <c r="G634">
        <v>40.380000000000003</v>
      </c>
      <c r="H634" t="s">
        <v>51</v>
      </c>
    </row>
    <row r="635" spans="1:8" x14ac:dyDescent="0.25">
      <c r="A635" t="s">
        <v>42</v>
      </c>
      <c r="B635" t="s">
        <v>13</v>
      </c>
      <c r="C635" t="str">
        <f t="shared" si="9"/>
        <v>2019</v>
      </c>
      <c r="D635" t="s">
        <v>50</v>
      </c>
      <c r="E635">
        <v>14.71</v>
      </c>
      <c r="F635">
        <v>5195170</v>
      </c>
      <c r="G635">
        <v>40.340000000000003</v>
      </c>
      <c r="H635" t="s">
        <v>51</v>
      </c>
    </row>
    <row r="636" spans="1:8" x14ac:dyDescent="0.25">
      <c r="A636" t="s">
        <v>42</v>
      </c>
      <c r="B636" t="s">
        <v>14</v>
      </c>
      <c r="C636" t="str">
        <f t="shared" si="9"/>
        <v>2019</v>
      </c>
      <c r="D636" t="s">
        <v>50</v>
      </c>
      <c r="E636">
        <v>12.63</v>
      </c>
      <c r="F636">
        <v>5176819</v>
      </c>
      <c r="G636">
        <v>39.15</v>
      </c>
      <c r="H636" t="s">
        <v>51</v>
      </c>
    </row>
    <row r="637" spans="1:8" x14ac:dyDescent="0.25">
      <c r="A637" t="s">
        <v>42</v>
      </c>
      <c r="B637" t="s">
        <v>15</v>
      </c>
      <c r="C637" t="str">
        <f t="shared" si="9"/>
        <v>2019</v>
      </c>
      <c r="D637" t="s">
        <v>50</v>
      </c>
      <c r="E637">
        <v>13.02</v>
      </c>
      <c r="F637">
        <v>5384335</v>
      </c>
      <c r="G637">
        <v>40.799999999999997</v>
      </c>
      <c r="H637" t="s">
        <v>51</v>
      </c>
    </row>
    <row r="638" spans="1:8" x14ac:dyDescent="0.25">
      <c r="A638" t="s">
        <v>42</v>
      </c>
      <c r="B638" t="s">
        <v>16</v>
      </c>
      <c r="C638" t="str">
        <f t="shared" si="9"/>
        <v>2019</v>
      </c>
      <c r="D638" t="s">
        <v>50</v>
      </c>
      <c r="E638">
        <v>14.3</v>
      </c>
      <c r="F638">
        <v>5306715</v>
      </c>
      <c r="G638">
        <v>40.729999999999997</v>
      </c>
      <c r="H638" t="s">
        <v>51</v>
      </c>
    </row>
    <row r="639" spans="1:8" x14ac:dyDescent="0.25">
      <c r="A639" t="s">
        <v>42</v>
      </c>
      <c r="B639" t="s">
        <v>17</v>
      </c>
      <c r="C639" t="str">
        <f t="shared" si="9"/>
        <v>2019</v>
      </c>
      <c r="D639" t="s">
        <v>50</v>
      </c>
      <c r="E639">
        <v>18.04</v>
      </c>
      <c r="F639">
        <v>5109481</v>
      </c>
      <c r="G639">
        <v>40.9</v>
      </c>
      <c r="H639" t="s">
        <v>51</v>
      </c>
    </row>
    <row r="640" spans="1:8" x14ac:dyDescent="0.25">
      <c r="A640" t="s">
        <v>42</v>
      </c>
      <c r="B640" t="s">
        <v>18</v>
      </c>
      <c r="C640" t="str">
        <f t="shared" si="9"/>
        <v>2020</v>
      </c>
      <c r="D640" t="s">
        <v>50</v>
      </c>
      <c r="E640">
        <v>18.82</v>
      </c>
      <c r="F640">
        <v>5157363</v>
      </c>
      <c r="G640">
        <v>41.59</v>
      </c>
      <c r="H640" t="s">
        <v>51</v>
      </c>
    </row>
    <row r="641" spans="1:8" x14ac:dyDescent="0.25">
      <c r="A641" t="s">
        <v>42</v>
      </c>
      <c r="B641" t="s">
        <v>19</v>
      </c>
      <c r="C641" t="str">
        <f t="shared" si="9"/>
        <v>2020</v>
      </c>
      <c r="D641" t="s">
        <v>50</v>
      </c>
      <c r="E641">
        <v>17.02</v>
      </c>
      <c r="F641">
        <v>5288343</v>
      </c>
      <c r="G641">
        <v>41.62</v>
      </c>
      <c r="H641" t="s">
        <v>51</v>
      </c>
    </row>
    <row r="642" spans="1:8" x14ac:dyDescent="0.25">
      <c r="A642" t="s">
        <v>42</v>
      </c>
      <c r="B642" t="s">
        <v>20</v>
      </c>
      <c r="C642" t="str">
        <f t="shared" si="9"/>
        <v>2020</v>
      </c>
      <c r="D642" t="s">
        <v>50</v>
      </c>
      <c r="E642">
        <v>18.54</v>
      </c>
      <c r="F642">
        <v>4964911</v>
      </c>
      <c r="G642">
        <v>39.71</v>
      </c>
      <c r="H642" t="s">
        <v>51</v>
      </c>
    </row>
    <row r="643" spans="1:8" x14ac:dyDescent="0.25">
      <c r="A643" t="s">
        <v>42</v>
      </c>
      <c r="B643" t="s">
        <v>21</v>
      </c>
      <c r="C643" t="str">
        <f t="shared" ref="C643:C706" si="10">RIGHT(B643,LEN(B643)-FIND("-",B643,FIND("-",B643,1)+1))</f>
        <v>2020</v>
      </c>
      <c r="D643" t="s">
        <v>50</v>
      </c>
      <c r="E643">
        <v>35.53</v>
      </c>
      <c r="F643">
        <v>2932923</v>
      </c>
      <c r="G643">
        <v>29.57</v>
      </c>
      <c r="H643" t="s">
        <v>51</v>
      </c>
    </row>
    <row r="644" spans="1:8" x14ac:dyDescent="0.25">
      <c r="A644" t="s">
        <v>42</v>
      </c>
      <c r="B644" t="s">
        <v>22</v>
      </c>
      <c r="C644" t="str">
        <f t="shared" si="10"/>
        <v>2020</v>
      </c>
      <c r="D644" t="s">
        <v>50</v>
      </c>
      <c r="E644">
        <v>25.35</v>
      </c>
      <c r="F644">
        <v>4225486</v>
      </c>
      <c r="G644">
        <v>36.71</v>
      </c>
      <c r="H644" t="s">
        <v>51</v>
      </c>
    </row>
    <row r="645" spans="1:8" x14ac:dyDescent="0.25">
      <c r="A645" t="s">
        <v>42</v>
      </c>
      <c r="B645" t="s">
        <v>23</v>
      </c>
      <c r="C645" t="str">
        <f t="shared" si="10"/>
        <v>2020</v>
      </c>
      <c r="D645" t="s">
        <v>50</v>
      </c>
      <c r="E645">
        <v>13.04</v>
      </c>
      <c r="F645">
        <v>5275784</v>
      </c>
      <c r="G645">
        <v>39.26</v>
      </c>
      <c r="H645" t="s">
        <v>51</v>
      </c>
    </row>
    <row r="646" spans="1:8" x14ac:dyDescent="0.25">
      <c r="A646" t="s">
        <v>43</v>
      </c>
      <c r="B646" t="s">
        <v>8</v>
      </c>
      <c r="C646" t="str">
        <f t="shared" si="10"/>
        <v>2019</v>
      </c>
      <c r="D646" t="s">
        <v>50</v>
      </c>
      <c r="E646">
        <v>8.1999999999999993</v>
      </c>
      <c r="F646">
        <v>89587</v>
      </c>
      <c r="G646">
        <v>48.61</v>
      </c>
      <c r="H646" t="s">
        <v>51</v>
      </c>
    </row>
    <row r="647" spans="1:8" x14ac:dyDescent="0.25">
      <c r="A647" t="s">
        <v>43</v>
      </c>
      <c r="B647" t="s">
        <v>11</v>
      </c>
      <c r="C647" t="str">
        <f t="shared" si="10"/>
        <v>2019</v>
      </c>
      <c r="D647" t="s">
        <v>50</v>
      </c>
      <c r="E647">
        <v>7.76</v>
      </c>
      <c r="F647">
        <v>89702</v>
      </c>
      <c r="G647">
        <v>48.13</v>
      </c>
      <c r="H647" t="s">
        <v>51</v>
      </c>
    </row>
    <row r="648" spans="1:8" x14ac:dyDescent="0.25">
      <c r="A648" t="s">
        <v>43</v>
      </c>
      <c r="B648" t="s">
        <v>12</v>
      </c>
      <c r="C648" t="str">
        <f t="shared" si="10"/>
        <v>2019</v>
      </c>
      <c r="D648" t="s">
        <v>50</v>
      </c>
      <c r="E648">
        <v>2.56</v>
      </c>
      <c r="F648">
        <v>108334</v>
      </c>
      <c r="G648">
        <v>54.67</v>
      </c>
      <c r="H648" t="s">
        <v>51</v>
      </c>
    </row>
    <row r="649" spans="1:8" x14ac:dyDescent="0.25">
      <c r="A649" t="s">
        <v>43</v>
      </c>
      <c r="B649" t="s">
        <v>13</v>
      </c>
      <c r="C649" t="str">
        <f t="shared" si="10"/>
        <v>2019</v>
      </c>
      <c r="D649" t="s">
        <v>50</v>
      </c>
      <c r="E649">
        <v>4.82</v>
      </c>
      <c r="F649">
        <v>90850</v>
      </c>
      <c r="G649">
        <v>46.63</v>
      </c>
      <c r="H649" t="s">
        <v>51</v>
      </c>
    </row>
    <row r="650" spans="1:8" x14ac:dyDescent="0.25">
      <c r="A650" t="s">
        <v>43</v>
      </c>
      <c r="B650" t="s">
        <v>14</v>
      </c>
      <c r="C650" t="str">
        <f t="shared" si="10"/>
        <v>2019</v>
      </c>
      <c r="D650" t="s">
        <v>50</v>
      </c>
      <c r="E650">
        <v>4.8099999999999996</v>
      </c>
      <c r="F650">
        <v>89450</v>
      </c>
      <c r="G650">
        <v>45.61</v>
      </c>
      <c r="H650" t="s">
        <v>51</v>
      </c>
    </row>
    <row r="651" spans="1:8" x14ac:dyDescent="0.25">
      <c r="A651" t="s">
        <v>43</v>
      </c>
      <c r="B651" t="s">
        <v>15</v>
      </c>
      <c r="C651" t="str">
        <f t="shared" si="10"/>
        <v>2019</v>
      </c>
      <c r="D651" t="s">
        <v>50</v>
      </c>
      <c r="E651">
        <v>9.68</v>
      </c>
      <c r="F651">
        <v>87974</v>
      </c>
      <c r="G651">
        <v>46.97</v>
      </c>
      <c r="H651" t="s">
        <v>51</v>
      </c>
    </row>
    <row r="652" spans="1:8" x14ac:dyDescent="0.25">
      <c r="A652" t="s">
        <v>43</v>
      </c>
      <c r="B652" t="s">
        <v>16</v>
      </c>
      <c r="C652" t="str">
        <f t="shared" si="10"/>
        <v>2019</v>
      </c>
      <c r="D652" t="s">
        <v>50</v>
      </c>
      <c r="E652">
        <v>4.04</v>
      </c>
      <c r="F652">
        <v>107751</v>
      </c>
      <c r="G652">
        <v>53.8</v>
      </c>
      <c r="H652" t="s">
        <v>51</v>
      </c>
    </row>
    <row r="653" spans="1:8" x14ac:dyDescent="0.25">
      <c r="A653" t="s">
        <v>43</v>
      </c>
      <c r="B653" t="s">
        <v>17</v>
      </c>
      <c r="C653" t="str">
        <f t="shared" si="10"/>
        <v>2019</v>
      </c>
      <c r="D653" t="s">
        <v>50</v>
      </c>
      <c r="E653">
        <v>7.37</v>
      </c>
      <c r="F653">
        <v>88035</v>
      </c>
      <c r="G653">
        <v>45.24</v>
      </c>
      <c r="H653" t="s">
        <v>51</v>
      </c>
    </row>
    <row r="654" spans="1:8" x14ac:dyDescent="0.25">
      <c r="A654" t="s">
        <v>43</v>
      </c>
      <c r="B654" t="s">
        <v>20</v>
      </c>
      <c r="C654" t="str">
        <f t="shared" si="10"/>
        <v>2020</v>
      </c>
      <c r="D654" t="s">
        <v>50</v>
      </c>
      <c r="E654">
        <v>20.45</v>
      </c>
      <c r="F654">
        <v>86186</v>
      </c>
      <c r="G654">
        <v>50.57</v>
      </c>
      <c r="H654" t="s">
        <v>51</v>
      </c>
    </row>
    <row r="655" spans="1:8" x14ac:dyDescent="0.25">
      <c r="A655" t="s">
        <v>43</v>
      </c>
      <c r="B655" t="s">
        <v>21</v>
      </c>
      <c r="C655" t="str">
        <f t="shared" si="10"/>
        <v>2020</v>
      </c>
      <c r="D655" t="s">
        <v>50</v>
      </c>
      <c r="E655">
        <v>5.77</v>
      </c>
      <c r="F655">
        <v>81905</v>
      </c>
      <c r="G655">
        <v>40.31</v>
      </c>
      <c r="H655" t="s">
        <v>51</v>
      </c>
    </row>
    <row r="656" spans="1:8" x14ac:dyDescent="0.25">
      <c r="A656" t="s">
        <v>43</v>
      </c>
      <c r="B656" t="s">
        <v>22</v>
      </c>
      <c r="C656" t="str">
        <f t="shared" si="10"/>
        <v>2020</v>
      </c>
      <c r="D656" t="s">
        <v>50</v>
      </c>
      <c r="E656">
        <v>19.75</v>
      </c>
      <c r="F656">
        <v>75456</v>
      </c>
      <c r="G656">
        <v>43.32</v>
      </c>
      <c r="H656" t="s">
        <v>51</v>
      </c>
    </row>
    <row r="657" spans="1:8" x14ac:dyDescent="0.25">
      <c r="A657" t="s">
        <v>43</v>
      </c>
      <c r="B657" t="s">
        <v>23</v>
      </c>
      <c r="C657" t="str">
        <f t="shared" si="10"/>
        <v>2020</v>
      </c>
      <c r="D657" t="s">
        <v>50</v>
      </c>
      <c r="E657">
        <v>2.63</v>
      </c>
      <c r="F657">
        <v>76269</v>
      </c>
      <c r="G657">
        <v>35.85</v>
      </c>
      <c r="H657" t="s">
        <v>51</v>
      </c>
    </row>
    <row r="658" spans="1:8" x14ac:dyDescent="0.25">
      <c r="A658" t="s">
        <v>44</v>
      </c>
      <c r="B658" t="s">
        <v>8</v>
      </c>
      <c r="C658" t="str">
        <f t="shared" si="10"/>
        <v>2019</v>
      </c>
      <c r="D658" t="s">
        <v>50</v>
      </c>
      <c r="E658">
        <v>0.89</v>
      </c>
      <c r="F658">
        <v>11798080</v>
      </c>
      <c r="G658">
        <v>37.31</v>
      </c>
      <c r="H658" t="s">
        <v>51</v>
      </c>
    </row>
    <row r="659" spans="1:8" x14ac:dyDescent="0.25">
      <c r="A659" t="s">
        <v>44</v>
      </c>
      <c r="B659" t="s">
        <v>11</v>
      </c>
      <c r="C659" t="str">
        <f t="shared" si="10"/>
        <v>2019</v>
      </c>
      <c r="D659" t="s">
        <v>50</v>
      </c>
      <c r="E659">
        <v>1.56</v>
      </c>
      <c r="F659">
        <v>12318745</v>
      </c>
      <c r="G659">
        <v>39.159999999999997</v>
      </c>
      <c r="H659" t="s">
        <v>51</v>
      </c>
    </row>
    <row r="660" spans="1:8" x14ac:dyDescent="0.25">
      <c r="A660" t="s">
        <v>44</v>
      </c>
      <c r="B660" t="s">
        <v>12</v>
      </c>
      <c r="C660" t="str">
        <f t="shared" si="10"/>
        <v>2019</v>
      </c>
      <c r="D660" t="s">
        <v>50</v>
      </c>
      <c r="E660">
        <v>3.18</v>
      </c>
      <c r="F660">
        <v>12054414</v>
      </c>
      <c r="G660">
        <v>38.89</v>
      </c>
      <c r="H660" t="s">
        <v>51</v>
      </c>
    </row>
    <row r="661" spans="1:8" x14ac:dyDescent="0.25">
      <c r="A661" t="s">
        <v>44</v>
      </c>
      <c r="B661" t="s">
        <v>13</v>
      </c>
      <c r="C661" t="str">
        <f t="shared" si="10"/>
        <v>2019</v>
      </c>
      <c r="D661" t="s">
        <v>50</v>
      </c>
      <c r="E661">
        <v>9.5299999999999994</v>
      </c>
      <c r="F661">
        <v>11933093</v>
      </c>
      <c r="G661">
        <v>41.13</v>
      </c>
      <c r="H661" t="s">
        <v>51</v>
      </c>
    </row>
    <row r="662" spans="1:8" x14ac:dyDescent="0.25">
      <c r="A662" t="s">
        <v>44</v>
      </c>
      <c r="B662" t="s">
        <v>14</v>
      </c>
      <c r="C662" t="str">
        <f t="shared" si="10"/>
        <v>2019</v>
      </c>
      <c r="D662" t="s">
        <v>50</v>
      </c>
      <c r="E662">
        <v>1.86</v>
      </c>
      <c r="F662">
        <v>11902824</v>
      </c>
      <c r="G662">
        <v>37.76</v>
      </c>
      <c r="H662" t="s">
        <v>51</v>
      </c>
    </row>
    <row r="663" spans="1:8" x14ac:dyDescent="0.25">
      <c r="A663" t="s">
        <v>44</v>
      </c>
      <c r="B663" t="s">
        <v>15</v>
      </c>
      <c r="C663" t="str">
        <f t="shared" si="10"/>
        <v>2019</v>
      </c>
      <c r="D663" t="s">
        <v>50</v>
      </c>
      <c r="E663">
        <v>1.1299999999999999</v>
      </c>
      <c r="F663">
        <v>12223948</v>
      </c>
      <c r="G663">
        <v>38.42</v>
      </c>
      <c r="H663" t="s">
        <v>51</v>
      </c>
    </row>
    <row r="664" spans="1:8" x14ac:dyDescent="0.25">
      <c r="A664" t="s">
        <v>44</v>
      </c>
      <c r="B664" t="s">
        <v>16</v>
      </c>
      <c r="C664" t="str">
        <f t="shared" si="10"/>
        <v>2019</v>
      </c>
      <c r="D664" t="s">
        <v>50</v>
      </c>
      <c r="E664">
        <v>2.65</v>
      </c>
      <c r="F664">
        <v>11729952</v>
      </c>
      <c r="G664">
        <v>37.380000000000003</v>
      </c>
      <c r="H664" t="s">
        <v>51</v>
      </c>
    </row>
    <row r="665" spans="1:8" x14ac:dyDescent="0.25">
      <c r="A665" t="s">
        <v>44</v>
      </c>
      <c r="B665" t="s">
        <v>17</v>
      </c>
      <c r="C665" t="str">
        <f t="shared" si="10"/>
        <v>2019</v>
      </c>
      <c r="D665" t="s">
        <v>50</v>
      </c>
      <c r="E665">
        <v>8.0500000000000007</v>
      </c>
      <c r="F665">
        <v>12260389</v>
      </c>
      <c r="G665">
        <v>41.29</v>
      </c>
      <c r="H665" t="s">
        <v>51</v>
      </c>
    </row>
    <row r="666" spans="1:8" x14ac:dyDescent="0.25">
      <c r="A666" t="s">
        <v>44</v>
      </c>
      <c r="B666" t="s">
        <v>18</v>
      </c>
      <c r="C666" t="str">
        <f t="shared" si="10"/>
        <v>2020</v>
      </c>
      <c r="D666" t="s">
        <v>50</v>
      </c>
      <c r="E666">
        <v>2.0499999999999998</v>
      </c>
      <c r="F666">
        <v>11926995</v>
      </c>
      <c r="G666">
        <v>37.64</v>
      </c>
      <c r="H666" t="s">
        <v>51</v>
      </c>
    </row>
    <row r="667" spans="1:8" x14ac:dyDescent="0.25">
      <c r="A667" t="s">
        <v>44</v>
      </c>
      <c r="B667" t="s">
        <v>19</v>
      </c>
      <c r="C667" t="str">
        <f t="shared" si="10"/>
        <v>2020</v>
      </c>
      <c r="D667" t="s">
        <v>50</v>
      </c>
      <c r="E667">
        <v>3.31</v>
      </c>
      <c r="F667">
        <v>11742101</v>
      </c>
      <c r="G667">
        <v>37.479999999999997</v>
      </c>
      <c r="H667" t="s">
        <v>51</v>
      </c>
    </row>
    <row r="668" spans="1:8" x14ac:dyDescent="0.25">
      <c r="A668" t="s">
        <v>44</v>
      </c>
      <c r="B668" t="s">
        <v>20</v>
      </c>
      <c r="C668" t="str">
        <f t="shared" si="10"/>
        <v>2020</v>
      </c>
      <c r="D668" t="s">
        <v>50</v>
      </c>
      <c r="E668">
        <v>6.46</v>
      </c>
      <c r="F668">
        <v>10982178</v>
      </c>
      <c r="G668">
        <v>36.17</v>
      </c>
      <c r="H668" t="s">
        <v>51</v>
      </c>
    </row>
    <row r="669" spans="1:8" x14ac:dyDescent="0.25">
      <c r="A669" t="s">
        <v>44</v>
      </c>
      <c r="B669" t="s">
        <v>21</v>
      </c>
      <c r="C669" t="str">
        <f t="shared" si="10"/>
        <v>2020</v>
      </c>
      <c r="D669" t="s">
        <v>50</v>
      </c>
      <c r="E669">
        <v>45.55</v>
      </c>
      <c r="F669">
        <v>4632967</v>
      </c>
      <c r="G669">
        <v>26.17</v>
      </c>
      <c r="H669" t="s">
        <v>51</v>
      </c>
    </row>
    <row r="670" spans="1:8" x14ac:dyDescent="0.25">
      <c r="A670" t="s">
        <v>44</v>
      </c>
      <c r="B670" t="s">
        <v>22</v>
      </c>
      <c r="C670" t="str">
        <f t="shared" si="10"/>
        <v>2020</v>
      </c>
      <c r="D670" t="s">
        <v>50</v>
      </c>
      <c r="E670">
        <v>25.95</v>
      </c>
      <c r="F670">
        <v>5733921</v>
      </c>
      <c r="G670">
        <v>23.77</v>
      </c>
      <c r="H670" t="s">
        <v>51</v>
      </c>
    </row>
    <row r="671" spans="1:8" x14ac:dyDescent="0.25">
      <c r="A671" t="s">
        <v>44</v>
      </c>
      <c r="B671" t="s">
        <v>23</v>
      </c>
      <c r="C671" t="str">
        <f t="shared" si="10"/>
        <v>2020</v>
      </c>
      <c r="D671" t="s">
        <v>50</v>
      </c>
      <c r="E671">
        <v>24.93</v>
      </c>
      <c r="F671">
        <v>7741005</v>
      </c>
      <c r="G671">
        <v>31.6</v>
      </c>
      <c r="H671" t="s">
        <v>51</v>
      </c>
    </row>
    <row r="672" spans="1:8" x14ac:dyDescent="0.25">
      <c r="A672" t="s">
        <v>45</v>
      </c>
      <c r="B672" t="s">
        <v>8</v>
      </c>
      <c r="C672" t="str">
        <f t="shared" si="10"/>
        <v>2019</v>
      </c>
      <c r="D672" t="s">
        <v>50</v>
      </c>
      <c r="E672">
        <v>1.52</v>
      </c>
      <c r="F672">
        <v>5560649</v>
      </c>
      <c r="G672">
        <v>44.59</v>
      </c>
      <c r="H672" t="s">
        <v>51</v>
      </c>
    </row>
    <row r="673" spans="1:8" x14ac:dyDescent="0.25">
      <c r="A673" t="s">
        <v>45</v>
      </c>
      <c r="B673" t="s">
        <v>11</v>
      </c>
      <c r="C673" t="str">
        <f t="shared" si="10"/>
        <v>2019</v>
      </c>
      <c r="D673" t="s">
        <v>50</v>
      </c>
      <c r="E673">
        <v>1.43</v>
      </c>
      <c r="F673">
        <v>5683349</v>
      </c>
      <c r="G673">
        <v>45.43</v>
      </c>
      <c r="H673" t="s">
        <v>51</v>
      </c>
    </row>
    <row r="674" spans="1:8" x14ac:dyDescent="0.25">
      <c r="A674" t="s">
        <v>45</v>
      </c>
      <c r="B674" t="s">
        <v>12</v>
      </c>
      <c r="C674" t="str">
        <f t="shared" si="10"/>
        <v>2019</v>
      </c>
      <c r="D674" t="s">
        <v>50</v>
      </c>
      <c r="E674">
        <v>3.73</v>
      </c>
      <c r="F674">
        <v>5432503</v>
      </c>
      <c r="G674">
        <v>44.36</v>
      </c>
      <c r="H674" t="s">
        <v>51</v>
      </c>
    </row>
    <row r="675" spans="1:8" x14ac:dyDescent="0.25">
      <c r="A675" t="s">
        <v>45</v>
      </c>
      <c r="B675" t="s">
        <v>13</v>
      </c>
      <c r="C675" t="str">
        <f t="shared" si="10"/>
        <v>2019</v>
      </c>
      <c r="D675" t="s">
        <v>50</v>
      </c>
      <c r="E675">
        <v>4.1900000000000004</v>
      </c>
      <c r="F675">
        <v>5544693</v>
      </c>
      <c r="G675">
        <v>45.39</v>
      </c>
      <c r="H675" t="s">
        <v>51</v>
      </c>
    </row>
    <row r="676" spans="1:8" x14ac:dyDescent="0.25">
      <c r="A676" t="s">
        <v>45</v>
      </c>
      <c r="B676" t="s">
        <v>14</v>
      </c>
      <c r="C676" t="str">
        <f t="shared" si="10"/>
        <v>2019</v>
      </c>
      <c r="D676" t="s">
        <v>50</v>
      </c>
      <c r="E676">
        <v>6.19</v>
      </c>
      <c r="F676">
        <v>5668785</v>
      </c>
      <c r="G676">
        <v>47.28</v>
      </c>
      <c r="H676" t="s">
        <v>51</v>
      </c>
    </row>
    <row r="677" spans="1:8" x14ac:dyDescent="0.25">
      <c r="A677" t="s">
        <v>45</v>
      </c>
      <c r="B677" t="s">
        <v>15</v>
      </c>
      <c r="C677" t="str">
        <f t="shared" si="10"/>
        <v>2019</v>
      </c>
      <c r="D677" t="s">
        <v>50</v>
      </c>
      <c r="E677">
        <v>6.74</v>
      </c>
      <c r="F677">
        <v>5318341</v>
      </c>
      <c r="G677">
        <v>44.51</v>
      </c>
      <c r="H677" t="s">
        <v>51</v>
      </c>
    </row>
    <row r="678" spans="1:8" x14ac:dyDescent="0.25">
      <c r="A678" t="s">
        <v>45</v>
      </c>
      <c r="B678" t="s">
        <v>16</v>
      </c>
      <c r="C678" t="str">
        <f t="shared" si="10"/>
        <v>2019</v>
      </c>
      <c r="D678" t="s">
        <v>50</v>
      </c>
      <c r="E678">
        <v>5.23</v>
      </c>
      <c r="F678">
        <v>5338119</v>
      </c>
      <c r="G678">
        <v>43.87</v>
      </c>
      <c r="H678" t="s">
        <v>51</v>
      </c>
    </row>
    <row r="679" spans="1:8" x14ac:dyDescent="0.25">
      <c r="A679" t="s">
        <v>45</v>
      </c>
      <c r="B679" t="s">
        <v>17</v>
      </c>
      <c r="C679" t="str">
        <f t="shared" si="10"/>
        <v>2019</v>
      </c>
      <c r="D679" t="s">
        <v>50</v>
      </c>
      <c r="E679">
        <v>4.22</v>
      </c>
      <c r="F679">
        <v>5317782</v>
      </c>
      <c r="G679">
        <v>43.13</v>
      </c>
      <c r="H679" t="s">
        <v>51</v>
      </c>
    </row>
    <row r="680" spans="1:8" x14ac:dyDescent="0.25">
      <c r="A680" t="s">
        <v>45</v>
      </c>
      <c r="B680" t="s">
        <v>18</v>
      </c>
      <c r="C680" t="str">
        <f t="shared" si="10"/>
        <v>2020</v>
      </c>
      <c r="D680" t="s">
        <v>50</v>
      </c>
      <c r="E680">
        <v>6.49</v>
      </c>
      <c r="F680">
        <v>5543380</v>
      </c>
      <c r="G680">
        <v>45.95</v>
      </c>
      <c r="H680" t="s">
        <v>51</v>
      </c>
    </row>
    <row r="681" spans="1:8" x14ac:dyDescent="0.25">
      <c r="A681" t="s">
        <v>45</v>
      </c>
      <c r="B681" t="s">
        <v>19</v>
      </c>
      <c r="C681" t="str">
        <f t="shared" si="10"/>
        <v>2020</v>
      </c>
      <c r="D681" t="s">
        <v>50</v>
      </c>
      <c r="E681">
        <v>6.74</v>
      </c>
      <c r="F681">
        <v>5521496</v>
      </c>
      <c r="G681">
        <v>45.78</v>
      </c>
      <c r="H681" t="s">
        <v>51</v>
      </c>
    </row>
    <row r="682" spans="1:8" x14ac:dyDescent="0.25">
      <c r="A682" t="s">
        <v>45</v>
      </c>
      <c r="B682" t="s">
        <v>20</v>
      </c>
      <c r="C682" t="str">
        <f t="shared" si="10"/>
        <v>2020</v>
      </c>
      <c r="D682" t="s">
        <v>50</v>
      </c>
      <c r="E682">
        <v>6.1</v>
      </c>
      <c r="F682">
        <v>5313236</v>
      </c>
      <c r="G682">
        <v>43.65</v>
      </c>
      <c r="H682" t="s">
        <v>51</v>
      </c>
    </row>
    <row r="683" spans="1:8" x14ac:dyDescent="0.25">
      <c r="A683" t="s">
        <v>45</v>
      </c>
      <c r="B683" t="s">
        <v>21</v>
      </c>
      <c r="C683" t="str">
        <f t="shared" si="10"/>
        <v>2020</v>
      </c>
      <c r="D683" t="s">
        <v>50</v>
      </c>
      <c r="E683">
        <v>10.5</v>
      </c>
      <c r="F683">
        <v>3378431</v>
      </c>
      <c r="G683">
        <v>29.05</v>
      </c>
      <c r="H683" t="s">
        <v>51</v>
      </c>
    </row>
    <row r="684" spans="1:8" x14ac:dyDescent="0.25">
      <c r="A684" t="s">
        <v>45</v>
      </c>
      <c r="B684" t="s">
        <v>22</v>
      </c>
      <c r="C684" t="str">
        <f t="shared" si="10"/>
        <v>2020</v>
      </c>
      <c r="D684" t="s">
        <v>50</v>
      </c>
      <c r="E684">
        <v>36.57</v>
      </c>
      <c r="F684">
        <v>3108830</v>
      </c>
      <c r="G684">
        <v>37.630000000000003</v>
      </c>
      <c r="H684" t="s">
        <v>51</v>
      </c>
    </row>
    <row r="685" spans="1:8" x14ac:dyDescent="0.25">
      <c r="A685" t="s">
        <v>45</v>
      </c>
      <c r="B685" t="s">
        <v>23</v>
      </c>
      <c r="C685" t="str">
        <f t="shared" si="10"/>
        <v>2020</v>
      </c>
      <c r="D685" t="s">
        <v>50</v>
      </c>
      <c r="E685">
        <v>6.92</v>
      </c>
      <c r="F685">
        <v>4577995</v>
      </c>
      <c r="G685">
        <v>37.68</v>
      </c>
      <c r="H685" t="s">
        <v>51</v>
      </c>
    </row>
    <row r="686" spans="1:8" x14ac:dyDescent="0.25">
      <c r="A686" t="s">
        <v>46</v>
      </c>
      <c r="B686" t="s">
        <v>8</v>
      </c>
      <c r="C686" t="str">
        <f t="shared" si="10"/>
        <v>2019</v>
      </c>
      <c r="D686" t="s">
        <v>50</v>
      </c>
      <c r="E686">
        <v>34.69</v>
      </c>
      <c r="F686">
        <v>423127</v>
      </c>
      <c r="G686">
        <v>69.5</v>
      </c>
      <c r="H686" t="s">
        <v>51</v>
      </c>
    </row>
    <row r="687" spans="1:8" x14ac:dyDescent="0.25">
      <c r="A687" t="s">
        <v>46</v>
      </c>
      <c r="B687" t="s">
        <v>11</v>
      </c>
      <c r="C687" t="str">
        <f t="shared" si="10"/>
        <v>2019</v>
      </c>
      <c r="D687" t="s">
        <v>50</v>
      </c>
      <c r="E687">
        <v>25.59</v>
      </c>
      <c r="F687">
        <v>408738</v>
      </c>
      <c r="G687">
        <v>58.8</v>
      </c>
      <c r="H687" t="s">
        <v>51</v>
      </c>
    </row>
    <row r="688" spans="1:8" x14ac:dyDescent="0.25">
      <c r="A688" t="s">
        <v>46</v>
      </c>
      <c r="B688" t="s">
        <v>12</v>
      </c>
      <c r="C688" t="str">
        <f t="shared" si="10"/>
        <v>2019</v>
      </c>
      <c r="D688" t="s">
        <v>50</v>
      </c>
      <c r="E688">
        <v>25.81</v>
      </c>
      <c r="F688">
        <v>410583</v>
      </c>
      <c r="G688">
        <v>59.1</v>
      </c>
      <c r="H688" t="s">
        <v>51</v>
      </c>
    </row>
    <row r="689" spans="1:8" x14ac:dyDescent="0.25">
      <c r="A689" t="s">
        <v>46</v>
      </c>
      <c r="B689" t="s">
        <v>13</v>
      </c>
      <c r="C689" t="str">
        <f t="shared" si="10"/>
        <v>2019</v>
      </c>
      <c r="D689" t="s">
        <v>50</v>
      </c>
      <c r="E689">
        <v>33.450000000000003</v>
      </c>
      <c r="F689">
        <v>368977</v>
      </c>
      <c r="G689">
        <v>59.07</v>
      </c>
      <c r="H689" t="s">
        <v>51</v>
      </c>
    </row>
    <row r="690" spans="1:8" x14ac:dyDescent="0.25">
      <c r="A690" t="s">
        <v>46</v>
      </c>
      <c r="B690" t="s">
        <v>14</v>
      </c>
      <c r="C690" t="str">
        <f t="shared" si="10"/>
        <v>2019</v>
      </c>
      <c r="D690" t="s">
        <v>50</v>
      </c>
      <c r="E690">
        <v>33.57</v>
      </c>
      <c r="F690">
        <v>418043</v>
      </c>
      <c r="G690">
        <v>66.900000000000006</v>
      </c>
      <c r="H690" t="s">
        <v>51</v>
      </c>
    </row>
    <row r="691" spans="1:8" x14ac:dyDescent="0.25">
      <c r="A691" t="s">
        <v>46</v>
      </c>
      <c r="B691" t="s">
        <v>15</v>
      </c>
      <c r="C691" t="str">
        <f t="shared" si="10"/>
        <v>2019</v>
      </c>
      <c r="D691" t="s">
        <v>50</v>
      </c>
      <c r="E691">
        <v>26.67</v>
      </c>
      <c r="F691">
        <v>414808</v>
      </c>
      <c r="G691">
        <v>60</v>
      </c>
      <c r="H691" t="s">
        <v>51</v>
      </c>
    </row>
    <row r="692" spans="1:8" x14ac:dyDescent="0.25">
      <c r="A692" t="s">
        <v>46</v>
      </c>
      <c r="B692" t="s">
        <v>16</v>
      </c>
      <c r="C692" t="str">
        <f t="shared" si="10"/>
        <v>2019</v>
      </c>
      <c r="D692" t="s">
        <v>50</v>
      </c>
      <c r="E692">
        <v>27.15</v>
      </c>
      <c r="F692">
        <v>427700</v>
      </c>
      <c r="G692">
        <v>62.14</v>
      </c>
      <c r="H692" t="s">
        <v>51</v>
      </c>
    </row>
    <row r="693" spans="1:8" x14ac:dyDescent="0.25">
      <c r="A693" t="s">
        <v>46</v>
      </c>
      <c r="B693" t="s">
        <v>17</v>
      </c>
      <c r="C693" t="str">
        <f t="shared" si="10"/>
        <v>2019</v>
      </c>
      <c r="D693" t="s">
        <v>50</v>
      </c>
      <c r="E693">
        <v>33.479999999999997</v>
      </c>
      <c r="F693">
        <v>399427</v>
      </c>
      <c r="G693">
        <v>63.41</v>
      </c>
      <c r="H693" t="s">
        <v>51</v>
      </c>
    </row>
    <row r="694" spans="1:8" x14ac:dyDescent="0.25">
      <c r="A694" t="s">
        <v>46</v>
      </c>
      <c r="B694" t="s">
        <v>18</v>
      </c>
      <c r="C694" t="str">
        <f t="shared" si="10"/>
        <v>2020</v>
      </c>
      <c r="D694" t="s">
        <v>50</v>
      </c>
      <c r="E694">
        <v>34.369999999999997</v>
      </c>
      <c r="F694">
        <v>450155</v>
      </c>
      <c r="G694">
        <v>72.260000000000005</v>
      </c>
      <c r="H694" t="s">
        <v>51</v>
      </c>
    </row>
    <row r="695" spans="1:8" x14ac:dyDescent="0.25">
      <c r="A695" t="s">
        <v>46</v>
      </c>
      <c r="B695" t="s">
        <v>19</v>
      </c>
      <c r="C695" t="str">
        <f t="shared" si="10"/>
        <v>2020</v>
      </c>
      <c r="D695" t="s">
        <v>50</v>
      </c>
      <c r="E695">
        <v>33.880000000000003</v>
      </c>
      <c r="F695">
        <v>415339</v>
      </c>
      <c r="G695">
        <v>66.040000000000006</v>
      </c>
      <c r="H695" t="s">
        <v>51</v>
      </c>
    </row>
    <row r="696" spans="1:8" x14ac:dyDescent="0.25">
      <c r="A696" t="s">
        <v>46</v>
      </c>
      <c r="B696" t="s">
        <v>20</v>
      </c>
      <c r="C696" t="str">
        <f t="shared" si="10"/>
        <v>2020</v>
      </c>
      <c r="D696" t="s">
        <v>50</v>
      </c>
      <c r="E696">
        <v>25.69</v>
      </c>
      <c r="F696">
        <v>450271</v>
      </c>
      <c r="G696">
        <v>63.56</v>
      </c>
      <c r="H696" t="s">
        <v>51</v>
      </c>
    </row>
    <row r="697" spans="1:8" x14ac:dyDescent="0.25">
      <c r="A697" t="s">
        <v>46</v>
      </c>
      <c r="B697" t="s">
        <v>21</v>
      </c>
      <c r="C697" t="str">
        <f t="shared" si="10"/>
        <v>2020</v>
      </c>
      <c r="D697" t="s">
        <v>50</v>
      </c>
      <c r="E697">
        <v>34.880000000000003</v>
      </c>
      <c r="F697">
        <v>296431</v>
      </c>
      <c r="G697">
        <v>47.65</v>
      </c>
      <c r="H697" t="s">
        <v>51</v>
      </c>
    </row>
    <row r="698" spans="1:8" x14ac:dyDescent="0.25">
      <c r="A698" t="s">
        <v>46</v>
      </c>
      <c r="B698" t="s">
        <v>22</v>
      </c>
      <c r="C698" t="str">
        <f t="shared" si="10"/>
        <v>2020</v>
      </c>
      <c r="D698" t="s">
        <v>50</v>
      </c>
      <c r="E698">
        <v>16.78</v>
      </c>
      <c r="F698">
        <v>384999</v>
      </c>
      <c r="G698">
        <v>48.31</v>
      </c>
      <c r="H698" t="s">
        <v>51</v>
      </c>
    </row>
    <row r="699" spans="1:8" x14ac:dyDescent="0.25">
      <c r="A699" t="s">
        <v>46</v>
      </c>
      <c r="B699" t="s">
        <v>23</v>
      </c>
      <c r="C699" t="str">
        <f t="shared" si="10"/>
        <v>2020</v>
      </c>
      <c r="D699" t="s">
        <v>50</v>
      </c>
      <c r="E699">
        <v>27.47</v>
      </c>
      <c r="F699">
        <v>391015</v>
      </c>
      <c r="G699">
        <v>56.17</v>
      </c>
      <c r="H699" t="s">
        <v>51</v>
      </c>
    </row>
    <row r="700" spans="1:8" x14ac:dyDescent="0.25">
      <c r="A700" t="s">
        <v>47</v>
      </c>
      <c r="B700" t="s">
        <v>8</v>
      </c>
      <c r="C700" t="str">
        <f t="shared" si="10"/>
        <v>2019</v>
      </c>
      <c r="D700" t="s">
        <v>50</v>
      </c>
      <c r="E700">
        <v>14.4</v>
      </c>
      <c r="F700">
        <v>13391244</v>
      </c>
      <c r="G700">
        <v>40.43</v>
      </c>
      <c r="H700" t="s">
        <v>51</v>
      </c>
    </row>
    <row r="701" spans="1:8" x14ac:dyDescent="0.25">
      <c r="A701" t="s">
        <v>47</v>
      </c>
      <c r="B701" t="s">
        <v>11</v>
      </c>
      <c r="C701" t="str">
        <f t="shared" si="10"/>
        <v>2019</v>
      </c>
      <c r="D701" t="s">
        <v>50</v>
      </c>
      <c r="E701">
        <v>11.62</v>
      </c>
      <c r="F701">
        <v>13624452</v>
      </c>
      <c r="G701">
        <v>39.75</v>
      </c>
      <c r="H701" t="s">
        <v>51</v>
      </c>
    </row>
    <row r="702" spans="1:8" x14ac:dyDescent="0.25">
      <c r="A702" t="s">
        <v>47</v>
      </c>
      <c r="B702" t="s">
        <v>12</v>
      </c>
      <c r="C702" t="str">
        <f t="shared" si="10"/>
        <v>2019</v>
      </c>
      <c r="D702" t="s">
        <v>50</v>
      </c>
      <c r="E702">
        <v>11.8</v>
      </c>
      <c r="F702">
        <v>13862431</v>
      </c>
      <c r="G702">
        <v>40.43</v>
      </c>
      <c r="H702" t="s">
        <v>51</v>
      </c>
    </row>
    <row r="703" spans="1:8" x14ac:dyDescent="0.25">
      <c r="A703" t="s">
        <v>47</v>
      </c>
      <c r="B703" t="s">
        <v>13</v>
      </c>
      <c r="C703" t="str">
        <f t="shared" si="10"/>
        <v>2019</v>
      </c>
      <c r="D703" t="s">
        <v>50</v>
      </c>
      <c r="E703">
        <v>14.73</v>
      </c>
      <c r="F703">
        <v>13580241</v>
      </c>
      <c r="G703">
        <v>40.869999999999997</v>
      </c>
      <c r="H703" t="s">
        <v>51</v>
      </c>
    </row>
    <row r="704" spans="1:8" x14ac:dyDescent="0.25">
      <c r="A704" t="s">
        <v>47</v>
      </c>
      <c r="B704" t="s">
        <v>14</v>
      </c>
      <c r="C704" t="str">
        <f t="shared" si="10"/>
        <v>2019</v>
      </c>
      <c r="D704" t="s">
        <v>50</v>
      </c>
      <c r="E704">
        <v>13.58</v>
      </c>
      <c r="F704">
        <v>13522970</v>
      </c>
      <c r="G704">
        <v>40.07</v>
      </c>
      <c r="H704" t="s">
        <v>51</v>
      </c>
    </row>
    <row r="705" spans="1:8" x14ac:dyDescent="0.25">
      <c r="A705" t="s">
        <v>47</v>
      </c>
      <c r="B705" t="s">
        <v>15</v>
      </c>
      <c r="C705" t="str">
        <f t="shared" si="10"/>
        <v>2019</v>
      </c>
      <c r="D705" t="s">
        <v>50</v>
      </c>
      <c r="E705">
        <v>10.35</v>
      </c>
      <c r="F705">
        <v>13938303</v>
      </c>
      <c r="G705">
        <v>39.71</v>
      </c>
      <c r="H705" t="s">
        <v>51</v>
      </c>
    </row>
    <row r="706" spans="1:8" x14ac:dyDescent="0.25">
      <c r="A706" t="s">
        <v>47</v>
      </c>
      <c r="B706" t="s">
        <v>16</v>
      </c>
      <c r="C706" t="str">
        <f t="shared" si="10"/>
        <v>2019</v>
      </c>
      <c r="D706" t="s">
        <v>50</v>
      </c>
      <c r="E706">
        <v>11.31</v>
      </c>
      <c r="F706">
        <v>14128888</v>
      </c>
      <c r="G706">
        <v>40.6</v>
      </c>
      <c r="H706" t="s">
        <v>51</v>
      </c>
    </row>
    <row r="707" spans="1:8" x14ac:dyDescent="0.25">
      <c r="A707" t="s">
        <v>47</v>
      </c>
      <c r="B707" t="s">
        <v>17</v>
      </c>
      <c r="C707" t="str">
        <f t="shared" ref="C707:C741" si="11">RIGHT(B707,LEN(B707)-FIND("-",B707,FIND("-",B707,1)+1))</f>
        <v>2019</v>
      </c>
      <c r="D707" t="s">
        <v>50</v>
      </c>
      <c r="E707">
        <v>12.37</v>
      </c>
      <c r="F707">
        <v>13857200</v>
      </c>
      <c r="G707">
        <v>40.21</v>
      </c>
      <c r="H707" t="s">
        <v>51</v>
      </c>
    </row>
    <row r="708" spans="1:8" x14ac:dyDescent="0.25">
      <c r="A708" t="s">
        <v>47</v>
      </c>
      <c r="B708" t="s">
        <v>18</v>
      </c>
      <c r="C708" t="str">
        <f t="shared" si="11"/>
        <v>2020</v>
      </c>
      <c r="D708" t="s">
        <v>50</v>
      </c>
      <c r="E708">
        <v>12.34</v>
      </c>
      <c r="F708">
        <v>13656250</v>
      </c>
      <c r="G708">
        <v>39.520000000000003</v>
      </c>
      <c r="H708" t="s">
        <v>51</v>
      </c>
    </row>
    <row r="709" spans="1:8" x14ac:dyDescent="0.25">
      <c r="A709" t="s">
        <v>47</v>
      </c>
      <c r="B709" t="s">
        <v>19</v>
      </c>
      <c r="C709" t="str">
        <f t="shared" si="11"/>
        <v>2020</v>
      </c>
      <c r="D709" t="s">
        <v>50</v>
      </c>
      <c r="E709">
        <v>11.65</v>
      </c>
      <c r="F709">
        <v>13803099</v>
      </c>
      <c r="G709">
        <v>39.54</v>
      </c>
      <c r="H709" t="s">
        <v>51</v>
      </c>
    </row>
    <row r="710" spans="1:8" x14ac:dyDescent="0.25">
      <c r="A710" t="s">
        <v>47</v>
      </c>
      <c r="B710" t="s">
        <v>20</v>
      </c>
      <c r="C710" t="str">
        <f t="shared" si="11"/>
        <v>2020</v>
      </c>
      <c r="D710" t="s">
        <v>50</v>
      </c>
      <c r="E710">
        <v>12.32</v>
      </c>
      <c r="F710">
        <v>13889632</v>
      </c>
      <c r="G710">
        <v>40</v>
      </c>
      <c r="H710" t="s">
        <v>51</v>
      </c>
    </row>
    <row r="711" spans="1:8" x14ac:dyDescent="0.25">
      <c r="A711" t="s">
        <v>47</v>
      </c>
      <c r="B711" t="s">
        <v>21</v>
      </c>
      <c r="C711" t="str">
        <f t="shared" si="11"/>
        <v>2020</v>
      </c>
      <c r="D711" t="s">
        <v>50</v>
      </c>
      <c r="E711">
        <v>26.94</v>
      </c>
      <c r="F711">
        <v>10944379</v>
      </c>
      <c r="G711">
        <v>37.74</v>
      </c>
      <c r="H711" t="s">
        <v>51</v>
      </c>
    </row>
    <row r="712" spans="1:8" x14ac:dyDescent="0.25">
      <c r="A712" t="s">
        <v>47</v>
      </c>
      <c r="B712" t="s">
        <v>22</v>
      </c>
      <c r="C712" t="str">
        <f t="shared" si="11"/>
        <v>2020</v>
      </c>
      <c r="D712" t="s">
        <v>50</v>
      </c>
      <c r="E712">
        <v>32.06</v>
      </c>
      <c r="F712">
        <v>11111486</v>
      </c>
      <c r="G712">
        <v>41.1</v>
      </c>
      <c r="H712" t="s">
        <v>51</v>
      </c>
    </row>
    <row r="713" spans="1:8" x14ac:dyDescent="0.25">
      <c r="A713" t="s">
        <v>47</v>
      </c>
      <c r="B713" t="s">
        <v>23</v>
      </c>
      <c r="C713" t="str">
        <f t="shared" si="11"/>
        <v>2020</v>
      </c>
      <c r="D713" t="s">
        <v>50</v>
      </c>
      <c r="E713">
        <v>13.05</v>
      </c>
      <c r="F713">
        <v>13208724</v>
      </c>
      <c r="G713">
        <v>38.090000000000003</v>
      </c>
      <c r="H713" t="s">
        <v>51</v>
      </c>
    </row>
    <row r="714" spans="1:8" x14ac:dyDescent="0.25">
      <c r="A714" t="s">
        <v>48</v>
      </c>
      <c r="B714" t="s">
        <v>8</v>
      </c>
      <c r="C714" t="str">
        <f t="shared" si="11"/>
        <v>2019</v>
      </c>
      <c r="D714" t="s">
        <v>50</v>
      </c>
      <c r="E714">
        <v>9.17</v>
      </c>
      <c r="F714">
        <v>676797</v>
      </c>
      <c r="G714">
        <v>26.33</v>
      </c>
      <c r="H714" t="s">
        <v>51</v>
      </c>
    </row>
    <row r="715" spans="1:8" x14ac:dyDescent="0.25">
      <c r="A715" t="s">
        <v>48</v>
      </c>
      <c r="B715" t="s">
        <v>11</v>
      </c>
      <c r="C715" t="str">
        <f t="shared" si="11"/>
        <v>2019</v>
      </c>
      <c r="D715" t="s">
        <v>50</v>
      </c>
      <c r="E715">
        <v>4.6900000000000004</v>
      </c>
      <c r="F715">
        <v>906889</v>
      </c>
      <c r="G715">
        <v>33.54</v>
      </c>
      <c r="H715" t="s">
        <v>51</v>
      </c>
    </row>
    <row r="716" spans="1:8" x14ac:dyDescent="0.25">
      <c r="A716" t="s">
        <v>48</v>
      </c>
      <c r="B716" t="s">
        <v>12</v>
      </c>
      <c r="C716" t="str">
        <f t="shared" si="11"/>
        <v>2019</v>
      </c>
      <c r="D716" t="s">
        <v>50</v>
      </c>
      <c r="E716">
        <v>6.94</v>
      </c>
      <c r="F716">
        <v>859900</v>
      </c>
      <c r="G716">
        <v>32.479999999999997</v>
      </c>
      <c r="H716" t="s">
        <v>51</v>
      </c>
    </row>
    <row r="717" spans="1:8" x14ac:dyDescent="0.25">
      <c r="A717" t="s">
        <v>48</v>
      </c>
      <c r="B717" t="s">
        <v>13</v>
      </c>
      <c r="C717" t="str">
        <f t="shared" si="11"/>
        <v>2019</v>
      </c>
      <c r="D717" t="s">
        <v>50</v>
      </c>
      <c r="E717">
        <v>7.43</v>
      </c>
      <c r="F717">
        <v>823967</v>
      </c>
      <c r="G717">
        <v>31.21</v>
      </c>
      <c r="H717" t="s">
        <v>51</v>
      </c>
    </row>
    <row r="718" spans="1:8" x14ac:dyDescent="0.25">
      <c r="A718" t="s">
        <v>48</v>
      </c>
      <c r="B718" t="s">
        <v>14</v>
      </c>
      <c r="C718" t="str">
        <f t="shared" si="11"/>
        <v>2019</v>
      </c>
      <c r="D718" t="s">
        <v>50</v>
      </c>
      <c r="E718">
        <v>9.6199999999999992</v>
      </c>
      <c r="F718">
        <v>711150</v>
      </c>
      <c r="G718">
        <v>27.51</v>
      </c>
      <c r="H718" t="s">
        <v>51</v>
      </c>
    </row>
    <row r="719" spans="1:8" x14ac:dyDescent="0.25">
      <c r="A719" t="s">
        <v>48</v>
      </c>
      <c r="B719" t="s">
        <v>15</v>
      </c>
      <c r="C719" t="str">
        <f t="shared" si="11"/>
        <v>2019</v>
      </c>
      <c r="D719" t="s">
        <v>50</v>
      </c>
      <c r="E719">
        <v>4.72</v>
      </c>
      <c r="F719">
        <v>925174</v>
      </c>
      <c r="G719">
        <v>33.869999999999997</v>
      </c>
      <c r="H719" t="s">
        <v>51</v>
      </c>
    </row>
    <row r="720" spans="1:8" x14ac:dyDescent="0.25">
      <c r="A720" t="s">
        <v>48</v>
      </c>
      <c r="B720" t="s">
        <v>16</v>
      </c>
      <c r="C720" t="str">
        <f t="shared" si="11"/>
        <v>2019</v>
      </c>
      <c r="D720" t="s">
        <v>50</v>
      </c>
      <c r="E720">
        <v>6.34</v>
      </c>
      <c r="F720">
        <v>904903</v>
      </c>
      <c r="G720">
        <v>33.61</v>
      </c>
      <c r="H720" t="s">
        <v>51</v>
      </c>
    </row>
    <row r="721" spans="1:8" x14ac:dyDescent="0.25">
      <c r="A721" t="s">
        <v>48</v>
      </c>
      <c r="B721" t="s">
        <v>17</v>
      </c>
      <c r="C721" t="str">
        <f t="shared" si="11"/>
        <v>2019</v>
      </c>
      <c r="D721" t="s">
        <v>50</v>
      </c>
      <c r="E721">
        <v>7.39</v>
      </c>
      <c r="F721">
        <v>844779</v>
      </c>
      <c r="G721">
        <v>31.65</v>
      </c>
      <c r="H721" t="s">
        <v>51</v>
      </c>
    </row>
    <row r="722" spans="1:8" x14ac:dyDescent="0.25">
      <c r="A722" t="s">
        <v>48</v>
      </c>
      <c r="B722" t="s">
        <v>18</v>
      </c>
      <c r="C722" t="str">
        <f t="shared" si="11"/>
        <v>2020</v>
      </c>
      <c r="D722" t="s">
        <v>50</v>
      </c>
      <c r="E722">
        <v>8.92</v>
      </c>
      <c r="F722">
        <v>725253</v>
      </c>
      <c r="G722">
        <v>27.55</v>
      </c>
      <c r="H722" t="s">
        <v>51</v>
      </c>
    </row>
    <row r="723" spans="1:8" x14ac:dyDescent="0.25">
      <c r="A723" t="s">
        <v>48</v>
      </c>
      <c r="B723" t="s">
        <v>19</v>
      </c>
      <c r="C723" t="str">
        <f t="shared" si="11"/>
        <v>2020</v>
      </c>
      <c r="D723" t="s">
        <v>50</v>
      </c>
      <c r="E723">
        <v>5.28</v>
      </c>
      <c r="F723">
        <v>963408</v>
      </c>
      <c r="G723">
        <v>35.11</v>
      </c>
      <c r="H723" t="s">
        <v>51</v>
      </c>
    </row>
    <row r="724" spans="1:8" x14ac:dyDescent="0.25">
      <c r="A724" t="s">
        <v>48</v>
      </c>
      <c r="B724" t="s">
        <v>20</v>
      </c>
      <c r="C724" t="str">
        <f t="shared" si="11"/>
        <v>2020</v>
      </c>
      <c r="D724" t="s">
        <v>50</v>
      </c>
      <c r="E724">
        <v>8.15</v>
      </c>
      <c r="F724">
        <v>889245</v>
      </c>
      <c r="G724">
        <v>33.33</v>
      </c>
      <c r="H724" t="s">
        <v>51</v>
      </c>
    </row>
    <row r="725" spans="1:8" x14ac:dyDescent="0.25">
      <c r="A725" t="s">
        <v>48</v>
      </c>
      <c r="B725" t="s">
        <v>21</v>
      </c>
      <c r="C725" t="str">
        <f t="shared" si="11"/>
        <v>2020</v>
      </c>
      <c r="D725" t="s">
        <v>50</v>
      </c>
      <c r="E725">
        <v>13.18</v>
      </c>
      <c r="F725">
        <v>748041</v>
      </c>
      <c r="G725">
        <v>29.59</v>
      </c>
      <c r="H725" t="s">
        <v>51</v>
      </c>
    </row>
    <row r="726" spans="1:8" x14ac:dyDescent="0.25">
      <c r="A726" t="s">
        <v>48</v>
      </c>
      <c r="B726" t="s">
        <v>22</v>
      </c>
      <c r="C726" t="str">
        <f t="shared" si="11"/>
        <v>2020</v>
      </c>
      <c r="D726" t="s">
        <v>50</v>
      </c>
      <c r="E726">
        <v>17.36</v>
      </c>
      <c r="F726">
        <v>778590</v>
      </c>
      <c r="G726">
        <v>32.270000000000003</v>
      </c>
      <c r="H726" t="s">
        <v>51</v>
      </c>
    </row>
    <row r="727" spans="1:8" x14ac:dyDescent="0.25">
      <c r="A727" t="s">
        <v>48</v>
      </c>
      <c r="B727" t="s">
        <v>23</v>
      </c>
      <c r="C727" t="str">
        <f t="shared" si="11"/>
        <v>2020</v>
      </c>
      <c r="D727" t="s">
        <v>50</v>
      </c>
      <c r="E727">
        <v>5.08</v>
      </c>
      <c r="F727">
        <v>989470</v>
      </c>
      <c r="G727">
        <v>35.61</v>
      </c>
      <c r="H727" t="s">
        <v>51</v>
      </c>
    </row>
    <row r="728" spans="1:8" x14ac:dyDescent="0.25">
      <c r="A728" t="s">
        <v>49</v>
      </c>
      <c r="B728" t="s">
        <v>8</v>
      </c>
      <c r="C728" t="str">
        <f t="shared" si="11"/>
        <v>2019</v>
      </c>
      <c r="D728" t="s">
        <v>50</v>
      </c>
      <c r="E728">
        <v>7.25</v>
      </c>
      <c r="F728">
        <v>11306177</v>
      </c>
      <c r="G728">
        <v>46.37</v>
      </c>
      <c r="H728" t="s">
        <v>51</v>
      </c>
    </row>
    <row r="729" spans="1:8" x14ac:dyDescent="0.25">
      <c r="A729" t="s">
        <v>49</v>
      </c>
      <c r="B729" t="s">
        <v>11</v>
      </c>
      <c r="C729" t="str">
        <f t="shared" si="11"/>
        <v>2019</v>
      </c>
      <c r="D729" t="s">
        <v>50</v>
      </c>
      <c r="E729">
        <v>7.38</v>
      </c>
      <c r="F729">
        <v>10611498</v>
      </c>
      <c r="G729">
        <v>43.51</v>
      </c>
      <c r="H729" t="s">
        <v>51</v>
      </c>
    </row>
    <row r="730" spans="1:8" x14ac:dyDescent="0.25">
      <c r="A730" t="s">
        <v>49</v>
      </c>
      <c r="B730" t="s">
        <v>12</v>
      </c>
      <c r="C730" t="str">
        <f t="shared" si="11"/>
        <v>2019</v>
      </c>
      <c r="D730" t="s">
        <v>50</v>
      </c>
      <c r="E730">
        <v>7.91</v>
      </c>
      <c r="F730">
        <v>10779829</v>
      </c>
      <c r="G730">
        <v>44.38</v>
      </c>
      <c r="H730" t="s">
        <v>51</v>
      </c>
    </row>
    <row r="731" spans="1:8" x14ac:dyDescent="0.25">
      <c r="A731" t="s">
        <v>49</v>
      </c>
      <c r="B731" t="s">
        <v>13</v>
      </c>
      <c r="C731" t="str">
        <f t="shared" si="11"/>
        <v>2019</v>
      </c>
      <c r="D731" t="s">
        <v>50</v>
      </c>
      <c r="E731">
        <v>7.27</v>
      </c>
      <c r="F731">
        <v>11456493</v>
      </c>
      <c r="G731">
        <v>46.77</v>
      </c>
      <c r="H731" t="s">
        <v>51</v>
      </c>
    </row>
    <row r="732" spans="1:8" x14ac:dyDescent="0.25">
      <c r="A732" t="s">
        <v>49</v>
      </c>
      <c r="B732" t="s">
        <v>14</v>
      </c>
      <c r="C732" t="str">
        <f t="shared" si="11"/>
        <v>2019</v>
      </c>
      <c r="D732" t="s">
        <v>50</v>
      </c>
      <c r="E732">
        <v>7.79</v>
      </c>
      <c r="F732">
        <v>11158649</v>
      </c>
      <c r="G732">
        <v>45.74</v>
      </c>
      <c r="H732" t="s">
        <v>51</v>
      </c>
    </row>
    <row r="733" spans="1:8" x14ac:dyDescent="0.25">
      <c r="A733" t="s">
        <v>49</v>
      </c>
      <c r="B733" t="s">
        <v>15</v>
      </c>
      <c r="C733" t="str">
        <f t="shared" si="11"/>
        <v>2019</v>
      </c>
      <c r="D733" t="s">
        <v>50</v>
      </c>
      <c r="E733">
        <v>7.83</v>
      </c>
      <c r="F733">
        <v>10563686</v>
      </c>
      <c r="G733">
        <v>43.25</v>
      </c>
      <c r="H733" t="s">
        <v>51</v>
      </c>
    </row>
    <row r="734" spans="1:8" x14ac:dyDescent="0.25">
      <c r="A734" t="s">
        <v>49</v>
      </c>
      <c r="B734" t="s">
        <v>16</v>
      </c>
      <c r="C734" t="str">
        <f t="shared" si="11"/>
        <v>2019</v>
      </c>
      <c r="D734" t="s">
        <v>50</v>
      </c>
      <c r="E734">
        <v>6.61</v>
      </c>
      <c r="F734">
        <v>10768462</v>
      </c>
      <c r="G734">
        <v>43.44</v>
      </c>
      <c r="H734" t="s">
        <v>51</v>
      </c>
    </row>
    <row r="735" spans="1:8" x14ac:dyDescent="0.25">
      <c r="A735" t="s">
        <v>49</v>
      </c>
      <c r="B735" t="s">
        <v>17</v>
      </c>
      <c r="C735" t="str">
        <f t="shared" si="11"/>
        <v>2019</v>
      </c>
      <c r="D735" t="s">
        <v>50</v>
      </c>
      <c r="E735">
        <v>7.24</v>
      </c>
      <c r="F735">
        <v>11335696</v>
      </c>
      <c r="G735">
        <v>45.97</v>
      </c>
      <c r="H735" t="s">
        <v>51</v>
      </c>
    </row>
    <row r="736" spans="1:8" x14ac:dyDescent="0.25">
      <c r="A736" t="s">
        <v>49</v>
      </c>
      <c r="B736" t="s">
        <v>18</v>
      </c>
      <c r="C736" t="str">
        <f t="shared" si="11"/>
        <v>2020</v>
      </c>
      <c r="D736" t="s">
        <v>50</v>
      </c>
      <c r="E736">
        <v>7.27</v>
      </c>
      <c r="F736">
        <v>11208617</v>
      </c>
      <c r="G736">
        <v>45.39</v>
      </c>
      <c r="H736" t="s">
        <v>51</v>
      </c>
    </row>
    <row r="737" spans="1:8" x14ac:dyDescent="0.25">
      <c r="A737" t="s">
        <v>49</v>
      </c>
      <c r="B737" t="s">
        <v>19</v>
      </c>
      <c r="C737" t="str">
        <f t="shared" si="11"/>
        <v>2020</v>
      </c>
      <c r="D737" t="s">
        <v>50</v>
      </c>
      <c r="E737">
        <v>7.55</v>
      </c>
      <c r="F737">
        <v>10871168</v>
      </c>
      <c r="G737">
        <v>44.09</v>
      </c>
      <c r="H737" t="s">
        <v>51</v>
      </c>
    </row>
    <row r="738" spans="1:8" x14ac:dyDescent="0.25">
      <c r="A738" t="s">
        <v>49</v>
      </c>
      <c r="B738" t="s">
        <v>20</v>
      </c>
      <c r="C738" t="str">
        <f t="shared" si="11"/>
        <v>2020</v>
      </c>
      <c r="D738" t="s">
        <v>50</v>
      </c>
      <c r="E738">
        <v>6.67</v>
      </c>
      <c r="F738">
        <v>10806105</v>
      </c>
      <c r="G738">
        <v>43.34</v>
      </c>
      <c r="H738" t="s">
        <v>51</v>
      </c>
    </row>
    <row r="739" spans="1:8" x14ac:dyDescent="0.25">
      <c r="A739" t="s">
        <v>49</v>
      </c>
      <c r="B739" t="s">
        <v>21</v>
      </c>
      <c r="C739" t="str">
        <f t="shared" si="11"/>
        <v>2020</v>
      </c>
      <c r="D739" t="s">
        <v>50</v>
      </c>
      <c r="E739">
        <v>15.63</v>
      </c>
      <c r="F739">
        <v>9299466</v>
      </c>
      <c r="G739">
        <v>41.2</v>
      </c>
      <c r="H739" t="s">
        <v>51</v>
      </c>
    </row>
    <row r="740" spans="1:8" x14ac:dyDescent="0.25">
      <c r="A740" t="s">
        <v>49</v>
      </c>
      <c r="B740" t="s">
        <v>22</v>
      </c>
      <c r="C740" t="str">
        <f t="shared" si="11"/>
        <v>2020</v>
      </c>
      <c r="D740" t="s">
        <v>50</v>
      </c>
      <c r="E740">
        <v>15.22</v>
      </c>
      <c r="F740">
        <v>9240903</v>
      </c>
      <c r="G740">
        <v>40.67</v>
      </c>
      <c r="H740" t="s">
        <v>51</v>
      </c>
    </row>
    <row r="741" spans="1:8" x14ac:dyDescent="0.25">
      <c r="A741" t="s">
        <v>49</v>
      </c>
      <c r="B741" t="s">
        <v>23</v>
      </c>
      <c r="C741" t="str">
        <f t="shared" si="11"/>
        <v>2020</v>
      </c>
      <c r="D741" t="s">
        <v>50</v>
      </c>
      <c r="E741">
        <v>9.86</v>
      </c>
      <c r="F741">
        <v>9088931</v>
      </c>
      <c r="G741">
        <v>37.57</v>
      </c>
      <c r="H741" t="s">
        <v>51</v>
      </c>
    </row>
  </sheetData>
  <pageMargins left="0.7" right="0.7" top="0.75" bottom="0.75" header="0.3" footer="0.3"/>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EA6BF-3E2B-4D9E-87A3-49C475551115}">
  <dimension ref="A1"/>
  <sheetViews>
    <sheetView tabSelected="1" workbookViewId="0">
      <selection activeCell="H3" sqref="H3"/>
    </sheetView>
  </sheetViews>
  <sheetFormatPr defaultRowHeight="13.8"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8ADE-A0AD-4437-82ED-7AC4AC1FC1B0}">
  <sheetPr codeName="Sheet4"/>
  <dimension ref="A1:F86"/>
  <sheetViews>
    <sheetView zoomScaleNormal="100" workbookViewId="0">
      <selection activeCell="B29" sqref="B29"/>
    </sheetView>
  </sheetViews>
  <sheetFormatPr defaultRowHeight="13.8" x14ac:dyDescent="0.25"/>
  <cols>
    <col min="1" max="1" width="16.69921875" bestFit="1" customWidth="1"/>
    <col min="2" max="2" width="17.59765625" customWidth="1"/>
    <col min="3" max="3" width="18" customWidth="1"/>
    <col min="4" max="4" width="17.3984375" customWidth="1"/>
  </cols>
  <sheetData>
    <row r="1" spans="1:6" x14ac:dyDescent="0.25">
      <c r="A1" t="s">
        <v>59</v>
      </c>
      <c r="C1" s="2" t="s">
        <v>0</v>
      </c>
      <c r="D1" t="s">
        <v>59</v>
      </c>
    </row>
    <row r="2" spans="1:6" x14ac:dyDescent="0.25">
      <c r="A2">
        <v>430</v>
      </c>
      <c r="C2" s="3" t="s">
        <v>7</v>
      </c>
      <c r="D2">
        <v>28</v>
      </c>
    </row>
    <row r="3" spans="1:6" x14ac:dyDescent="0.25">
      <c r="C3" s="6" t="s">
        <v>60</v>
      </c>
      <c r="D3">
        <v>16</v>
      </c>
    </row>
    <row r="4" spans="1:6" x14ac:dyDescent="0.25">
      <c r="C4" s="6" t="s">
        <v>61</v>
      </c>
      <c r="D4">
        <v>12</v>
      </c>
    </row>
    <row r="5" spans="1:6" x14ac:dyDescent="0.25">
      <c r="C5" s="3" t="s">
        <v>24</v>
      </c>
      <c r="D5">
        <v>26</v>
      </c>
    </row>
    <row r="6" spans="1:6" x14ac:dyDescent="0.25">
      <c r="A6" s="4">
        <f>GETPIVOTDATA(" Frequency",$A$1)/740</f>
        <v>0.58108108108108103</v>
      </c>
      <c r="C6" s="6" t="s">
        <v>60</v>
      </c>
      <c r="D6">
        <v>15</v>
      </c>
    </row>
    <row r="7" spans="1:6" x14ac:dyDescent="0.25">
      <c r="A7" s="4">
        <f>1-A6</f>
        <v>0.41891891891891897</v>
      </c>
      <c r="C7" s="6" t="s">
        <v>61</v>
      </c>
      <c r="D7">
        <v>11</v>
      </c>
    </row>
    <row r="8" spans="1:6" x14ac:dyDescent="0.25">
      <c r="C8" s="3" t="s">
        <v>25</v>
      </c>
      <c r="D8">
        <v>28</v>
      </c>
    </row>
    <row r="9" spans="1:6" x14ac:dyDescent="0.25">
      <c r="C9" s="6" t="s">
        <v>60</v>
      </c>
      <c r="D9">
        <v>16</v>
      </c>
    </row>
    <row r="10" spans="1:6" x14ac:dyDescent="0.25">
      <c r="C10" s="6" t="s">
        <v>61</v>
      </c>
      <c r="D10">
        <v>12</v>
      </c>
    </row>
    <row r="11" spans="1:6" x14ac:dyDescent="0.25">
      <c r="A11">
        <f>GETPIVOTDATA(" Frequency",$A$1)</f>
        <v>430</v>
      </c>
      <c r="C11" s="3" t="s">
        <v>52</v>
      </c>
      <c r="D11">
        <v>12</v>
      </c>
    </row>
    <row r="12" spans="1:6" x14ac:dyDescent="0.25">
      <c r="C12" s="6" t="s">
        <v>60</v>
      </c>
      <c r="D12">
        <v>8</v>
      </c>
      <c r="F12" s="5"/>
    </row>
    <row r="13" spans="1:6" x14ac:dyDescent="0.25">
      <c r="C13" s="6" t="s">
        <v>61</v>
      </c>
      <c r="D13">
        <v>4</v>
      </c>
    </row>
    <row r="14" spans="1:6" x14ac:dyDescent="0.25">
      <c r="C14" s="3" t="s">
        <v>26</v>
      </c>
      <c r="D14">
        <v>28</v>
      </c>
    </row>
    <row r="15" spans="1:6" x14ac:dyDescent="0.25">
      <c r="C15" s="6" t="s">
        <v>60</v>
      </c>
      <c r="D15">
        <v>16</v>
      </c>
    </row>
    <row r="16" spans="1:6" x14ac:dyDescent="0.25">
      <c r="C16" s="6" t="s">
        <v>61</v>
      </c>
      <c r="D16">
        <v>12</v>
      </c>
    </row>
    <row r="17" spans="3:4" x14ac:dyDescent="0.25">
      <c r="C17" s="3" t="s">
        <v>27</v>
      </c>
      <c r="D17">
        <v>28</v>
      </c>
    </row>
    <row r="18" spans="3:4" x14ac:dyDescent="0.25">
      <c r="C18" s="6" t="s">
        <v>60</v>
      </c>
      <c r="D18">
        <v>16</v>
      </c>
    </row>
    <row r="19" spans="3:4" x14ac:dyDescent="0.25">
      <c r="C19" s="6" t="s">
        <v>61</v>
      </c>
      <c r="D19">
        <v>12</v>
      </c>
    </row>
    <row r="20" spans="3:4" x14ac:dyDescent="0.25">
      <c r="C20" s="3" t="s">
        <v>28</v>
      </c>
      <c r="D20">
        <v>24</v>
      </c>
    </row>
    <row r="21" spans="3:4" x14ac:dyDescent="0.25">
      <c r="C21" s="6" t="s">
        <v>60</v>
      </c>
      <c r="D21">
        <v>16</v>
      </c>
    </row>
    <row r="22" spans="3:4" x14ac:dyDescent="0.25">
      <c r="C22" s="6" t="s">
        <v>61</v>
      </c>
      <c r="D22">
        <v>8</v>
      </c>
    </row>
    <row r="23" spans="3:4" x14ac:dyDescent="0.25">
      <c r="C23" s="3" t="s">
        <v>29</v>
      </c>
      <c r="D23">
        <v>28</v>
      </c>
    </row>
    <row r="24" spans="3:4" x14ac:dyDescent="0.25">
      <c r="C24" s="6" t="s">
        <v>60</v>
      </c>
      <c r="D24">
        <v>16</v>
      </c>
    </row>
    <row r="25" spans="3:4" x14ac:dyDescent="0.25">
      <c r="C25" s="6" t="s">
        <v>61</v>
      </c>
      <c r="D25">
        <v>12</v>
      </c>
    </row>
    <row r="26" spans="3:4" x14ac:dyDescent="0.25">
      <c r="C26" s="3" t="s">
        <v>30</v>
      </c>
      <c r="D26">
        <v>28</v>
      </c>
    </row>
    <row r="27" spans="3:4" x14ac:dyDescent="0.25">
      <c r="C27" s="6" t="s">
        <v>60</v>
      </c>
      <c r="D27">
        <v>16</v>
      </c>
    </row>
    <row r="28" spans="3:4" x14ac:dyDescent="0.25">
      <c r="C28" s="6" t="s">
        <v>61</v>
      </c>
      <c r="D28">
        <v>12</v>
      </c>
    </row>
    <row r="29" spans="3:4" x14ac:dyDescent="0.25">
      <c r="C29" s="3" t="s">
        <v>31</v>
      </c>
      <c r="D29">
        <v>28</v>
      </c>
    </row>
    <row r="30" spans="3:4" x14ac:dyDescent="0.25">
      <c r="C30" s="6" t="s">
        <v>60</v>
      </c>
      <c r="D30">
        <v>16</v>
      </c>
    </row>
    <row r="31" spans="3:4" x14ac:dyDescent="0.25">
      <c r="C31" s="6" t="s">
        <v>61</v>
      </c>
      <c r="D31">
        <v>12</v>
      </c>
    </row>
    <row r="32" spans="3:4" x14ac:dyDescent="0.25">
      <c r="C32" s="3" t="s">
        <v>32</v>
      </c>
      <c r="D32">
        <v>21</v>
      </c>
    </row>
    <row r="33" spans="3:4" x14ac:dyDescent="0.25">
      <c r="C33" s="6" t="s">
        <v>60</v>
      </c>
      <c r="D33">
        <v>12</v>
      </c>
    </row>
    <row r="34" spans="3:4" x14ac:dyDescent="0.25">
      <c r="C34" s="6" t="s">
        <v>61</v>
      </c>
      <c r="D34">
        <v>9</v>
      </c>
    </row>
    <row r="35" spans="3:4" x14ac:dyDescent="0.25">
      <c r="C35" s="3" t="s">
        <v>33</v>
      </c>
      <c r="D35">
        <v>28</v>
      </c>
    </row>
    <row r="36" spans="3:4" x14ac:dyDescent="0.25">
      <c r="C36" s="6" t="s">
        <v>60</v>
      </c>
      <c r="D36">
        <v>16</v>
      </c>
    </row>
    <row r="37" spans="3:4" x14ac:dyDescent="0.25">
      <c r="C37" s="6" t="s">
        <v>61</v>
      </c>
      <c r="D37">
        <v>12</v>
      </c>
    </row>
    <row r="38" spans="3:4" x14ac:dyDescent="0.25">
      <c r="C38" s="3" t="s">
        <v>34</v>
      </c>
      <c r="D38">
        <v>28</v>
      </c>
    </row>
    <row r="39" spans="3:4" x14ac:dyDescent="0.25">
      <c r="C39" s="6" t="s">
        <v>60</v>
      </c>
      <c r="D39">
        <v>16</v>
      </c>
    </row>
    <row r="40" spans="3:4" x14ac:dyDescent="0.25">
      <c r="C40" s="6" t="s">
        <v>61</v>
      </c>
      <c r="D40">
        <v>12</v>
      </c>
    </row>
    <row r="41" spans="3:4" x14ac:dyDescent="0.25">
      <c r="C41" s="3" t="s">
        <v>35</v>
      </c>
      <c r="D41">
        <v>28</v>
      </c>
    </row>
    <row r="42" spans="3:4" x14ac:dyDescent="0.25">
      <c r="C42" s="6" t="s">
        <v>60</v>
      </c>
      <c r="D42">
        <v>16</v>
      </c>
    </row>
    <row r="43" spans="3:4" x14ac:dyDescent="0.25">
      <c r="C43" s="6" t="s">
        <v>61</v>
      </c>
      <c r="D43">
        <v>12</v>
      </c>
    </row>
    <row r="44" spans="3:4" x14ac:dyDescent="0.25">
      <c r="C44" s="3" t="s">
        <v>36</v>
      </c>
      <c r="D44">
        <v>28</v>
      </c>
    </row>
    <row r="45" spans="3:4" x14ac:dyDescent="0.25">
      <c r="C45" s="6" t="s">
        <v>60</v>
      </c>
      <c r="D45">
        <v>16</v>
      </c>
    </row>
    <row r="46" spans="3:4" x14ac:dyDescent="0.25">
      <c r="C46" s="6" t="s">
        <v>61</v>
      </c>
      <c r="D46">
        <v>12</v>
      </c>
    </row>
    <row r="47" spans="3:4" x14ac:dyDescent="0.25">
      <c r="C47" s="3" t="s">
        <v>37</v>
      </c>
      <c r="D47">
        <v>28</v>
      </c>
    </row>
    <row r="48" spans="3:4" x14ac:dyDescent="0.25">
      <c r="C48" s="6" t="s">
        <v>60</v>
      </c>
      <c r="D48">
        <v>16</v>
      </c>
    </row>
    <row r="49" spans="3:4" x14ac:dyDescent="0.25">
      <c r="C49" s="6" t="s">
        <v>61</v>
      </c>
      <c r="D49">
        <v>12</v>
      </c>
    </row>
    <row r="50" spans="3:4" x14ac:dyDescent="0.25">
      <c r="C50" s="3" t="s">
        <v>38</v>
      </c>
      <c r="D50">
        <v>27</v>
      </c>
    </row>
    <row r="51" spans="3:4" x14ac:dyDescent="0.25">
      <c r="C51" s="6" t="s">
        <v>60</v>
      </c>
      <c r="D51">
        <v>16</v>
      </c>
    </row>
    <row r="52" spans="3:4" x14ac:dyDescent="0.25">
      <c r="C52" s="6" t="s">
        <v>61</v>
      </c>
      <c r="D52">
        <v>11</v>
      </c>
    </row>
    <row r="53" spans="3:4" x14ac:dyDescent="0.25">
      <c r="C53" s="3" t="s">
        <v>39</v>
      </c>
      <c r="D53">
        <v>28</v>
      </c>
    </row>
    <row r="54" spans="3:4" x14ac:dyDescent="0.25">
      <c r="C54" s="6" t="s">
        <v>60</v>
      </c>
      <c r="D54">
        <v>16</v>
      </c>
    </row>
    <row r="55" spans="3:4" x14ac:dyDescent="0.25">
      <c r="C55" s="6" t="s">
        <v>61</v>
      </c>
      <c r="D55">
        <v>12</v>
      </c>
    </row>
    <row r="56" spans="3:4" x14ac:dyDescent="0.25">
      <c r="C56" s="3" t="s">
        <v>40</v>
      </c>
      <c r="D56">
        <v>26</v>
      </c>
    </row>
    <row r="57" spans="3:4" x14ac:dyDescent="0.25">
      <c r="C57" s="6" t="s">
        <v>60</v>
      </c>
      <c r="D57">
        <v>16</v>
      </c>
    </row>
    <row r="58" spans="3:4" x14ac:dyDescent="0.25">
      <c r="C58" s="6" t="s">
        <v>61</v>
      </c>
      <c r="D58">
        <v>10</v>
      </c>
    </row>
    <row r="59" spans="3:4" x14ac:dyDescent="0.25">
      <c r="C59" s="3" t="s">
        <v>41</v>
      </c>
      <c r="D59">
        <v>28</v>
      </c>
    </row>
    <row r="60" spans="3:4" x14ac:dyDescent="0.25">
      <c r="C60" s="6" t="s">
        <v>60</v>
      </c>
      <c r="D60">
        <v>16</v>
      </c>
    </row>
    <row r="61" spans="3:4" x14ac:dyDescent="0.25">
      <c r="C61" s="6" t="s">
        <v>61</v>
      </c>
      <c r="D61">
        <v>12</v>
      </c>
    </row>
    <row r="62" spans="3:4" x14ac:dyDescent="0.25">
      <c r="C62" s="3" t="s">
        <v>42</v>
      </c>
      <c r="D62">
        <v>28</v>
      </c>
    </row>
    <row r="63" spans="3:4" x14ac:dyDescent="0.25">
      <c r="C63" s="6" t="s">
        <v>60</v>
      </c>
      <c r="D63">
        <v>16</v>
      </c>
    </row>
    <row r="64" spans="3:4" x14ac:dyDescent="0.25">
      <c r="C64" s="6" t="s">
        <v>61</v>
      </c>
      <c r="D64">
        <v>12</v>
      </c>
    </row>
    <row r="65" spans="3:4" x14ac:dyDescent="0.25">
      <c r="C65" s="3" t="s">
        <v>43</v>
      </c>
      <c r="D65">
        <v>17</v>
      </c>
    </row>
    <row r="66" spans="3:4" x14ac:dyDescent="0.25">
      <c r="C66" s="6" t="s">
        <v>60</v>
      </c>
      <c r="D66">
        <v>11</v>
      </c>
    </row>
    <row r="67" spans="3:4" x14ac:dyDescent="0.25">
      <c r="C67" s="6" t="s">
        <v>61</v>
      </c>
      <c r="D67">
        <v>6</v>
      </c>
    </row>
    <row r="68" spans="3:4" x14ac:dyDescent="0.25">
      <c r="C68" s="3" t="s">
        <v>44</v>
      </c>
      <c r="D68">
        <v>28</v>
      </c>
    </row>
    <row r="69" spans="3:4" x14ac:dyDescent="0.25">
      <c r="C69" s="6" t="s">
        <v>60</v>
      </c>
      <c r="D69">
        <v>16</v>
      </c>
    </row>
    <row r="70" spans="3:4" x14ac:dyDescent="0.25">
      <c r="C70" s="6" t="s">
        <v>61</v>
      </c>
      <c r="D70">
        <v>12</v>
      </c>
    </row>
    <row r="71" spans="3:4" x14ac:dyDescent="0.25">
      <c r="C71" s="3" t="s">
        <v>45</v>
      </c>
      <c r="D71">
        <v>28</v>
      </c>
    </row>
    <row r="72" spans="3:4" x14ac:dyDescent="0.25">
      <c r="C72" s="6" t="s">
        <v>60</v>
      </c>
      <c r="D72">
        <v>16</v>
      </c>
    </row>
    <row r="73" spans="3:4" x14ac:dyDescent="0.25">
      <c r="C73" s="6" t="s">
        <v>61</v>
      </c>
      <c r="D73">
        <v>12</v>
      </c>
    </row>
    <row r="74" spans="3:4" x14ac:dyDescent="0.25">
      <c r="C74" s="3" t="s">
        <v>46</v>
      </c>
      <c r="D74">
        <v>28</v>
      </c>
    </row>
    <row r="75" spans="3:4" x14ac:dyDescent="0.25">
      <c r="C75" s="6" t="s">
        <v>60</v>
      </c>
      <c r="D75">
        <v>16</v>
      </c>
    </row>
    <row r="76" spans="3:4" x14ac:dyDescent="0.25">
      <c r="C76" s="6" t="s">
        <v>61</v>
      </c>
      <c r="D76">
        <v>12</v>
      </c>
    </row>
    <row r="77" spans="3:4" x14ac:dyDescent="0.25">
      <c r="C77" s="3" t="s">
        <v>47</v>
      </c>
      <c r="D77">
        <v>28</v>
      </c>
    </row>
    <row r="78" spans="3:4" x14ac:dyDescent="0.25">
      <c r="C78" s="6" t="s">
        <v>60</v>
      </c>
      <c r="D78">
        <v>16</v>
      </c>
    </row>
    <row r="79" spans="3:4" x14ac:dyDescent="0.25">
      <c r="C79" s="6" t="s">
        <v>61</v>
      </c>
      <c r="D79">
        <v>12</v>
      </c>
    </row>
    <row r="80" spans="3:4" x14ac:dyDescent="0.25">
      <c r="C80" s="3" t="s">
        <v>48</v>
      </c>
      <c r="D80">
        <v>27</v>
      </c>
    </row>
    <row r="81" spans="3:4" x14ac:dyDescent="0.25">
      <c r="C81" s="6" t="s">
        <v>60</v>
      </c>
      <c r="D81">
        <v>16</v>
      </c>
    </row>
    <row r="82" spans="3:4" x14ac:dyDescent="0.25">
      <c r="C82" s="6" t="s">
        <v>61</v>
      </c>
      <c r="D82">
        <v>11</v>
      </c>
    </row>
    <row r="83" spans="3:4" x14ac:dyDescent="0.25">
      <c r="C83" s="3" t="s">
        <v>49</v>
      </c>
      <c r="D83">
        <v>28</v>
      </c>
    </row>
    <row r="84" spans="3:4" x14ac:dyDescent="0.25">
      <c r="C84" s="6" t="s">
        <v>60</v>
      </c>
      <c r="D84">
        <v>16</v>
      </c>
    </row>
    <row r="85" spans="3:4" x14ac:dyDescent="0.25">
      <c r="C85" s="6" t="s">
        <v>61</v>
      </c>
      <c r="D85">
        <v>12</v>
      </c>
    </row>
    <row r="86" spans="3:4" x14ac:dyDescent="0.25">
      <c r="C86" s="3" t="s">
        <v>54</v>
      </c>
      <c r="D86">
        <v>740</v>
      </c>
    </row>
  </sheetData>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7112-7EC5-474F-A3AD-44FF929A85B0}">
  <dimension ref="A1:N31"/>
  <sheetViews>
    <sheetView zoomScaleNormal="100" workbookViewId="0">
      <selection activeCell="Z12" sqref="Z12"/>
    </sheetView>
  </sheetViews>
  <sheetFormatPr defaultRowHeight="13.8" x14ac:dyDescent="0.25"/>
  <cols>
    <col min="1" max="1" width="38.3984375" bestFit="1" customWidth="1"/>
    <col min="2" max="2" width="5.296875" style="16" bestFit="1" customWidth="1"/>
    <col min="3" max="3" width="10.09765625" style="16" bestFit="1" customWidth="1"/>
    <col min="4" max="4" width="10.09765625" bestFit="1" customWidth="1"/>
  </cols>
  <sheetData>
    <row r="1" spans="1:14" x14ac:dyDescent="0.25">
      <c r="A1" s="2" t="s">
        <v>55</v>
      </c>
      <c r="B1"/>
    </row>
    <row r="2" spans="1:14" x14ac:dyDescent="0.25">
      <c r="B2" s="16" t="s">
        <v>60</v>
      </c>
      <c r="C2" s="16" t="s">
        <v>54</v>
      </c>
    </row>
    <row r="3" spans="1:14" x14ac:dyDescent="0.25">
      <c r="A3" s="3" t="s">
        <v>7</v>
      </c>
      <c r="B3" s="16">
        <v>4.8268749999999994</v>
      </c>
      <c r="C3" s="16">
        <v>4.8268749999999994</v>
      </c>
    </row>
    <row r="4" spans="1:14" x14ac:dyDescent="0.25">
      <c r="A4" s="3" t="s">
        <v>24</v>
      </c>
      <c r="B4" s="16">
        <v>6.4206666666666665</v>
      </c>
      <c r="C4" s="16">
        <v>6.4206666666666665</v>
      </c>
    </row>
    <row r="5" spans="1:14" x14ac:dyDescent="0.25">
      <c r="A5" s="3" t="s">
        <v>25</v>
      </c>
      <c r="B5" s="16">
        <v>13.8825</v>
      </c>
      <c r="C5" s="16">
        <v>13.8825</v>
      </c>
    </row>
    <row r="6" spans="1:14" x14ac:dyDescent="0.25">
      <c r="A6" s="3" t="s">
        <v>52</v>
      </c>
      <c r="B6" s="16">
        <v>15.822499999999998</v>
      </c>
      <c r="C6" s="16">
        <v>15.822499999999998</v>
      </c>
    </row>
    <row r="7" spans="1:14" x14ac:dyDescent="0.25">
      <c r="A7" s="3" t="s">
        <v>26</v>
      </c>
      <c r="B7" s="16">
        <v>7.3468750000000007</v>
      </c>
      <c r="C7" s="16">
        <v>7.3468750000000007</v>
      </c>
    </row>
    <row r="8" spans="1:14" x14ac:dyDescent="0.25">
      <c r="A8" s="3" t="s">
        <v>27</v>
      </c>
      <c r="B8" s="16">
        <v>13.750625000000001</v>
      </c>
      <c r="C8" s="16">
        <v>13.750625000000001</v>
      </c>
    </row>
    <row r="9" spans="1:14" x14ac:dyDescent="0.25">
      <c r="A9" s="3" t="s">
        <v>28</v>
      </c>
      <c r="B9" s="16">
        <v>9.3462500000000013</v>
      </c>
      <c r="C9" s="16">
        <v>9.3462500000000013</v>
      </c>
    </row>
    <row r="10" spans="1:14" x14ac:dyDescent="0.25">
      <c r="A10" s="3" t="s">
        <v>29</v>
      </c>
      <c r="B10" s="16">
        <v>4.979375000000001</v>
      </c>
      <c r="C10" s="17">
        <v>4.979375000000001</v>
      </c>
    </row>
    <row r="11" spans="1:14" x14ac:dyDescent="0.25">
      <c r="A11" s="3" t="s">
        <v>30</v>
      </c>
      <c r="B11" s="17">
        <v>22.798750000000002</v>
      </c>
      <c r="C11" s="17">
        <v>22.798750000000002</v>
      </c>
    </row>
    <row r="12" spans="1:14" x14ac:dyDescent="0.25">
      <c r="A12" s="3" t="s">
        <v>31</v>
      </c>
      <c r="B12" s="17">
        <v>19.064375000000002</v>
      </c>
      <c r="C12" s="16">
        <v>19.064375000000002</v>
      </c>
    </row>
    <row r="13" spans="1:14" x14ac:dyDescent="0.25">
      <c r="A13" s="3" t="s">
        <v>32</v>
      </c>
      <c r="B13" s="16">
        <v>16.141666666666666</v>
      </c>
      <c r="C13" s="16">
        <v>16.141666666666666</v>
      </c>
    </row>
    <row r="14" spans="1:14" x14ac:dyDescent="0.25">
      <c r="A14" s="3" t="s">
        <v>33</v>
      </c>
      <c r="B14" s="16">
        <v>14.233749999999999</v>
      </c>
      <c r="C14" s="17">
        <v>14.233749999999999</v>
      </c>
    </row>
    <row r="15" spans="1:14" x14ac:dyDescent="0.25">
      <c r="A15" s="3" t="s">
        <v>34</v>
      </c>
      <c r="B15" s="16">
        <v>3.2387500000000005</v>
      </c>
      <c r="C15" s="16">
        <v>3.2387500000000005</v>
      </c>
    </row>
    <row r="16" spans="1:14" x14ac:dyDescent="0.25">
      <c r="A16" s="3" t="s">
        <v>35</v>
      </c>
      <c r="B16" s="16">
        <v>7.1312499999999988</v>
      </c>
      <c r="C16" s="16">
        <v>7.1312499999999988</v>
      </c>
    </row>
    <row r="17" spans="1:3" x14ac:dyDescent="0.25">
      <c r="A17" s="3" t="s">
        <v>36</v>
      </c>
      <c r="B17" s="16">
        <v>4.788125</v>
      </c>
      <c r="C17" s="16">
        <v>4.788125</v>
      </c>
    </row>
    <row r="18" spans="1:3" x14ac:dyDescent="0.25">
      <c r="A18" s="3" t="s">
        <v>37</v>
      </c>
      <c r="B18" s="16">
        <v>5.4593749999999996</v>
      </c>
      <c r="C18" s="16">
        <v>5.4593749999999996</v>
      </c>
    </row>
    <row r="19" spans="1:3" x14ac:dyDescent="0.25">
      <c r="A19" s="20" t="s">
        <v>38</v>
      </c>
      <c r="B19" s="16">
        <v>4.0125000000000002</v>
      </c>
      <c r="C19" s="16">
        <v>4.0125000000000002</v>
      </c>
    </row>
    <row r="20" spans="1:3" x14ac:dyDescent="0.25">
      <c r="A20" s="3" t="s">
        <v>39</v>
      </c>
      <c r="B20" s="16">
        <v>3.6612500000000003</v>
      </c>
      <c r="C20" s="16">
        <v>3.6612500000000003</v>
      </c>
    </row>
    <row r="21" spans="1:3" x14ac:dyDescent="0.25">
      <c r="A21" s="3" t="s">
        <v>40</v>
      </c>
      <c r="B21" s="16">
        <v>1.6993750000000001</v>
      </c>
      <c r="C21" s="16">
        <v>1.6993750000000001</v>
      </c>
    </row>
    <row r="22" spans="1:3" x14ac:dyDescent="0.25">
      <c r="A22" s="3" t="s">
        <v>41</v>
      </c>
      <c r="B22" s="16">
        <v>10.882499999999999</v>
      </c>
      <c r="C22" s="16">
        <v>10.882499999999999</v>
      </c>
    </row>
    <row r="23" spans="1:3" x14ac:dyDescent="0.25">
      <c r="A23" s="3" t="s">
        <v>42</v>
      </c>
      <c r="B23" s="16">
        <v>12.30125</v>
      </c>
      <c r="C23" s="16">
        <v>12.30125</v>
      </c>
    </row>
    <row r="24" spans="1:3" x14ac:dyDescent="0.25">
      <c r="A24" s="3" t="s">
        <v>43</v>
      </c>
      <c r="B24" s="16">
        <v>6.2572727272727269</v>
      </c>
      <c r="C24" s="16">
        <v>6.2572727272727269</v>
      </c>
    </row>
    <row r="25" spans="1:3" x14ac:dyDescent="0.25">
      <c r="A25" s="3" t="s">
        <v>44</v>
      </c>
      <c r="B25" s="16">
        <v>3.0637499999999998</v>
      </c>
      <c r="C25" s="16">
        <v>3.0637499999999998</v>
      </c>
    </row>
    <row r="26" spans="1:3" x14ac:dyDescent="0.25">
      <c r="A26" s="3" t="s">
        <v>45</v>
      </c>
      <c r="B26" s="16">
        <v>4.1156249999999996</v>
      </c>
      <c r="C26" s="16">
        <v>4.1156249999999996</v>
      </c>
    </row>
    <row r="27" spans="1:3" x14ac:dyDescent="0.25">
      <c r="A27" s="19" t="s">
        <v>46</v>
      </c>
      <c r="B27" s="17">
        <v>28.363125000000004</v>
      </c>
      <c r="C27" s="17">
        <v>28.363125000000004</v>
      </c>
    </row>
    <row r="28" spans="1:3" x14ac:dyDescent="0.25">
      <c r="A28" s="3" t="s">
        <v>47</v>
      </c>
      <c r="B28" s="16">
        <v>10.888125</v>
      </c>
      <c r="C28" s="16">
        <v>10.888125</v>
      </c>
    </row>
    <row r="29" spans="1:3" x14ac:dyDescent="0.25">
      <c r="A29" s="3" t="s">
        <v>48</v>
      </c>
      <c r="B29" s="16">
        <v>5.8006249999999993</v>
      </c>
      <c r="C29" s="16">
        <v>5.8006249999999993</v>
      </c>
    </row>
    <row r="30" spans="1:3" x14ac:dyDescent="0.25">
      <c r="A30" s="3" t="s">
        <v>49</v>
      </c>
      <c r="B30" s="16">
        <v>6.6256250000000003</v>
      </c>
      <c r="C30" s="16">
        <v>6.6256250000000003</v>
      </c>
    </row>
    <row r="31" spans="1:3" x14ac:dyDescent="0.25">
      <c r="A31" s="3" t="s">
        <v>54</v>
      </c>
      <c r="B31" s="16">
        <v>9.3990465116279012</v>
      </c>
      <c r="C31" s="16">
        <v>9.3990465116279065</v>
      </c>
    </row>
  </sheetData>
  <conditionalFormatting pivot="1" sqref="B3:C30">
    <cfRule type="cellIs" dxfId="32" priority="4" operator="greaterThan">
      <formula>5</formula>
    </cfRule>
  </conditionalFormatting>
  <conditionalFormatting pivot="1" sqref="B3:C30">
    <cfRule type="cellIs" dxfId="31" priority="3" operator="greaterThan">
      <formula>10</formula>
    </cfRule>
  </conditionalFormatting>
  <conditionalFormatting pivot="1" sqref="B3:C30">
    <cfRule type="cellIs" dxfId="30" priority="2" operator="greaterThan">
      <formula>20</formula>
    </cfRule>
  </conditionalFormatting>
  <conditionalFormatting pivot="1" sqref="C14 C10 C11 B12 B11 C27 B27">
    <cfRule type="cellIs" dxfId="29" priority="1" operator="greaterThan">
      <formula>20</formula>
    </cfRule>
  </conditionalFormatting>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DABD-42F2-41DC-A6B0-86FDFB57E827}">
  <sheetPr codeName="Sheet5"/>
  <dimension ref="A1:E31"/>
  <sheetViews>
    <sheetView workbookViewId="0">
      <selection activeCell="C1" sqref="C1:C1048576"/>
    </sheetView>
  </sheetViews>
  <sheetFormatPr defaultRowHeight="13.8" x14ac:dyDescent="0.25"/>
  <cols>
    <col min="1" max="1" width="42.5" bestFit="1" customWidth="1"/>
    <col min="2" max="2" width="7.296875" style="16" bestFit="1" customWidth="1"/>
    <col min="3" max="4" width="11.8984375" bestFit="1" customWidth="1"/>
    <col min="5" max="5" width="24.8984375" customWidth="1"/>
    <col min="6" max="6" width="37.5" customWidth="1"/>
    <col min="7" max="7" width="11.09765625" customWidth="1"/>
  </cols>
  <sheetData>
    <row r="1" spans="1:3" x14ac:dyDescent="0.25">
      <c r="A1" s="2" t="s">
        <v>58</v>
      </c>
      <c r="B1" s="18" t="s">
        <v>57</v>
      </c>
    </row>
    <row r="2" spans="1:3" x14ac:dyDescent="0.25">
      <c r="A2" s="2" t="s">
        <v>0</v>
      </c>
      <c r="B2" s="16" t="s">
        <v>60</v>
      </c>
      <c r="C2" t="s">
        <v>54</v>
      </c>
    </row>
    <row r="3" spans="1:3" x14ac:dyDescent="0.25">
      <c r="A3" s="3" t="s">
        <v>7</v>
      </c>
      <c r="B3" s="16">
        <v>40.094999999999999</v>
      </c>
      <c r="C3">
        <v>40.094999999999999</v>
      </c>
    </row>
    <row r="4" spans="1:3" x14ac:dyDescent="0.25">
      <c r="A4" s="3" t="s">
        <v>24</v>
      </c>
      <c r="B4" s="16">
        <v>46.140666666666668</v>
      </c>
      <c r="C4">
        <v>46.140666666666668</v>
      </c>
    </row>
    <row r="5" spans="1:3" x14ac:dyDescent="0.25">
      <c r="A5" s="3" t="s">
        <v>25</v>
      </c>
      <c r="B5" s="16">
        <v>38.625000000000007</v>
      </c>
      <c r="C5">
        <v>38.625000000000007</v>
      </c>
    </row>
    <row r="6" spans="1:3" x14ac:dyDescent="0.25">
      <c r="A6" s="3" t="s">
        <v>52</v>
      </c>
      <c r="B6" s="16">
        <v>39.921250000000001</v>
      </c>
      <c r="C6">
        <v>39.921250000000001</v>
      </c>
    </row>
    <row r="7" spans="1:3" x14ac:dyDescent="0.25">
      <c r="A7" s="3" t="s">
        <v>26</v>
      </c>
      <c r="B7" s="16">
        <v>44.908750000000005</v>
      </c>
      <c r="C7">
        <v>44.908750000000005</v>
      </c>
    </row>
    <row r="8" spans="1:3" x14ac:dyDescent="0.25">
      <c r="A8" s="3" t="s">
        <v>27</v>
      </c>
      <c r="B8" s="16">
        <v>41.438749999999999</v>
      </c>
      <c r="C8">
        <v>41.438749999999999</v>
      </c>
    </row>
    <row r="9" spans="1:3" x14ac:dyDescent="0.25">
      <c r="A9" s="3" t="s">
        <v>28</v>
      </c>
      <c r="B9" s="16">
        <v>39.686249999999994</v>
      </c>
      <c r="C9">
        <v>39.686249999999994</v>
      </c>
    </row>
    <row r="10" spans="1:3" x14ac:dyDescent="0.25">
      <c r="A10" s="3" t="s">
        <v>29</v>
      </c>
      <c r="B10" s="16">
        <v>47.681874999999998</v>
      </c>
      <c r="C10">
        <v>47.681874999999998</v>
      </c>
    </row>
    <row r="11" spans="1:3" x14ac:dyDescent="0.25">
      <c r="A11" s="3" t="s">
        <v>30</v>
      </c>
      <c r="B11" s="16">
        <v>43.208124999999988</v>
      </c>
      <c r="C11">
        <v>43.208124999999988</v>
      </c>
    </row>
    <row r="12" spans="1:3" x14ac:dyDescent="0.25">
      <c r="A12" s="3" t="s">
        <v>31</v>
      </c>
      <c r="B12" s="16">
        <v>46.945625</v>
      </c>
      <c r="C12">
        <v>46.945625</v>
      </c>
    </row>
    <row r="13" spans="1:3" x14ac:dyDescent="0.25">
      <c r="A13" s="3" t="s">
        <v>32</v>
      </c>
      <c r="B13" s="16">
        <v>43.017500000000005</v>
      </c>
      <c r="C13">
        <v>43.017500000000005</v>
      </c>
    </row>
    <row r="14" spans="1:3" x14ac:dyDescent="0.25">
      <c r="A14" s="3" t="s">
        <v>33</v>
      </c>
      <c r="B14" s="16">
        <v>42.113124999999997</v>
      </c>
      <c r="C14">
        <v>42.113124999999997</v>
      </c>
    </row>
    <row r="15" spans="1:3" x14ac:dyDescent="0.25">
      <c r="A15" s="3" t="s">
        <v>34</v>
      </c>
      <c r="B15" s="16">
        <v>40.334375000000001</v>
      </c>
      <c r="C15">
        <v>40.334375000000001</v>
      </c>
    </row>
    <row r="16" spans="1:3" x14ac:dyDescent="0.25">
      <c r="A16" s="3" t="s">
        <v>35</v>
      </c>
      <c r="B16" s="16">
        <v>36.848749999999995</v>
      </c>
      <c r="C16">
        <v>36.848749999999995</v>
      </c>
    </row>
    <row r="17" spans="1:5" x14ac:dyDescent="0.25">
      <c r="A17" s="3" t="s">
        <v>36</v>
      </c>
      <c r="B17" s="16">
        <v>39.539999999999992</v>
      </c>
      <c r="C17">
        <v>39.539999999999992</v>
      </c>
    </row>
    <row r="18" spans="1:5" x14ac:dyDescent="0.25">
      <c r="A18" s="3" t="s">
        <v>37</v>
      </c>
      <c r="B18" s="16">
        <v>43.824375000000003</v>
      </c>
      <c r="C18">
        <v>43.824375000000003</v>
      </c>
    </row>
    <row r="19" spans="1:5" x14ac:dyDescent="0.25">
      <c r="A19" s="3" t="s">
        <v>38</v>
      </c>
      <c r="B19" s="16">
        <v>58.116249999999987</v>
      </c>
      <c r="C19">
        <v>58.116249999999987</v>
      </c>
    </row>
    <row r="20" spans="1:5" x14ac:dyDescent="0.25">
      <c r="A20" s="21" t="s">
        <v>39</v>
      </c>
      <c r="B20" s="16">
        <v>41.030000000000008</v>
      </c>
      <c r="C20">
        <v>41.030000000000008</v>
      </c>
    </row>
    <row r="21" spans="1:5" x14ac:dyDescent="0.25">
      <c r="A21" s="3" t="s">
        <v>40</v>
      </c>
      <c r="B21" s="16">
        <v>39.96875</v>
      </c>
      <c r="C21">
        <v>39.96875</v>
      </c>
    </row>
    <row r="22" spans="1:5" x14ac:dyDescent="0.25">
      <c r="A22" s="3" t="s">
        <v>41</v>
      </c>
      <c r="B22" s="16">
        <v>42.912499999999994</v>
      </c>
      <c r="C22">
        <v>42.912499999999994</v>
      </c>
    </row>
    <row r="23" spans="1:5" x14ac:dyDescent="0.25">
      <c r="A23" s="3" t="s">
        <v>42</v>
      </c>
      <c r="B23" s="16">
        <v>40.566875000000003</v>
      </c>
      <c r="C23">
        <v>40.566875000000003</v>
      </c>
    </row>
    <row r="24" spans="1:5" x14ac:dyDescent="0.25">
      <c r="A24" s="3" t="s">
        <v>43</v>
      </c>
      <c r="B24" s="16">
        <v>48.460000000000008</v>
      </c>
      <c r="C24">
        <v>48.460000000000008</v>
      </c>
    </row>
    <row r="25" spans="1:5" x14ac:dyDescent="0.25">
      <c r="A25" s="3" t="s">
        <v>44</v>
      </c>
      <c r="B25" s="16">
        <v>44.487499999999997</v>
      </c>
      <c r="C25">
        <v>44.487499999999997</v>
      </c>
    </row>
    <row r="26" spans="1:5" x14ac:dyDescent="0.25">
      <c r="A26" s="3" t="s">
        <v>45</v>
      </c>
      <c r="B26" s="16">
        <v>54.435000000000002</v>
      </c>
      <c r="C26">
        <v>54.435000000000002</v>
      </c>
    </row>
    <row r="27" spans="1:5" x14ac:dyDescent="0.25">
      <c r="A27" s="3" t="s">
        <v>46</v>
      </c>
      <c r="B27" s="16">
        <v>63.19</v>
      </c>
      <c r="C27">
        <v>63.19</v>
      </c>
    </row>
    <row r="28" spans="1:5" x14ac:dyDescent="0.25">
      <c r="A28" s="3" t="s">
        <v>47</v>
      </c>
      <c r="B28" s="16">
        <v>39.750624999999999</v>
      </c>
      <c r="C28">
        <v>39.750624999999999</v>
      </c>
    </row>
    <row r="29" spans="1:5" x14ac:dyDescent="0.25">
      <c r="A29" s="3" t="s">
        <v>48</v>
      </c>
      <c r="B29" s="16">
        <v>34.040624999999999</v>
      </c>
      <c r="C29">
        <v>34.040624999999999</v>
      </c>
    </row>
    <row r="30" spans="1:5" x14ac:dyDescent="0.25">
      <c r="A30" s="3" t="s">
        <v>49</v>
      </c>
      <c r="B30" s="16">
        <v>46.887500000000003</v>
      </c>
      <c r="C30">
        <v>46.887500000000003</v>
      </c>
    </row>
    <row r="31" spans="1:5" x14ac:dyDescent="0.25">
      <c r="A31" s="3" t="s">
        <v>54</v>
      </c>
      <c r="B31" s="16">
        <v>43.885860465116274</v>
      </c>
      <c r="C31">
        <v>43.885860465116281</v>
      </c>
    </row>
  </sheetData>
  <conditionalFormatting pivot="1" sqref="B3:C30">
    <cfRule type="cellIs" dxfId="6" priority="1" operator="lessThan">
      <formula>40</formula>
    </cfRule>
  </conditionalFormatting>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A3B5B-DFCA-4245-853B-25CBE93FF047}">
  <dimension ref="A1:N31"/>
  <sheetViews>
    <sheetView workbookViewId="0">
      <selection activeCell="D2" sqref="D2"/>
    </sheetView>
  </sheetViews>
  <sheetFormatPr defaultRowHeight="13.8" x14ac:dyDescent="0.25"/>
  <cols>
    <col min="1" max="1" width="26.69921875" bestFit="1" customWidth="1"/>
    <col min="2" max="4" width="11.8984375" bestFit="1" customWidth="1"/>
  </cols>
  <sheetData>
    <row r="1" spans="1:14" x14ac:dyDescent="0.25">
      <c r="A1" s="2" t="s">
        <v>56</v>
      </c>
      <c r="B1" s="2" t="s">
        <v>57</v>
      </c>
    </row>
    <row r="2" spans="1:14" x14ac:dyDescent="0.25">
      <c r="A2" s="2" t="s">
        <v>0</v>
      </c>
      <c r="B2" t="s">
        <v>60</v>
      </c>
      <c r="C2" t="s">
        <v>54</v>
      </c>
    </row>
    <row r="3" spans="1:14" x14ac:dyDescent="0.25">
      <c r="A3" s="3" t="s">
        <v>7</v>
      </c>
      <c r="B3">
        <v>8402043.1875</v>
      </c>
      <c r="C3">
        <v>8402043.1875</v>
      </c>
    </row>
    <row r="4" spans="1:14" x14ac:dyDescent="0.25">
      <c r="A4" s="3" t="s">
        <v>24</v>
      </c>
      <c r="B4">
        <v>5508147.9333333336</v>
      </c>
      <c r="C4">
        <v>5508147.9333333336</v>
      </c>
    </row>
    <row r="5" spans="1:14" x14ac:dyDescent="0.25">
      <c r="A5" s="3" t="s">
        <v>25</v>
      </c>
      <c r="B5">
        <v>13237852.4375</v>
      </c>
      <c r="C5">
        <v>13237852.4375</v>
      </c>
    </row>
    <row r="6" spans="1:14" x14ac:dyDescent="0.25">
      <c r="A6" s="3" t="s">
        <v>52</v>
      </c>
      <c r="B6">
        <v>320835.25</v>
      </c>
      <c r="C6">
        <v>320835.25</v>
      </c>
    </row>
    <row r="7" spans="1:14" x14ac:dyDescent="0.25">
      <c r="A7" s="3" t="s">
        <v>26</v>
      </c>
      <c r="B7">
        <v>4483387.5625</v>
      </c>
      <c r="C7">
        <v>4483387.5625</v>
      </c>
    </row>
    <row r="8" spans="1:14" x14ac:dyDescent="0.25">
      <c r="A8" s="3" t="s">
        <v>27</v>
      </c>
      <c r="B8">
        <v>2896461.375</v>
      </c>
      <c r="C8">
        <v>2896461.375</v>
      </c>
    </row>
    <row r="9" spans="1:14" x14ac:dyDescent="0.25">
      <c r="A9" s="3" t="s">
        <v>28</v>
      </c>
      <c r="B9">
        <v>226896.0625</v>
      </c>
      <c r="C9">
        <v>226896.0625</v>
      </c>
    </row>
    <row r="10" spans="1:14" x14ac:dyDescent="0.25">
      <c r="A10" s="3" t="s">
        <v>29</v>
      </c>
      <c r="B10">
        <v>11906510.375</v>
      </c>
      <c r="C10">
        <v>11906510.375</v>
      </c>
    </row>
    <row r="11" spans="1:14" x14ac:dyDescent="0.25">
      <c r="A11" s="3" t="s">
        <v>30</v>
      </c>
      <c r="B11">
        <v>3731463.875</v>
      </c>
      <c r="C11">
        <v>3731463.875</v>
      </c>
    </row>
    <row r="12" spans="1:14" x14ac:dyDescent="0.25">
      <c r="A12" s="3" t="s">
        <v>31</v>
      </c>
      <c r="B12">
        <v>1108267.75</v>
      </c>
      <c r="C12">
        <v>1108267.75</v>
      </c>
    </row>
    <row r="13" spans="1:14" x14ac:dyDescent="0.25">
      <c r="A13" s="3" t="s">
        <v>32</v>
      </c>
      <c r="B13">
        <v>1838241.8333333333</v>
      </c>
      <c r="C13">
        <v>1838241.8333333333</v>
      </c>
    </row>
    <row r="14" spans="1:14" x14ac:dyDescent="0.25">
      <c r="A14" s="3" t="s">
        <v>33</v>
      </c>
      <c r="B14">
        <v>4798558.8125</v>
      </c>
      <c r="C14">
        <v>4798558.8125</v>
      </c>
    </row>
    <row r="15" spans="1:14" x14ac:dyDescent="0.25">
      <c r="A15" s="3" t="s">
        <v>34</v>
      </c>
      <c r="B15">
        <v>10750083.5</v>
      </c>
      <c r="C15">
        <v>10750083.5</v>
      </c>
    </row>
    <row r="16" spans="1:14" x14ac:dyDescent="0.25">
      <c r="A16" s="3" t="s">
        <v>35</v>
      </c>
      <c r="B16">
        <v>4803638</v>
      </c>
      <c r="C16">
        <v>4803638</v>
      </c>
    </row>
    <row r="17" spans="1:3" x14ac:dyDescent="0.25">
      <c r="A17" s="3" t="s">
        <v>36</v>
      </c>
      <c r="B17">
        <v>11477774.125</v>
      </c>
      <c r="C17">
        <v>11477774.125</v>
      </c>
    </row>
    <row r="18" spans="1:3" x14ac:dyDescent="0.25">
      <c r="A18" s="3" t="s">
        <v>37</v>
      </c>
      <c r="B18">
        <v>21016458.3125</v>
      </c>
      <c r="C18">
        <v>21016458.3125</v>
      </c>
    </row>
    <row r="19" spans="1:3" x14ac:dyDescent="0.25">
      <c r="A19" s="3" t="s">
        <v>38</v>
      </c>
      <c r="B19">
        <v>685768.75</v>
      </c>
      <c r="C19">
        <v>685768.75</v>
      </c>
    </row>
    <row r="20" spans="1:3" x14ac:dyDescent="0.25">
      <c r="A20" s="3" t="s">
        <v>39</v>
      </c>
      <c r="B20">
        <v>7003219.8125</v>
      </c>
      <c r="C20">
        <v>7003219.8125</v>
      </c>
    </row>
    <row r="21" spans="1:3" x14ac:dyDescent="0.25">
      <c r="A21" s="3" t="s">
        <v>40</v>
      </c>
      <c r="B21">
        <v>233080.375</v>
      </c>
      <c r="C21">
        <v>233080.375</v>
      </c>
    </row>
    <row r="22" spans="1:3" x14ac:dyDescent="0.25">
      <c r="A22" s="3" t="s">
        <v>41</v>
      </c>
      <c r="B22">
        <v>4788320.3125</v>
      </c>
      <c r="C22">
        <v>4788320.3125</v>
      </c>
    </row>
    <row r="23" spans="1:3" x14ac:dyDescent="0.25">
      <c r="A23" s="3" t="s">
        <v>42</v>
      </c>
      <c r="B23">
        <v>10187829.9375</v>
      </c>
      <c r="C23">
        <v>10187829.9375</v>
      </c>
    </row>
    <row r="24" spans="1:3" x14ac:dyDescent="0.25">
      <c r="A24" s="3" t="s">
        <v>43</v>
      </c>
      <c r="B24">
        <v>111131.27272727272</v>
      </c>
      <c r="C24">
        <v>111131.27272727272</v>
      </c>
    </row>
    <row r="25" spans="1:3" x14ac:dyDescent="0.25">
      <c r="A25" s="3" t="s">
        <v>44</v>
      </c>
      <c r="B25">
        <v>13945797.5625</v>
      </c>
      <c r="C25">
        <v>13945797.5625</v>
      </c>
    </row>
    <row r="26" spans="1:3" x14ac:dyDescent="0.25">
      <c r="A26" s="3" t="s">
        <v>45</v>
      </c>
      <c r="B26">
        <v>8392168.5</v>
      </c>
      <c r="C26">
        <v>8392168.5</v>
      </c>
    </row>
    <row r="27" spans="1:3" x14ac:dyDescent="0.25">
      <c r="A27" s="3" t="s">
        <v>46</v>
      </c>
      <c r="B27">
        <v>731609.125</v>
      </c>
      <c r="C27">
        <v>731609.125</v>
      </c>
    </row>
    <row r="28" spans="1:3" x14ac:dyDescent="0.25">
      <c r="A28" s="3" t="s">
        <v>47</v>
      </c>
      <c r="B28">
        <v>28524968.6875</v>
      </c>
      <c r="C28">
        <v>28524968.6875</v>
      </c>
    </row>
    <row r="29" spans="1:3" x14ac:dyDescent="0.25">
      <c r="A29" s="3" t="s">
        <v>48</v>
      </c>
      <c r="B29">
        <v>1427202.875</v>
      </c>
      <c r="C29">
        <v>1427202.875</v>
      </c>
    </row>
    <row r="30" spans="1:3" x14ac:dyDescent="0.25">
      <c r="A30" s="3" t="s">
        <v>49</v>
      </c>
      <c r="B30">
        <v>17953740.8125</v>
      </c>
      <c r="C30">
        <v>17953740.8125</v>
      </c>
    </row>
    <row r="31" spans="1:3" x14ac:dyDescent="0.25">
      <c r="A31" s="3" t="s">
        <v>54</v>
      </c>
      <c r="B31">
        <v>7422976.4674418606</v>
      </c>
      <c r="C31">
        <v>7422976.4674418606</v>
      </c>
    </row>
  </sheetData>
  <conditionalFormatting pivot="1" sqref="B3:B30">
    <cfRule type="cellIs" dxfId="1" priority="2" operator="lessThan">
      <formula>300000</formula>
    </cfRule>
  </conditionalFormatting>
  <conditionalFormatting pivot="1" sqref="B3:B30">
    <cfRule type="cellIs" dxfId="0" priority="1" operator="greaterThan">
      <formula>5000000</formula>
    </cfRule>
  </conditionalFormatting>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2BFA-238D-4F60-B873-B01D5373C461}">
  <dimension ref="K8"/>
  <sheetViews>
    <sheetView topLeftCell="A5" workbookViewId="0">
      <selection activeCell="K36" sqref="K36"/>
    </sheetView>
  </sheetViews>
  <sheetFormatPr defaultRowHeight="13.8" x14ac:dyDescent="0.25"/>
  <sheetData>
    <row r="8" spans="11:11" x14ac:dyDescent="0.25"/>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758DA-D4F3-43BD-9FC3-29CF136E4E9E}">
  <dimension ref="A1:N741"/>
  <sheetViews>
    <sheetView workbookViewId="0">
      <selection activeCell="M69" sqref="M69"/>
    </sheetView>
  </sheetViews>
  <sheetFormatPr defaultRowHeight="13.8" x14ac:dyDescent="0.25"/>
  <cols>
    <col min="1" max="1" width="14.8984375" customWidth="1"/>
    <col min="10" max="10" width="14.8984375" customWidth="1"/>
    <col min="11" max="11" width="30.8984375" customWidth="1"/>
    <col min="12" max="12" width="19.69921875" customWidth="1"/>
    <col min="13" max="13" width="27" customWidth="1"/>
  </cols>
  <sheetData>
    <row r="1" spans="1:14" x14ac:dyDescent="0.25">
      <c r="A1" s="13" t="s">
        <v>0</v>
      </c>
      <c r="B1" s="14" t="s">
        <v>1</v>
      </c>
      <c r="C1" s="14" t="s">
        <v>53</v>
      </c>
      <c r="D1" s="14" t="s">
        <v>2</v>
      </c>
      <c r="E1" s="14" t="s">
        <v>3</v>
      </c>
      <c r="F1" s="14" t="s">
        <v>4</v>
      </c>
      <c r="G1" s="14" t="s">
        <v>5</v>
      </c>
      <c r="H1" s="15" t="s">
        <v>6</v>
      </c>
      <c r="J1" s="13" t="s">
        <v>0</v>
      </c>
      <c r="K1" s="14" t="s">
        <v>3</v>
      </c>
      <c r="L1" s="14" t="s">
        <v>4</v>
      </c>
      <c r="M1" s="14" t="s">
        <v>5</v>
      </c>
      <c r="N1" s="15" t="s">
        <v>6</v>
      </c>
    </row>
    <row r="2" spans="1:14" x14ac:dyDescent="0.25">
      <c r="A2" s="7" t="s">
        <v>7</v>
      </c>
      <c r="B2" s="8" t="s">
        <v>8</v>
      </c>
      <c r="C2" s="8" t="str">
        <f>RIGHT(B2,LEN(B2)-FIND("-",B2,FIND("-",B2,1)+1))</f>
        <v>2019</v>
      </c>
      <c r="D2" s="8" t="s">
        <v>9</v>
      </c>
      <c r="E2" s="8">
        <v>3.65</v>
      </c>
      <c r="F2" s="8">
        <v>11999139</v>
      </c>
      <c r="G2" s="8">
        <v>43.24</v>
      </c>
      <c r="H2" s="9" t="s">
        <v>10</v>
      </c>
      <c r="J2" s="7" t="s">
        <v>7</v>
      </c>
      <c r="K2">
        <f>AVERAGE(E$2:E$15)</f>
        <v>5.5264285714285704</v>
      </c>
      <c r="L2">
        <f t="shared" ref="L2:M2" si="0">AVERAGE(F$2:F$15)</f>
        <v>11808594.785714285</v>
      </c>
      <c r="M2">
        <f t="shared" si="0"/>
        <v>42.96357142857142</v>
      </c>
      <c r="N2" t="s">
        <v>10</v>
      </c>
    </row>
    <row r="3" spans="1:14" x14ac:dyDescent="0.25">
      <c r="A3" s="10" t="s">
        <v>7</v>
      </c>
      <c r="B3" s="11" t="s">
        <v>11</v>
      </c>
      <c r="C3" s="11" t="str">
        <f t="shared" ref="C3:C66" si="1">RIGHT(B3,LEN(B3)-FIND("-",B3,FIND("-",B3,1)+1))</f>
        <v>2019</v>
      </c>
      <c r="D3" s="11" t="s">
        <v>9</v>
      </c>
      <c r="E3" s="11">
        <v>3.05</v>
      </c>
      <c r="F3" s="11">
        <v>11755881</v>
      </c>
      <c r="G3" s="11">
        <v>42.05</v>
      </c>
      <c r="H3" s="12" t="s">
        <v>10</v>
      </c>
      <c r="J3" s="7" t="s">
        <v>24</v>
      </c>
      <c r="K3">
        <f>AVERAGE(E16:E27)</f>
        <v>4.4908333333333337</v>
      </c>
      <c r="L3">
        <f t="shared" ref="L3:M3" si="2">AVERAGE(F16:F27)</f>
        <v>9716617.583333334</v>
      </c>
      <c r="M3">
        <f t="shared" si="2"/>
        <v>47.072499999999998</v>
      </c>
      <c r="N3" t="s">
        <v>10</v>
      </c>
    </row>
    <row r="4" spans="1:14" x14ac:dyDescent="0.25">
      <c r="A4" s="7" t="s">
        <v>7</v>
      </c>
      <c r="B4" s="8" t="s">
        <v>12</v>
      </c>
      <c r="C4" s="8" t="str">
        <f t="shared" si="1"/>
        <v>2019</v>
      </c>
      <c r="D4" s="8" t="s">
        <v>9</v>
      </c>
      <c r="E4" s="8">
        <v>3.75</v>
      </c>
      <c r="F4" s="8">
        <v>12086707</v>
      </c>
      <c r="G4" s="8">
        <v>43.5</v>
      </c>
      <c r="H4" s="9" t="s">
        <v>10</v>
      </c>
      <c r="J4" s="7" t="s">
        <v>25</v>
      </c>
      <c r="K4">
        <f>AVERAGE(E28:E41)</f>
        <v>16.77</v>
      </c>
      <c r="L4">
        <f t="shared" ref="L4:M4" si="3">AVERAGE(F28:F41)</f>
        <v>21843694.214285713</v>
      </c>
      <c r="M4">
        <f t="shared" si="3"/>
        <v>38.417142857142856</v>
      </c>
      <c r="N4" t="s">
        <v>10</v>
      </c>
    </row>
    <row r="5" spans="1:14" x14ac:dyDescent="0.25">
      <c r="A5" s="10" t="s">
        <v>7</v>
      </c>
      <c r="B5" s="11" t="s">
        <v>13</v>
      </c>
      <c r="C5" s="11" t="str">
        <f t="shared" si="1"/>
        <v>2019</v>
      </c>
      <c r="D5" s="11" t="s">
        <v>9</v>
      </c>
      <c r="E5" s="11">
        <v>3.32</v>
      </c>
      <c r="F5" s="11">
        <v>12285693</v>
      </c>
      <c r="G5" s="11">
        <v>43.97</v>
      </c>
      <c r="H5" s="12" t="s">
        <v>10</v>
      </c>
      <c r="J5" s="7" t="s">
        <v>26</v>
      </c>
      <c r="K5">
        <f>AVERAGE(E42:E55)</f>
        <v>6.6285714285714281</v>
      </c>
      <c r="L5">
        <f t="shared" ref="L5:M5" si="4">AVERAGE(F42:F55)</f>
        <v>6501684.4285714282</v>
      </c>
      <c r="M5">
        <f t="shared" si="4"/>
        <v>42.442857142857136</v>
      </c>
      <c r="N5" t="s">
        <v>10</v>
      </c>
    </row>
    <row r="6" spans="1:14" x14ac:dyDescent="0.25">
      <c r="A6" s="7" t="s">
        <v>7</v>
      </c>
      <c r="B6" s="8" t="s">
        <v>14</v>
      </c>
      <c r="C6" s="8" t="str">
        <f t="shared" si="1"/>
        <v>2019</v>
      </c>
      <c r="D6" s="8" t="s">
        <v>9</v>
      </c>
      <c r="E6" s="8">
        <v>5.17</v>
      </c>
      <c r="F6" s="8">
        <v>12256762</v>
      </c>
      <c r="G6" s="8">
        <v>44.68</v>
      </c>
      <c r="H6" s="9" t="s">
        <v>10</v>
      </c>
      <c r="J6" s="7" t="s">
        <v>27</v>
      </c>
      <c r="K6">
        <f>AVERAGE(E56:E69)</f>
        <v>15.258571428571429</v>
      </c>
      <c r="L6">
        <f t="shared" ref="L6:M6" si="5">AVERAGE(F56:F69)</f>
        <v>148249.28571428571</v>
      </c>
      <c r="M6">
        <f t="shared" si="5"/>
        <v>36.993571428571428</v>
      </c>
      <c r="N6" t="s">
        <v>10</v>
      </c>
    </row>
    <row r="7" spans="1:14" x14ac:dyDescent="0.25">
      <c r="A7" s="10" t="s">
        <v>7</v>
      </c>
      <c r="B7" s="11" t="s">
        <v>15</v>
      </c>
      <c r="C7" s="11" t="str">
        <f t="shared" si="1"/>
        <v>2019</v>
      </c>
      <c r="D7" s="11" t="s">
        <v>9</v>
      </c>
      <c r="E7" s="11">
        <v>3.52</v>
      </c>
      <c r="F7" s="11">
        <v>12017412</v>
      </c>
      <c r="G7" s="11">
        <v>43.01</v>
      </c>
      <c r="H7" s="12" t="s">
        <v>10</v>
      </c>
      <c r="J7" s="7" t="s">
        <v>28</v>
      </c>
      <c r="K7">
        <f>AVERAGE(E70:E81)</f>
        <v>8.3899999999999988</v>
      </c>
      <c r="L7">
        <f t="shared" ref="L7:M7" si="6">AVERAGE(F70:F81)</f>
        <v>168246.08333333334</v>
      </c>
      <c r="M7">
        <f t="shared" si="6"/>
        <v>38.853333333333332</v>
      </c>
      <c r="N7" t="s">
        <v>10</v>
      </c>
    </row>
    <row r="8" spans="1:14" x14ac:dyDescent="0.25">
      <c r="A8" s="7" t="s">
        <v>7</v>
      </c>
      <c r="B8" s="8" t="s">
        <v>16</v>
      </c>
      <c r="C8" s="8" t="str">
        <f t="shared" si="1"/>
        <v>2019</v>
      </c>
      <c r="D8" s="8" t="s">
        <v>9</v>
      </c>
      <c r="E8" s="8">
        <v>4.12</v>
      </c>
      <c r="F8" s="8">
        <v>11397681</v>
      </c>
      <c r="G8" s="8">
        <v>41</v>
      </c>
      <c r="H8" s="9" t="s">
        <v>10</v>
      </c>
      <c r="J8" s="7" t="s">
        <v>29</v>
      </c>
      <c r="K8">
        <f>AVERAGE(E82:E95)</f>
        <v>5.9171428571428564</v>
      </c>
      <c r="L8">
        <f t="shared" ref="L8:M8" si="7">AVERAGE(F82:F95)</f>
        <v>13226750.714285715</v>
      </c>
      <c r="M8">
        <f t="shared" si="7"/>
        <v>50.334285714285706</v>
      </c>
      <c r="N8" t="s">
        <v>10</v>
      </c>
    </row>
    <row r="9" spans="1:14" x14ac:dyDescent="0.25">
      <c r="A9" s="10" t="s">
        <v>7</v>
      </c>
      <c r="B9" s="11" t="s">
        <v>17</v>
      </c>
      <c r="C9" s="11" t="str">
        <f t="shared" si="1"/>
        <v>2019</v>
      </c>
      <c r="D9" s="11" t="s">
        <v>9</v>
      </c>
      <c r="E9" s="11">
        <v>4.38</v>
      </c>
      <c r="F9" s="11">
        <v>12528395</v>
      </c>
      <c r="G9" s="11">
        <v>45.14</v>
      </c>
      <c r="H9" s="12" t="s">
        <v>10</v>
      </c>
      <c r="J9" s="7" t="s">
        <v>30</v>
      </c>
      <c r="K9">
        <f>AVERAGE(E96:E109)</f>
        <v>25.012857142857143</v>
      </c>
      <c r="L9">
        <f t="shared" ref="L9:M9" si="8">AVERAGE(F96:F109)</f>
        <v>4649778.0714285718</v>
      </c>
      <c r="M9">
        <f t="shared" si="8"/>
        <v>45.22071428571428</v>
      </c>
      <c r="N9" t="s">
        <v>10</v>
      </c>
    </row>
    <row r="10" spans="1:14" x14ac:dyDescent="0.25">
      <c r="A10" s="7" t="s">
        <v>7</v>
      </c>
      <c r="B10" s="8" t="s">
        <v>18</v>
      </c>
      <c r="C10" s="8" t="str">
        <f t="shared" si="1"/>
        <v>2020</v>
      </c>
      <c r="D10" s="8" t="s">
        <v>9</v>
      </c>
      <c r="E10" s="8">
        <v>4.84</v>
      </c>
      <c r="F10" s="8">
        <v>12016676</v>
      </c>
      <c r="G10" s="8">
        <v>43.46</v>
      </c>
      <c r="H10" s="9" t="s">
        <v>10</v>
      </c>
      <c r="J10" s="7" t="s">
        <v>31</v>
      </c>
      <c r="K10">
        <f>AVERAGE(E110:E123)</f>
        <v>15.504285714285714</v>
      </c>
      <c r="L10">
        <f t="shared" ref="L10:M10" si="9">AVERAGE(F110:F123)</f>
        <v>1897366.0714285714</v>
      </c>
      <c r="M10">
        <f t="shared" si="9"/>
        <v>41.827857142857148</v>
      </c>
      <c r="N10" t="s">
        <v>10</v>
      </c>
    </row>
    <row r="11" spans="1:14" x14ac:dyDescent="0.25">
      <c r="A11" s="10" t="s">
        <v>7</v>
      </c>
      <c r="B11" s="11" t="s">
        <v>19</v>
      </c>
      <c r="C11" s="11" t="str">
        <f t="shared" si="1"/>
        <v>2020</v>
      </c>
      <c r="D11" s="11" t="s">
        <v>9</v>
      </c>
      <c r="E11" s="11">
        <v>5.91</v>
      </c>
      <c r="F11" s="11">
        <v>11723617</v>
      </c>
      <c r="G11" s="11">
        <v>42.83</v>
      </c>
      <c r="H11" s="12" t="s">
        <v>10</v>
      </c>
      <c r="J11" s="7" t="s">
        <v>32</v>
      </c>
      <c r="K11">
        <f>AVERAGE(E124:E134)</f>
        <v>14.951818181818181</v>
      </c>
      <c r="L11">
        <f t="shared" ref="L11:M11" si="10">AVERAGE(F124:F134)</f>
        <v>2436789.5454545454</v>
      </c>
      <c r="M11">
        <f t="shared" si="10"/>
        <v>40.137272727272723</v>
      </c>
      <c r="N11" t="s">
        <v>10</v>
      </c>
    </row>
    <row r="12" spans="1:14" x14ac:dyDescent="0.25">
      <c r="A12" s="7" t="s">
        <v>7</v>
      </c>
      <c r="B12" s="8" t="s">
        <v>20</v>
      </c>
      <c r="C12" s="8" t="str">
        <f t="shared" si="1"/>
        <v>2020</v>
      </c>
      <c r="D12" s="8" t="s">
        <v>9</v>
      </c>
      <c r="E12" s="8">
        <v>4.0599999999999996</v>
      </c>
      <c r="F12" s="8">
        <v>11359660</v>
      </c>
      <c r="G12" s="8">
        <v>40.659999999999997</v>
      </c>
      <c r="H12" s="9" t="s">
        <v>10</v>
      </c>
      <c r="J12" s="10" t="s">
        <v>33</v>
      </c>
      <c r="K12">
        <f>AVERAGE(E135:E148)</f>
        <v>15.221428571428572</v>
      </c>
      <c r="L12">
        <f t="shared" ref="L12:M12" si="11">AVERAGE(F135:F148)</f>
        <v>6762351.1428571427</v>
      </c>
      <c r="M12">
        <f t="shared" si="11"/>
        <v>40.32928571428571</v>
      </c>
      <c r="N12" t="s">
        <v>10</v>
      </c>
    </row>
    <row r="13" spans="1:14" x14ac:dyDescent="0.25">
      <c r="A13" s="10" t="s">
        <v>7</v>
      </c>
      <c r="B13" s="11" t="s">
        <v>21</v>
      </c>
      <c r="C13" s="11" t="str">
        <f t="shared" si="1"/>
        <v>2020</v>
      </c>
      <c r="D13" s="11" t="s">
        <v>9</v>
      </c>
      <c r="E13" s="11">
        <v>16.29</v>
      </c>
      <c r="F13" s="11">
        <v>8792827</v>
      </c>
      <c r="G13" s="11">
        <v>36.03</v>
      </c>
      <c r="H13" s="12" t="s">
        <v>10</v>
      </c>
      <c r="J13" s="10" t="s">
        <v>34</v>
      </c>
      <c r="K13">
        <f>AVERAGE(E149:E162)</f>
        <v>7.2242857142857142</v>
      </c>
      <c r="L13">
        <f t="shared" ref="L13:M13" si="12">AVERAGE(F149:F162)</f>
        <v>12671019</v>
      </c>
      <c r="M13">
        <f t="shared" si="12"/>
        <v>42.725714285714282</v>
      </c>
      <c r="N13" t="s">
        <v>10</v>
      </c>
    </row>
    <row r="14" spans="1:14" x14ac:dyDescent="0.25">
      <c r="A14" s="7" t="s">
        <v>7</v>
      </c>
      <c r="B14" s="8" t="s">
        <v>22</v>
      </c>
      <c r="C14" s="8" t="str">
        <f t="shared" si="1"/>
        <v>2020</v>
      </c>
      <c r="D14" s="8" t="s">
        <v>9</v>
      </c>
      <c r="E14" s="8">
        <v>14.46</v>
      </c>
      <c r="F14" s="8">
        <v>9526902</v>
      </c>
      <c r="G14" s="8">
        <v>38.159999999999997</v>
      </c>
      <c r="H14" s="9" t="s">
        <v>10</v>
      </c>
      <c r="J14" s="10" t="s">
        <v>35</v>
      </c>
      <c r="K14">
        <f>AVERAGE(E163:E176)</f>
        <v>10.341428571428569</v>
      </c>
      <c r="L14">
        <f t="shared" ref="L14:M14" si="13">AVERAGE(F163:F176)</f>
        <v>4670756.6428571427</v>
      </c>
      <c r="M14">
        <f t="shared" si="13"/>
        <v>35.487142857142857</v>
      </c>
      <c r="N14" t="s">
        <v>10</v>
      </c>
    </row>
    <row r="15" spans="1:14" x14ac:dyDescent="0.25">
      <c r="A15" s="10" t="s">
        <v>7</v>
      </c>
      <c r="B15" s="11" t="s">
        <v>23</v>
      </c>
      <c r="C15" s="11" t="str">
        <f t="shared" si="1"/>
        <v>2020</v>
      </c>
      <c r="D15" s="11" t="s">
        <v>9</v>
      </c>
      <c r="E15" s="11">
        <v>0.85</v>
      </c>
      <c r="F15" s="11">
        <v>15572975</v>
      </c>
      <c r="G15" s="11">
        <v>53.76</v>
      </c>
      <c r="H15" s="12" t="s">
        <v>10</v>
      </c>
      <c r="J15" s="10" t="s">
        <v>36</v>
      </c>
      <c r="K15">
        <f>AVERAGE(E177:E190)</f>
        <v>5.6535714285714276</v>
      </c>
      <c r="L15">
        <f t="shared" ref="L15:M15" si="14">AVERAGE(F177:F190)</f>
        <v>15984944.428571429</v>
      </c>
      <c r="M15">
        <f t="shared" si="14"/>
        <v>39.814999999999998</v>
      </c>
      <c r="N15" t="s">
        <v>10</v>
      </c>
    </row>
    <row r="16" spans="1:14" x14ac:dyDescent="0.25">
      <c r="A16" s="7" t="s">
        <v>24</v>
      </c>
      <c r="B16" s="8" t="s">
        <v>8</v>
      </c>
      <c r="C16" s="8" t="str">
        <f t="shared" si="1"/>
        <v>2019</v>
      </c>
      <c r="D16" s="8" t="s">
        <v>9</v>
      </c>
      <c r="E16" s="8">
        <v>4.29</v>
      </c>
      <c r="F16" s="8">
        <v>11749334</v>
      </c>
      <c r="G16" s="8">
        <v>57.39</v>
      </c>
      <c r="H16" s="9" t="s">
        <v>10</v>
      </c>
      <c r="J16" s="10" t="s">
        <v>37</v>
      </c>
      <c r="K16">
        <f t="shared" ref="K16" si="15">AVERAGE(E66:E79)</f>
        <v>10.324285714285713</v>
      </c>
      <c r="L16">
        <f t="shared" ref="L16" si="16">AVERAGE(F66:F79)</f>
        <v>158455.42857142858</v>
      </c>
      <c r="M16">
        <f t="shared" ref="M16" si="17">AVERAGE(G66:G79)</f>
        <v>37.050000000000004</v>
      </c>
      <c r="N16" t="s">
        <v>10</v>
      </c>
    </row>
    <row r="17" spans="1:14" x14ac:dyDescent="0.25">
      <c r="A17" s="10" t="s">
        <v>24</v>
      </c>
      <c r="B17" s="11" t="s">
        <v>11</v>
      </c>
      <c r="C17" s="11" t="str">
        <f t="shared" si="1"/>
        <v>2019</v>
      </c>
      <c r="D17" s="11" t="s">
        <v>9</v>
      </c>
      <c r="E17" s="11">
        <v>5.08</v>
      </c>
      <c r="F17" s="11">
        <v>8923222</v>
      </c>
      <c r="G17" s="11">
        <v>43.87</v>
      </c>
      <c r="H17" s="12" t="s">
        <v>10</v>
      </c>
      <c r="J17" s="10" t="s">
        <v>38</v>
      </c>
      <c r="K17">
        <f>AVERAGE(E205:E218)</f>
        <v>2.4750000000000001</v>
      </c>
      <c r="L17">
        <f t="shared" ref="L17:M17" si="18">AVERAGE(F205:F218)</f>
        <v>1099990.2857142857</v>
      </c>
      <c r="M17">
        <f t="shared" si="18"/>
        <v>63.451428571428565</v>
      </c>
      <c r="N17" t="s">
        <v>10</v>
      </c>
    </row>
    <row r="18" spans="1:14" x14ac:dyDescent="0.25">
      <c r="A18" s="7" t="s">
        <v>24</v>
      </c>
      <c r="B18" s="8" t="s">
        <v>12</v>
      </c>
      <c r="C18" s="8" t="str">
        <f t="shared" si="1"/>
        <v>2019</v>
      </c>
      <c r="D18" s="8" t="s">
        <v>9</v>
      </c>
      <c r="E18" s="8">
        <v>4.26</v>
      </c>
      <c r="F18" s="8">
        <v>9911534</v>
      </c>
      <c r="G18" s="8">
        <v>48.21</v>
      </c>
      <c r="H18" s="9" t="s">
        <v>10</v>
      </c>
      <c r="J18" s="10" t="s">
        <v>39</v>
      </c>
      <c r="K18">
        <f>AVERAGE(E219:E232)</f>
        <v>6.6128571428571439</v>
      </c>
      <c r="L18">
        <f t="shared" ref="L18:M18" si="19">AVERAGE(F219:F232)</f>
        <v>10746974.428571429</v>
      </c>
      <c r="M18">
        <f t="shared" si="19"/>
        <v>39.384285714285724</v>
      </c>
      <c r="N18" t="s">
        <v>10</v>
      </c>
    </row>
    <row r="19" spans="1:14" x14ac:dyDescent="0.25">
      <c r="A19" s="10" t="s">
        <v>24</v>
      </c>
      <c r="B19" s="11" t="s">
        <v>13</v>
      </c>
      <c r="C19" s="11" t="str">
        <f t="shared" si="1"/>
        <v>2019</v>
      </c>
      <c r="D19" s="11" t="s">
        <v>9</v>
      </c>
      <c r="E19" s="11">
        <v>5.79</v>
      </c>
      <c r="F19" s="11">
        <v>9292039</v>
      </c>
      <c r="G19" s="11">
        <v>45.83</v>
      </c>
      <c r="H19" s="12" t="s">
        <v>10</v>
      </c>
      <c r="J19" s="10" t="s">
        <v>40</v>
      </c>
      <c r="K19">
        <f>AVERAGE(E233:E244)</f>
        <v>7.2633333333333345</v>
      </c>
      <c r="L19">
        <f t="shared" ref="L19:M19" si="20">AVERAGE(F233:F244)</f>
        <v>159268.41666666666</v>
      </c>
      <c r="M19">
        <f t="shared" si="20"/>
        <v>42.521666666666668</v>
      </c>
      <c r="N19" t="s">
        <v>10</v>
      </c>
    </row>
    <row r="20" spans="1:14" x14ac:dyDescent="0.25">
      <c r="A20" s="7" t="s">
        <v>24</v>
      </c>
      <c r="B20" s="8" t="s">
        <v>14</v>
      </c>
      <c r="C20" s="8" t="str">
        <f t="shared" si="1"/>
        <v>2019</v>
      </c>
      <c r="D20" s="8" t="s">
        <v>9</v>
      </c>
      <c r="E20" s="8">
        <v>4.46</v>
      </c>
      <c r="F20" s="8">
        <v>11468349</v>
      </c>
      <c r="G20" s="8">
        <v>55.67</v>
      </c>
      <c r="H20" s="9" t="s">
        <v>10</v>
      </c>
      <c r="J20" s="10" t="s">
        <v>41</v>
      </c>
      <c r="K20">
        <f>AVERAGE(E245:E258)</f>
        <v>11.924999999999999</v>
      </c>
      <c r="L20">
        <f t="shared" ref="L20:M20" si="21">AVERAGE(F245:F258)</f>
        <v>5845246.6428571427</v>
      </c>
      <c r="M20">
        <f t="shared" si="21"/>
        <v>43.911428571428566</v>
      </c>
      <c r="N20" t="s">
        <v>10</v>
      </c>
    </row>
    <row r="21" spans="1:14" x14ac:dyDescent="0.25">
      <c r="A21" s="10" t="s">
        <v>24</v>
      </c>
      <c r="B21" s="11" t="s">
        <v>15</v>
      </c>
      <c r="C21" s="11" t="str">
        <f t="shared" si="1"/>
        <v>2019</v>
      </c>
      <c r="D21" s="11" t="s">
        <v>9</v>
      </c>
      <c r="E21" s="11">
        <v>4.6500000000000004</v>
      </c>
      <c r="F21" s="11">
        <v>8395906</v>
      </c>
      <c r="G21" s="11">
        <v>40.76</v>
      </c>
      <c r="H21" s="12" t="s">
        <v>10</v>
      </c>
      <c r="J21" s="10" t="s">
        <v>42</v>
      </c>
      <c r="K21">
        <f>AVERAGE(E259:E272)</f>
        <v>10.927142857142858</v>
      </c>
      <c r="L21">
        <f t="shared" ref="L21:M21" si="22">AVERAGE(F259:F272)</f>
        <v>15100743.071428571</v>
      </c>
      <c r="M21">
        <f t="shared" si="22"/>
        <v>40.594285714285711</v>
      </c>
      <c r="N21" t="s">
        <v>10</v>
      </c>
    </row>
    <row r="22" spans="1:14" x14ac:dyDescent="0.25">
      <c r="A22" s="7" t="s">
        <v>24</v>
      </c>
      <c r="B22" s="8" t="s">
        <v>16</v>
      </c>
      <c r="C22" s="8" t="str">
        <f t="shared" si="1"/>
        <v>2019</v>
      </c>
      <c r="D22" s="8" t="s">
        <v>9</v>
      </c>
      <c r="E22" s="8">
        <v>4.66</v>
      </c>
      <c r="F22" s="8">
        <v>9625362</v>
      </c>
      <c r="G22" s="8">
        <v>46.64</v>
      </c>
      <c r="H22" s="9" t="s">
        <v>10</v>
      </c>
      <c r="J22" s="10" t="s">
        <v>43</v>
      </c>
      <c r="K22">
        <f>AVERAGE(E646:E657)</f>
        <v>8.1533333333333324</v>
      </c>
      <c r="L22">
        <f t="shared" ref="L22:M22" si="23">AVERAGE(F646:F657)</f>
        <v>89291.583333333328</v>
      </c>
      <c r="M22">
        <f t="shared" si="23"/>
        <v>46.642500000000005</v>
      </c>
      <c r="N22" t="s">
        <v>10</v>
      </c>
    </row>
    <row r="23" spans="1:14" x14ac:dyDescent="0.25">
      <c r="A23" s="10" t="s">
        <v>24</v>
      </c>
      <c r="B23" s="11" t="s">
        <v>18</v>
      </c>
      <c r="C23" s="11" t="str">
        <f t="shared" si="1"/>
        <v>2020</v>
      </c>
      <c r="D23" s="11" t="s">
        <v>9</v>
      </c>
      <c r="E23" s="11">
        <v>4.29</v>
      </c>
      <c r="F23" s="11">
        <v>11420996</v>
      </c>
      <c r="G23" s="11">
        <v>54.9</v>
      </c>
      <c r="H23" s="12" t="s">
        <v>10</v>
      </c>
      <c r="J23" s="7" t="s">
        <v>44</v>
      </c>
      <c r="K23">
        <f>AVERAGE(E658:E671)</f>
        <v>9.7928571428571427</v>
      </c>
      <c r="L23">
        <f t="shared" ref="L23:M23" si="24">AVERAGE(F658:F671)</f>
        <v>10641472.285714285</v>
      </c>
      <c r="M23">
        <f t="shared" si="24"/>
        <v>36.012142857142862</v>
      </c>
      <c r="N23" t="s">
        <v>10</v>
      </c>
    </row>
    <row r="24" spans="1:14" x14ac:dyDescent="0.25">
      <c r="A24" s="7" t="s">
        <v>24</v>
      </c>
      <c r="B24" s="8" t="s">
        <v>19</v>
      </c>
      <c r="C24" s="8" t="str">
        <f t="shared" si="1"/>
        <v>2020</v>
      </c>
      <c r="D24" s="8" t="s">
        <v>9</v>
      </c>
      <c r="E24" s="8">
        <v>3.26</v>
      </c>
      <c r="F24" s="8">
        <v>8462814</v>
      </c>
      <c r="G24" s="8">
        <v>40.17</v>
      </c>
      <c r="H24" s="9" t="s">
        <v>10</v>
      </c>
      <c r="J24" s="7" t="s">
        <v>45</v>
      </c>
      <c r="K24">
        <f>AVERAGE(E672:E685)</f>
        <v>7.6121428571428575</v>
      </c>
      <c r="L24">
        <f t="shared" ref="L24:M24" si="25">AVERAGE(F672:F685)</f>
        <v>5093399.2142857146</v>
      </c>
      <c r="M24">
        <f t="shared" si="25"/>
        <v>42.735714285714273</v>
      </c>
      <c r="N24" t="s">
        <v>10</v>
      </c>
    </row>
    <row r="25" spans="1:14" x14ac:dyDescent="0.25">
      <c r="A25" s="10" t="s">
        <v>24</v>
      </c>
      <c r="B25" s="11" t="s">
        <v>20</v>
      </c>
      <c r="C25" s="11" t="str">
        <f t="shared" si="1"/>
        <v>2020</v>
      </c>
      <c r="D25" s="11" t="s">
        <v>9</v>
      </c>
      <c r="E25" s="11">
        <v>3.77</v>
      </c>
      <c r="F25" s="11">
        <v>9878742</v>
      </c>
      <c r="G25" s="11">
        <v>47.05</v>
      </c>
      <c r="H25" s="12" t="s">
        <v>10</v>
      </c>
      <c r="J25" s="7" t="s">
        <v>46</v>
      </c>
      <c r="K25">
        <f>AVERAGE(E686:E699)</f>
        <v>29.534285714285716</v>
      </c>
      <c r="L25">
        <f t="shared" ref="L25:M25" si="26">AVERAGE(F686:F699)</f>
        <v>404258.07142857142</v>
      </c>
      <c r="M25">
        <f t="shared" si="26"/>
        <v>60.922142857142852</v>
      </c>
      <c r="N25" t="s">
        <v>10</v>
      </c>
    </row>
    <row r="26" spans="1:14" x14ac:dyDescent="0.25">
      <c r="A26" s="7" t="s">
        <v>24</v>
      </c>
      <c r="B26" s="8" t="s">
        <v>22</v>
      </c>
      <c r="C26" s="8" t="str">
        <f t="shared" si="1"/>
        <v>2020</v>
      </c>
      <c r="D26" s="8" t="s">
        <v>9</v>
      </c>
      <c r="E26" s="8">
        <v>9.3800000000000008</v>
      </c>
      <c r="F26" s="8">
        <v>9926176</v>
      </c>
      <c r="G26" s="8">
        <v>50</v>
      </c>
      <c r="H26" s="9" t="s">
        <v>10</v>
      </c>
      <c r="J26" s="7" t="s">
        <v>47</v>
      </c>
      <c r="K26">
        <f>AVERAGE(E700:E713)</f>
        <v>14.894285714285715</v>
      </c>
      <c r="L26">
        <f t="shared" ref="L26:M26" si="27">AVERAGE(F700:F713)</f>
        <v>13322807.071428571</v>
      </c>
      <c r="M26">
        <f t="shared" si="27"/>
        <v>39.861428571428576</v>
      </c>
      <c r="N26" t="s">
        <v>10</v>
      </c>
    </row>
    <row r="27" spans="1:14" x14ac:dyDescent="0.25">
      <c r="A27" s="10" t="s">
        <v>24</v>
      </c>
      <c r="B27" s="11" t="s">
        <v>23</v>
      </c>
      <c r="C27" s="11" t="str">
        <f t="shared" si="1"/>
        <v>2020</v>
      </c>
      <c r="D27" s="11" t="s">
        <v>9</v>
      </c>
      <c r="E27" s="11">
        <v>0</v>
      </c>
      <c r="F27" s="11">
        <v>7544937</v>
      </c>
      <c r="G27" s="11">
        <v>34.380000000000003</v>
      </c>
      <c r="H27" s="12" t="s">
        <v>10</v>
      </c>
      <c r="J27" s="7" t="s">
        <v>48</v>
      </c>
      <c r="K27">
        <f>AVERAGE(E714:E727)</f>
        <v>8.1621428571428574</v>
      </c>
      <c r="L27">
        <f t="shared" ref="L27:M27" si="28">AVERAGE(F714:F727)</f>
        <v>839111.85714285716</v>
      </c>
      <c r="M27">
        <f t="shared" si="28"/>
        <v>31.689999999999998</v>
      </c>
      <c r="N27" t="s">
        <v>10</v>
      </c>
    </row>
    <row r="28" spans="1:14" x14ac:dyDescent="0.25">
      <c r="A28" s="7" t="s">
        <v>25</v>
      </c>
      <c r="B28" s="8" t="s">
        <v>8</v>
      </c>
      <c r="C28" s="8" t="str">
        <f t="shared" si="1"/>
        <v>2019</v>
      </c>
      <c r="D28" s="8" t="s">
        <v>9</v>
      </c>
      <c r="E28" s="8">
        <v>9.27</v>
      </c>
      <c r="F28" s="8">
        <v>24322330</v>
      </c>
      <c r="G28" s="8">
        <v>39.75</v>
      </c>
      <c r="H28" s="9" t="s">
        <v>10</v>
      </c>
      <c r="J28" s="10" t="s">
        <v>49</v>
      </c>
      <c r="K28">
        <f>AVERAGE(E728:E741)</f>
        <v>8.6771428571428562</v>
      </c>
      <c r="L28">
        <f t="shared" ref="L28:M28" si="29">AVERAGE(F728:F741)</f>
        <v>10606834.285714285</v>
      </c>
      <c r="M28">
        <f t="shared" si="29"/>
        <v>43.692142857142862</v>
      </c>
      <c r="N28" t="s">
        <v>10</v>
      </c>
    </row>
    <row r="29" spans="1:14" x14ac:dyDescent="0.25">
      <c r="A29" s="10" t="s">
        <v>25</v>
      </c>
      <c r="B29" s="11" t="s">
        <v>11</v>
      </c>
      <c r="C29" s="11" t="str">
        <f t="shared" si="1"/>
        <v>2019</v>
      </c>
      <c r="D29" s="11" t="s">
        <v>9</v>
      </c>
      <c r="E29" s="11">
        <v>10.199999999999999</v>
      </c>
      <c r="F29" s="11">
        <v>24097712</v>
      </c>
      <c r="G29" s="11">
        <v>39.71</v>
      </c>
      <c r="H29" s="12" t="s">
        <v>10</v>
      </c>
      <c r="J29" s="10"/>
    </row>
    <row r="30" spans="1:14" x14ac:dyDescent="0.25">
      <c r="A30" s="7" t="s">
        <v>25</v>
      </c>
      <c r="B30" s="8" t="s">
        <v>12</v>
      </c>
      <c r="C30" s="8" t="str">
        <f t="shared" si="1"/>
        <v>2019</v>
      </c>
      <c r="D30" s="8" t="s">
        <v>9</v>
      </c>
      <c r="E30" s="8">
        <v>13.44</v>
      </c>
      <c r="F30" s="8">
        <v>23248875</v>
      </c>
      <c r="G30" s="8">
        <v>39.659999999999997</v>
      </c>
      <c r="H30" s="9" t="s">
        <v>10</v>
      </c>
    </row>
    <row r="31" spans="1:14" x14ac:dyDescent="0.25">
      <c r="A31" s="10" t="s">
        <v>25</v>
      </c>
      <c r="B31" s="11" t="s">
        <v>13</v>
      </c>
      <c r="C31" s="11" t="str">
        <f t="shared" si="1"/>
        <v>2019</v>
      </c>
      <c r="D31" s="11" t="s">
        <v>9</v>
      </c>
      <c r="E31" s="11">
        <v>11</v>
      </c>
      <c r="F31" s="11">
        <v>22260203</v>
      </c>
      <c r="G31" s="11">
        <v>36.85</v>
      </c>
      <c r="H31" s="12" t="s">
        <v>10</v>
      </c>
    </row>
    <row r="32" spans="1:14" x14ac:dyDescent="0.25">
      <c r="A32" s="7" t="s">
        <v>25</v>
      </c>
      <c r="B32" s="8" t="s">
        <v>14</v>
      </c>
      <c r="C32" s="8" t="str">
        <f t="shared" si="1"/>
        <v>2019</v>
      </c>
      <c r="D32" s="8" t="s">
        <v>9</v>
      </c>
      <c r="E32" s="8">
        <v>8.8699999999999992</v>
      </c>
      <c r="F32" s="8">
        <v>23905700</v>
      </c>
      <c r="G32" s="8">
        <v>38.57</v>
      </c>
      <c r="H32" s="9" t="s">
        <v>10</v>
      </c>
      <c r="J32" s="13" t="s">
        <v>0</v>
      </c>
      <c r="K32" s="14" t="s">
        <v>3</v>
      </c>
      <c r="L32" s="14" t="s">
        <v>4</v>
      </c>
      <c r="M32" s="14" t="s">
        <v>5</v>
      </c>
      <c r="N32" s="15" t="s">
        <v>6</v>
      </c>
    </row>
    <row r="33" spans="1:14" x14ac:dyDescent="0.25">
      <c r="A33" s="10" t="s">
        <v>25</v>
      </c>
      <c r="B33" s="11" t="s">
        <v>15</v>
      </c>
      <c r="C33" s="11" t="str">
        <f t="shared" si="1"/>
        <v>2019</v>
      </c>
      <c r="D33" s="11" t="s">
        <v>9</v>
      </c>
      <c r="E33" s="11">
        <v>12.47</v>
      </c>
      <c r="F33" s="11">
        <v>24053140</v>
      </c>
      <c r="G33" s="11">
        <v>40.31</v>
      </c>
      <c r="H33" s="12" t="s">
        <v>10</v>
      </c>
      <c r="J33" s="7" t="s">
        <v>7</v>
      </c>
      <c r="K33">
        <f>AVERAGE(E361:E374)</f>
        <v>9.4278571428571443</v>
      </c>
      <c r="L33">
        <f t="shared" ref="L33:M33" si="30">AVERAGE(F361:F374)</f>
        <v>4499591.5714285718</v>
      </c>
      <c r="M33">
        <f t="shared" si="30"/>
        <v>35.787857142857142</v>
      </c>
      <c r="N33" t="s">
        <v>51</v>
      </c>
    </row>
    <row r="34" spans="1:14" x14ac:dyDescent="0.25">
      <c r="A34" s="7" t="s">
        <v>25</v>
      </c>
      <c r="B34" s="8" t="s">
        <v>16</v>
      </c>
      <c r="C34" s="8" t="str">
        <f t="shared" si="1"/>
        <v>2019</v>
      </c>
      <c r="D34" s="8" t="s">
        <v>9</v>
      </c>
      <c r="E34" s="8">
        <v>12.4</v>
      </c>
      <c r="F34" s="8">
        <v>22445989</v>
      </c>
      <c r="G34" s="8">
        <v>37.51</v>
      </c>
      <c r="H34" s="9" t="s">
        <v>10</v>
      </c>
      <c r="J34" s="10" t="s">
        <v>24</v>
      </c>
      <c r="K34">
        <f>AVERAGE(E375:E388)</f>
        <v>8.088571428571429</v>
      </c>
      <c r="L34">
        <f t="shared" ref="L34:M34" si="31">AVERAGE(F375:F388)</f>
        <v>1616047.5</v>
      </c>
      <c r="M34">
        <f t="shared" si="31"/>
        <v>42.979285714285716</v>
      </c>
      <c r="N34" t="s">
        <v>51</v>
      </c>
    </row>
    <row r="35" spans="1:14" x14ac:dyDescent="0.25">
      <c r="A35" s="10" t="s">
        <v>25</v>
      </c>
      <c r="B35" s="11" t="s">
        <v>17</v>
      </c>
      <c r="C35" s="11" t="str">
        <f t="shared" si="1"/>
        <v>2019</v>
      </c>
      <c r="D35" s="11" t="s">
        <v>9</v>
      </c>
      <c r="E35" s="11">
        <v>10.16</v>
      </c>
      <c r="F35" s="11">
        <v>22914530</v>
      </c>
      <c r="G35" s="11">
        <v>37.25</v>
      </c>
      <c r="H35" s="12" t="s">
        <v>10</v>
      </c>
      <c r="J35" s="10" t="s">
        <v>25</v>
      </c>
      <c r="K35">
        <f>AVERAGE(E389:E402)</f>
        <v>21.06642857142857</v>
      </c>
      <c r="L35">
        <f t="shared" ref="L35:M35" si="32">AVERAGE(F389:F402)</f>
        <v>2888684.0714285714</v>
      </c>
      <c r="M35">
        <f t="shared" si="32"/>
        <v>37.890714285714289</v>
      </c>
      <c r="N35" t="s">
        <v>51</v>
      </c>
    </row>
    <row r="36" spans="1:14" x14ac:dyDescent="0.25">
      <c r="A36" s="7" t="s">
        <v>25</v>
      </c>
      <c r="B36" s="8" t="s">
        <v>18</v>
      </c>
      <c r="C36" s="8" t="str">
        <f t="shared" si="1"/>
        <v>2020</v>
      </c>
      <c r="D36" s="8" t="s">
        <v>9</v>
      </c>
      <c r="E36" s="8">
        <v>9.1300000000000008</v>
      </c>
      <c r="F36" s="8">
        <v>23409006</v>
      </c>
      <c r="G36" s="8">
        <v>37.54</v>
      </c>
      <c r="H36" s="9" t="s">
        <v>10</v>
      </c>
      <c r="J36" s="10" t="s">
        <v>52</v>
      </c>
      <c r="K36">
        <f>AVERAGE(E403:E428)</f>
        <v>13.762692307692308</v>
      </c>
      <c r="L36">
        <f t="shared" ref="L36:M36" si="33">AVERAGE(F403:F428)</f>
        <v>1279859.7307692308</v>
      </c>
      <c r="M36">
        <f t="shared" si="33"/>
        <v>41.405384615384612</v>
      </c>
      <c r="N36" t="s">
        <v>51</v>
      </c>
    </row>
    <row r="37" spans="1:14" x14ac:dyDescent="0.25">
      <c r="A37" s="10" t="s">
        <v>25</v>
      </c>
      <c r="B37" s="11" t="s">
        <v>19</v>
      </c>
      <c r="C37" s="11" t="str">
        <f t="shared" si="1"/>
        <v>2020</v>
      </c>
      <c r="D37" s="11" t="s">
        <v>9</v>
      </c>
      <c r="E37" s="11">
        <v>9.61</v>
      </c>
      <c r="F37" s="11">
        <v>23168192</v>
      </c>
      <c r="G37" s="11">
        <v>37.28</v>
      </c>
      <c r="H37" s="12" t="s">
        <v>10</v>
      </c>
      <c r="J37" s="10" t="s">
        <v>26</v>
      </c>
      <c r="K37">
        <f>AVERAGE(E415:E428)</f>
        <v>11.852142857142857</v>
      </c>
      <c r="L37">
        <f t="shared" ref="L37:M37" si="34">AVERAGE(F415:F428)</f>
        <v>2105312.7142857141</v>
      </c>
      <c r="M37">
        <f t="shared" si="34"/>
        <v>43.178571428571431</v>
      </c>
      <c r="N37" t="s">
        <v>51</v>
      </c>
    </row>
    <row r="38" spans="1:14" x14ac:dyDescent="0.25">
      <c r="A38" s="7" t="s">
        <v>25</v>
      </c>
      <c r="B38" s="8" t="s">
        <v>20</v>
      </c>
      <c r="C38" s="8" t="str">
        <f t="shared" si="1"/>
        <v>2020</v>
      </c>
      <c r="D38" s="8" t="s">
        <v>9</v>
      </c>
      <c r="E38" s="8">
        <v>15.39</v>
      </c>
      <c r="F38" s="8">
        <v>22667882</v>
      </c>
      <c r="G38" s="8">
        <v>38.880000000000003</v>
      </c>
      <c r="H38" s="9" t="s">
        <v>10</v>
      </c>
      <c r="J38" s="10" t="s">
        <v>27</v>
      </c>
      <c r="K38">
        <f>AVERAGE(E429:E442)</f>
        <v>17.732142857142858</v>
      </c>
      <c r="L38">
        <f t="shared" ref="L38:M38" si="35">AVERAGE(F429:F442)</f>
        <v>5106776.4285714282</v>
      </c>
      <c r="M38">
        <f t="shared" si="35"/>
        <v>40.865714285714283</v>
      </c>
      <c r="N38" t="s">
        <v>51</v>
      </c>
    </row>
    <row r="39" spans="1:14" x14ac:dyDescent="0.25">
      <c r="A39" s="10" t="s">
        <v>25</v>
      </c>
      <c r="B39" s="11" t="s">
        <v>21</v>
      </c>
      <c r="C39" s="11" t="str">
        <f t="shared" si="1"/>
        <v>2020</v>
      </c>
      <c r="D39" s="11" t="s">
        <v>9</v>
      </c>
      <c r="E39" s="11">
        <v>45.09</v>
      </c>
      <c r="F39" s="11">
        <v>14645275</v>
      </c>
      <c r="G39" s="11">
        <v>38.630000000000003</v>
      </c>
      <c r="H39" s="12" t="s">
        <v>10</v>
      </c>
      <c r="J39" s="10" t="s">
        <v>28</v>
      </c>
      <c r="K39">
        <f>AVERAGE(E443:E454)</f>
        <v>10.158333333333335</v>
      </c>
      <c r="L39">
        <f t="shared" ref="L39:M39" si="36">AVERAGE(F443:F454)</f>
        <v>284370.58333333331</v>
      </c>
      <c r="M39">
        <f t="shared" si="36"/>
        <v>39.645833333333336</v>
      </c>
      <c r="N39" t="s">
        <v>51</v>
      </c>
    </row>
    <row r="40" spans="1:14" x14ac:dyDescent="0.25">
      <c r="A40" s="7" t="s">
        <v>25</v>
      </c>
      <c r="B40" s="8" t="s">
        <v>22</v>
      </c>
      <c r="C40" s="8" t="str">
        <f t="shared" si="1"/>
        <v>2020</v>
      </c>
      <c r="D40" s="8" t="s">
        <v>9</v>
      </c>
      <c r="E40" s="8">
        <v>47.26</v>
      </c>
      <c r="F40" s="8">
        <v>14050319</v>
      </c>
      <c r="G40" s="8">
        <v>38.5</v>
      </c>
      <c r="H40" s="9" t="s">
        <v>10</v>
      </c>
      <c r="J40" s="10" t="s">
        <v>29</v>
      </c>
      <c r="K40">
        <f>AVERAGE(E455:E468)</f>
        <v>7.4107142857142865</v>
      </c>
      <c r="L40">
        <f t="shared" ref="L40:M40" si="37">AVERAGE(F455:F468)</f>
        <v>9577274.8571428563</v>
      </c>
      <c r="M40">
        <f t="shared" si="37"/>
        <v>41.86785714285714</v>
      </c>
      <c r="N40" t="s">
        <v>51</v>
      </c>
    </row>
    <row r="41" spans="1:14" x14ac:dyDescent="0.25">
      <c r="A41" s="10" t="s">
        <v>25</v>
      </c>
      <c r="B41" s="11" t="s">
        <v>23</v>
      </c>
      <c r="C41" s="11" t="str">
        <f t="shared" si="1"/>
        <v>2020</v>
      </c>
      <c r="D41" s="11" t="s">
        <v>9</v>
      </c>
      <c r="E41" s="11">
        <v>20.49</v>
      </c>
      <c r="F41" s="11">
        <v>20622566</v>
      </c>
      <c r="G41" s="11">
        <v>37.4</v>
      </c>
      <c r="H41" s="12" t="s">
        <v>10</v>
      </c>
      <c r="J41" s="10" t="s">
        <v>30</v>
      </c>
      <c r="K41">
        <f>AVERAGE(E469:E482)</f>
        <v>27.553571428571427</v>
      </c>
      <c r="L41">
        <f t="shared" ref="L41:M41" si="38">AVERAGE(F469:F482)</f>
        <v>2464366.8571428573</v>
      </c>
      <c r="M41">
        <f t="shared" si="38"/>
        <v>40.253571428571433</v>
      </c>
      <c r="N41" t="s">
        <v>51</v>
      </c>
    </row>
    <row r="42" spans="1:14" x14ac:dyDescent="0.25">
      <c r="A42" s="7" t="s">
        <v>26</v>
      </c>
      <c r="B42" s="8" t="s">
        <v>8</v>
      </c>
      <c r="C42" s="8" t="str">
        <f t="shared" si="1"/>
        <v>2019</v>
      </c>
      <c r="D42" s="8" t="s">
        <v>9</v>
      </c>
      <c r="E42" s="8">
        <v>9.82</v>
      </c>
      <c r="F42" s="8">
        <v>6259019</v>
      </c>
      <c r="G42" s="8">
        <v>42.89</v>
      </c>
      <c r="H42" s="9" t="s">
        <v>10</v>
      </c>
      <c r="J42" s="10" t="s">
        <v>31</v>
      </c>
      <c r="K42">
        <f>AVERAGE(E483:E496)</f>
        <v>21.576428571428572</v>
      </c>
      <c r="L42">
        <f t="shared" ref="L42:M42" si="39">AVERAGE(F483:F496)</f>
        <v>222281.35714285713</v>
      </c>
      <c r="M42">
        <f t="shared" si="39"/>
        <v>46.616428571428564</v>
      </c>
      <c r="N42" t="s">
        <v>51</v>
      </c>
    </row>
    <row r="43" spans="1:14" x14ac:dyDescent="0.25">
      <c r="A43" s="10" t="s">
        <v>26</v>
      </c>
      <c r="B43" s="11" t="s">
        <v>11</v>
      </c>
      <c r="C43" s="11" t="str">
        <f t="shared" si="1"/>
        <v>2019</v>
      </c>
      <c r="D43" s="11" t="s">
        <v>9</v>
      </c>
      <c r="E43" s="11">
        <v>6.76</v>
      </c>
      <c r="F43" s="11">
        <v>6608626</v>
      </c>
      <c r="G43" s="11">
        <v>43.71</v>
      </c>
      <c r="H43" s="12" t="s">
        <v>10</v>
      </c>
      <c r="J43" s="10" t="s">
        <v>32</v>
      </c>
      <c r="K43">
        <f>AVERAGE(E497:E506)</f>
        <v>17.548999999999999</v>
      </c>
      <c r="L43">
        <f t="shared" ref="L43:M43" si="40">AVERAGE(F497:F506)</f>
        <v>1099388</v>
      </c>
      <c r="M43">
        <f t="shared" si="40"/>
        <v>42.013999999999996</v>
      </c>
      <c r="N43" t="s">
        <v>51</v>
      </c>
    </row>
    <row r="44" spans="1:14" x14ac:dyDescent="0.25">
      <c r="A44" s="7" t="s">
        <v>26</v>
      </c>
      <c r="B44" s="8" t="s">
        <v>12</v>
      </c>
      <c r="C44" s="8" t="str">
        <f t="shared" si="1"/>
        <v>2019</v>
      </c>
      <c r="D44" s="8" t="s">
        <v>9</v>
      </c>
      <c r="E44" s="8">
        <v>4.54</v>
      </c>
      <c r="F44" s="8">
        <v>6753622</v>
      </c>
      <c r="G44" s="8">
        <v>43.53</v>
      </c>
      <c r="H44" s="9" t="s">
        <v>10</v>
      </c>
      <c r="J44" s="10" t="s">
        <v>33</v>
      </c>
      <c r="K44">
        <f>AVERAGE(E507:E520)</f>
        <v>25.948571428571427</v>
      </c>
      <c r="L44">
        <f t="shared" ref="L44:M44" si="41">AVERAGE(F507:F520)</f>
        <v>2176129.7142857141</v>
      </c>
      <c r="M44">
        <f t="shared" si="41"/>
        <v>43.012142857142855</v>
      </c>
      <c r="N44" t="s">
        <v>51</v>
      </c>
    </row>
    <row r="45" spans="1:14" x14ac:dyDescent="0.25">
      <c r="A45" s="10" t="s">
        <v>26</v>
      </c>
      <c r="B45" s="11" t="s">
        <v>13</v>
      </c>
      <c r="C45" s="11" t="str">
        <f t="shared" si="1"/>
        <v>2019</v>
      </c>
      <c r="D45" s="11" t="s">
        <v>9</v>
      </c>
      <c r="E45" s="11">
        <v>4.6399999999999997</v>
      </c>
      <c r="F45" s="11">
        <v>6607694</v>
      </c>
      <c r="G45" s="11">
        <v>42.55</v>
      </c>
      <c r="H45" s="12" t="s">
        <v>10</v>
      </c>
      <c r="J45" s="10" t="s">
        <v>34</v>
      </c>
      <c r="K45">
        <f>AVERAGE(E521:E534)</f>
        <v>6.1278571428571436</v>
      </c>
      <c r="L45">
        <f t="shared" ref="L45:M45" si="42">AVERAGE(F521:F534)</f>
        <v>8663219.5714285709</v>
      </c>
      <c r="M45">
        <f t="shared" si="42"/>
        <v>39.964999999999996</v>
      </c>
      <c r="N45" t="s">
        <v>51</v>
      </c>
    </row>
    <row r="46" spans="1:14" x14ac:dyDescent="0.25">
      <c r="A46" s="7" t="s">
        <v>26</v>
      </c>
      <c r="B46" s="8" t="s">
        <v>14</v>
      </c>
      <c r="C46" s="8" t="str">
        <f t="shared" si="1"/>
        <v>2019</v>
      </c>
      <c r="D46" s="8" t="s">
        <v>9</v>
      </c>
      <c r="E46" s="8">
        <v>8.33</v>
      </c>
      <c r="F46" s="8">
        <v>6490776</v>
      </c>
      <c r="G46" s="8">
        <v>43.38</v>
      </c>
      <c r="H46" s="9" t="s">
        <v>10</v>
      </c>
      <c r="J46" s="10" t="s">
        <v>35</v>
      </c>
      <c r="K46">
        <f>AVERAGE(E535:E548)</f>
        <v>9.906428571428572</v>
      </c>
      <c r="L46">
        <f t="shared" ref="L46:M46" si="43">AVERAGE(F535:F548)</f>
        <v>4181042.3571428573</v>
      </c>
      <c r="M46">
        <f t="shared" si="43"/>
        <v>34.248571428571431</v>
      </c>
      <c r="N46" t="s">
        <v>51</v>
      </c>
    </row>
    <row r="47" spans="1:14" x14ac:dyDescent="0.25">
      <c r="A47" s="10" t="s">
        <v>26</v>
      </c>
      <c r="B47" s="11" t="s">
        <v>15</v>
      </c>
      <c r="C47" s="11" t="str">
        <f t="shared" si="1"/>
        <v>2019</v>
      </c>
      <c r="D47" s="11" t="s">
        <v>9</v>
      </c>
      <c r="E47" s="11">
        <v>6.96</v>
      </c>
      <c r="F47" s="11">
        <v>7043840</v>
      </c>
      <c r="G47" s="11">
        <v>46.28</v>
      </c>
      <c r="H47" s="12" t="s">
        <v>10</v>
      </c>
      <c r="J47" s="10" t="s">
        <v>36</v>
      </c>
      <c r="K47">
        <f>AVERAGE(E549:E562)</f>
        <v>9.1592857142857156</v>
      </c>
      <c r="L47">
        <f t="shared" ref="L47:M47" si="44">AVERAGE(F549:F562)</f>
        <v>6246024.2142857146</v>
      </c>
      <c r="M47">
        <f t="shared" si="44"/>
        <v>37.827857142857148</v>
      </c>
      <c r="N47" t="s">
        <v>51</v>
      </c>
    </row>
    <row r="48" spans="1:14" x14ac:dyDescent="0.25">
      <c r="A48" s="7" t="s">
        <v>26</v>
      </c>
      <c r="B48" s="8" t="s">
        <v>16</v>
      </c>
      <c r="C48" s="8" t="str">
        <f t="shared" si="1"/>
        <v>2019</v>
      </c>
      <c r="D48" s="8" t="s">
        <v>9</v>
      </c>
      <c r="E48" s="8">
        <v>2.77</v>
      </c>
      <c r="F48" s="8">
        <v>6942931</v>
      </c>
      <c r="G48" s="8">
        <v>43.56</v>
      </c>
      <c r="H48" s="9" t="s">
        <v>10</v>
      </c>
      <c r="J48" s="10" t="s">
        <v>37</v>
      </c>
      <c r="K48">
        <f>AVERAGE(E563:E576)</f>
        <v>8.3050000000000015</v>
      </c>
      <c r="L48">
        <f t="shared" ref="L48:M48" si="45">AVERAGE(F563:F576)</f>
        <v>16354233.142857144</v>
      </c>
      <c r="M48">
        <f t="shared" si="45"/>
        <v>37.219285714285718</v>
      </c>
      <c r="N48" t="s">
        <v>51</v>
      </c>
    </row>
    <row r="49" spans="1:14" x14ac:dyDescent="0.25">
      <c r="A49" s="10" t="s">
        <v>26</v>
      </c>
      <c r="B49" s="11" t="s">
        <v>17</v>
      </c>
      <c r="C49" s="11" t="str">
        <f t="shared" si="1"/>
        <v>2019</v>
      </c>
      <c r="D49" s="11" t="s">
        <v>9</v>
      </c>
      <c r="E49" s="11">
        <v>6.11</v>
      </c>
      <c r="F49" s="11">
        <v>6569385</v>
      </c>
      <c r="G49" s="11">
        <v>42.59</v>
      </c>
      <c r="H49" s="12" t="s">
        <v>10</v>
      </c>
      <c r="J49" s="10" t="s">
        <v>38</v>
      </c>
      <c r="K49">
        <f>AVERAGE(E577:E589)</f>
        <v>7.3015384615384615</v>
      </c>
      <c r="L49">
        <f t="shared" ref="L49:M49" si="46">AVERAGE(F577:F589)</f>
        <v>247925.38461538462</v>
      </c>
      <c r="M49">
        <f t="shared" si="46"/>
        <v>50.22</v>
      </c>
      <c r="N49" t="s">
        <v>51</v>
      </c>
    </row>
    <row r="50" spans="1:14" x14ac:dyDescent="0.25">
      <c r="A50" s="7" t="s">
        <v>26</v>
      </c>
      <c r="B50" s="8" t="s">
        <v>18</v>
      </c>
      <c r="C50" s="8" t="str">
        <f t="shared" si="1"/>
        <v>2020</v>
      </c>
      <c r="D50" s="8" t="s">
        <v>9</v>
      </c>
      <c r="E50" s="8">
        <v>9.89</v>
      </c>
      <c r="F50" s="8">
        <v>6236201</v>
      </c>
      <c r="G50" s="8">
        <v>42.03</v>
      </c>
      <c r="H50" s="9" t="s">
        <v>10</v>
      </c>
      <c r="J50" s="7" t="s">
        <v>39</v>
      </c>
      <c r="K50">
        <f>AVERAGE(E590:E603)</f>
        <v>4.7028571428571428</v>
      </c>
      <c r="L50">
        <f t="shared" ref="L50:M50" si="47">AVERAGE(F590:F603)</f>
        <v>2344519.5</v>
      </c>
      <c r="M50">
        <f t="shared" si="47"/>
        <v>38.46857142857143</v>
      </c>
      <c r="N50" t="s">
        <v>51</v>
      </c>
    </row>
    <row r="51" spans="1:14" x14ac:dyDescent="0.25">
      <c r="A51" s="10" t="s">
        <v>26</v>
      </c>
      <c r="B51" s="11" t="s">
        <v>19</v>
      </c>
      <c r="C51" s="11" t="str">
        <f t="shared" si="1"/>
        <v>2020</v>
      </c>
      <c r="D51" s="11" t="s">
        <v>9</v>
      </c>
      <c r="E51" s="11">
        <v>7.89</v>
      </c>
      <c r="F51" s="11">
        <v>6847173</v>
      </c>
      <c r="G51" s="11">
        <v>45.05</v>
      </c>
      <c r="H51" s="12" t="s">
        <v>10</v>
      </c>
      <c r="J51" s="7" t="s">
        <v>40</v>
      </c>
      <c r="K51">
        <f>AVERAGE(E604:E617)</f>
        <v>12.745000000000001</v>
      </c>
      <c r="L51">
        <f t="shared" ref="L51:M51" si="48">AVERAGE(F604:F617)</f>
        <v>257714.92857142858</v>
      </c>
      <c r="M51">
        <f t="shared" si="48"/>
        <v>35.967857142857142</v>
      </c>
      <c r="N51" t="s">
        <v>51</v>
      </c>
    </row>
    <row r="52" spans="1:14" x14ac:dyDescent="0.25">
      <c r="A52" s="7" t="s">
        <v>26</v>
      </c>
      <c r="B52" s="8" t="s">
        <v>20</v>
      </c>
      <c r="C52" s="8" t="str">
        <f t="shared" si="1"/>
        <v>2020</v>
      </c>
      <c r="D52" s="8" t="s">
        <v>9</v>
      </c>
      <c r="E52" s="8">
        <v>7.31</v>
      </c>
      <c r="F52" s="8">
        <v>6894808</v>
      </c>
      <c r="G52" s="8">
        <v>44.98</v>
      </c>
      <c r="H52" s="9" t="s">
        <v>10</v>
      </c>
      <c r="J52" s="7" t="s">
        <v>41</v>
      </c>
      <c r="K52">
        <f>AVERAGE(E618:E631)</f>
        <v>12.137142857142859</v>
      </c>
      <c r="L52">
        <f t="shared" ref="L52:M52" si="49">AVERAGE(F618:F631)</f>
        <v>3233477.3571428573</v>
      </c>
      <c r="M52">
        <f t="shared" si="49"/>
        <v>38.365000000000002</v>
      </c>
      <c r="N52" t="s">
        <v>51</v>
      </c>
    </row>
    <row r="53" spans="1:14" x14ac:dyDescent="0.25">
      <c r="A53" s="10" t="s">
        <v>26</v>
      </c>
      <c r="B53" s="11" t="s">
        <v>21</v>
      </c>
      <c r="C53" s="11" t="str">
        <f t="shared" si="1"/>
        <v>2020</v>
      </c>
      <c r="D53" s="11" t="s">
        <v>9</v>
      </c>
      <c r="E53" s="11">
        <v>0</v>
      </c>
      <c r="F53" s="11">
        <v>6534321</v>
      </c>
      <c r="G53" s="11">
        <v>39.43</v>
      </c>
      <c r="H53" s="12" t="s">
        <v>10</v>
      </c>
      <c r="J53" s="7" t="s">
        <v>42</v>
      </c>
      <c r="K53">
        <f>AVERAGE(E632:E645)</f>
        <v>17.189285714285713</v>
      </c>
      <c r="L53">
        <f t="shared" ref="L53:M53" si="50">AVERAGE(F632:F645)</f>
        <v>4981386.4285714282</v>
      </c>
      <c r="M53">
        <f t="shared" si="50"/>
        <v>39.352142857142852</v>
      </c>
      <c r="N53" t="s">
        <v>51</v>
      </c>
    </row>
    <row r="54" spans="1:14" x14ac:dyDescent="0.25">
      <c r="A54" s="7" t="s">
        <v>26</v>
      </c>
      <c r="B54" s="8" t="s">
        <v>22</v>
      </c>
      <c r="C54" s="8" t="str">
        <f t="shared" si="1"/>
        <v>2020</v>
      </c>
      <c r="D54" s="8" t="s">
        <v>9</v>
      </c>
      <c r="E54" s="8">
        <v>7.64</v>
      </c>
      <c r="F54" s="8">
        <v>5454091</v>
      </c>
      <c r="G54" s="8">
        <v>35.56</v>
      </c>
      <c r="H54" s="9" t="s">
        <v>10</v>
      </c>
      <c r="J54" s="7" t="s">
        <v>43</v>
      </c>
      <c r="K54">
        <f>AVERAGE(E646:E657)</f>
        <v>8.1533333333333324</v>
      </c>
      <c r="L54">
        <f t="shared" ref="L54:M54" si="51">AVERAGE(F646:F657)</f>
        <v>89291.583333333328</v>
      </c>
      <c r="M54">
        <f t="shared" si="51"/>
        <v>46.642500000000005</v>
      </c>
      <c r="N54" t="s">
        <v>51</v>
      </c>
    </row>
    <row r="55" spans="1:14" x14ac:dyDescent="0.25">
      <c r="A55" s="10" t="s">
        <v>26</v>
      </c>
      <c r="B55" s="11" t="s">
        <v>23</v>
      </c>
      <c r="C55" s="11" t="str">
        <f t="shared" si="1"/>
        <v>2020</v>
      </c>
      <c r="D55" s="11" t="s">
        <v>9</v>
      </c>
      <c r="E55" s="11">
        <v>10.14</v>
      </c>
      <c r="F55" s="11">
        <v>5781095</v>
      </c>
      <c r="G55" s="11">
        <v>38.659999999999997</v>
      </c>
      <c r="H55" s="12" t="s">
        <v>10</v>
      </c>
      <c r="J55" s="7" t="s">
        <v>44</v>
      </c>
      <c r="K55">
        <f>AVERAGE(E659:E671)</f>
        <v>10.477692307692308</v>
      </c>
      <c r="L55">
        <f t="shared" ref="L55:M55" si="52">AVERAGE(F659:F671)</f>
        <v>10552502.461538462</v>
      </c>
      <c r="M55">
        <f t="shared" si="52"/>
        <v>35.912307692307699</v>
      </c>
      <c r="N55" t="s">
        <v>51</v>
      </c>
    </row>
    <row r="56" spans="1:14" x14ac:dyDescent="0.25">
      <c r="A56" s="7" t="s">
        <v>27</v>
      </c>
      <c r="B56" s="8" t="s">
        <v>8</v>
      </c>
      <c r="C56" s="8" t="str">
        <f t="shared" si="1"/>
        <v>2019</v>
      </c>
      <c r="D56" s="8" t="s">
        <v>9</v>
      </c>
      <c r="E56" s="8">
        <v>12.56</v>
      </c>
      <c r="F56" s="8">
        <v>169487</v>
      </c>
      <c r="G56" s="8">
        <v>42.33</v>
      </c>
      <c r="H56" s="9" t="s">
        <v>10</v>
      </c>
      <c r="J56" s="7" t="s">
        <v>45</v>
      </c>
      <c r="K56">
        <f>AVERAGE(E672:E685)</f>
        <v>7.6121428571428575</v>
      </c>
      <c r="L56">
        <f t="shared" ref="L56:M56" si="53">AVERAGE(F672:F685)</f>
        <v>5093399.2142857146</v>
      </c>
      <c r="M56">
        <f t="shared" si="53"/>
        <v>42.735714285714273</v>
      </c>
      <c r="N56" t="s">
        <v>51</v>
      </c>
    </row>
    <row r="57" spans="1:14" x14ac:dyDescent="0.25">
      <c r="A57" s="10" t="s">
        <v>27</v>
      </c>
      <c r="B57" s="11" t="s">
        <v>11</v>
      </c>
      <c r="C57" s="11" t="str">
        <f t="shared" si="1"/>
        <v>2019</v>
      </c>
      <c r="D57" s="11" t="s">
        <v>9</v>
      </c>
      <c r="E57" s="11">
        <v>9.33</v>
      </c>
      <c r="F57" s="11">
        <v>149076</v>
      </c>
      <c r="G57" s="11">
        <v>35.74</v>
      </c>
      <c r="H57" s="12" t="s">
        <v>10</v>
      </c>
      <c r="J57" s="7" t="s">
        <v>46</v>
      </c>
      <c r="K57">
        <f>AVERAGE(E686:E699)</f>
        <v>29.534285714285716</v>
      </c>
      <c r="L57">
        <f t="shared" ref="L57:M57" si="54">AVERAGE(F686:F699)</f>
        <v>404258.07142857142</v>
      </c>
      <c r="M57">
        <f t="shared" si="54"/>
        <v>60.922142857142852</v>
      </c>
      <c r="N57" t="s">
        <v>51</v>
      </c>
    </row>
    <row r="58" spans="1:14" x14ac:dyDescent="0.25">
      <c r="A58" s="7" t="s">
        <v>27</v>
      </c>
      <c r="B58" s="8" t="s">
        <v>12</v>
      </c>
      <c r="C58" s="8" t="str">
        <f t="shared" si="1"/>
        <v>2019</v>
      </c>
      <c r="D58" s="8" t="s">
        <v>9</v>
      </c>
      <c r="E58" s="8">
        <v>11.07</v>
      </c>
      <c r="F58" s="8">
        <v>166605</v>
      </c>
      <c r="G58" s="8">
        <v>40.53</v>
      </c>
      <c r="H58" s="9" t="s">
        <v>10</v>
      </c>
      <c r="J58" s="7" t="s">
        <v>47</v>
      </c>
      <c r="K58">
        <f>AVERAGE(E700:E713)</f>
        <v>14.894285714285715</v>
      </c>
      <c r="L58">
        <f t="shared" ref="L58:M58" si="55">AVERAGE(F700:F713)</f>
        <v>13322807.071428571</v>
      </c>
      <c r="M58">
        <f t="shared" si="55"/>
        <v>39.861428571428576</v>
      </c>
      <c r="N58" t="s">
        <v>51</v>
      </c>
    </row>
    <row r="59" spans="1:14" x14ac:dyDescent="0.25">
      <c r="A59" s="10" t="s">
        <v>27</v>
      </c>
      <c r="B59" s="11" t="s">
        <v>13</v>
      </c>
      <c r="C59" s="11" t="str">
        <f t="shared" si="1"/>
        <v>2019</v>
      </c>
      <c r="D59" s="11" t="s">
        <v>9</v>
      </c>
      <c r="E59" s="11">
        <v>17.18</v>
      </c>
      <c r="F59" s="11">
        <v>135407</v>
      </c>
      <c r="G59" s="11">
        <v>35.21</v>
      </c>
      <c r="H59" s="12" t="s">
        <v>10</v>
      </c>
      <c r="J59" s="7" t="s">
        <v>48</v>
      </c>
      <c r="K59">
        <f>AVERAGE(E714:E727)</f>
        <v>8.1621428571428574</v>
      </c>
      <c r="L59">
        <f t="shared" ref="L59:M59" si="56">AVERAGE(F714:F727)</f>
        <v>839111.85714285716</v>
      </c>
      <c r="M59">
        <f t="shared" si="56"/>
        <v>31.689999999999998</v>
      </c>
      <c r="N59" t="s">
        <v>51</v>
      </c>
    </row>
    <row r="60" spans="1:14" x14ac:dyDescent="0.25">
      <c r="A60" s="7" t="s">
        <v>27</v>
      </c>
      <c r="B60" s="8" t="s">
        <v>14</v>
      </c>
      <c r="C60" s="8" t="str">
        <f t="shared" si="1"/>
        <v>2019</v>
      </c>
      <c r="D60" s="8" t="s">
        <v>9</v>
      </c>
      <c r="E60" s="8">
        <v>12.5</v>
      </c>
      <c r="F60" s="8">
        <v>166056</v>
      </c>
      <c r="G60" s="8">
        <v>40.68</v>
      </c>
      <c r="H60" s="9" t="s">
        <v>10</v>
      </c>
      <c r="J60" s="7" t="s">
        <v>49</v>
      </c>
      <c r="K60">
        <f>AVERAGE(E728:E741)</f>
        <v>8.6771428571428562</v>
      </c>
      <c r="L60">
        <f t="shared" ref="L60:M60" si="57">AVERAGE(F728:F741)</f>
        <v>10606834.285714285</v>
      </c>
      <c r="M60">
        <f t="shared" si="57"/>
        <v>43.692142857142862</v>
      </c>
      <c r="N60" t="s">
        <v>51</v>
      </c>
    </row>
    <row r="61" spans="1:14" x14ac:dyDescent="0.25">
      <c r="A61" s="10" t="s">
        <v>27</v>
      </c>
      <c r="B61" s="11" t="s">
        <v>15</v>
      </c>
      <c r="C61" s="11" t="str">
        <f t="shared" si="1"/>
        <v>2019</v>
      </c>
      <c r="D61" s="11" t="s">
        <v>9</v>
      </c>
      <c r="E61" s="11">
        <v>15.84</v>
      </c>
      <c r="F61" s="11">
        <v>149511</v>
      </c>
      <c r="G61" s="11">
        <v>37.9</v>
      </c>
      <c r="H61" s="12" t="s">
        <v>10</v>
      </c>
    </row>
    <row r="62" spans="1:14" x14ac:dyDescent="0.25">
      <c r="A62" s="7" t="s">
        <v>27</v>
      </c>
      <c r="B62" s="8" t="s">
        <v>16</v>
      </c>
      <c r="C62" s="8" t="str">
        <f t="shared" si="1"/>
        <v>2019</v>
      </c>
      <c r="D62" s="8" t="s">
        <v>9</v>
      </c>
      <c r="E62" s="8">
        <v>11.11</v>
      </c>
      <c r="F62" s="8">
        <v>178768</v>
      </c>
      <c r="G62" s="8">
        <v>42.71</v>
      </c>
      <c r="H62" s="9" t="s">
        <v>10</v>
      </c>
    </row>
    <row r="63" spans="1:14" x14ac:dyDescent="0.25">
      <c r="A63" s="10" t="s">
        <v>27</v>
      </c>
      <c r="B63" s="11" t="s">
        <v>17</v>
      </c>
      <c r="C63" s="11" t="str">
        <f t="shared" si="1"/>
        <v>2019</v>
      </c>
      <c r="D63" s="11" t="s">
        <v>9</v>
      </c>
      <c r="E63" s="11">
        <v>16.97</v>
      </c>
      <c r="F63" s="11">
        <v>145671</v>
      </c>
      <c r="G63" s="11">
        <v>37.08</v>
      </c>
      <c r="H63" s="12" t="s">
        <v>10</v>
      </c>
    </row>
    <row r="64" spans="1:14" x14ac:dyDescent="0.25">
      <c r="A64" s="7" t="s">
        <v>27</v>
      </c>
      <c r="B64" s="8" t="s">
        <v>18</v>
      </c>
      <c r="C64" s="8" t="str">
        <f t="shared" si="1"/>
        <v>2020</v>
      </c>
      <c r="D64" s="8" t="s">
        <v>9</v>
      </c>
      <c r="E64" s="8">
        <v>13.48</v>
      </c>
      <c r="F64" s="8">
        <v>157791</v>
      </c>
      <c r="G64" s="8">
        <v>38.36</v>
      </c>
      <c r="H64" s="9" t="s">
        <v>10</v>
      </c>
    </row>
    <row r="65" spans="1:12" x14ac:dyDescent="0.25">
      <c r="A65" s="10" t="s">
        <v>27</v>
      </c>
      <c r="B65" s="11" t="s">
        <v>19</v>
      </c>
      <c r="C65" s="11" t="str">
        <f t="shared" si="1"/>
        <v>2020</v>
      </c>
      <c r="D65" s="11" t="s">
        <v>9</v>
      </c>
      <c r="E65" s="11">
        <v>13.81</v>
      </c>
      <c r="F65" s="11">
        <v>147500</v>
      </c>
      <c r="G65" s="11">
        <v>35.840000000000003</v>
      </c>
      <c r="H65" s="12" t="s">
        <v>10</v>
      </c>
      <c r="J65" s="1" t="s">
        <v>62</v>
      </c>
    </row>
    <row r="66" spans="1:12" x14ac:dyDescent="0.25">
      <c r="A66" s="7" t="s">
        <v>27</v>
      </c>
      <c r="B66" s="8" t="s">
        <v>20</v>
      </c>
      <c r="C66" s="8" t="str">
        <f t="shared" si="1"/>
        <v>2020</v>
      </c>
      <c r="D66" s="8" t="s">
        <v>9</v>
      </c>
      <c r="E66" s="8">
        <v>15.18</v>
      </c>
      <c r="F66" s="8">
        <v>152413</v>
      </c>
      <c r="G66" s="8">
        <v>37.450000000000003</v>
      </c>
      <c r="H66" s="9" t="s">
        <v>10</v>
      </c>
      <c r="J66" t="s">
        <v>7</v>
      </c>
      <c r="K66">
        <f>VLOOKUP(J66, J2:N28, 2, FALSE)</f>
        <v>5.5264285714285704</v>
      </c>
      <c r="L66" t="s">
        <v>10</v>
      </c>
    </row>
    <row r="67" spans="1:12" x14ac:dyDescent="0.25">
      <c r="A67" s="10" t="s">
        <v>27</v>
      </c>
      <c r="B67" s="11" t="s">
        <v>21</v>
      </c>
      <c r="C67" s="11" t="str">
        <f t="shared" ref="C67:C130" si="58">RIGHT(B67,LEN(B67)-FIND("-",B67,FIND("-",B67,1)+1))</f>
        <v>2020</v>
      </c>
      <c r="D67" s="11" t="s">
        <v>9</v>
      </c>
      <c r="E67" s="11">
        <v>20.69</v>
      </c>
      <c r="F67" s="11">
        <v>115487</v>
      </c>
      <c r="G67" s="11">
        <v>30.21</v>
      </c>
      <c r="H67" s="12" t="s">
        <v>10</v>
      </c>
      <c r="J67" t="s">
        <v>7</v>
      </c>
      <c r="K67">
        <f>VLOOKUP(J67, J33:N64, 2, FALSE)</f>
        <v>9.4278571428571443</v>
      </c>
      <c r="L67" t="s">
        <v>51</v>
      </c>
    </row>
    <row r="68" spans="1:12" x14ac:dyDescent="0.25">
      <c r="A68" s="7" t="s">
        <v>27</v>
      </c>
      <c r="B68" s="8" t="s">
        <v>22</v>
      </c>
      <c r="C68" s="8" t="str">
        <f t="shared" si="58"/>
        <v>2020</v>
      </c>
      <c r="D68" s="8" t="s">
        <v>9</v>
      </c>
      <c r="E68" s="8">
        <v>22.76</v>
      </c>
      <c r="F68" s="8">
        <v>129610</v>
      </c>
      <c r="G68" s="8">
        <v>34.65</v>
      </c>
      <c r="H68" s="9" t="s">
        <v>10</v>
      </c>
    </row>
    <row r="69" spans="1:12" x14ac:dyDescent="0.25">
      <c r="A69" s="10" t="s">
        <v>27</v>
      </c>
      <c r="B69" s="11" t="s">
        <v>23</v>
      </c>
      <c r="C69" s="11" t="str">
        <f t="shared" si="58"/>
        <v>2020</v>
      </c>
      <c r="D69" s="11" t="s">
        <v>9</v>
      </c>
      <c r="E69" s="11">
        <v>21.14</v>
      </c>
      <c r="F69" s="11">
        <v>112108</v>
      </c>
      <c r="G69" s="11">
        <v>29.22</v>
      </c>
      <c r="H69" s="12" t="s">
        <v>10</v>
      </c>
      <c r="J69" s="1" t="s">
        <v>63</v>
      </c>
    </row>
    <row r="70" spans="1:12" x14ac:dyDescent="0.25">
      <c r="A70" s="7" t="s">
        <v>28</v>
      </c>
      <c r="B70" s="8" t="s">
        <v>8</v>
      </c>
      <c r="C70" s="8" t="str">
        <f t="shared" si="58"/>
        <v>2019</v>
      </c>
      <c r="D70" s="8" t="s">
        <v>9</v>
      </c>
      <c r="E70" s="8">
        <v>2.91</v>
      </c>
      <c r="F70" s="8">
        <v>179340</v>
      </c>
      <c r="G70" s="8">
        <v>39.159999999999997</v>
      </c>
      <c r="H70" s="9" t="s">
        <v>10</v>
      </c>
      <c r="J70" t="s">
        <v>7</v>
      </c>
      <c r="K70">
        <f>VLOOKUP(J66, J2:N28, 3, FALSE)</f>
        <v>11808594.785714285</v>
      </c>
      <c r="L70" t="s">
        <v>10</v>
      </c>
    </row>
    <row r="71" spans="1:12" x14ac:dyDescent="0.25">
      <c r="A71" s="10" t="s">
        <v>28</v>
      </c>
      <c r="B71" s="11" t="s">
        <v>11</v>
      </c>
      <c r="C71" s="11" t="str">
        <f t="shared" si="58"/>
        <v>2019</v>
      </c>
      <c r="D71" s="11" t="s">
        <v>9</v>
      </c>
      <c r="E71" s="11">
        <v>5.45</v>
      </c>
      <c r="F71" s="11">
        <v>170471</v>
      </c>
      <c r="G71" s="11">
        <v>38.19</v>
      </c>
      <c r="H71" s="12" t="s">
        <v>10</v>
      </c>
      <c r="J71" t="s">
        <v>7</v>
      </c>
      <c r="K71">
        <f>VLOOKUP(J67, J33:N64, 3, FALSE)</f>
        <v>4499591.5714285718</v>
      </c>
      <c r="L71" t="s">
        <v>51</v>
      </c>
    </row>
    <row r="72" spans="1:12" x14ac:dyDescent="0.25">
      <c r="A72" s="7" t="s">
        <v>28</v>
      </c>
      <c r="B72" s="8" t="s">
        <v>12</v>
      </c>
      <c r="C72" s="8" t="str">
        <f t="shared" si="58"/>
        <v>2019</v>
      </c>
      <c r="D72" s="8" t="s">
        <v>9</v>
      </c>
      <c r="E72" s="8">
        <v>10.98</v>
      </c>
      <c r="F72" s="8">
        <v>167437</v>
      </c>
      <c r="G72" s="8">
        <v>39.81</v>
      </c>
      <c r="H72" s="9" t="s">
        <v>10</v>
      </c>
    </row>
    <row r="73" spans="1:12" x14ac:dyDescent="0.25">
      <c r="A73" s="10" t="s">
        <v>28</v>
      </c>
      <c r="B73" s="11" t="s">
        <v>13</v>
      </c>
      <c r="C73" s="11" t="str">
        <f t="shared" si="58"/>
        <v>2019</v>
      </c>
      <c r="D73" s="11" t="s">
        <v>9</v>
      </c>
      <c r="E73" s="11">
        <v>1.98</v>
      </c>
      <c r="F73" s="11">
        <v>183603</v>
      </c>
      <c r="G73" s="11">
        <v>39.61</v>
      </c>
      <c r="H73" s="12" t="s">
        <v>10</v>
      </c>
      <c r="J73" s="1" t="s">
        <v>64</v>
      </c>
    </row>
    <row r="74" spans="1:12" x14ac:dyDescent="0.25">
      <c r="A74" s="7" t="s">
        <v>28</v>
      </c>
      <c r="B74" s="8" t="s">
        <v>14</v>
      </c>
      <c r="C74" s="8" t="str">
        <f t="shared" si="58"/>
        <v>2019</v>
      </c>
      <c r="D74" s="8" t="s">
        <v>9</v>
      </c>
      <c r="E74" s="8">
        <v>3.61</v>
      </c>
      <c r="F74" s="8">
        <v>163215</v>
      </c>
      <c r="G74" s="8">
        <v>35.78</v>
      </c>
      <c r="H74" s="9" t="s">
        <v>10</v>
      </c>
      <c r="J74" t="s">
        <v>7</v>
      </c>
      <c r="K74">
        <f>VLOOKUP(J66, J2:N28, 4, FALSE)</f>
        <v>42.96357142857142</v>
      </c>
      <c r="L74" t="s">
        <v>10</v>
      </c>
    </row>
    <row r="75" spans="1:12" x14ac:dyDescent="0.25">
      <c r="A75" s="10" t="s">
        <v>28</v>
      </c>
      <c r="B75" s="11" t="s">
        <v>15</v>
      </c>
      <c r="C75" s="11" t="str">
        <f t="shared" si="58"/>
        <v>2019</v>
      </c>
      <c r="D75" s="11" t="s">
        <v>9</v>
      </c>
      <c r="E75" s="11">
        <v>7.21</v>
      </c>
      <c r="F75" s="11">
        <v>177440</v>
      </c>
      <c r="G75" s="11">
        <v>40.36</v>
      </c>
      <c r="H75" s="12" t="s">
        <v>10</v>
      </c>
      <c r="J75" t="s">
        <v>7</v>
      </c>
      <c r="K75">
        <f>VLOOKUP(J67, J33:N64, 4, FALSE)</f>
        <v>35.787857142857142</v>
      </c>
      <c r="L75" t="s">
        <v>51</v>
      </c>
    </row>
    <row r="76" spans="1:12" x14ac:dyDescent="0.25">
      <c r="A76" s="7" t="s">
        <v>28</v>
      </c>
      <c r="B76" s="8" t="s">
        <v>16</v>
      </c>
      <c r="C76" s="8" t="str">
        <f t="shared" si="58"/>
        <v>2019</v>
      </c>
      <c r="D76" s="8" t="s">
        <v>9</v>
      </c>
      <c r="E76" s="8">
        <v>23.71</v>
      </c>
      <c r="F76" s="8">
        <v>159489</v>
      </c>
      <c r="G76" s="8">
        <v>44.09</v>
      </c>
      <c r="H76" s="9" t="s">
        <v>10</v>
      </c>
    </row>
    <row r="77" spans="1:12" x14ac:dyDescent="0.25">
      <c r="A77" s="10" t="s">
        <v>28</v>
      </c>
      <c r="B77" s="11" t="s">
        <v>17</v>
      </c>
      <c r="C77" s="11" t="str">
        <f t="shared" si="58"/>
        <v>2019</v>
      </c>
      <c r="D77" s="11" t="s">
        <v>9</v>
      </c>
      <c r="E77" s="11">
        <v>3.54</v>
      </c>
      <c r="F77" s="11">
        <v>177155</v>
      </c>
      <c r="G77" s="11">
        <v>38.700000000000003</v>
      </c>
      <c r="H77" s="12" t="s">
        <v>10</v>
      </c>
    </row>
    <row r="78" spans="1:12" x14ac:dyDescent="0.25">
      <c r="A78" s="7" t="s">
        <v>28</v>
      </c>
      <c r="B78" s="8" t="s">
        <v>18</v>
      </c>
      <c r="C78" s="8" t="str">
        <f t="shared" si="58"/>
        <v>2020</v>
      </c>
      <c r="D78" s="8" t="s">
        <v>9</v>
      </c>
      <c r="E78" s="8">
        <v>5.38</v>
      </c>
      <c r="F78" s="8">
        <v>158936</v>
      </c>
      <c r="G78" s="8">
        <v>35.36</v>
      </c>
      <c r="H78" s="9" t="s">
        <v>10</v>
      </c>
    </row>
    <row r="79" spans="1:12" x14ac:dyDescent="0.25">
      <c r="A79" s="10" t="s">
        <v>28</v>
      </c>
      <c r="B79" s="11" t="s">
        <v>19</v>
      </c>
      <c r="C79" s="11" t="str">
        <f t="shared" si="58"/>
        <v>2020</v>
      </c>
      <c r="D79" s="11" t="s">
        <v>9</v>
      </c>
      <c r="E79" s="11">
        <v>0</v>
      </c>
      <c r="F79" s="11">
        <v>171672</v>
      </c>
      <c r="G79" s="11">
        <v>36.11</v>
      </c>
      <c r="H79" s="12" t="s">
        <v>10</v>
      </c>
    </row>
    <row r="80" spans="1:12" x14ac:dyDescent="0.25">
      <c r="A80" s="7" t="s">
        <v>28</v>
      </c>
      <c r="B80" s="8" t="s">
        <v>21</v>
      </c>
      <c r="C80" s="8" t="str">
        <f t="shared" si="58"/>
        <v>2020</v>
      </c>
      <c r="D80" s="8" t="s">
        <v>9</v>
      </c>
      <c r="E80" s="8">
        <v>15.91</v>
      </c>
      <c r="F80" s="8">
        <v>181657</v>
      </c>
      <c r="G80" s="8">
        <v>45.36</v>
      </c>
      <c r="H80" s="9" t="s">
        <v>10</v>
      </c>
    </row>
    <row r="81" spans="1:8" x14ac:dyDescent="0.25">
      <c r="A81" s="10" t="s">
        <v>28</v>
      </c>
      <c r="B81" s="11" t="s">
        <v>22</v>
      </c>
      <c r="C81" s="11" t="str">
        <f t="shared" si="58"/>
        <v>2020</v>
      </c>
      <c r="D81" s="11" t="s">
        <v>9</v>
      </c>
      <c r="E81" s="11">
        <v>20</v>
      </c>
      <c r="F81" s="11">
        <v>128538</v>
      </c>
      <c r="G81" s="11">
        <v>33.71</v>
      </c>
      <c r="H81" s="12" t="s">
        <v>10</v>
      </c>
    </row>
    <row r="82" spans="1:8" x14ac:dyDescent="0.25">
      <c r="A82" s="7" t="s">
        <v>29</v>
      </c>
      <c r="B82" s="8" t="s">
        <v>8</v>
      </c>
      <c r="C82" s="8" t="str">
        <f t="shared" si="58"/>
        <v>2019</v>
      </c>
      <c r="D82" s="8" t="s">
        <v>9</v>
      </c>
      <c r="E82" s="8">
        <v>2.88</v>
      </c>
      <c r="F82" s="8">
        <v>13954728</v>
      </c>
      <c r="G82" s="8">
        <v>52.03</v>
      </c>
      <c r="H82" s="9" t="s">
        <v>10</v>
      </c>
    </row>
    <row r="83" spans="1:8" x14ac:dyDescent="0.25">
      <c r="A83" s="10" t="s">
        <v>29</v>
      </c>
      <c r="B83" s="11" t="s">
        <v>11</v>
      </c>
      <c r="C83" s="11" t="str">
        <f t="shared" si="58"/>
        <v>2019</v>
      </c>
      <c r="D83" s="11" t="s">
        <v>9</v>
      </c>
      <c r="E83" s="11">
        <v>4.7699999999999996</v>
      </c>
      <c r="F83" s="11">
        <v>13199281</v>
      </c>
      <c r="G83" s="11">
        <v>50.12</v>
      </c>
      <c r="H83" s="12" t="s">
        <v>10</v>
      </c>
    </row>
    <row r="84" spans="1:8" x14ac:dyDescent="0.25">
      <c r="A84" s="7" t="s">
        <v>29</v>
      </c>
      <c r="B84" s="8" t="s">
        <v>12</v>
      </c>
      <c r="C84" s="8" t="str">
        <f t="shared" si="58"/>
        <v>2019</v>
      </c>
      <c r="D84" s="8" t="s">
        <v>9</v>
      </c>
      <c r="E84" s="8">
        <v>4.58</v>
      </c>
      <c r="F84" s="8">
        <v>14327083</v>
      </c>
      <c r="G84" s="8">
        <v>54.21</v>
      </c>
      <c r="H84" s="9" t="s">
        <v>10</v>
      </c>
    </row>
    <row r="85" spans="1:8" x14ac:dyDescent="0.25">
      <c r="A85" s="10" t="s">
        <v>29</v>
      </c>
      <c r="B85" s="11" t="s">
        <v>13</v>
      </c>
      <c r="C85" s="11" t="str">
        <f t="shared" si="58"/>
        <v>2019</v>
      </c>
      <c r="D85" s="11" t="s">
        <v>9</v>
      </c>
      <c r="E85" s="11">
        <v>3.7</v>
      </c>
      <c r="F85" s="11">
        <v>13507342</v>
      </c>
      <c r="G85" s="11">
        <v>50.57</v>
      </c>
      <c r="H85" s="12" t="s">
        <v>10</v>
      </c>
    </row>
    <row r="86" spans="1:8" x14ac:dyDescent="0.25">
      <c r="A86" s="7" t="s">
        <v>29</v>
      </c>
      <c r="B86" s="8" t="s">
        <v>14</v>
      </c>
      <c r="C86" s="8" t="str">
        <f t="shared" si="58"/>
        <v>2019</v>
      </c>
      <c r="D86" s="8" t="s">
        <v>9</v>
      </c>
      <c r="E86" s="8">
        <v>6.29</v>
      </c>
      <c r="F86" s="8">
        <v>13280783</v>
      </c>
      <c r="G86" s="8">
        <v>51.01</v>
      </c>
      <c r="H86" s="9" t="s">
        <v>10</v>
      </c>
    </row>
    <row r="87" spans="1:8" x14ac:dyDescent="0.25">
      <c r="A87" s="10" t="s">
        <v>29</v>
      </c>
      <c r="B87" s="11" t="s">
        <v>15</v>
      </c>
      <c r="C87" s="11" t="str">
        <f t="shared" si="58"/>
        <v>2019</v>
      </c>
      <c r="D87" s="11" t="s">
        <v>9</v>
      </c>
      <c r="E87" s="11">
        <v>4.91</v>
      </c>
      <c r="F87" s="11">
        <v>13828512</v>
      </c>
      <c r="G87" s="11">
        <v>52.27</v>
      </c>
      <c r="H87" s="12" t="s">
        <v>10</v>
      </c>
    </row>
    <row r="88" spans="1:8" x14ac:dyDescent="0.25">
      <c r="A88" s="7" t="s">
        <v>29</v>
      </c>
      <c r="B88" s="8" t="s">
        <v>16</v>
      </c>
      <c r="C88" s="8" t="str">
        <f t="shared" si="58"/>
        <v>2019</v>
      </c>
      <c r="D88" s="8" t="s">
        <v>9</v>
      </c>
      <c r="E88" s="8">
        <v>4.68</v>
      </c>
      <c r="F88" s="8">
        <v>14487815</v>
      </c>
      <c r="G88" s="8">
        <v>54.55</v>
      </c>
      <c r="H88" s="9" t="s">
        <v>10</v>
      </c>
    </row>
    <row r="89" spans="1:8" x14ac:dyDescent="0.25">
      <c r="A89" s="10" t="s">
        <v>29</v>
      </c>
      <c r="B89" s="11" t="s">
        <v>17</v>
      </c>
      <c r="C89" s="11" t="str">
        <f t="shared" si="58"/>
        <v>2019</v>
      </c>
      <c r="D89" s="11" t="s">
        <v>9</v>
      </c>
      <c r="E89" s="11">
        <v>3.46</v>
      </c>
      <c r="F89" s="11">
        <v>13877825</v>
      </c>
      <c r="G89" s="11">
        <v>51.51</v>
      </c>
      <c r="H89" s="12" t="s">
        <v>10</v>
      </c>
    </row>
    <row r="90" spans="1:8" x14ac:dyDescent="0.25">
      <c r="A90" s="7" t="s">
        <v>29</v>
      </c>
      <c r="B90" s="8" t="s">
        <v>18</v>
      </c>
      <c r="C90" s="8" t="str">
        <f t="shared" si="58"/>
        <v>2020</v>
      </c>
      <c r="D90" s="8" t="s">
        <v>9</v>
      </c>
      <c r="E90" s="8">
        <v>5.35</v>
      </c>
      <c r="F90" s="8">
        <v>14301844</v>
      </c>
      <c r="G90" s="8">
        <v>54.07</v>
      </c>
      <c r="H90" s="9" t="s">
        <v>10</v>
      </c>
    </row>
    <row r="91" spans="1:8" x14ac:dyDescent="0.25">
      <c r="A91" s="10" t="s">
        <v>29</v>
      </c>
      <c r="B91" s="11" t="s">
        <v>19</v>
      </c>
      <c r="C91" s="11" t="str">
        <f t="shared" si="58"/>
        <v>2020</v>
      </c>
      <c r="D91" s="11" t="s">
        <v>9</v>
      </c>
      <c r="E91" s="11">
        <v>6.64</v>
      </c>
      <c r="F91" s="11">
        <v>13973042</v>
      </c>
      <c r="G91" s="11">
        <v>53.48</v>
      </c>
      <c r="H91" s="12" t="s">
        <v>10</v>
      </c>
    </row>
    <row r="92" spans="1:8" x14ac:dyDescent="0.25">
      <c r="A92" s="7" t="s">
        <v>29</v>
      </c>
      <c r="B92" s="8" t="s">
        <v>20</v>
      </c>
      <c r="C92" s="8" t="str">
        <f t="shared" si="58"/>
        <v>2020</v>
      </c>
      <c r="D92" s="8" t="s">
        <v>9</v>
      </c>
      <c r="E92" s="8">
        <v>7.59</v>
      </c>
      <c r="F92" s="8">
        <v>13483615</v>
      </c>
      <c r="G92" s="8">
        <v>52.06</v>
      </c>
      <c r="H92" s="9" t="s">
        <v>10</v>
      </c>
    </row>
    <row r="93" spans="1:8" x14ac:dyDescent="0.25">
      <c r="A93" s="10" t="s">
        <v>29</v>
      </c>
      <c r="B93" s="11" t="s">
        <v>21</v>
      </c>
      <c r="C93" s="11" t="str">
        <f t="shared" si="58"/>
        <v>2020</v>
      </c>
      <c r="D93" s="11" t="s">
        <v>9</v>
      </c>
      <c r="E93" s="11">
        <v>12</v>
      </c>
      <c r="F93" s="11">
        <v>8587594</v>
      </c>
      <c r="G93" s="11">
        <v>34.770000000000003</v>
      </c>
      <c r="H93" s="12" t="s">
        <v>10</v>
      </c>
    </row>
    <row r="94" spans="1:8" x14ac:dyDescent="0.25">
      <c r="A94" s="7" t="s">
        <v>29</v>
      </c>
      <c r="B94" s="8" t="s">
        <v>22</v>
      </c>
      <c r="C94" s="8" t="str">
        <f t="shared" si="58"/>
        <v>2020</v>
      </c>
      <c r="D94" s="8" t="s">
        <v>9</v>
      </c>
      <c r="E94" s="8">
        <v>14.58</v>
      </c>
      <c r="F94" s="8">
        <v>11121124</v>
      </c>
      <c r="G94" s="8">
        <v>46.31</v>
      </c>
      <c r="H94" s="9" t="s">
        <v>10</v>
      </c>
    </row>
    <row r="95" spans="1:8" x14ac:dyDescent="0.25">
      <c r="A95" s="10" t="s">
        <v>29</v>
      </c>
      <c r="B95" s="11" t="s">
        <v>23</v>
      </c>
      <c r="C95" s="11" t="str">
        <f t="shared" si="58"/>
        <v>2020</v>
      </c>
      <c r="D95" s="11" t="s">
        <v>9</v>
      </c>
      <c r="E95" s="11">
        <v>1.41</v>
      </c>
      <c r="F95" s="11">
        <v>13243922</v>
      </c>
      <c r="G95" s="11">
        <v>47.72</v>
      </c>
      <c r="H95" s="12" t="s">
        <v>10</v>
      </c>
    </row>
    <row r="96" spans="1:8" x14ac:dyDescent="0.25">
      <c r="A96" s="7" t="s">
        <v>30</v>
      </c>
      <c r="B96" s="8" t="s">
        <v>8</v>
      </c>
      <c r="C96" s="8" t="str">
        <f t="shared" si="58"/>
        <v>2019</v>
      </c>
      <c r="D96" s="8" t="s">
        <v>9</v>
      </c>
      <c r="E96" s="8">
        <v>14.54</v>
      </c>
      <c r="F96" s="8">
        <v>5249186</v>
      </c>
      <c r="G96" s="8">
        <v>45.12</v>
      </c>
      <c r="H96" s="9" t="s">
        <v>10</v>
      </c>
    </row>
    <row r="97" spans="1:8" x14ac:dyDescent="0.25">
      <c r="A97" s="10" t="s">
        <v>30</v>
      </c>
      <c r="B97" s="11" t="s">
        <v>11</v>
      </c>
      <c r="C97" s="11" t="str">
        <f t="shared" si="58"/>
        <v>2019</v>
      </c>
      <c r="D97" s="11" t="s">
        <v>9</v>
      </c>
      <c r="E97" s="11">
        <v>23.08</v>
      </c>
      <c r="F97" s="11">
        <v>4745178</v>
      </c>
      <c r="G97" s="11">
        <v>45.23</v>
      </c>
      <c r="H97" s="12" t="s">
        <v>10</v>
      </c>
    </row>
    <row r="98" spans="1:8" x14ac:dyDescent="0.25">
      <c r="A98" s="7" t="s">
        <v>30</v>
      </c>
      <c r="B98" s="8" t="s">
        <v>12</v>
      </c>
      <c r="C98" s="8" t="str">
        <f t="shared" si="58"/>
        <v>2019</v>
      </c>
      <c r="D98" s="8" t="s">
        <v>9</v>
      </c>
      <c r="E98" s="8">
        <v>16.22</v>
      </c>
      <c r="F98" s="8">
        <v>4826560</v>
      </c>
      <c r="G98" s="8">
        <v>42.17</v>
      </c>
      <c r="H98" s="9" t="s">
        <v>10</v>
      </c>
    </row>
    <row r="99" spans="1:8" x14ac:dyDescent="0.25">
      <c r="A99" s="10" t="s">
        <v>30</v>
      </c>
      <c r="B99" s="11" t="s">
        <v>13</v>
      </c>
      <c r="C99" s="11" t="str">
        <f t="shared" si="58"/>
        <v>2019</v>
      </c>
      <c r="D99" s="11" t="s">
        <v>9</v>
      </c>
      <c r="E99" s="11">
        <v>30.94</v>
      </c>
      <c r="F99" s="11">
        <v>4558306</v>
      </c>
      <c r="G99" s="11">
        <v>48.23</v>
      </c>
      <c r="H99" s="12" t="s">
        <v>10</v>
      </c>
    </row>
    <row r="100" spans="1:8" x14ac:dyDescent="0.25">
      <c r="A100" s="7" t="s">
        <v>30</v>
      </c>
      <c r="B100" s="8" t="s">
        <v>14</v>
      </c>
      <c r="C100" s="8" t="str">
        <f t="shared" si="58"/>
        <v>2019</v>
      </c>
      <c r="D100" s="8" t="s">
        <v>9</v>
      </c>
      <c r="E100" s="8">
        <v>16.36</v>
      </c>
      <c r="F100" s="8">
        <v>5127956</v>
      </c>
      <c r="G100" s="8">
        <v>44.72</v>
      </c>
      <c r="H100" s="9" t="s">
        <v>10</v>
      </c>
    </row>
    <row r="101" spans="1:8" x14ac:dyDescent="0.25">
      <c r="A101" s="10" t="s">
        <v>30</v>
      </c>
      <c r="B101" s="11" t="s">
        <v>15</v>
      </c>
      <c r="C101" s="11" t="str">
        <f t="shared" si="58"/>
        <v>2019</v>
      </c>
      <c r="D101" s="11" t="s">
        <v>9</v>
      </c>
      <c r="E101" s="11">
        <v>24.17</v>
      </c>
      <c r="F101" s="11">
        <v>4798833</v>
      </c>
      <c r="G101" s="11">
        <v>46.07</v>
      </c>
      <c r="H101" s="12" t="s">
        <v>10</v>
      </c>
    </row>
    <row r="102" spans="1:8" x14ac:dyDescent="0.25">
      <c r="A102" s="7" t="s">
        <v>30</v>
      </c>
      <c r="B102" s="8" t="s">
        <v>16</v>
      </c>
      <c r="C102" s="8" t="str">
        <f t="shared" si="58"/>
        <v>2019</v>
      </c>
      <c r="D102" s="8" t="s">
        <v>9</v>
      </c>
      <c r="E102" s="8">
        <v>16.59</v>
      </c>
      <c r="F102" s="8">
        <v>4875763</v>
      </c>
      <c r="G102" s="8">
        <v>42.48</v>
      </c>
      <c r="H102" s="9" t="s">
        <v>10</v>
      </c>
    </row>
    <row r="103" spans="1:8" x14ac:dyDescent="0.25">
      <c r="A103" s="10" t="s">
        <v>30</v>
      </c>
      <c r="B103" s="11" t="s">
        <v>17</v>
      </c>
      <c r="C103" s="11" t="str">
        <f t="shared" si="58"/>
        <v>2019</v>
      </c>
      <c r="D103" s="11" t="s">
        <v>9</v>
      </c>
      <c r="E103" s="11">
        <v>29.56</v>
      </c>
      <c r="F103" s="11">
        <v>4603484</v>
      </c>
      <c r="G103" s="11">
        <v>47.4</v>
      </c>
      <c r="H103" s="12" t="s">
        <v>10</v>
      </c>
    </row>
    <row r="104" spans="1:8" x14ac:dyDescent="0.25">
      <c r="A104" s="7" t="s">
        <v>30</v>
      </c>
      <c r="B104" s="8" t="s">
        <v>18</v>
      </c>
      <c r="C104" s="8" t="str">
        <f t="shared" si="58"/>
        <v>2020</v>
      </c>
      <c r="D104" s="8" t="s">
        <v>9</v>
      </c>
      <c r="E104" s="8">
        <v>16.21</v>
      </c>
      <c r="F104" s="8">
        <v>5062293</v>
      </c>
      <c r="G104" s="8">
        <v>43.74</v>
      </c>
      <c r="H104" s="9" t="s">
        <v>10</v>
      </c>
    </row>
    <row r="105" spans="1:8" x14ac:dyDescent="0.25">
      <c r="A105" s="10" t="s">
        <v>30</v>
      </c>
      <c r="B105" s="11" t="s">
        <v>19</v>
      </c>
      <c r="C105" s="11" t="str">
        <f t="shared" si="58"/>
        <v>2020</v>
      </c>
      <c r="D105" s="11" t="s">
        <v>9</v>
      </c>
      <c r="E105" s="11">
        <v>27.19</v>
      </c>
      <c r="F105" s="11">
        <v>4570108</v>
      </c>
      <c r="G105" s="11">
        <v>45.37</v>
      </c>
      <c r="H105" s="12" t="s">
        <v>10</v>
      </c>
    </row>
    <row r="106" spans="1:8" x14ac:dyDescent="0.25">
      <c r="A106" s="7" t="s">
        <v>30</v>
      </c>
      <c r="B106" s="8" t="s">
        <v>20</v>
      </c>
      <c r="C106" s="8" t="str">
        <f t="shared" si="58"/>
        <v>2020</v>
      </c>
      <c r="D106" s="8" t="s">
        <v>9</v>
      </c>
      <c r="E106" s="8">
        <v>23.92</v>
      </c>
      <c r="F106" s="8">
        <v>4366148</v>
      </c>
      <c r="G106" s="8">
        <v>41.4</v>
      </c>
      <c r="H106" s="9" t="s">
        <v>10</v>
      </c>
    </row>
    <row r="107" spans="1:8" x14ac:dyDescent="0.25">
      <c r="A107" s="10" t="s">
        <v>30</v>
      </c>
      <c r="B107" s="11" t="s">
        <v>21</v>
      </c>
      <c r="C107" s="11" t="str">
        <f t="shared" si="58"/>
        <v>2020</v>
      </c>
      <c r="D107" s="11" t="s">
        <v>9</v>
      </c>
      <c r="E107" s="11">
        <v>41.61</v>
      </c>
      <c r="F107" s="11">
        <v>4041050</v>
      </c>
      <c r="G107" s="11">
        <v>49.85</v>
      </c>
      <c r="H107" s="12" t="s">
        <v>10</v>
      </c>
    </row>
    <row r="108" spans="1:8" x14ac:dyDescent="0.25">
      <c r="A108" s="7" t="s">
        <v>30</v>
      </c>
      <c r="B108" s="8" t="s">
        <v>22</v>
      </c>
      <c r="C108" s="8" t="str">
        <f t="shared" si="58"/>
        <v>2020</v>
      </c>
      <c r="D108" s="8" t="s">
        <v>9</v>
      </c>
      <c r="E108" s="8">
        <v>34.22</v>
      </c>
      <c r="F108" s="8">
        <v>3914193</v>
      </c>
      <c r="G108" s="8">
        <v>42.78</v>
      </c>
      <c r="H108" s="9" t="s">
        <v>10</v>
      </c>
    </row>
    <row r="109" spans="1:8" x14ac:dyDescent="0.25">
      <c r="A109" s="10" t="s">
        <v>30</v>
      </c>
      <c r="B109" s="11" t="s">
        <v>23</v>
      </c>
      <c r="C109" s="11" t="str">
        <f t="shared" si="58"/>
        <v>2020</v>
      </c>
      <c r="D109" s="11" t="s">
        <v>9</v>
      </c>
      <c r="E109" s="11">
        <v>35.57</v>
      </c>
      <c r="F109" s="11">
        <v>4357835</v>
      </c>
      <c r="G109" s="11">
        <v>48.53</v>
      </c>
      <c r="H109" s="12" t="s">
        <v>10</v>
      </c>
    </row>
    <row r="110" spans="1:8" x14ac:dyDescent="0.25">
      <c r="A110" s="7" t="s">
        <v>31</v>
      </c>
      <c r="B110" s="8" t="s">
        <v>8</v>
      </c>
      <c r="C110" s="8" t="str">
        <f t="shared" si="58"/>
        <v>2019</v>
      </c>
      <c r="D110" s="8" t="s">
        <v>9</v>
      </c>
      <c r="E110" s="8">
        <v>13.68</v>
      </c>
      <c r="F110" s="8">
        <v>2045760</v>
      </c>
      <c r="G110" s="8">
        <v>44.23</v>
      </c>
      <c r="H110" s="9" t="s">
        <v>10</v>
      </c>
    </row>
    <row r="111" spans="1:8" x14ac:dyDescent="0.25">
      <c r="A111" s="10" t="s">
        <v>31</v>
      </c>
      <c r="B111" s="11" t="s">
        <v>11</v>
      </c>
      <c r="C111" s="11" t="str">
        <f t="shared" si="58"/>
        <v>2019</v>
      </c>
      <c r="D111" s="11" t="s">
        <v>9</v>
      </c>
      <c r="E111" s="11">
        <v>11.43</v>
      </c>
      <c r="F111" s="11">
        <v>1957081</v>
      </c>
      <c r="G111" s="11">
        <v>41.18</v>
      </c>
      <c r="H111" s="12" t="s">
        <v>10</v>
      </c>
    </row>
    <row r="112" spans="1:8" x14ac:dyDescent="0.25">
      <c r="A112" s="7" t="s">
        <v>31</v>
      </c>
      <c r="B112" s="8" t="s">
        <v>12</v>
      </c>
      <c r="C112" s="8" t="str">
        <f t="shared" si="58"/>
        <v>2019</v>
      </c>
      <c r="D112" s="8" t="s">
        <v>9</v>
      </c>
      <c r="E112" s="8">
        <v>20.59</v>
      </c>
      <c r="F112" s="8">
        <v>1916824</v>
      </c>
      <c r="G112" s="8">
        <v>44.91</v>
      </c>
      <c r="H112" s="9" t="s">
        <v>10</v>
      </c>
    </row>
    <row r="113" spans="1:8" x14ac:dyDescent="0.25">
      <c r="A113" s="10" t="s">
        <v>31</v>
      </c>
      <c r="B113" s="11" t="s">
        <v>13</v>
      </c>
      <c r="C113" s="11" t="str">
        <f t="shared" si="58"/>
        <v>2019</v>
      </c>
      <c r="D113" s="11" t="s">
        <v>9</v>
      </c>
      <c r="E113" s="11">
        <v>18.559999999999999</v>
      </c>
      <c r="F113" s="11">
        <v>1969248</v>
      </c>
      <c r="G113" s="11">
        <v>44.91</v>
      </c>
      <c r="H113" s="12" t="s">
        <v>10</v>
      </c>
    </row>
    <row r="114" spans="1:8" x14ac:dyDescent="0.25">
      <c r="A114" s="7" t="s">
        <v>31</v>
      </c>
      <c r="B114" s="8" t="s">
        <v>14</v>
      </c>
      <c r="C114" s="8" t="str">
        <f t="shared" si="58"/>
        <v>2019</v>
      </c>
      <c r="D114" s="8" t="s">
        <v>9</v>
      </c>
      <c r="E114" s="8">
        <v>15.98</v>
      </c>
      <c r="F114" s="8">
        <v>2039804</v>
      </c>
      <c r="G114" s="8">
        <v>45.02</v>
      </c>
      <c r="H114" s="9" t="s">
        <v>10</v>
      </c>
    </row>
    <row r="115" spans="1:8" x14ac:dyDescent="0.25">
      <c r="A115" s="10" t="s">
        <v>31</v>
      </c>
      <c r="B115" s="11" t="s">
        <v>15</v>
      </c>
      <c r="C115" s="11" t="str">
        <f t="shared" si="58"/>
        <v>2019</v>
      </c>
      <c r="D115" s="11" t="s">
        <v>9</v>
      </c>
      <c r="E115" s="11">
        <v>15.81</v>
      </c>
      <c r="F115" s="11">
        <v>1946957</v>
      </c>
      <c r="G115" s="11">
        <v>42.81</v>
      </c>
      <c r="H115" s="12" t="s">
        <v>10</v>
      </c>
    </row>
    <row r="116" spans="1:8" x14ac:dyDescent="0.25">
      <c r="A116" s="7" t="s">
        <v>31</v>
      </c>
      <c r="B116" s="8" t="s">
        <v>16</v>
      </c>
      <c r="C116" s="8" t="str">
        <f t="shared" si="58"/>
        <v>2019</v>
      </c>
      <c r="D116" s="8" t="s">
        <v>9</v>
      </c>
      <c r="E116" s="8">
        <v>22.86</v>
      </c>
      <c r="F116" s="8">
        <v>2024409</v>
      </c>
      <c r="G116" s="8">
        <v>48.5</v>
      </c>
      <c r="H116" s="9" t="s">
        <v>10</v>
      </c>
    </row>
    <row r="117" spans="1:8" x14ac:dyDescent="0.25">
      <c r="A117" s="10" t="s">
        <v>31</v>
      </c>
      <c r="B117" s="11" t="s">
        <v>17</v>
      </c>
      <c r="C117" s="11" t="str">
        <f t="shared" si="58"/>
        <v>2019</v>
      </c>
      <c r="D117" s="11" t="s">
        <v>9</v>
      </c>
      <c r="E117" s="11">
        <v>19.46</v>
      </c>
      <c r="F117" s="11">
        <v>1922821</v>
      </c>
      <c r="G117" s="11">
        <v>44.05</v>
      </c>
      <c r="H117" s="12" t="s">
        <v>10</v>
      </c>
    </row>
    <row r="118" spans="1:8" x14ac:dyDescent="0.25">
      <c r="A118" s="7" t="s">
        <v>31</v>
      </c>
      <c r="B118" s="8" t="s">
        <v>18</v>
      </c>
      <c r="C118" s="8" t="str">
        <f t="shared" si="58"/>
        <v>2020</v>
      </c>
      <c r="D118" s="8" t="s">
        <v>9</v>
      </c>
      <c r="E118" s="8">
        <v>16.670000000000002</v>
      </c>
      <c r="F118" s="8">
        <v>2041035</v>
      </c>
      <c r="G118" s="8">
        <v>45.11</v>
      </c>
      <c r="H118" s="9" t="s">
        <v>10</v>
      </c>
    </row>
    <row r="119" spans="1:8" x14ac:dyDescent="0.25">
      <c r="A119" s="10" t="s">
        <v>31</v>
      </c>
      <c r="B119" s="11" t="s">
        <v>19</v>
      </c>
      <c r="C119" s="11" t="str">
        <f t="shared" si="58"/>
        <v>2020</v>
      </c>
      <c r="D119" s="11" t="s">
        <v>9</v>
      </c>
      <c r="E119" s="11">
        <v>15.42</v>
      </c>
      <c r="F119" s="11">
        <v>1952464</v>
      </c>
      <c r="G119" s="11">
        <v>42.45</v>
      </c>
      <c r="H119" s="12" t="s">
        <v>10</v>
      </c>
    </row>
    <row r="120" spans="1:8" x14ac:dyDescent="0.25">
      <c r="A120" s="7" t="s">
        <v>31</v>
      </c>
      <c r="B120" s="8" t="s">
        <v>20</v>
      </c>
      <c r="C120" s="8" t="str">
        <f t="shared" si="58"/>
        <v>2020</v>
      </c>
      <c r="D120" s="8" t="s">
        <v>9</v>
      </c>
      <c r="E120" s="8">
        <v>17.71</v>
      </c>
      <c r="F120" s="8">
        <v>1800426</v>
      </c>
      <c r="G120" s="8">
        <v>40.17</v>
      </c>
      <c r="H120" s="9" t="s">
        <v>10</v>
      </c>
    </row>
    <row r="121" spans="1:8" x14ac:dyDescent="0.25">
      <c r="A121" s="10" t="s">
        <v>31</v>
      </c>
      <c r="B121" s="11" t="s">
        <v>21</v>
      </c>
      <c r="C121" s="11" t="str">
        <f t="shared" si="58"/>
        <v>2020</v>
      </c>
      <c r="D121" s="11" t="s">
        <v>9</v>
      </c>
      <c r="E121" s="11">
        <v>2.13</v>
      </c>
      <c r="F121" s="11">
        <v>984171</v>
      </c>
      <c r="G121" s="11">
        <v>18.43</v>
      </c>
      <c r="H121" s="12" t="s">
        <v>10</v>
      </c>
    </row>
    <row r="122" spans="1:8" x14ac:dyDescent="0.25">
      <c r="A122" s="7" t="s">
        <v>31</v>
      </c>
      <c r="B122" s="8" t="s">
        <v>22</v>
      </c>
      <c r="C122" s="8" t="str">
        <f t="shared" si="58"/>
        <v>2020</v>
      </c>
      <c r="D122" s="8" t="s">
        <v>9</v>
      </c>
      <c r="E122" s="8">
        <v>25.64</v>
      </c>
      <c r="F122" s="8">
        <v>1732050</v>
      </c>
      <c r="G122" s="8">
        <v>42.62</v>
      </c>
      <c r="H122" s="9" t="s">
        <v>10</v>
      </c>
    </row>
    <row r="123" spans="1:8" x14ac:dyDescent="0.25">
      <c r="A123" s="10" t="s">
        <v>31</v>
      </c>
      <c r="B123" s="11" t="s">
        <v>23</v>
      </c>
      <c r="C123" s="11" t="str">
        <f t="shared" si="58"/>
        <v>2020</v>
      </c>
      <c r="D123" s="11" t="s">
        <v>9</v>
      </c>
      <c r="E123" s="11">
        <v>1.1200000000000001</v>
      </c>
      <c r="F123" s="11">
        <v>2230075</v>
      </c>
      <c r="G123" s="11">
        <v>41.2</v>
      </c>
      <c r="H123" s="12" t="s">
        <v>10</v>
      </c>
    </row>
    <row r="124" spans="1:8" x14ac:dyDescent="0.25">
      <c r="A124" s="7" t="s">
        <v>32</v>
      </c>
      <c r="B124" s="8" t="s">
        <v>8</v>
      </c>
      <c r="C124" s="8" t="str">
        <f t="shared" si="58"/>
        <v>2019</v>
      </c>
      <c r="D124" s="8" t="s">
        <v>9</v>
      </c>
      <c r="E124" s="8">
        <v>12.78</v>
      </c>
      <c r="F124" s="8">
        <v>2495186</v>
      </c>
      <c r="G124" s="8">
        <v>40.57</v>
      </c>
      <c r="H124" s="9" t="s">
        <v>10</v>
      </c>
    </row>
    <row r="125" spans="1:8" x14ac:dyDescent="0.25">
      <c r="A125" s="10" t="s">
        <v>32</v>
      </c>
      <c r="B125" s="11" t="s">
        <v>11</v>
      </c>
      <c r="C125" s="11" t="str">
        <f t="shared" si="58"/>
        <v>2019</v>
      </c>
      <c r="D125" s="11" t="s">
        <v>9</v>
      </c>
      <c r="E125" s="11">
        <v>12.09</v>
      </c>
      <c r="F125" s="11">
        <v>2423742</v>
      </c>
      <c r="G125" s="11">
        <v>39.020000000000003</v>
      </c>
      <c r="H125" s="12" t="s">
        <v>10</v>
      </c>
    </row>
    <row r="126" spans="1:8" x14ac:dyDescent="0.25">
      <c r="A126" s="7" t="s">
        <v>32</v>
      </c>
      <c r="B126" s="8" t="s">
        <v>12</v>
      </c>
      <c r="C126" s="8" t="str">
        <f t="shared" si="58"/>
        <v>2019</v>
      </c>
      <c r="D126" s="8" t="s">
        <v>9</v>
      </c>
      <c r="E126" s="8">
        <v>13.67</v>
      </c>
      <c r="F126" s="8">
        <v>2549316</v>
      </c>
      <c r="G126" s="8">
        <v>41.71</v>
      </c>
      <c r="H126" s="9" t="s">
        <v>10</v>
      </c>
    </row>
    <row r="127" spans="1:8" x14ac:dyDescent="0.25">
      <c r="A127" s="10" t="s">
        <v>32</v>
      </c>
      <c r="B127" s="11" t="s">
        <v>13</v>
      </c>
      <c r="C127" s="11" t="str">
        <f t="shared" si="58"/>
        <v>2019</v>
      </c>
      <c r="D127" s="11" t="s">
        <v>9</v>
      </c>
      <c r="E127" s="11">
        <v>11.32</v>
      </c>
      <c r="F127" s="11">
        <v>2778624</v>
      </c>
      <c r="G127" s="11">
        <v>44.17</v>
      </c>
      <c r="H127" s="12" t="s">
        <v>10</v>
      </c>
    </row>
    <row r="128" spans="1:8" x14ac:dyDescent="0.25">
      <c r="A128" s="7" t="s">
        <v>32</v>
      </c>
      <c r="B128" s="8" t="s">
        <v>15</v>
      </c>
      <c r="C128" s="8" t="str">
        <f t="shared" si="58"/>
        <v>2019</v>
      </c>
      <c r="D128" s="8" t="s">
        <v>9</v>
      </c>
      <c r="E128" s="8">
        <v>19.27</v>
      </c>
      <c r="F128" s="8">
        <v>2477621</v>
      </c>
      <c r="G128" s="8">
        <v>43.08</v>
      </c>
      <c r="H128" s="9" t="s">
        <v>10</v>
      </c>
    </row>
    <row r="129" spans="1:8" x14ac:dyDescent="0.25">
      <c r="A129" s="10" t="s">
        <v>32</v>
      </c>
      <c r="B129" s="11" t="s">
        <v>16</v>
      </c>
      <c r="C129" s="11" t="str">
        <f t="shared" si="58"/>
        <v>2019</v>
      </c>
      <c r="D129" s="11" t="s">
        <v>9</v>
      </c>
      <c r="E129" s="11">
        <v>14.73</v>
      </c>
      <c r="F129" s="11">
        <v>2415724</v>
      </c>
      <c r="G129" s="11">
        <v>39.69</v>
      </c>
      <c r="H129" s="12" t="s">
        <v>10</v>
      </c>
    </row>
    <row r="130" spans="1:8" x14ac:dyDescent="0.25">
      <c r="A130" s="7" t="s">
        <v>32</v>
      </c>
      <c r="B130" s="8" t="s">
        <v>18</v>
      </c>
      <c r="C130" s="8" t="str">
        <f t="shared" si="58"/>
        <v>2020</v>
      </c>
      <c r="D130" s="8" t="s">
        <v>9</v>
      </c>
      <c r="E130" s="8">
        <v>22.19</v>
      </c>
      <c r="F130" s="8">
        <v>2373488</v>
      </c>
      <c r="G130" s="8">
        <v>42.56</v>
      </c>
      <c r="H130" s="9" t="s">
        <v>10</v>
      </c>
    </row>
    <row r="131" spans="1:8" x14ac:dyDescent="0.25">
      <c r="A131" s="10" t="s">
        <v>32</v>
      </c>
      <c r="B131" s="11" t="s">
        <v>19</v>
      </c>
      <c r="C131" s="11" t="str">
        <f t="shared" ref="C131:C194" si="59">RIGHT(B131,LEN(B131)-FIND("-",B131,FIND("-",B131,1)+1))</f>
        <v>2020</v>
      </c>
      <c r="D131" s="11" t="s">
        <v>9</v>
      </c>
      <c r="E131" s="11">
        <v>21.23</v>
      </c>
      <c r="F131" s="11">
        <v>2163397</v>
      </c>
      <c r="G131" s="11">
        <v>38.25</v>
      </c>
      <c r="H131" s="12" t="s">
        <v>10</v>
      </c>
    </row>
    <row r="132" spans="1:8" x14ac:dyDescent="0.25">
      <c r="A132" s="7" t="s">
        <v>32</v>
      </c>
      <c r="B132" s="8" t="s">
        <v>20</v>
      </c>
      <c r="C132" s="8" t="str">
        <f t="shared" si="59"/>
        <v>2020</v>
      </c>
      <c r="D132" s="8" t="s">
        <v>9</v>
      </c>
      <c r="E132" s="8">
        <v>16</v>
      </c>
      <c r="F132" s="8">
        <v>2361004</v>
      </c>
      <c r="G132" s="8">
        <v>39.06</v>
      </c>
      <c r="H132" s="9" t="s">
        <v>10</v>
      </c>
    </row>
    <row r="133" spans="1:8" x14ac:dyDescent="0.25">
      <c r="A133" s="10" t="s">
        <v>32</v>
      </c>
      <c r="B133" s="11" t="s">
        <v>22</v>
      </c>
      <c r="C133" s="11" t="str">
        <f t="shared" si="59"/>
        <v>2020</v>
      </c>
      <c r="D133" s="11" t="s">
        <v>9</v>
      </c>
      <c r="E133" s="11">
        <v>2.2200000000000002</v>
      </c>
      <c r="F133" s="11">
        <v>2716966</v>
      </c>
      <c r="G133" s="11">
        <v>38.46</v>
      </c>
      <c r="H133" s="12" t="s">
        <v>10</v>
      </c>
    </row>
    <row r="134" spans="1:8" x14ac:dyDescent="0.25">
      <c r="A134" s="7" t="s">
        <v>32</v>
      </c>
      <c r="B134" s="8" t="s">
        <v>23</v>
      </c>
      <c r="C134" s="8" t="str">
        <f t="shared" si="59"/>
        <v>2020</v>
      </c>
      <c r="D134" s="8" t="s">
        <v>9</v>
      </c>
      <c r="E134" s="8">
        <v>18.97</v>
      </c>
      <c r="F134" s="8">
        <v>2049617</v>
      </c>
      <c r="G134" s="8">
        <v>34.94</v>
      </c>
      <c r="H134" s="9" t="s">
        <v>10</v>
      </c>
    </row>
    <row r="135" spans="1:8" x14ac:dyDescent="0.25">
      <c r="A135" s="10" t="s">
        <v>33</v>
      </c>
      <c r="B135" s="11" t="s">
        <v>8</v>
      </c>
      <c r="C135" s="11" t="str">
        <f t="shared" si="59"/>
        <v>2019</v>
      </c>
      <c r="D135" s="11" t="s">
        <v>9</v>
      </c>
      <c r="E135" s="11">
        <v>7.11</v>
      </c>
      <c r="F135" s="11">
        <v>7035766</v>
      </c>
      <c r="G135" s="11">
        <v>39.04</v>
      </c>
      <c r="H135" s="12" t="s">
        <v>10</v>
      </c>
    </row>
    <row r="136" spans="1:8" x14ac:dyDescent="0.25">
      <c r="A136" s="7" t="s">
        <v>33</v>
      </c>
      <c r="B136" s="8" t="s">
        <v>11</v>
      </c>
      <c r="C136" s="8" t="str">
        <f t="shared" si="59"/>
        <v>2019</v>
      </c>
      <c r="D136" s="8" t="s">
        <v>9</v>
      </c>
      <c r="E136" s="8">
        <v>8.4600000000000009</v>
      </c>
      <c r="F136" s="8">
        <v>7319782</v>
      </c>
      <c r="G136" s="8">
        <v>41.12</v>
      </c>
      <c r="H136" s="9" t="s">
        <v>10</v>
      </c>
    </row>
    <row r="137" spans="1:8" x14ac:dyDescent="0.25">
      <c r="A137" s="10" t="s">
        <v>33</v>
      </c>
      <c r="B137" s="11" t="s">
        <v>12</v>
      </c>
      <c r="C137" s="11" t="str">
        <f t="shared" si="59"/>
        <v>2019</v>
      </c>
      <c r="D137" s="11" t="s">
        <v>9</v>
      </c>
      <c r="E137" s="11">
        <v>9.98</v>
      </c>
      <c r="F137" s="11">
        <v>6958404</v>
      </c>
      <c r="G137" s="11">
        <v>39.659999999999997</v>
      </c>
      <c r="H137" s="12" t="s">
        <v>10</v>
      </c>
    </row>
    <row r="138" spans="1:8" x14ac:dyDescent="0.25">
      <c r="A138" s="7" t="s">
        <v>33</v>
      </c>
      <c r="B138" s="8" t="s">
        <v>13</v>
      </c>
      <c r="C138" s="8" t="str">
        <f t="shared" si="59"/>
        <v>2019</v>
      </c>
      <c r="D138" s="8" t="s">
        <v>9</v>
      </c>
      <c r="E138" s="8">
        <v>12.06</v>
      </c>
      <c r="F138" s="8">
        <v>7015356</v>
      </c>
      <c r="G138" s="8">
        <v>40.83</v>
      </c>
      <c r="H138" s="9" t="s">
        <v>10</v>
      </c>
    </row>
    <row r="139" spans="1:8" x14ac:dyDescent="0.25">
      <c r="A139" s="10" t="s">
        <v>33</v>
      </c>
      <c r="B139" s="11" t="s">
        <v>14</v>
      </c>
      <c r="C139" s="11" t="str">
        <f t="shared" si="59"/>
        <v>2019</v>
      </c>
      <c r="D139" s="11" t="s">
        <v>9</v>
      </c>
      <c r="E139" s="11">
        <v>7.12</v>
      </c>
      <c r="F139" s="11">
        <v>7500122</v>
      </c>
      <c r="G139" s="11">
        <v>41.24</v>
      </c>
      <c r="H139" s="12" t="s">
        <v>10</v>
      </c>
    </row>
    <row r="140" spans="1:8" x14ac:dyDescent="0.25">
      <c r="A140" s="7" t="s">
        <v>33</v>
      </c>
      <c r="B140" s="8" t="s">
        <v>15</v>
      </c>
      <c r="C140" s="8" t="str">
        <f t="shared" si="59"/>
        <v>2019</v>
      </c>
      <c r="D140" s="8" t="s">
        <v>9</v>
      </c>
      <c r="E140" s="8">
        <v>6.57</v>
      </c>
      <c r="F140" s="8">
        <v>7761243</v>
      </c>
      <c r="G140" s="8">
        <v>42.33</v>
      </c>
      <c r="H140" s="9" t="s">
        <v>10</v>
      </c>
    </row>
    <row r="141" spans="1:8" x14ac:dyDescent="0.25">
      <c r="A141" s="10" t="s">
        <v>33</v>
      </c>
      <c r="B141" s="11" t="s">
        <v>16</v>
      </c>
      <c r="C141" s="11" t="str">
        <f t="shared" si="59"/>
        <v>2019</v>
      </c>
      <c r="D141" s="11" t="s">
        <v>9</v>
      </c>
      <c r="E141" s="11">
        <v>8.07</v>
      </c>
      <c r="F141" s="11">
        <v>7279628</v>
      </c>
      <c r="G141" s="11">
        <v>40.26</v>
      </c>
      <c r="H141" s="12" t="s">
        <v>10</v>
      </c>
    </row>
    <row r="142" spans="1:8" x14ac:dyDescent="0.25">
      <c r="A142" s="7" t="s">
        <v>33</v>
      </c>
      <c r="B142" s="8" t="s">
        <v>17</v>
      </c>
      <c r="C142" s="8" t="str">
        <f t="shared" si="59"/>
        <v>2019</v>
      </c>
      <c r="D142" s="8" t="s">
        <v>9</v>
      </c>
      <c r="E142" s="8">
        <v>15.15</v>
      </c>
      <c r="F142" s="8">
        <v>6873437</v>
      </c>
      <c r="G142" s="8">
        <v>41.09</v>
      </c>
      <c r="H142" s="9" t="s">
        <v>10</v>
      </c>
    </row>
    <row r="143" spans="1:8" x14ac:dyDescent="0.25">
      <c r="A143" s="10" t="s">
        <v>33</v>
      </c>
      <c r="B143" s="11" t="s">
        <v>18</v>
      </c>
      <c r="C143" s="11" t="str">
        <f t="shared" si="59"/>
        <v>2020</v>
      </c>
      <c r="D143" s="11" t="s">
        <v>9</v>
      </c>
      <c r="E143" s="11">
        <v>6.16</v>
      </c>
      <c r="F143" s="11">
        <v>7868736</v>
      </c>
      <c r="G143" s="11">
        <v>42.43</v>
      </c>
      <c r="H143" s="12" t="s">
        <v>10</v>
      </c>
    </row>
    <row r="144" spans="1:8" x14ac:dyDescent="0.25">
      <c r="A144" s="7" t="s">
        <v>33</v>
      </c>
      <c r="B144" s="8" t="s">
        <v>19</v>
      </c>
      <c r="C144" s="8" t="str">
        <f t="shared" si="59"/>
        <v>2020</v>
      </c>
      <c r="D144" s="8" t="s">
        <v>9</v>
      </c>
      <c r="E144" s="8">
        <v>9.06</v>
      </c>
      <c r="F144" s="8">
        <v>7932402</v>
      </c>
      <c r="G144" s="8">
        <v>44.05</v>
      </c>
      <c r="H144" s="9" t="s">
        <v>10</v>
      </c>
    </row>
    <row r="145" spans="1:8" x14ac:dyDescent="0.25">
      <c r="A145" s="10" t="s">
        <v>33</v>
      </c>
      <c r="B145" s="11" t="s">
        <v>20</v>
      </c>
      <c r="C145" s="11" t="str">
        <f t="shared" si="59"/>
        <v>2020</v>
      </c>
      <c r="D145" s="11" t="s">
        <v>9</v>
      </c>
      <c r="E145" s="11">
        <v>5.01</v>
      </c>
      <c r="F145" s="11">
        <v>7157454</v>
      </c>
      <c r="G145" s="11">
        <v>37.96</v>
      </c>
      <c r="H145" s="12" t="s">
        <v>10</v>
      </c>
    </row>
    <row r="146" spans="1:8" x14ac:dyDescent="0.25">
      <c r="A146" s="7" t="s">
        <v>33</v>
      </c>
      <c r="B146" s="8" t="s">
        <v>21</v>
      </c>
      <c r="C146" s="8" t="str">
        <f t="shared" si="59"/>
        <v>2020</v>
      </c>
      <c r="D146" s="8" t="s">
        <v>9</v>
      </c>
      <c r="E146" s="8">
        <v>41.72</v>
      </c>
      <c r="F146" s="8">
        <v>4280434</v>
      </c>
      <c r="G146" s="8">
        <v>36.92</v>
      </c>
      <c r="H146" s="9" t="s">
        <v>10</v>
      </c>
    </row>
    <row r="147" spans="1:8" x14ac:dyDescent="0.25">
      <c r="A147" s="10" t="s">
        <v>33</v>
      </c>
      <c r="B147" s="11" t="s">
        <v>22</v>
      </c>
      <c r="C147" s="11" t="str">
        <f t="shared" si="59"/>
        <v>2020</v>
      </c>
      <c r="D147" s="11" t="s">
        <v>9</v>
      </c>
      <c r="E147" s="11">
        <v>55.1</v>
      </c>
      <c r="F147" s="11">
        <v>3315038</v>
      </c>
      <c r="G147" s="11">
        <v>37.03</v>
      </c>
      <c r="H147" s="12" t="s">
        <v>10</v>
      </c>
    </row>
    <row r="148" spans="1:8" x14ac:dyDescent="0.25">
      <c r="A148" s="7" t="s">
        <v>33</v>
      </c>
      <c r="B148" s="8" t="s">
        <v>23</v>
      </c>
      <c r="C148" s="8" t="str">
        <f t="shared" si="59"/>
        <v>2020</v>
      </c>
      <c r="D148" s="8" t="s">
        <v>9</v>
      </c>
      <c r="E148" s="8">
        <v>21.53</v>
      </c>
      <c r="F148" s="8">
        <v>6375114</v>
      </c>
      <c r="G148" s="8">
        <v>40.65</v>
      </c>
      <c r="H148" s="9" t="s">
        <v>10</v>
      </c>
    </row>
    <row r="149" spans="1:8" x14ac:dyDescent="0.25">
      <c r="A149" s="10" t="s">
        <v>34</v>
      </c>
      <c r="B149" s="11" t="s">
        <v>8</v>
      </c>
      <c r="C149" s="11" t="str">
        <f t="shared" si="59"/>
        <v>2019</v>
      </c>
      <c r="D149" s="11" t="s">
        <v>9</v>
      </c>
      <c r="E149" s="11">
        <v>5.46</v>
      </c>
      <c r="F149" s="11">
        <v>13911440</v>
      </c>
      <c r="G149" s="11">
        <v>46.36</v>
      </c>
      <c r="H149" s="12" t="s">
        <v>10</v>
      </c>
    </row>
    <row r="150" spans="1:8" x14ac:dyDescent="0.25">
      <c r="A150" s="7" t="s">
        <v>34</v>
      </c>
      <c r="B150" s="8" t="s">
        <v>11</v>
      </c>
      <c r="C150" s="8" t="str">
        <f t="shared" si="59"/>
        <v>2019</v>
      </c>
      <c r="D150" s="8" t="s">
        <v>9</v>
      </c>
      <c r="E150" s="8">
        <v>5.98</v>
      </c>
      <c r="F150" s="8">
        <v>12888490</v>
      </c>
      <c r="G150" s="8">
        <v>43.12</v>
      </c>
      <c r="H150" s="9" t="s">
        <v>10</v>
      </c>
    </row>
    <row r="151" spans="1:8" x14ac:dyDescent="0.25">
      <c r="A151" s="10" t="s">
        <v>34</v>
      </c>
      <c r="B151" s="11" t="s">
        <v>12</v>
      </c>
      <c r="C151" s="11" t="str">
        <f t="shared" si="59"/>
        <v>2019</v>
      </c>
      <c r="D151" s="11" t="s">
        <v>9</v>
      </c>
      <c r="E151" s="11">
        <v>0.52</v>
      </c>
      <c r="F151" s="11">
        <v>12169808</v>
      </c>
      <c r="G151" s="11">
        <v>38.42</v>
      </c>
      <c r="H151" s="12" t="s">
        <v>10</v>
      </c>
    </row>
    <row r="152" spans="1:8" x14ac:dyDescent="0.25">
      <c r="A152" s="7" t="s">
        <v>34</v>
      </c>
      <c r="B152" s="8" t="s">
        <v>13</v>
      </c>
      <c r="C152" s="8" t="str">
        <f t="shared" si="59"/>
        <v>2019</v>
      </c>
      <c r="D152" s="8" t="s">
        <v>9</v>
      </c>
      <c r="E152" s="8">
        <v>0.37</v>
      </c>
      <c r="F152" s="8">
        <v>12686470</v>
      </c>
      <c r="G152" s="8">
        <v>39.93</v>
      </c>
      <c r="H152" s="9" t="s">
        <v>10</v>
      </c>
    </row>
    <row r="153" spans="1:8" x14ac:dyDescent="0.25">
      <c r="A153" s="10" t="s">
        <v>34</v>
      </c>
      <c r="B153" s="11" t="s">
        <v>14</v>
      </c>
      <c r="C153" s="11" t="str">
        <f t="shared" si="59"/>
        <v>2019</v>
      </c>
      <c r="D153" s="11" t="s">
        <v>9</v>
      </c>
      <c r="E153" s="11">
        <v>3.2</v>
      </c>
      <c r="F153" s="11">
        <v>13741892</v>
      </c>
      <c r="G153" s="11">
        <v>44.45</v>
      </c>
      <c r="H153" s="12" t="s">
        <v>10</v>
      </c>
    </row>
    <row r="154" spans="1:8" x14ac:dyDescent="0.25">
      <c r="A154" s="7" t="s">
        <v>34</v>
      </c>
      <c r="B154" s="8" t="s">
        <v>15</v>
      </c>
      <c r="C154" s="8" t="str">
        <f t="shared" si="59"/>
        <v>2019</v>
      </c>
      <c r="D154" s="8" t="s">
        <v>9</v>
      </c>
      <c r="E154" s="8">
        <v>7.13</v>
      </c>
      <c r="F154" s="8">
        <v>12803527</v>
      </c>
      <c r="G154" s="8">
        <v>43.1</v>
      </c>
      <c r="H154" s="9" t="s">
        <v>10</v>
      </c>
    </row>
    <row r="155" spans="1:8" x14ac:dyDescent="0.25">
      <c r="A155" s="10" t="s">
        <v>34</v>
      </c>
      <c r="B155" s="11" t="s">
        <v>16</v>
      </c>
      <c r="C155" s="11" t="str">
        <f t="shared" si="59"/>
        <v>2019</v>
      </c>
      <c r="D155" s="11" t="s">
        <v>9</v>
      </c>
      <c r="E155" s="11">
        <v>1.19</v>
      </c>
      <c r="F155" s="11">
        <v>11537217</v>
      </c>
      <c r="G155" s="11">
        <v>36.450000000000003</v>
      </c>
      <c r="H155" s="12" t="s">
        <v>10</v>
      </c>
    </row>
    <row r="156" spans="1:8" x14ac:dyDescent="0.25">
      <c r="A156" s="7" t="s">
        <v>34</v>
      </c>
      <c r="B156" s="8" t="s">
        <v>17</v>
      </c>
      <c r="C156" s="8" t="str">
        <f t="shared" si="59"/>
        <v>2019</v>
      </c>
      <c r="D156" s="8" t="s">
        <v>9</v>
      </c>
      <c r="E156" s="8">
        <v>0.41</v>
      </c>
      <c r="F156" s="8">
        <v>12756132</v>
      </c>
      <c r="G156" s="8">
        <v>39.92</v>
      </c>
      <c r="H156" s="9" t="s">
        <v>10</v>
      </c>
    </row>
    <row r="157" spans="1:8" x14ac:dyDescent="0.25">
      <c r="A157" s="10" t="s">
        <v>34</v>
      </c>
      <c r="B157" s="11" t="s">
        <v>18</v>
      </c>
      <c r="C157" s="11" t="str">
        <f t="shared" si="59"/>
        <v>2020</v>
      </c>
      <c r="D157" s="11" t="s">
        <v>9</v>
      </c>
      <c r="E157" s="11">
        <v>2.57</v>
      </c>
      <c r="F157" s="11">
        <v>13938874</v>
      </c>
      <c r="G157" s="11">
        <v>44.52</v>
      </c>
      <c r="H157" s="12" t="s">
        <v>10</v>
      </c>
    </row>
    <row r="158" spans="1:8" x14ac:dyDescent="0.25">
      <c r="A158" s="7" t="s">
        <v>34</v>
      </c>
      <c r="B158" s="8" t="s">
        <v>19</v>
      </c>
      <c r="C158" s="8" t="str">
        <f t="shared" si="59"/>
        <v>2020</v>
      </c>
      <c r="D158" s="8" t="s">
        <v>9</v>
      </c>
      <c r="E158" s="8">
        <v>4.1100000000000003</v>
      </c>
      <c r="F158" s="8">
        <v>12753657</v>
      </c>
      <c r="G158" s="8">
        <v>41.33</v>
      </c>
      <c r="H158" s="9" t="s">
        <v>10</v>
      </c>
    </row>
    <row r="159" spans="1:8" x14ac:dyDescent="0.25">
      <c r="A159" s="10" t="s">
        <v>34</v>
      </c>
      <c r="B159" s="11" t="s">
        <v>20</v>
      </c>
      <c r="C159" s="11" t="str">
        <f t="shared" si="59"/>
        <v>2020</v>
      </c>
      <c r="D159" s="11" t="s">
        <v>9</v>
      </c>
      <c r="E159" s="11">
        <v>2.39</v>
      </c>
      <c r="F159" s="11">
        <v>12853818</v>
      </c>
      <c r="G159" s="11">
        <v>40.85</v>
      </c>
      <c r="H159" s="12" t="s">
        <v>10</v>
      </c>
    </row>
    <row r="160" spans="1:8" x14ac:dyDescent="0.25">
      <c r="A160" s="7" t="s">
        <v>34</v>
      </c>
      <c r="B160" s="8" t="s">
        <v>21</v>
      </c>
      <c r="C160" s="8" t="str">
        <f t="shared" si="59"/>
        <v>2020</v>
      </c>
      <c r="D160" s="8" t="s">
        <v>9</v>
      </c>
      <c r="E160" s="8">
        <v>33.17</v>
      </c>
      <c r="F160" s="8">
        <v>9330400</v>
      </c>
      <c r="G160" s="8">
        <v>43.25</v>
      </c>
      <c r="H160" s="9" t="s">
        <v>10</v>
      </c>
    </row>
    <row r="161" spans="1:8" x14ac:dyDescent="0.25">
      <c r="A161" s="10" t="s">
        <v>34</v>
      </c>
      <c r="B161" s="11" t="s">
        <v>22</v>
      </c>
      <c r="C161" s="11" t="str">
        <f t="shared" si="59"/>
        <v>2020</v>
      </c>
      <c r="D161" s="11" t="s">
        <v>9</v>
      </c>
      <c r="E161" s="11">
        <v>23.72</v>
      </c>
      <c r="F161" s="11">
        <v>10626328</v>
      </c>
      <c r="G161" s="11">
        <v>43.09</v>
      </c>
      <c r="H161" s="12" t="s">
        <v>10</v>
      </c>
    </row>
    <row r="162" spans="1:8" x14ac:dyDescent="0.25">
      <c r="A162" s="7" t="s">
        <v>34</v>
      </c>
      <c r="B162" s="8" t="s">
        <v>23</v>
      </c>
      <c r="C162" s="8" t="str">
        <f t="shared" si="59"/>
        <v>2020</v>
      </c>
      <c r="D162" s="8" t="s">
        <v>9</v>
      </c>
      <c r="E162" s="8">
        <v>10.92</v>
      </c>
      <c r="F162" s="8">
        <v>15396213</v>
      </c>
      <c r="G162" s="8">
        <v>53.37</v>
      </c>
      <c r="H162" s="9" t="s">
        <v>10</v>
      </c>
    </row>
    <row r="163" spans="1:8" x14ac:dyDescent="0.25">
      <c r="A163" s="10" t="s">
        <v>35</v>
      </c>
      <c r="B163" s="11" t="s">
        <v>8</v>
      </c>
      <c r="C163" s="11" t="str">
        <f t="shared" si="59"/>
        <v>2019</v>
      </c>
      <c r="D163" s="11" t="s">
        <v>9</v>
      </c>
      <c r="E163" s="11">
        <v>6.63</v>
      </c>
      <c r="F163" s="11">
        <v>5184355</v>
      </c>
      <c r="G163" s="11">
        <v>38.07</v>
      </c>
      <c r="H163" s="12" t="s">
        <v>10</v>
      </c>
    </row>
    <row r="164" spans="1:8" x14ac:dyDescent="0.25">
      <c r="A164" s="7" t="s">
        <v>35</v>
      </c>
      <c r="B164" s="8" t="s">
        <v>11</v>
      </c>
      <c r="C164" s="8" t="str">
        <f t="shared" si="59"/>
        <v>2019</v>
      </c>
      <c r="D164" s="8" t="s">
        <v>9</v>
      </c>
      <c r="E164" s="8">
        <v>9</v>
      </c>
      <c r="F164" s="8">
        <v>5605627</v>
      </c>
      <c r="G164" s="8">
        <v>42.19</v>
      </c>
      <c r="H164" s="9" t="s">
        <v>10</v>
      </c>
    </row>
    <row r="165" spans="1:8" x14ac:dyDescent="0.25">
      <c r="A165" s="10" t="s">
        <v>35</v>
      </c>
      <c r="B165" s="11" t="s">
        <v>12</v>
      </c>
      <c r="C165" s="11" t="str">
        <f t="shared" si="59"/>
        <v>2019</v>
      </c>
      <c r="D165" s="11" t="s">
        <v>9</v>
      </c>
      <c r="E165" s="11">
        <v>4.95</v>
      </c>
      <c r="F165" s="11">
        <v>4855393</v>
      </c>
      <c r="G165" s="11">
        <v>34.96</v>
      </c>
      <c r="H165" s="12" t="s">
        <v>10</v>
      </c>
    </row>
    <row r="166" spans="1:8" x14ac:dyDescent="0.25">
      <c r="A166" s="7" t="s">
        <v>35</v>
      </c>
      <c r="B166" s="8" t="s">
        <v>13</v>
      </c>
      <c r="C166" s="8" t="str">
        <f t="shared" si="59"/>
        <v>2019</v>
      </c>
      <c r="D166" s="8" t="s">
        <v>9</v>
      </c>
      <c r="E166" s="8">
        <v>10.32</v>
      </c>
      <c r="F166" s="8">
        <v>5233449</v>
      </c>
      <c r="G166" s="8">
        <v>39.9</v>
      </c>
      <c r="H166" s="9" t="s">
        <v>10</v>
      </c>
    </row>
    <row r="167" spans="1:8" x14ac:dyDescent="0.25">
      <c r="A167" s="10" t="s">
        <v>35</v>
      </c>
      <c r="B167" s="11" t="s">
        <v>14</v>
      </c>
      <c r="C167" s="11" t="str">
        <f t="shared" si="59"/>
        <v>2019</v>
      </c>
      <c r="D167" s="11" t="s">
        <v>9</v>
      </c>
      <c r="E167" s="11">
        <v>5.35</v>
      </c>
      <c r="F167" s="11">
        <v>5400499</v>
      </c>
      <c r="G167" s="11">
        <v>38.97</v>
      </c>
      <c r="H167" s="12" t="s">
        <v>10</v>
      </c>
    </row>
    <row r="168" spans="1:8" x14ac:dyDescent="0.25">
      <c r="A168" s="7" t="s">
        <v>35</v>
      </c>
      <c r="B168" s="8" t="s">
        <v>15</v>
      </c>
      <c r="C168" s="8" t="str">
        <f t="shared" si="59"/>
        <v>2019</v>
      </c>
      <c r="D168" s="8" t="s">
        <v>9</v>
      </c>
      <c r="E168" s="8">
        <v>9.14</v>
      </c>
      <c r="F168" s="8">
        <v>5328825</v>
      </c>
      <c r="G168" s="8">
        <v>40.020000000000003</v>
      </c>
      <c r="H168" s="9" t="s">
        <v>10</v>
      </c>
    </row>
    <row r="169" spans="1:8" x14ac:dyDescent="0.25">
      <c r="A169" s="10" t="s">
        <v>35</v>
      </c>
      <c r="B169" s="11" t="s">
        <v>16</v>
      </c>
      <c r="C169" s="11" t="str">
        <f t="shared" si="59"/>
        <v>2019</v>
      </c>
      <c r="D169" s="11" t="s">
        <v>9</v>
      </c>
      <c r="E169" s="11">
        <v>5</v>
      </c>
      <c r="F169" s="11">
        <v>4557906</v>
      </c>
      <c r="G169" s="11">
        <v>32.71</v>
      </c>
      <c r="H169" s="12" t="s">
        <v>10</v>
      </c>
    </row>
    <row r="170" spans="1:8" x14ac:dyDescent="0.25">
      <c r="A170" s="7" t="s">
        <v>35</v>
      </c>
      <c r="B170" s="8" t="s">
        <v>17</v>
      </c>
      <c r="C170" s="8" t="str">
        <f t="shared" si="59"/>
        <v>2019</v>
      </c>
      <c r="D170" s="8" t="s">
        <v>9</v>
      </c>
      <c r="E170" s="8">
        <v>10.77</v>
      </c>
      <c r="F170" s="8">
        <v>5065804</v>
      </c>
      <c r="G170" s="8">
        <v>38.67</v>
      </c>
      <c r="H170" s="9" t="s">
        <v>10</v>
      </c>
    </row>
    <row r="171" spans="1:8" x14ac:dyDescent="0.25">
      <c r="A171" s="10" t="s">
        <v>35</v>
      </c>
      <c r="B171" s="11" t="s">
        <v>18</v>
      </c>
      <c r="C171" s="11" t="str">
        <f t="shared" si="59"/>
        <v>2020</v>
      </c>
      <c r="D171" s="11" t="s">
        <v>9</v>
      </c>
      <c r="E171" s="11">
        <v>4.1100000000000003</v>
      </c>
      <c r="F171" s="11">
        <v>5307026</v>
      </c>
      <c r="G171" s="11">
        <v>37.659999999999997</v>
      </c>
      <c r="H171" s="12" t="s">
        <v>10</v>
      </c>
    </row>
    <row r="172" spans="1:8" x14ac:dyDescent="0.25">
      <c r="A172" s="7" t="s">
        <v>35</v>
      </c>
      <c r="B172" s="8" t="s">
        <v>19</v>
      </c>
      <c r="C172" s="8" t="str">
        <f t="shared" si="59"/>
        <v>2020</v>
      </c>
      <c r="D172" s="8" t="s">
        <v>9</v>
      </c>
      <c r="E172" s="8">
        <v>8.91</v>
      </c>
      <c r="F172" s="8">
        <v>5203579</v>
      </c>
      <c r="G172" s="8">
        <v>38.840000000000003</v>
      </c>
      <c r="H172" s="9" t="s">
        <v>10</v>
      </c>
    </row>
    <row r="173" spans="1:8" x14ac:dyDescent="0.25">
      <c r="A173" s="10" t="s">
        <v>35</v>
      </c>
      <c r="B173" s="11" t="s">
        <v>20</v>
      </c>
      <c r="C173" s="11" t="str">
        <f t="shared" si="59"/>
        <v>2020</v>
      </c>
      <c r="D173" s="11" t="s">
        <v>9</v>
      </c>
      <c r="E173" s="11">
        <v>8.85</v>
      </c>
      <c r="F173" s="11">
        <v>4141953</v>
      </c>
      <c r="G173" s="11">
        <v>30.87</v>
      </c>
      <c r="H173" s="12" t="s">
        <v>10</v>
      </c>
    </row>
    <row r="174" spans="1:8" x14ac:dyDescent="0.25">
      <c r="A174" s="7" t="s">
        <v>35</v>
      </c>
      <c r="B174" s="8" t="s">
        <v>21</v>
      </c>
      <c r="C174" s="8" t="str">
        <f t="shared" si="59"/>
        <v>2020</v>
      </c>
      <c r="D174" s="8" t="s">
        <v>9</v>
      </c>
      <c r="E174" s="8">
        <v>10.71</v>
      </c>
      <c r="F174" s="8">
        <v>1754170</v>
      </c>
      <c r="G174" s="8">
        <v>13.33</v>
      </c>
      <c r="H174" s="9" t="s">
        <v>10</v>
      </c>
    </row>
    <row r="175" spans="1:8" x14ac:dyDescent="0.25">
      <c r="A175" s="10" t="s">
        <v>35</v>
      </c>
      <c r="B175" s="11" t="s">
        <v>22</v>
      </c>
      <c r="C175" s="11" t="str">
        <f t="shared" si="59"/>
        <v>2020</v>
      </c>
      <c r="D175" s="11" t="s">
        <v>9</v>
      </c>
      <c r="E175" s="11">
        <v>23.38</v>
      </c>
      <c r="F175" s="11">
        <v>3799919</v>
      </c>
      <c r="G175" s="11">
        <v>33.619999999999997</v>
      </c>
      <c r="H175" s="12" t="s">
        <v>10</v>
      </c>
    </row>
    <row r="176" spans="1:8" x14ac:dyDescent="0.25">
      <c r="A176" s="7" t="s">
        <v>35</v>
      </c>
      <c r="B176" s="8" t="s">
        <v>23</v>
      </c>
      <c r="C176" s="8" t="str">
        <f t="shared" si="59"/>
        <v>2020</v>
      </c>
      <c r="D176" s="8" t="s">
        <v>9</v>
      </c>
      <c r="E176" s="8">
        <v>27.66</v>
      </c>
      <c r="F176" s="8">
        <v>3952088</v>
      </c>
      <c r="G176" s="8">
        <v>37.01</v>
      </c>
      <c r="H176" s="9" t="s">
        <v>10</v>
      </c>
    </row>
    <row r="177" spans="1:8" x14ac:dyDescent="0.25">
      <c r="A177" s="10" t="s">
        <v>36</v>
      </c>
      <c r="B177" s="11" t="s">
        <v>8</v>
      </c>
      <c r="C177" s="11" t="str">
        <f t="shared" si="59"/>
        <v>2019</v>
      </c>
      <c r="D177" s="11" t="s">
        <v>9</v>
      </c>
      <c r="E177" s="11">
        <v>3.63</v>
      </c>
      <c r="F177" s="11">
        <v>15349838</v>
      </c>
      <c r="G177" s="11">
        <v>37.97</v>
      </c>
      <c r="H177" s="12" t="s">
        <v>10</v>
      </c>
    </row>
    <row r="178" spans="1:8" x14ac:dyDescent="0.25">
      <c r="A178" s="7" t="s">
        <v>36</v>
      </c>
      <c r="B178" s="8" t="s">
        <v>11</v>
      </c>
      <c r="C178" s="8" t="str">
        <f t="shared" si="59"/>
        <v>2019</v>
      </c>
      <c r="D178" s="8" t="s">
        <v>9</v>
      </c>
      <c r="E178" s="8">
        <v>4.25</v>
      </c>
      <c r="F178" s="8">
        <v>16294794</v>
      </c>
      <c r="G178" s="8">
        <v>40.479999999999997</v>
      </c>
      <c r="H178" s="9" t="s">
        <v>10</v>
      </c>
    </row>
    <row r="179" spans="1:8" x14ac:dyDescent="0.25">
      <c r="A179" s="10" t="s">
        <v>36</v>
      </c>
      <c r="B179" s="11" t="s">
        <v>12</v>
      </c>
      <c r="C179" s="11" t="str">
        <f t="shared" si="59"/>
        <v>2019</v>
      </c>
      <c r="D179" s="11" t="s">
        <v>9</v>
      </c>
      <c r="E179" s="11">
        <v>3.92</v>
      </c>
      <c r="F179" s="11">
        <v>16274707</v>
      </c>
      <c r="G179" s="11">
        <v>40.200000000000003</v>
      </c>
      <c r="H179" s="12" t="s">
        <v>10</v>
      </c>
    </row>
    <row r="180" spans="1:8" x14ac:dyDescent="0.25">
      <c r="A180" s="7" t="s">
        <v>36</v>
      </c>
      <c r="B180" s="8" t="s">
        <v>13</v>
      </c>
      <c r="C180" s="8" t="str">
        <f t="shared" si="59"/>
        <v>2019</v>
      </c>
      <c r="D180" s="8" t="s">
        <v>9</v>
      </c>
      <c r="E180" s="8">
        <v>4.9400000000000004</v>
      </c>
      <c r="F180" s="8">
        <v>16559137</v>
      </c>
      <c r="G180" s="8">
        <v>41.25</v>
      </c>
      <c r="H180" s="9" t="s">
        <v>10</v>
      </c>
    </row>
    <row r="181" spans="1:8" x14ac:dyDescent="0.25">
      <c r="A181" s="10" t="s">
        <v>36</v>
      </c>
      <c r="B181" s="11" t="s">
        <v>14</v>
      </c>
      <c r="C181" s="11" t="str">
        <f t="shared" si="59"/>
        <v>2019</v>
      </c>
      <c r="D181" s="11" t="s">
        <v>9</v>
      </c>
      <c r="E181" s="11">
        <v>3.08</v>
      </c>
      <c r="F181" s="11">
        <v>16159315</v>
      </c>
      <c r="G181" s="11">
        <v>39.4</v>
      </c>
      <c r="H181" s="12" t="s">
        <v>10</v>
      </c>
    </row>
    <row r="182" spans="1:8" x14ac:dyDescent="0.25">
      <c r="A182" s="7" t="s">
        <v>36</v>
      </c>
      <c r="B182" s="8" t="s">
        <v>15</v>
      </c>
      <c r="C182" s="8" t="str">
        <f t="shared" si="59"/>
        <v>2019</v>
      </c>
      <c r="D182" s="8" t="s">
        <v>9</v>
      </c>
      <c r="E182" s="8">
        <v>2.98</v>
      </c>
      <c r="F182" s="8">
        <v>17060638</v>
      </c>
      <c r="G182" s="8">
        <v>41.46</v>
      </c>
      <c r="H182" s="9" t="s">
        <v>10</v>
      </c>
    </row>
    <row r="183" spans="1:8" x14ac:dyDescent="0.25">
      <c r="A183" s="10" t="s">
        <v>36</v>
      </c>
      <c r="B183" s="11" t="s">
        <v>16</v>
      </c>
      <c r="C183" s="11" t="str">
        <f t="shared" si="59"/>
        <v>2019</v>
      </c>
      <c r="D183" s="11" t="s">
        <v>9</v>
      </c>
      <c r="E183" s="11">
        <v>2.72</v>
      </c>
      <c r="F183" s="11">
        <v>16306428</v>
      </c>
      <c r="G183" s="11">
        <v>39.44</v>
      </c>
      <c r="H183" s="12" t="s">
        <v>10</v>
      </c>
    </row>
    <row r="184" spans="1:8" x14ac:dyDescent="0.25">
      <c r="A184" s="7" t="s">
        <v>36</v>
      </c>
      <c r="B184" s="8" t="s">
        <v>17</v>
      </c>
      <c r="C184" s="8" t="str">
        <f t="shared" si="59"/>
        <v>2019</v>
      </c>
      <c r="D184" s="8" t="s">
        <v>9</v>
      </c>
      <c r="E184" s="8">
        <v>2.94</v>
      </c>
      <c r="F184" s="8">
        <v>16854647</v>
      </c>
      <c r="G184" s="8">
        <v>40.770000000000003</v>
      </c>
      <c r="H184" s="9" t="s">
        <v>10</v>
      </c>
    </row>
    <row r="185" spans="1:8" x14ac:dyDescent="0.25">
      <c r="A185" s="10" t="s">
        <v>36</v>
      </c>
      <c r="B185" s="11" t="s">
        <v>18</v>
      </c>
      <c r="C185" s="11" t="str">
        <f t="shared" si="59"/>
        <v>2020</v>
      </c>
      <c r="D185" s="11" t="s">
        <v>9</v>
      </c>
      <c r="E185" s="11">
        <v>3.66</v>
      </c>
      <c r="F185" s="11">
        <v>16183702</v>
      </c>
      <c r="G185" s="11">
        <v>39.35</v>
      </c>
      <c r="H185" s="12" t="s">
        <v>10</v>
      </c>
    </row>
    <row r="186" spans="1:8" x14ac:dyDescent="0.25">
      <c r="A186" s="7" t="s">
        <v>36</v>
      </c>
      <c r="B186" s="8" t="s">
        <v>19</v>
      </c>
      <c r="C186" s="8" t="str">
        <f t="shared" si="59"/>
        <v>2020</v>
      </c>
      <c r="D186" s="8" t="s">
        <v>9</v>
      </c>
      <c r="E186" s="8">
        <v>4.42</v>
      </c>
      <c r="F186" s="8">
        <v>16178044</v>
      </c>
      <c r="G186" s="8">
        <v>39.57</v>
      </c>
      <c r="H186" s="9" t="s">
        <v>10</v>
      </c>
    </row>
    <row r="187" spans="1:8" x14ac:dyDescent="0.25">
      <c r="A187" s="10" t="s">
        <v>36</v>
      </c>
      <c r="B187" s="11" t="s">
        <v>20</v>
      </c>
      <c r="C187" s="11" t="str">
        <f t="shared" si="59"/>
        <v>2020</v>
      </c>
      <c r="D187" s="11" t="s">
        <v>9</v>
      </c>
      <c r="E187" s="11">
        <v>1.19</v>
      </c>
      <c r="F187" s="11">
        <v>16480441</v>
      </c>
      <c r="G187" s="11">
        <v>38.9</v>
      </c>
      <c r="H187" s="12" t="s">
        <v>10</v>
      </c>
    </row>
    <row r="188" spans="1:8" x14ac:dyDescent="0.25">
      <c r="A188" s="7" t="s">
        <v>36</v>
      </c>
      <c r="B188" s="8" t="s">
        <v>21</v>
      </c>
      <c r="C188" s="8" t="str">
        <f t="shared" si="59"/>
        <v>2020</v>
      </c>
      <c r="D188" s="8" t="s">
        <v>9</v>
      </c>
      <c r="E188" s="8">
        <v>12.5</v>
      </c>
      <c r="F188" s="8">
        <v>14238959</v>
      </c>
      <c r="G188" s="8">
        <v>37.880000000000003</v>
      </c>
      <c r="H188" s="9" t="s">
        <v>10</v>
      </c>
    </row>
    <row r="189" spans="1:8" x14ac:dyDescent="0.25">
      <c r="A189" s="10" t="s">
        <v>36</v>
      </c>
      <c r="B189" s="11" t="s">
        <v>22</v>
      </c>
      <c r="C189" s="11" t="str">
        <f t="shared" si="59"/>
        <v>2020</v>
      </c>
      <c r="D189" s="11" t="s">
        <v>9</v>
      </c>
      <c r="E189" s="11">
        <v>22.46</v>
      </c>
      <c r="F189" s="11">
        <v>13099601</v>
      </c>
      <c r="G189" s="11">
        <v>39.24</v>
      </c>
      <c r="H189" s="12" t="s">
        <v>10</v>
      </c>
    </row>
    <row r="190" spans="1:8" x14ac:dyDescent="0.25">
      <c r="A190" s="7" t="s">
        <v>36</v>
      </c>
      <c r="B190" s="8" t="s">
        <v>23</v>
      </c>
      <c r="C190" s="8" t="str">
        <f t="shared" si="59"/>
        <v>2020</v>
      </c>
      <c r="D190" s="8" t="s">
        <v>9</v>
      </c>
      <c r="E190" s="8">
        <v>6.46</v>
      </c>
      <c r="F190" s="8">
        <v>16748971</v>
      </c>
      <c r="G190" s="8">
        <v>41.5</v>
      </c>
      <c r="H190" s="9" t="s">
        <v>10</v>
      </c>
    </row>
    <row r="191" spans="1:8" x14ac:dyDescent="0.25">
      <c r="A191" s="10" t="s">
        <v>37</v>
      </c>
      <c r="B191" s="11" t="s">
        <v>8</v>
      </c>
      <c r="C191" s="11" t="str">
        <f t="shared" si="59"/>
        <v>2019</v>
      </c>
      <c r="D191" s="11" t="s">
        <v>9</v>
      </c>
      <c r="E191" s="11">
        <v>3.67</v>
      </c>
      <c r="F191" s="11">
        <v>23896858</v>
      </c>
      <c r="G191" s="11">
        <v>47.11</v>
      </c>
      <c r="H191" s="12" t="s">
        <v>10</v>
      </c>
    </row>
    <row r="192" spans="1:8" x14ac:dyDescent="0.25">
      <c r="A192" s="7" t="s">
        <v>37</v>
      </c>
      <c r="B192" s="8" t="s">
        <v>11</v>
      </c>
      <c r="C192" s="8" t="str">
        <f t="shared" si="59"/>
        <v>2019</v>
      </c>
      <c r="D192" s="8" t="s">
        <v>9</v>
      </c>
      <c r="E192" s="8">
        <v>4.34</v>
      </c>
      <c r="F192" s="8">
        <v>23056511</v>
      </c>
      <c r="G192" s="8">
        <v>45.69</v>
      </c>
      <c r="H192" s="9" t="s">
        <v>10</v>
      </c>
    </row>
    <row r="193" spans="1:8" x14ac:dyDescent="0.25">
      <c r="A193" s="10" t="s">
        <v>37</v>
      </c>
      <c r="B193" s="11" t="s">
        <v>12</v>
      </c>
      <c r="C193" s="11" t="str">
        <f t="shared" si="59"/>
        <v>2019</v>
      </c>
      <c r="D193" s="11" t="s">
        <v>9</v>
      </c>
      <c r="E193" s="11">
        <v>3.66</v>
      </c>
      <c r="F193" s="11">
        <v>24843750</v>
      </c>
      <c r="G193" s="11">
        <v>48.8</v>
      </c>
      <c r="H193" s="12" t="s">
        <v>10</v>
      </c>
    </row>
    <row r="194" spans="1:8" x14ac:dyDescent="0.25">
      <c r="A194" s="7" t="s">
        <v>37</v>
      </c>
      <c r="B194" s="8" t="s">
        <v>13</v>
      </c>
      <c r="C194" s="8" t="str">
        <f t="shared" si="59"/>
        <v>2019</v>
      </c>
      <c r="D194" s="8" t="s">
        <v>9</v>
      </c>
      <c r="E194" s="8">
        <v>3.76</v>
      </c>
      <c r="F194" s="8">
        <v>26835389</v>
      </c>
      <c r="G194" s="8">
        <v>52.67</v>
      </c>
      <c r="H194" s="9" t="s">
        <v>10</v>
      </c>
    </row>
    <row r="195" spans="1:8" x14ac:dyDescent="0.25">
      <c r="A195" s="10" t="s">
        <v>37</v>
      </c>
      <c r="B195" s="11" t="s">
        <v>14</v>
      </c>
      <c r="C195" s="11" t="str">
        <f t="shared" ref="C195:C258" si="60">RIGHT(B195,LEN(B195)-FIND("-",B195,FIND("-",B195,1)+1))</f>
        <v>2019</v>
      </c>
      <c r="D195" s="11" t="s">
        <v>9</v>
      </c>
      <c r="E195" s="11">
        <v>4.4000000000000004</v>
      </c>
      <c r="F195" s="11">
        <v>25219281</v>
      </c>
      <c r="G195" s="11">
        <v>49.74</v>
      </c>
      <c r="H195" s="12" t="s">
        <v>10</v>
      </c>
    </row>
    <row r="196" spans="1:8" x14ac:dyDescent="0.25">
      <c r="A196" s="7" t="s">
        <v>37</v>
      </c>
      <c r="B196" s="8" t="s">
        <v>15</v>
      </c>
      <c r="C196" s="8" t="str">
        <f t="shared" si="60"/>
        <v>2019</v>
      </c>
      <c r="D196" s="8" t="s">
        <v>9</v>
      </c>
      <c r="E196" s="8">
        <v>3.81</v>
      </c>
      <c r="F196" s="8">
        <v>24330249</v>
      </c>
      <c r="G196" s="8">
        <v>47.61</v>
      </c>
      <c r="H196" s="9" t="s">
        <v>10</v>
      </c>
    </row>
    <row r="197" spans="1:8" x14ac:dyDescent="0.25">
      <c r="A197" s="10" t="s">
        <v>37</v>
      </c>
      <c r="B197" s="11" t="s">
        <v>16</v>
      </c>
      <c r="C197" s="11" t="str">
        <f t="shared" si="60"/>
        <v>2019</v>
      </c>
      <c r="D197" s="11" t="s">
        <v>9</v>
      </c>
      <c r="E197" s="11">
        <v>3.68</v>
      </c>
      <c r="F197" s="11">
        <v>24881383</v>
      </c>
      <c r="G197" s="11">
        <v>48.53</v>
      </c>
      <c r="H197" s="12" t="s">
        <v>10</v>
      </c>
    </row>
    <row r="198" spans="1:8" x14ac:dyDescent="0.25">
      <c r="A198" s="7" t="s">
        <v>37</v>
      </c>
      <c r="B198" s="8" t="s">
        <v>17</v>
      </c>
      <c r="C198" s="8" t="str">
        <f t="shared" si="60"/>
        <v>2019</v>
      </c>
      <c r="D198" s="8" t="s">
        <v>9</v>
      </c>
      <c r="E198" s="8">
        <v>3.03</v>
      </c>
      <c r="F198" s="8">
        <v>26357625</v>
      </c>
      <c r="G198" s="8">
        <v>50.98</v>
      </c>
      <c r="H198" s="9" t="s">
        <v>10</v>
      </c>
    </row>
    <row r="199" spans="1:8" x14ac:dyDescent="0.25">
      <c r="A199" s="10" t="s">
        <v>37</v>
      </c>
      <c r="B199" s="11" t="s">
        <v>18</v>
      </c>
      <c r="C199" s="11" t="str">
        <f t="shared" si="60"/>
        <v>2020</v>
      </c>
      <c r="D199" s="11" t="s">
        <v>9</v>
      </c>
      <c r="E199" s="11">
        <v>3.8</v>
      </c>
      <c r="F199" s="11">
        <v>25881398</v>
      </c>
      <c r="G199" s="11">
        <v>50.36</v>
      </c>
      <c r="H199" s="12" t="s">
        <v>10</v>
      </c>
    </row>
    <row r="200" spans="1:8" x14ac:dyDescent="0.25">
      <c r="A200" s="7" t="s">
        <v>37</v>
      </c>
      <c r="B200" s="8" t="s">
        <v>19</v>
      </c>
      <c r="C200" s="8" t="str">
        <f t="shared" si="60"/>
        <v>2020</v>
      </c>
      <c r="D200" s="8" t="s">
        <v>9</v>
      </c>
      <c r="E200" s="8">
        <v>4.24</v>
      </c>
      <c r="F200" s="8">
        <v>25293535</v>
      </c>
      <c r="G200" s="8">
        <v>49.36</v>
      </c>
      <c r="H200" s="9" t="s">
        <v>10</v>
      </c>
    </row>
    <row r="201" spans="1:8" x14ac:dyDescent="0.25">
      <c r="A201" s="10" t="s">
        <v>37</v>
      </c>
      <c r="B201" s="11" t="s">
        <v>20</v>
      </c>
      <c r="C201" s="11" t="str">
        <f t="shared" si="60"/>
        <v>2020</v>
      </c>
      <c r="D201" s="11" t="s">
        <v>9</v>
      </c>
      <c r="E201" s="11">
        <v>5.38</v>
      </c>
      <c r="F201" s="11">
        <v>23130976</v>
      </c>
      <c r="G201" s="11">
        <v>45.6</v>
      </c>
      <c r="H201" s="12" t="s">
        <v>10</v>
      </c>
    </row>
    <row r="202" spans="1:8" x14ac:dyDescent="0.25">
      <c r="A202" s="7" t="s">
        <v>37</v>
      </c>
      <c r="B202" s="8" t="s">
        <v>21</v>
      </c>
      <c r="C202" s="8" t="str">
        <f t="shared" si="60"/>
        <v>2020</v>
      </c>
      <c r="D202" s="8" t="s">
        <v>9</v>
      </c>
      <c r="E202" s="8">
        <v>25.28</v>
      </c>
      <c r="F202" s="8">
        <v>15014802</v>
      </c>
      <c r="G202" s="8">
        <v>37.42</v>
      </c>
      <c r="H202" s="9" t="s">
        <v>10</v>
      </c>
    </row>
    <row r="203" spans="1:8" x14ac:dyDescent="0.25">
      <c r="A203" s="10" t="s">
        <v>37</v>
      </c>
      <c r="B203" s="11" t="s">
        <v>22</v>
      </c>
      <c r="C203" s="11" t="str">
        <f t="shared" si="60"/>
        <v>2020</v>
      </c>
      <c r="D203" s="11" t="s">
        <v>9</v>
      </c>
      <c r="E203" s="11">
        <v>16.89</v>
      </c>
      <c r="F203" s="11">
        <v>18423447</v>
      </c>
      <c r="G203" s="11">
        <v>41.21</v>
      </c>
      <c r="H203" s="12" t="s">
        <v>10</v>
      </c>
    </row>
    <row r="204" spans="1:8" x14ac:dyDescent="0.25">
      <c r="A204" s="7" t="s">
        <v>37</v>
      </c>
      <c r="B204" s="8" t="s">
        <v>23</v>
      </c>
      <c r="C204" s="8" t="str">
        <f t="shared" si="60"/>
        <v>2020</v>
      </c>
      <c r="D204" s="8" t="s">
        <v>9</v>
      </c>
      <c r="E204" s="8">
        <v>9.4</v>
      </c>
      <c r="F204" s="8">
        <v>23601016</v>
      </c>
      <c r="G204" s="8">
        <v>48.34</v>
      </c>
      <c r="H204" s="9" t="s">
        <v>10</v>
      </c>
    </row>
    <row r="205" spans="1:8" x14ac:dyDescent="0.25">
      <c r="A205" s="10" t="s">
        <v>38</v>
      </c>
      <c r="B205" s="11" t="s">
        <v>8</v>
      </c>
      <c r="C205" s="11" t="str">
        <f t="shared" si="60"/>
        <v>2019</v>
      </c>
      <c r="D205" s="11" t="s">
        <v>9</v>
      </c>
      <c r="E205" s="11">
        <v>3.16</v>
      </c>
      <c r="F205" s="11">
        <v>1119011</v>
      </c>
      <c r="G205" s="11">
        <v>66.13</v>
      </c>
      <c r="H205" s="12" t="s">
        <v>10</v>
      </c>
    </row>
    <row r="206" spans="1:8" x14ac:dyDescent="0.25">
      <c r="A206" s="7" t="s">
        <v>38</v>
      </c>
      <c r="B206" s="8" t="s">
        <v>11</v>
      </c>
      <c r="C206" s="8" t="str">
        <f t="shared" si="60"/>
        <v>2019</v>
      </c>
      <c r="D206" s="8" t="s">
        <v>9</v>
      </c>
      <c r="E206" s="8">
        <v>4.2300000000000004</v>
      </c>
      <c r="F206" s="8">
        <v>1024797</v>
      </c>
      <c r="G206" s="8">
        <v>61.09</v>
      </c>
      <c r="H206" s="9" t="s">
        <v>10</v>
      </c>
    </row>
    <row r="207" spans="1:8" x14ac:dyDescent="0.25">
      <c r="A207" s="10" t="s">
        <v>38</v>
      </c>
      <c r="B207" s="11" t="s">
        <v>12</v>
      </c>
      <c r="C207" s="11" t="str">
        <f t="shared" si="60"/>
        <v>2019</v>
      </c>
      <c r="D207" s="11" t="s">
        <v>9</v>
      </c>
      <c r="E207" s="11">
        <v>1.03</v>
      </c>
      <c r="F207" s="11">
        <v>1158511</v>
      </c>
      <c r="G207" s="11">
        <v>66.67</v>
      </c>
      <c r="H207" s="12" t="s">
        <v>10</v>
      </c>
    </row>
    <row r="208" spans="1:8" x14ac:dyDescent="0.25">
      <c r="A208" s="7" t="s">
        <v>38</v>
      </c>
      <c r="B208" s="8" t="s">
        <v>13</v>
      </c>
      <c r="C208" s="8" t="str">
        <f t="shared" si="60"/>
        <v>2019</v>
      </c>
      <c r="D208" s="8" t="s">
        <v>9</v>
      </c>
      <c r="E208" s="8">
        <v>0.52</v>
      </c>
      <c r="F208" s="8">
        <v>1065725</v>
      </c>
      <c r="G208" s="8">
        <v>60.86</v>
      </c>
      <c r="H208" s="9" t="s">
        <v>10</v>
      </c>
    </row>
    <row r="209" spans="1:8" x14ac:dyDescent="0.25">
      <c r="A209" s="10" t="s">
        <v>38</v>
      </c>
      <c r="B209" s="11" t="s">
        <v>14</v>
      </c>
      <c r="C209" s="11" t="str">
        <f t="shared" si="60"/>
        <v>2019</v>
      </c>
      <c r="D209" s="11" t="s">
        <v>9</v>
      </c>
      <c r="E209" s="11">
        <v>0.24</v>
      </c>
      <c r="F209" s="11">
        <v>1162159</v>
      </c>
      <c r="G209" s="11">
        <v>66.02</v>
      </c>
      <c r="H209" s="12" t="s">
        <v>10</v>
      </c>
    </row>
    <row r="210" spans="1:8" x14ac:dyDescent="0.25">
      <c r="A210" s="7" t="s">
        <v>38</v>
      </c>
      <c r="B210" s="8" t="s">
        <v>15</v>
      </c>
      <c r="C210" s="8" t="str">
        <f t="shared" si="60"/>
        <v>2019</v>
      </c>
      <c r="D210" s="8" t="s">
        <v>9</v>
      </c>
      <c r="E210" s="8">
        <v>3.7</v>
      </c>
      <c r="F210" s="8">
        <v>1080609</v>
      </c>
      <c r="G210" s="8">
        <v>63.44</v>
      </c>
      <c r="H210" s="9" t="s">
        <v>10</v>
      </c>
    </row>
    <row r="211" spans="1:8" x14ac:dyDescent="0.25">
      <c r="A211" s="10" t="s">
        <v>38</v>
      </c>
      <c r="B211" s="11" t="s">
        <v>16</v>
      </c>
      <c r="C211" s="11" t="str">
        <f t="shared" si="60"/>
        <v>2019</v>
      </c>
      <c r="D211" s="11" t="s">
        <v>9</v>
      </c>
      <c r="E211" s="11">
        <v>1.5</v>
      </c>
      <c r="F211" s="11">
        <v>1205703</v>
      </c>
      <c r="G211" s="11">
        <v>69.03</v>
      </c>
      <c r="H211" s="12" t="s">
        <v>10</v>
      </c>
    </row>
    <row r="212" spans="1:8" x14ac:dyDescent="0.25">
      <c r="A212" s="7" t="s">
        <v>38</v>
      </c>
      <c r="B212" s="8" t="s">
        <v>17</v>
      </c>
      <c r="C212" s="8" t="str">
        <f t="shared" si="60"/>
        <v>2019</v>
      </c>
      <c r="D212" s="8" t="s">
        <v>9</v>
      </c>
      <c r="E212" s="8">
        <v>1.8</v>
      </c>
      <c r="F212" s="8">
        <v>1102997</v>
      </c>
      <c r="G212" s="8">
        <v>63.18</v>
      </c>
      <c r="H212" s="9" t="s">
        <v>10</v>
      </c>
    </row>
    <row r="213" spans="1:8" x14ac:dyDescent="0.25">
      <c r="A213" s="10" t="s">
        <v>38</v>
      </c>
      <c r="B213" s="11" t="s">
        <v>18</v>
      </c>
      <c r="C213" s="11" t="str">
        <f t="shared" si="60"/>
        <v>2020</v>
      </c>
      <c r="D213" s="11" t="s">
        <v>9</v>
      </c>
      <c r="E213" s="11">
        <v>0.97</v>
      </c>
      <c r="F213" s="11">
        <v>1229406</v>
      </c>
      <c r="G213" s="11">
        <v>69.66</v>
      </c>
      <c r="H213" s="12" t="s">
        <v>10</v>
      </c>
    </row>
    <row r="214" spans="1:8" x14ac:dyDescent="0.25">
      <c r="A214" s="7" t="s">
        <v>38</v>
      </c>
      <c r="B214" s="8" t="s">
        <v>19</v>
      </c>
      <c r="C214" s="8" t="str">
        <f t="shared" si="60"/>
        <v>2020</v>
      </c>
      <c r="D214" s="8" t="s">
        <v>9</v>
      </c>
      <c r="E214" s="8">
        <v>2.76</v>
      </c>
      <c r="F214" s="8">
        <v>1112864</v>
      </c>
      <c r="G214" s="8">
        <v>64.06</v>
      </c>
      <c r="H214" s="9" t="s">
        <v>10</v>
      </c>
    </row>
    <row r="215" spans="1:8" x14ac:dyDescent="0.25">
      <c r="A215" s="10" t="s">
        <v>38</v>
      </c>
      <c r="B215" s="11" t="s">
        <v>20</v>
      </c>
      <c r="C215" s="11" t="str">
        <f t="shared" si="60"/>
        <v>2020</v>
      </c>
      <c r="D215" s="11" t="s">
        <v>9</v>
      </c>
      <c r="E215" s="11">
        <v>1.28</v>
      </c>
      <c r="F215" s="11">
        <v>1192616</v>
      </c>
      <c r="G215" s="11">
        <v>67.459999999999994</v>
      </c>
      <c r="H215" s="12" t="s">
        <v>10</v>
      </c>
    </row>
    <row r="216" spans="1:8" x14ac:dyDescent="0.25">
      <c r="A216" s="7" t="s">
        <v>38</v>
      </c>
      <c r="B216" s="8" t="s">
        <v>21</v>
      </c>
      <c r="C216" s="8" t="str">
        <f t="shared" si="60"/>
        <v>2020</v>
      </c>
      <c r="D216" s="8" t="s">
        <v>9</v>
      </c>
      <c r="E216" s="8">
        <v>8.3800000000000008</v>
      </c>
      <c r="F216" s="8">
        <v>803118</v>
      </c>
      <c r="G216" s="8">
        <v>48.83</v>
      </c>
      <c r="H216" s="9" t="s">
        <v>10</v>
      </c>
    </row>
    <row r="217" spans="1:8" x14ac:dyDescent="0.25">
      <c r="A217" s="10" t="s">
        <v>38</v>
      </c>
      <c r="B217" s="11" t="s">
        <v>22</v>
      </c>
      <c r="C217" s="11" t="str">
        <f t="shared" si="60"/>
        <v>2020</v>
      </c>
      <c r="D217" s="11" t="s">
        <v>9</v>
      </c>
      <c r="E217" s="11">
        <v>3.73</v>
      </c>
      <c r="F217" s="11">
        <v>992148</v>
      </c>
      <c r="G217" s="11">
        <v>57.26</v>
      </c>
      <c r="H217" s="12" t="s">
        <v>10</v>
      </c>
    </row>
    <row r="218" spans="1:8" x14ac:dyDescent="0.25">
      <c r="A218" s="7" t="s">
        <v>38</v>
      </c>
      <c r="B218" s="8" t="s">
        <v>23</v>
      </c>
      <c r="C218" s="8" t="str">
        <f t="shared" si="60"/>
        <v>2020</v>
      </c>
      <c r="D218" s="8" t="s">
        <v>9</v>
      </c>
      <c r="E218" s="8">
        <v>1.35</v>
      </c>
      <c r="F218" s="8">
        <v>1150200</v>
      </c>
      <c r="G218" s="8">
        <v>64.63</v>
      </c>
      <c r="H218" s="9" t="s">
        <v>10</v>
      </c>
    </row>
    <row r="219" spans="1:8" x14ac:dyDescent="0.25">
      <c r="A219" s="10" t="s">
        <v>39</v>
      </c>
      <c r="B219" s="11" t="s">
        <v>8</v>
      </c>
      <c r="C219" s="11" t="str">
        <f t="shared" si="60"/>
        <v>2019</v>
      </c>
      <c r="D219" s="11" t="s">
        <v>9</v>
      </c>
      <c r="E219" s="11">
        <v>4.17</v>
      </c>
      <c r="F219" s="11">
        <v>11155753</v>
      </c>
      <c r="G219" s="11">
        <v>40.47</v>
      </c>
      <c r="H219" s="12" t="s">
        <v>10</v>
      </c>
    </row>
    <row r="220" spans="1:8" x14ac:dyDescent="0.25">
      <c r="A220" s="7" t="s">
        <v>39</v>
      </c>
      <c r="B220" s="8" t="s">
        <v>11</v>
      </c>
      <c r="C220" s="8" t="str">
        <f t="shared" si="60"/>
        <v>2019</v>
      </c>
      <c r="D220" s="8" t="s">
        <v>9</v>
      </c>
      <c r="E220" s="8">
        <v>4.71</v>
      </c>
      <c r="F220" s="8">
        <v>10965154</v>
      </c>
      <c r="G220" s="8">
        <v>39.94</v>
      </c>
      <c r="H220" s="9" t="s">
        <v>10</v>
      </c>
    </row>
    <row r="221" spans="1:8" x14ac:dyDescent="0.25">
      <c r="A221" s="10" t="s">
        <v>39</v>
      </c>
      <c r="B221" s="11" t="s">
        <v>12</v>
      </c>
      <c r="C221" s="11" t="str">
        <f t="shared" si="60"/>
        <v>2019</v>
      </c>
      <c r="D221" s="11" t="s">
        <v>9</v>
      </c>
      <c r="E221" s="11">
        <v>3.31</v>
      </c>
      <c r="F221" s="11">
        <v>12009883</v>
      </c>
      <c r="G221" s="11">
        <v>43.05</v>
      </c>
      <c r="H221" s="12" t="s">
        <v>10</v>
      </c>
    </row>
    <row r="222" spans="1:8" x14ac:dyDescent="0.25">
      <c r="A222" s="7" t="s">
        <v>39</v>
      </c>
      <c r="B222" s="8" t="s">
        <v>13</v>
      </c>
      <c r="C222" s="8" t="str">
        <f t="shared" si="60"/>
        <v>2019</v>
      </c>
      <c r="D222" s="8" t="s">
        <v>9</v>
      </c>
      <c r="E222" s="8">
        <v>3.68</v>
      </c>
      <c r="F222" s="8">
        <v>11727659</v>
      </c>
      <c r="G222" s="8">
        <v>42.13</v>
      </c>
      <c r="H222" s="9" t="s">
        <v>10</v>
      </c>
    </row>
    <row r="223" spans="1:8" x14ac:dyDescent="0.25">
      <c r="A223" s="10" t="s">
        <v>39</v>
      </c>
      <c r="B223" s="11" t="s">
        <v>14</v>
      </c>
      <c r="C223" s="11" t="str">
        <f t="shared" si="60"/>
        <v>2019</v>
      </c>
      <c r="D223" s="11" t="s">
        <v>9</v>
      </c>
      <c r="E223" s="11">
        <v>4.3099999999999996</v>
      </c>
      <c r="F223" s="11">
        <v>11167715</v>
      </c>
      <c r="G223" s="11">
        <v>40.32</v>
      </c>
      <c r="H223" s="12" t="s">
        <v>10</v>
      </c>
    </row>
    <row r="224" spans="1:8" x14ac:dyDescent="0.25">
      <c r="A224" s="7" t="s">
        <v>39</v>
      </c>
      <c r="B224" s="8" t="s">
        <v>15</v>
      </c>
      <c r="C224" s="8" t="str">
        <f t="shared" si="60"/>
        <v>2019</v>
      </c>
      <c r="D224" s="8" t="s">
        <v>9</v>
      </c>
      <c r="E224" s="8">
        <v>4.28</v>
      </c>
      <c r="F224" s="8">
        <v>11621534</v>
      </c>
      <c r="G224" s="8">
        <v>41.88</v>
      </c>
      <c r="H224" s="9" t="s">
        <v>10</v>
      </c>
    </row>
    <row r="225" spans="1:8" x14ac:dyDescent="0.25">
      <c r="A225" s="10" t="s">
        <v>39</v>
      </c>
      <c r="B225" s="11" t="s">
        <v>16</v>
      </c>
      <c r="C225" s="11" t="str">
        <f t="shared" si="60"/>
        <v>2019</v>
      </c>
      <c r="D225" s="11" t="s">
        <v>9</v>
      </c>
      <c r="E225" s="11">
        <v>4.72</v>
      </c>
      <c r="F225" s="11">
        <v>12192623</v>
      </c>
      <c r="G225" s="11">
        <v>44.06</v>
      </c>
      <c r="H225" s="12" t="s">
        <v>10</v>
      </c>
    </row>
    <row r="226" spans="1:8" x14ac:dyDescent="0.25">
      <c r="A226" s="7" t="s">
        <v>39</v>
      </c>
      <c r="B226" s="8" t="s">
        <v>17</v>
      </c>
      <c r="C226" s="8" t="str">
        <f t="shared" si="60"/>
        <v>2019</v>
      </c>
      <c r="D226" s="8" t="s">
        <v>9</v>
      </c>
      <c r="E226" s="8">
        <v>4.67</v>
      </c>
      <c r="F226" s="8">
        <v>11345069</v>
      </c>
      <c r="G226" s="8">
        <v>40.909999999999997</v>
      </c>
      <c r="H226" s="9" t="s">
        <v>10</v>
      </c>
    </row>
    <row r="227" spans="1:8" x14ac:dyDescent="0.25">
      <c r="A227" s="10" t="s">
        <v>39</v>
      </c>
      <c r="B227" s="11" t="s">
        <v>18</v>
      </c>
      <c r="C227" s="11" t="str">
        <f t="shared" si="60"/>
        <v>2020</v>
      </c>
      <c r="D227" s="11" t="s">
        <v>9</v>
      </c>
      <c r="E227" s="11">
        <v>1.81</v>
      </c>
      <c r="F227" s="11">
        <v>11182128</v>
      </c>
      <c r="G227" s="11">
        <v>39.090000000000003</v>
      </c>
      <c r="H227" s="12" t="s">
        <v>10</v>
      </c>
    </row>
    <row r="228" spans="1:8" x14ac:dyDescent="0.25">
      <c r="A228" s="7" t="s">
        <v>39</v>
      </c>
      <c r="B228" s="8" t="s">
        <v>19</v>
      </c>
      <c r="C228" s="8" t="str">
        <f t="shared" si="60"/>
        <v>2020</v>
      </c>
      <c r="D228" s="8" t="s">
        <v>9</v>
      </c>
      <c r="E228" s="8">
        <v>3.31</v>
      </c>
      <c r="F228" s="8">
        <v>11842655</v>
      </c>
      <c r="G228" s="8">
        <v>41.98</v>
      </c>
      <c r="H228" s="9" t="s">
        <v>10</v>
      </c>
    </row>
    <row r="229" spans="1:8" x14ac:dyDescent="0.25">
      <c r="A229" s="10" t="s">
        <v>39</v>
      </c>
      <c r="B229" s="11" t="s">
        <v>20</v>
      </c>
      <c r="C229" s="11" t="str">
        <f t="shared" si="60"/>
        <v>2020</v>
      </c>
      <c r="D229" s="11" t="s">
        <v>9</v>
      </c>
      <c r="E229" s="11">
        <v>15.09</v>
      </c>
      <c r="F229" s="11">
        <v>9814156</v>
      </c>
      <c r="G229" s="11">
        <v>39.549999999999997</v>
      </c>
      <c r="H229" s="12" t="s">
        <v>10</v>
      </c>
    </row>
    <row r="230" spans="1:8" x14ac:dyDescent="0.25">
      <c r="A230" s="7" t="s">
        <v>39</v>
      </c>
      <c r="B230" s="8" t="s">
        <v>21</v>
      </c>
      <c r="C230" s="8" t="str">
        <f t="shared" si="60"/>
        <v>2020</v>
      </c>
      <c r="D230" s="8" t="s">
        <v>9</v>
      </c>
      <c r="E230" s="8">
        <v>24.48</v>
      </c>
      <c r="F230" s="8">
        <v>5562449</v>
      </c>
      <c r="G230" s="8">
        <v>25.16</v>
      </c>
      <c r="H230" s="9" t="s">
        <v>10</v>
      </c>
    </row>
    <row r="231" spans="1:8" x14ac:dyDescent="0.25">
      <c r="A231" s="10" t="s">
        <v>39</v>
      </c>
      <c r="B231" s="11" t="s">
        <v>22</v>
      </c>
      <c r="C231" s="11" t="str">
        <f t="shared" si="60"/>
        <v>2020</v>
      </c>
      <c r="D231" s="11" t="s">
        <v>9</v>
      </c>
      <c r="E231" s="11">
        <v>9.4499999999999993</v>
      </c>
      <c r="F231" s="11">
        <v>9683719</v>
      </c>
      <c r="G231" s="11">
        <v>36.479999999999997</v>
      </c>
      <c r="H231" s="12" t="s">
        <v>10</v>
      </c>
    </row>
    <row r="232" spans="1:8" x14ac:dyDescent="0.25">
      <c r="A232" s="7" t="s">
        <v>39</v>
      </c>
      <c r="B232" s="8" t="s">
        <v>23</v>
      </c>
      <c r="C232" s="8" t="str">
        <f t="shared" si="60"/>
        <v>2020</v>
      </c>
      <c r="D232" s="8" t="s">
        <v>9</v>
      </c>
      <c r="E232" s="8">
        <v>4.59</v>
      </c>
      <c r="F232" s="8">
        <v>10187145</v>
      </c>
      <c r="G232" s="8">
        <v>36.36</v>
      </c>
      <c r="H232" s="9" t="s">
        <v>10</v>
      </c>
    </row>
    <row r="233" spans="1:8" x14ac:dyDescent="0.25">
      <c r="A233" s="10" t="s">
        <v>40</v>
      </c>
      <c r="B233" s="11" t="s">
        <v>8</v>
      </c>
      <c r="C233" s="11" t="str">
        <f t="shared" si="60"/>
        <v>2019</v>
      </c>
      <c r="D233" s="11" t="s">
        <v>9</v>
      </c>
      <c r="E233" s="11">
        <v>0</v>
      </c>
      <c r="F233" s="11">
        <v>172474</v>
      </c>
      <c r="G233" s="11">
        <v>43.08</v>
      </c>
      <c r="H233" s="12" t="s">
        <v>10</v>
      </c>
    </row>
    <row r="234" spans="1:8" x14ac:dyDescent="0.25">
      <c r="A234" s="7" t="s">
        <v>40</v>
      </c>
      <c r="B234" s="8" t="s">
        <v>11</v>
      </c>
      <c r="C234" s="8" t="str">
        <f t="shared" si="60"/>
        <v>2019</v>
      </c>
      <c r="D234" s="8" t="s">
        <v>9</v>
      </c>
      <c r="E234" s="8">
        <v>0</v>
      </c>
      <c r="F234" s="8">
        <v>184527</v>
      </c>
      <c r="G234" s="8">
        <v>45.95</v>
      </c>
      <c r="H234" s="9" t="s">
        <v>10</v>
      </c>
    </row>
    <row r="235" spans="1:8" x14ac:dyDescent="0.25">
      <c r="A235" s="10" t="s">
        <v>40</v>
      </c>
      <c r="B235" s="11" t="s">
        <v>12</v>
      </c>
      <c r="C235" s="11" t="str">
        <f t="shared" si="60"/>
        <v>2019</v>
      </c>
      <c r="D235" s="11" t="s">
        <v>9</v>
      </c>
      <c r="E235" s="11">
        <v>0</v>
      </c>
      <c r="F235" s="11">
        <v>139227</v>
      </c>
      <c r="G235" s="11">
        <v>34.56</v>
      </c>
      <c r="H235" s="12" t="s">
        <v>10</v>
      </c>
    </row>
    <row r="236" spans="1:8" x14ac:dyDescent="0.25">
      <c r="A236" s="7" t="s">
        <v>40</v>
      </c>
      <c r="B236" s="8" t="s">
        <v>13</v>
      </c>
      <c r="C236" s="8" t="str">
        <f t="shared" si="60"/>
        <v>2019</v>
      </c>
      <c r="D236" s="8" t="s">
        <v>9</v>
      </c>
      <c r="E236" s="8">
        <v>4.8499999999999996</v>
      </c>
      <c r="F236" s="8">
        <v>183930</v>
      </c>
      <c r="G236" s="8">
        <v>47.83</v>
      </c>
      <c r="H236" s="9" t="s">
        <v>10</v>
      </c>
    </row>
    <row r="237" spans="1:8" x14ac:dyDescent="0.25">
      <c r="A237" s="10" t="s">
        <v>40</v>
      </c>
      <c r="B237" s="11" t="s">
        <v>14</v>
      </c>
      <c r="C237" s="11" t="str">
        <f t="shared" si="60"/>
        <v>2019</v>
      </c>
      <c r="D237" s="11" t="s">
        <v>9</v>
      </c>
      <c r="E237" s="11">
        <v>0</v>
      </c>
      <c r="F237" s="11">
        <v>175718</v>
      </c>
      <c r="G237" s="11">
        <v>43.34</v>
      </c>
      <c r="H237" s="12" t="s">
        <v>10</v>
      </c>
    </row>
    <row r="238" spans="1:8" x14ac:dyDescent="0.25">
      <c r="A238" s="7" t="s">
        <v>40</v>
      </c>
      <c r="B238" s="8" t="s">
        <v>15</v>
      </c>
      <c r="C238" s="8" t="str">
        <f t="shared" si="60"/>
        <v>2019</v>
      </c>
      <c r="D238" s="8" t="s">
        <v>9</v>
      </c>
      <c r="E238" s="8">
        <v>1.18</v>
      </c>
      <c r="F238" s="8">
        <v>180283</v>
      </c>
      <c r="G238" s="8">
        <v>44.85</v>
      </c>
      <c r="H238" s="9" t="s">
        <v>10</v>
      </c>
    </row>
    <row r="239" spans="1:8" x14ac:dyDescent="0.25">
      <c r="A239" s="10" t="s">
        <v>40</v>
      </c>
      <c r="B239" s="11" t="s">
        <v>16</v>
      </c>
      <c r="C239" s="11" t="str">
        <f t="shared" si="60"/>
        <v>2019</v>
      </c>
      <c r="D239" s="11" t="s">
        <v>9</v>
      </c>
      <c r="E239" s="11">
        <v>0</v>
      </c>
      <c r="F239" s="11">
        <v>142787</v>
      </c>
      <c r="G239" s="11">
        <v>35</v>
      </c>
      <c r="H239" s="12" t="s">
        <v>10</v>
      </c>
    </row>
    <row r="240" spans="1:8" x14ac:dyDescent="0.25">
      <c r="A240" s="7" t="s">
        <v>40</v>
      </c>
      <c r="B240" s="8" t="s">
        <v>17</v>
      </c>
      <c r="C240" s="8" t="str">
        <f t="shared" si="60"/>
        <v>2019</v>
      </c>
      <c r="D240" s="8" t="s">
        <v>9</v>
      </c>
      <c r="E240" s="8">
        <v>1.99</v>
      </c>
      <c r="F240" s="8">
        <v>180808</v>
      </c>
      <c r="G240" s="8">
        <v>45.07</v>
      </c>
      <c r="H240" s="9" t="s">
        <v>10</v>
      </c>
    </row>
    <row r="241" spans="1:8" x14ac:dyDescent="0.25">
      <c r="A241" s="10" t="s">
        <v>40</v>
      </c>
      <c r="B241" s="11" t="s">
        <v>18</v>
      </c>
      <c r="C241" s="11" t="str">
        <f t="shared" si="60"/>
        <v>2020</v>
      </c>
      <c r="D241" s="11" t="s">
        <v>9</v>
      </c>
      <c r="E241" s="11">
        <v>0.57999999999999996</v>
      </c>
      <c r="F241" s="11">
        <v>176252</v>
      </c>
      <c r="G241" s="11">
        <v>43.18</v>
      </c>
      <c r="H241" s="12" t="s">
        <v>10</v>
      </c>
    </row>
    <row r="242" spans="1:8" x14ac:dyDescent="0.25">
      <c r="A242" s="7" t="s">
        <v>40</v>
      </c>
      <c r="B242" s="8" t="s">
        <v>19</v>
      </c>
      <c r="C242" s="8" t="str">
        <f t="shared" si="60"/>
        <v>2020</v>
      </c>
      <c r="D242" s="8" t="s">
        <v>9</v>
      </c>
      <c r="E242" s="8">
        <v>1.74</v>
      </c>
      <c r="F242" s="8">
        <v>183619</v>
      </c>
      <c r="G242" s="8">
        <v>45.38</v>
      </c>
      <c r="H242" s="9" t="s">
        <v>10</v>
      </c>
    </row>
    <row r="243" spans="1:8" x14ac:dyDescent="0.25">
      <c r="A243" s="10" t="s">
        <v>40</v>
      </c>
      <c r="B243" s="11" t="s">
        <v>20</v>
      </c>
      <c r="C243" s="11" t="str">
        <f t="shared" si="60"/>
        <v>2020</v>
      </c>
      <c r="D243" s="11" t="s">
        <v>9</v>
      </c>
      <c r="E243" s="11">
        <v>2.31</v>
      </c>
      <c r="F243" s="11">
        <v>142176</v>
      </c>
      <c r="G243" s="11">
        <v>35.229999999999997</v>
      </c>
      <c r="H243" s="12" t="s">
        <v>10</v>
      </c>
    </row>
    <row r="244" spans="1:8" x14ac:dyDescent="0.25">
      <c r="A244" s="7" t="s">
        <v>40</v>
      </c>
      <c r="B244" s="8" t="s">
        <v>21</v>
      </c>
      <c r="C244" s="8" t="str">
        <f t="shared" si="60"/>
        <v>2020</v>
      </c>
      <c r="D244" s="8" t="s">
        <v>9</v>
      </c>
      <c r="E244" s="8">
        <v>74.510000000000005</v>
      </c>
      <c r="F244" s="8">
        <v>49420</v>
      </c>
      <c r="G244" s="8">
        <v>46.79</v>
      </c>
      <c r="H244" s="9" t="s">
        <v>10</v>
      </c>
    </row>
    <row r="245" spans="1:8" x14ac:dyDescent="0.25">
      <c r="A245" s="10" t="s">
        <v>41</v>
      </c>
      <c r="B245" s="11" t="s">
        <v>8</v>
      </c>
      <c r="C245" s="11" t="str">
        <f t="shared" si="60"/>
        <v>2019</v>
      </c>
      <c r="D245" s="11" t="s">
        <v>9</v>
      </c>
      <c r="E245" s="11">
        <v>9.17</v>
      </c>
      <c r="F245" s="11">
        <v>6088547</v>
      </c>
      <c r="G245" s="11">
        <v>44.79</v>
      </c>
      <c r="H245" s="12" t="s">
        <v>10</v>
      </c>
    </row>
    <row r="246" spans="1:8" x14ac:dyDescent="0.25">
      <c r="A246" s="7" t="s">
        <v>41</v>
      </c>
      <c r="B246" s="8" t="s">
        <v>11</v>
      </c>
      <c r="C246" s="8" t="str">
        <f t="shared" si="60"/>
        <v>2019</v>
      </c>
      <c r="D246" s="8" t="s">
        <v>9</v>
      </c>
      <c r="E246" s="8">
        <v>12.21</v>
      </c>
      <c r="F246" s="8">
        <v>6025235</v>
      </c>
      <c r="G246" s="8">
        <v>45.79</v>
      </c>
      <c r="H246" s="9" t="s">
        <v>10</v>
      </c>
    </row>
    <row r="247" spans="1:8" x14ac:dyDescent="0.25">
      <c r="A247" s="10" t="s">
        <v>41</v>
      </c>
      <c r="B247" s="11" t="s">
        <v>12</v>
      </c>
      <c r="C247" s="11" t="str">
        <f t="shared" si="60"/>
        <v>2019</v>
      </c>
      <c r="D247" s="11" t="s">
        <v>9</v>
      </c>
      <c r="E247" s="11">
        <v>9.64</v>
      </c>
      <c r="F247" s="11">
        <v>6308129</v>
      </c>
      <c r="G247" s="11">
        <v>46.5</v>
      </c>
      <c r="H247" s="12" t="s">
        <v>10</v>
      </c>
    </row>
    <row r="248" spans="1:8" x14ac:dyDescent="0.25">
      <c r="A248" s="7" t="s">
        <v>41</v>
      </c>
      <c r="B248" s="8" t="s">
        <v>13</v>
      </c>
      <c r="C248" s="8" t="str">
        <f t="shared" si="60"/>
        <v>2019</v>
      </c>
      <c r="D248" s="8" t="s">
        <v>9</v>
      </c>
      <c r="E248" s="8">
        <v>6.69</v>
      </c>
      <c r="F248" s="8">
        <v>6183427</v>
      </c>
      <c r="G248" s="8">
        <v>44.08</v>
      </c>
      <c r="H248" s="9" t="s">
        <v>10</v>
      </c>
    </row>
    <row r="249" spans="1:8" x14ac:dyDescent="0.25">
      <c r="A249" s="10" t="s">
        <v>41</v>
      </c>
      <c r="B249" s="11" t="s">
        <v>14</v>
      </c>
      <c r="C249" s="11" t="str">
        <f t="shared" si="60"/>
        <v>2019</v>
      </c>
      <c r="D249" s="11" t="s">
        <v>9</v>
      </c>
      <c r="E249" s="11">
        <v>8.59</v>
      </c>
      <c r="F249" s="11">
        <v>6260971</v>
      </c>
      <c r="G249" s="11">
        <v>45.49</v>
      </c>
      <c r="H249" s="12" t="s">
        <v>10</v>
      </c>
    </row>
    <row r="250" spans="1:8" x14ac:dyDescent="0.25">
      <c r="A250" s="7" t="s">
        <v>41</v>
      </c>
      <c r="B250" s="8" t="s">
        <v>15</v>
      </c>
      <c r="C250" s="8" t="str">
        <f t="shared" si="60"/>
        <v>2019</v>
      </c>
      <c r="D250" s="8" t="s">
        <v>9</v>
      </c>
      <c r="E250" s="8">
        <v>12.56</v>
      </c>
      <c r="F250" s="8">
        <v>6021921</v>
      </c>
      <c r="G250" s="8">
        <v>45.66</v>
      </c>
      <c r="H250" s="9" t="s">
        <v>10</v>
      </c>
    </row>
    <row r="251" spans="1:8" x14ac:dyDescent="0.25">
      <c r="A251" s="10" t="s">
        <v>41</v>
      </c>
      <c r="B251" s="11" t="s">
        <v>16</v>
      </c>
      <c r="C251" s="11" t="str">
        <f t="shared" si="60"/>
        <v>2019</v>
      </c>
      <c r="D251" s="11" t="s">
        <v>9</v>
      </c>
      <c r="E251" s="11">
        <v>7.07</v>
      </c>
      <c r="F251" s="11">
        <v>6395022</v>
      </c>
      <c r="G251" s="11">
        <v>45.55</v>
      </c>
      <c r="H251" s="12" t="s">
        <v>10</v>
      </c>
    </row>
    <row r="252" spans="1:8" x14ac:dyDescent="0.25">
      <c r="A252" s="7" t="s">
        <v>41</v>
      </c>
      <c r="B252" s="8" t="s">
        <v>17</v>
      </c>
      <c r="C252" s="8" t="str">
        <f t="shared" si="60"/>
        <v>2019</v>
      </c>
      <c r="D252" s="8" t="s">
        <v>9</v>
      </c>
      <c r="E252" s="8">
        <v>6.13</v>
      </c>
      <c r="F252" s="8">
        <v>6164215</v>
      </c>
      <c r="G252" s="8">
        <v>43.4</v>
      </c>
      <c r="H252" s="9" t="s">
        <v>10</v>
      </c>
    </row>
    <row r="253" spans="1:8" x14ac:dyDescent="0.25">
      <c r="A253" s="10" t="s">
        <v>41</v>
      </c>
      <c r="B253" s="11" t="s">
        <v>18</v>
      </c>
      <c r="C253" s="11" t="str">
        <f t="shared" si="60"/>
        <v>2020</v>
      </c>
      <c r="D253" s="11" t="s">
        <v>9</v>
      </c>
      <c r="E253" s="11">
        <v>9.69</v>
      </c>
      <c r="F253" s="11">
        <v>6189471</v>
      </c>
      <c r="G253" s="11">
        <v>45.22</v>
      </c>
      <c r="H253" s="12" t="s">
        <v>10</v>
      </c>
    </row>
    <row r="254" spans="1:8" x14ac:dyDescent="0.25">
      <c r="A254" s="7" t="s">
        <v>41</v>
      </c>
      <c r="B254" s="8" t="s">
        <v>19</v>
      </c>
      <c r="C254" s="8" t="str">
        <f t="shared" si="60"/>
        <v>2020</v>
      </c>
      <c r="D254" s="8" t="s">
        <v>9</v>
      </c>
      <c r="E254" s="8">
        <v>10.41</v>
      </c>
      <c r="F254" s="8">
        <v>6009820</v>
      </c>
      <c r="G254" s="8">
        <v>44.19</v>
      </c>
      <c r="H254" s="9" t="s">
        <v>10</v>
      </c>
    </row>
    <row r="255" spans="1:8" x14ac:dyDescent="0.25">
      <c r="A255" s="10" t="s">
        <v>41</v>
      </c>
      <c r="B255" s="11" t="s">
        <v>20</v>
      </c>
      <c r="C255" s="11" t="str">
        <f t="shared" si="60"/>
        <v>2020</v>
      </c>
      <c r="D255" s="11" t="s">
        <v>9</v>
      </c>
      <c r="E255" s="11">
        <v>10.51</v>
      </c>
      <c r="F255" s="11">
        <v>6373692</v>
      </c>
      <c r="G255" s="11">
        <v>46.85</v>
      </c>
      <c r="H255" s="12" t="s">
        <v>10</v>
      </c>
    </row>
    <row r="256" spans="1:8" x14ac:dyDescent="0.25">
      <c r="A256" s="7" t="s">
        <v>41</v>
      </c>
      <c r="B256" s="8" t="s">
        <v>21</v>
      </c>
      <c r="C256" s="8" t="str">
        <f t="shared" si="60"/>
        <v>2020</v>
      </c>
      <c r="D256" s="8" t="s">
        <v>9</v>
      </c>
      <c r="E256" s="8">
        <v>3.69</v>
      </c>
      <c r="F256" s="8">
        <v>4721590</v>
      </c>
      <c r="G256" s="8">
        <v>32.200000000000003</v>
      </c>
      <c r="H256" s="9" t="s">
        <v>10</v>
      </c>
    </row>
    <row r="257" spans="1:8" x14ac:dyDescent="0.25">
      <c r="A257" s="10" t="s">
        <v>41</v>
      </c>
      <c r="B257" s="11" t="s">
        <v>22</v>
      </c>
      <c r="C257" s="11" t="str">
        <f t="shared" si="60"/>
        <v>2020</v>
      </c>
      <c r="D257" s="11" t="s">
        <v>9</v>
      </c>
      <c r="E257" s="11">
        <v>40.590000000000003</v>
      </c>
      <c r="F257" s="11">
        <v>3727366</v>
      </c>
      <c r="G257" s="11">
        <v>41.14</v>
      </c>
      <c r="H257" s="12" t="s">
        <v>10</v>
      </c>
    </row>
    <row r="258" spans="1:8" x14ac:dyDescent="0.25">
      <c r="A258" s="7" t="s">
        <v>41</v>
      </c>
      <c r="B258" s="8" t="s">
        <v>23</v>
      </c>
      <c r="C258" s="8" t="str">
        <f t="shared" si="60"/>
        <v>2020</v>
      </c>
      <c r="D258" s="8" t="s">
        <v>9</v>
      </c>
      <c r="E258" s="8">
        <v>20</v>
      </c>
      <c r="F258" s="8">
        <v>5364047</v>
      </c>
      <c r="G258" s="8">
        <v>43.9</v>
      </c>
      <c r="H258" s="9" t="s">
        <v>10</v>
      </c>
    </row>
    <row r="259" spans="1:8" x14ac:dyDescent="0.25">
      <c r="A259" s="10" t="s">
        <v>42</v>
      </c>
      <c r="B259" s="11" t="s">
        <v>8</v>
      </c>
      <c r="C259" s="11" t="str">
        <f t="shared" ref="C259:C322" si="61">RIGHT(B259,LEN(B259)-FIND("-",B259,FIND("-",B259,1)+1))</f>
        <v>2019</v>
      </c>
      <c r="D259" s="11" t="s">
        <v>9</v>
      </c>
      <c r="E259" s="11">
        <v>4.03</v>
      </c>
      <c r="F259" s="11">
        <v>15226005</v>
      </c>
      <c r="G259" s="11">
        <v>38.520000000000003</v>
      </c>
      <c r="H259" s="12" t="s">
        <v>10</v>
      </c>
    </row>
    <row r="260" spans="1:8" x14ac:dyDescent="0.25">
      <c r="A260" s="7" t="s">
        <v>42</v>
      </c>
      <c r="B260" s="8" t="s">
        <v>11</v>
      </c>
      <c r="C260" s="8" t="str">
        <f t="shared" si="61"/>
        <v>2019</v>
      </c>
      <c r="D260" s="8" t="s">
        <v>9</v>
      </c>
      <c r="E260" s="8">
        <v>13.7</v>
      </c>
      <c r="F260" s="8">
        <v>14610564</v>
      </c>
      <c r="G260" s="8">
        <v>41.02</v>
      </c>
      <c r="H260" s="9" t="s">
        <v>10</v>
      </c>
    </row>
    <row r="261" spans="1:8" x14ac:dyDescent="0.25">
      <c r="A261" s="10" t="s">
        <v>42</v>
      </c>
      <c r="B261" s="11" t="s">
        <v>12</v>
      </c>
      <c r="C261" s="11" t="str">
        <f t="shared" si="61"/>
        <v>2019</v>
      </c>
      <c r="D261" s="11" t="s">
        <v>9</v>
      </c>
      <c r="E261" s="11">
        <v>9.6999999999999993</v>
      </c>
      <c r="F261" s="11">
        <v>14859873</v>
      </c>
      <c r="G261" s="11">
        <v>39.78</v>
      </c>
      <c r="H261" s="12" t="s">
        <v>10</v>
      </c>
    </row>
    <row r="262" spans="1:8" x14ac:dyDescent="0.25">
      <c r="A262" s="7" t="s">
        <v>42</v>
      </c>
      <c r="B262" s="8" t="s">
        <v>13</v>
      </c>
      <c r="C262" s="8" t="str">
        <f t="shared" si="61"/>
        <v>2019</v>
      </c>
      <c r="D262" s="8" t="s">
        <v>9</v>
      </c>
      <c r="E262" s="8">
        <v>12.5</v>
      </c>
      <c r="F262" s="8">
        <v>15052051</v>
      </c>
      <c r="G262" s="8">
        <v>41.48</v>
      </c>
      <c r="H262" s="9" t="s">
        <v>10</v>
      </c>
    </row>
    <row r="263" spans="1:8" x14ac:dyDescent="0.25">
      <c r="A263" s="10" t="s">
        <v>42</v>
      </c>
      <c r="B263" s="11" t="s">
        <v>14</v>
      </c>
      <c r="C263" s="11" t="str">
        <f t="shared" si="61"/>
        <v>2019</v>
      </c>
      <c r="D263" s="11" t="s">
        <v>9</v>
      </c>
      <c r="E263" s="11">
        <v>5.45</v>
      </c>
      <c r="F263" s="11">
        <v>15419779</v>
      </c>
      <c r="G263" s="11">
        <v>39.24</v>
      </c>
      <c r="H263" s="12" t="s">
        <v>10</v>
      </c>
    </row>
    <row r="264" spans="1:8" x14ac:dyDescent="0.25">
      <c r="A264" s="7" t="s">
        <v>42</v>
      </c>
      <c r="B264" s="8" t="s">
        <v>15</v>
      </c>
      <c r="C264" s="8" t="str">
        <f t="shared" si="61"/>
        <v>2019</v>
      </c>
      <c r="D264" s="8" t="s">
        <v>9</v>
      </c>
      <c r="E264" s="8">
        <v>14.66</v>
      </c>
      <c r="F264" s="8">
        <v>15178544</v>
      </c>
      <c r="G264" s="8">
        <v>42.69</v>
      </c>
      <c r="H264" s="9" t="s">
        <v>10</v>
      </c>
    </row>
    <row r="265" spans="1:8" x14ac:dyDescent="0.25">
      <c r="A265" s="10" t="s">
        <v>42</v>
      </c>
      <c r="B265" s="11" t="s">
        <v>16</v>
      </c>
      <c r="C265" s="11" t="str">
        <f t="shared" si="61"/>
        <v>2019</v>
      </c>
      <c r="D265" s="11" t="s">
        <v>9</v>
      </c>
      <c r="E265" s="11">
        <v>10.47</v>
      </c>
      <c r="F265" s="11">
        <v>15278556</v>
      </c>
      <c r="G265" s="11">
        <v>40.869999999999997</v>
      </c>
      <c r="H265" s="12" t="s">
        <v>10</v>
      </c>
    </row>
    <row r="266" spans="1:8" x14ac:dyDescent="0.25">
      <c r="A266" s="7" t="s">
        <v>42</v>
      </c>
      <c r="B266" s="8" t="s">
        <v>17</v>
      </c>
      <c r="C266" s="8" t="str">
        <f t="shared" si="61"/>
        <v>2019</v>
      </c>
      <c r="D266" s="8" t="s">
        <v>9</v>
      </c>
      <c r="E266" s="8">
        <v>13.96</v>
      </c>
      <c r="F266" s="8">
        <v>15485307</v>
      </c>
      <c r="G266" s="8">
        <v>43</v>
      </c>
      <c r="H266" s="9" t="s">
        <v>10</v>
      </c>
    </row>
    <row r="267" spans="1:8" x14ac:dyDescent="0.25">
      <c r="A267" s="10" t="s">
        <v>42</v>
      </c>
      <c r="B267" s="11" t="s">
        <v>18</v>
      </c>
      <c r="C267" s="11" t="str">
        <f t="shared" si="61"/>
        <v>2020</v>
      </c>
      <c r="D267" s="11" t="s">
        <v>9</v>
      </c>
      <c r="E267" s="11">
        <v>8</v>
      </c>
      <c r="F267" s="11">
        <v>15484353</v>
      </c>
      <c r="G267" s="11">
        <v>40.119999999999997</v>
      </c>
      <c r="H267" s="12" t="s">
        <v>10</v>
      </c>
    </row>
    <row r="268" spans="1:8" x14ac:dyDescent="0.25">
      <c r="A268" s="7" t="s">
        <v>42</v>
      </c>
      <c r="B268" s="8" t="s">
        <v>19</v>
      </c>
      <c r="C268" s="8" t="str">
        <f t="shared" si="61"/>
        <v>2020</v>
      </c>
      <c r="D268" s="8" t="s">
        <v>9</v>
      </c>
      <c r="E268" s="8">
        <v>14.48</v>
      </c>
      <c r="F268" s="8">
        <v>15040572</v>
      </c>
      <c r="G268" s="8">
        <v>41.83</v>
      </c>
      <c r="H268" s="9" t="s">
        <v>10</v>
      </c>
    </row>
    <row r="269" spans="1:8" x14ac:dyDescent="0.25">
      <c r="A269" s="10" t="s">
        <v>42</v>
      </c>
      <c r="B269" s="11" t="s">
        <v>20</v>
      </c>
      <c r="C269" s="11" t="str">
        <f t="shared" si="61"/>
        <v>2020</v>
      </c>
      <c r="D269" s="11" t="s">
        <v>9</v>
      </c>
      <c r="E269" s="11">
        <v>9.4700000000000006</v>
      </c>
      <c r="F269" s="11">
        <v>15059769</v>
      </c>
      <c r="G269" s="11">
        <v>39.47</v>
      </c>
      <c r="H269" s="12" t="s">
        <v>10</v>
      </c>
    </row>
    <row r="270" spans="1:8" x14ac:dyDescent="0.25">
      <c r="A270" s="7" t="s">
        <v>42</v>
      </c>
      <c r="B270" s="8" t="s">
        <v>21</v>
      </c>
      <c r="C270" s="8" t="str">
        <f t="shared" si="61"/>
        <v>2020</v>
      </c>
      <c r="D270" s="8" t="s">
        <v>9</v>
      </c>
      <c r="E270" s="8">
        <v>12.25</v>
      </c>
      <c r="F270" s="8">
        <v>13051219</v>
      </c>
      <c r="G270" s="8">
        <v>35.21</v>
      </c>
      <c r="H270" s="9" t="s">
        <v>10</v>
      </c>
    </row>
    <row r="271" spans="1:8" x14ac:dyDescent="0.25">
      <c r="A271" s="10" t="s">
        <v>42</v>
      </c>
      <c r="B271" s="11" t="s">
        <v>22</v>
      </c>
      <c r="C271" s="11" t="str">
        <f t="shared" si="61"/>
        <v>2020</v>
      </c>
      <c r="D271" s="11" t="s">
        <v>9</v>
      </c>
      <c r="E271" s="11">
        <v>10.45</v>
      </c>
      <c r="F271" s="11">
        <v>15586833</v>
      </c>
      <c r="G271" s="11">
        <v>41.11</v>
      </c>
      <c r="H271" s="12" t="s">
        <v>10</v>
      </c>
    </row>
    <row r="272" spans="1:8" x14ac:dyDescent="0.25">
      <c r="A272" s="7" t="s">
        <v>42</v>
      </c>
      <c r="B272" s="8" t="s">
        <v>23</v>
      </c>
      <c r="C272" s="8" t="str">
        <f t="shared" si="61"/>
        <v>2020</v>
      </c>
      <c r="D272" s="8" t="s">
        <v>9</v>
      </c>
      <c r="E272" s="8">
        <v>13.86</v>
      </c>
      <c r="F272" s="8">
        <v>16076978</v>
      </c>
      <c r="G272" s="8">
        <v>43.98</v>
      </c>
      <c r="H272" s="9" t="s">
        <v>10</v>
      </c>
    </row>
    <row r="273" spans="1:8" x14ac:dyDescent="0.25">
      <c r="A273" s="10" t="s">
        <v>43</v>
      </c>
      <c r="B273" s="11" t="s">
        <v>15</v>
      </c>
      <c r="C273" s="11" t="str">
        <f t="shared" si="61"/>
        <v>2019</v>
      </c>
      <c r="D273" s="11" t="s">
        <v>9</v>
      </c>
      <c r="E273" s="11">
        <v>5.48</v>
      </c>
      <c r="F273" s="11">
        <v>146688</v>
      </c>
      <c r="G273" s="11">
        <v>44.06</v>
      </c>
      <c r="H273" s="12" t="s">
        <v>10</v>
      </c>
    </row>
    <row r="274" spans="1:8" x14ac:dyDescent="0.25">
      <c r="A274" s="7" t="s">
        <v>43</v>
      </c>
      <c r="B274" s="8" t="s">
        <v>16</v>
      </c>
      <c r="C274" s="8" t="str">
        <f t="shared" si="61"/>
        <v>2019</v>
      </c>
      <c r="D274" s="8" t="s">
        <v>9</v>
      </c>
      <c r="E274" s="8">
        <v>13.11</v>
      </c>
      <c r="F274" s="8">
        <v>162426</v>
      </c>
      <c r="G274" s="8">
        <v>53.04</v>
      </c>
      <c r="H274" s="9" t="s">
        <v>10</v>
      </c>
    </row>
    <row r="275" spans="1:8" x14ac:dyDescent="0.25">
      <c r="A275" s="10" t="s">
        <v>43</v>
      </c>
      <c r="B275" s="11" t="s">
        <v>17</v>
      </c>
      <c r="C275" s="11" t="str">
        <f t="shared" si="61"/>
        <v>2019</v>
      </c>
      <c r="D275" s="11" t="s">
        <v>9</v>
      </c>
      <c r="E275" s="11">
        <v>1</v>
      </c>
      <c r="F275" s="11">
        <v>161647</v>
      </c>
      <c r="G275" s="11">
        <v>46.3</v>
      </c>
      <c r="H275" s="12" t="s">
        <v>10</v>
      </c>
    </row>
    <row r="276" spans="1:8" x14ac:dyDescent="0.25">
      <c r="A276" s="7" t="s">
        <v>43</v>
      </c>
      <c r="B276" s="8" t="s">
        <v>21</v>
      </c>
      <c r="C276" s="8" t="str">
        <f t="shared" si="61"/>
        <v>2020</v>
      </c>
      <c r="D276" s="8" t="s">
        <v>9</v>
      </c>
      <c r="E276" s="8">
        <v>0</v>
      </c>
      <c r="F276" s="8">
        <v>133399</v>
      </c>
      <c r="G276" s="8">
        <v>37.72</v>
      </c>
      <c r="H276" s="9" t="s">
        <v>10</v>
      </c>
    </row>
    <row r="277" spans="1:8" x14ac:dyDescent="0.25">
      <c r="A277" s="10" t="s">
        <v>43</v>
      </c>
      <c r="B277" s="11" t="s">
        <v>23</v>
      </c>
      <c r="C277" s="11" t="str">
        <f t="shared" si="61"/>
        <v>2020</v>
      </c>
      <c r="D277" s="11" t="s">
        <v>9</v>
      </c>
      <c r="E277" s="11">
        <v>5.81</v>
      </c>
      <c r="F277" s="11">
        <v>141313</v>
      </c>
      <c r="G277" s="11">
        <v>42.36</v>
      </c>
      <c r="H277" s="12" t="s">
        <v>10</v>
      </c>
    </row>
    <row r="278" spans="1:8" x14ac:dyDescent="0.25">
      <c r="A278" s="7" t="s">
        <v>44</v>
      </c>
      <c r="B278" s="8" t="s">
        <v>8</v>
      </c>
      <c r="C278" s="8" t="str">
        <f t="shared" si="61"/>
        <v>2019</v>
      </c>
      <c r="D278" s="8" t="s">
        <v>9</v>
      </c>
      <c r="E278" s="8">
        <v>0.97</v>
      </c>
      <c r="F278" s="8">
        <v>15844698</v>
      </c>
      <c r="G278" s="8">
        <v>49.44</v>
      </c>
      <c r="H278" s="9" t="s">
        <v>10</v>
      </c>
    </row>
    <row r="279" spans="1:8" x14ac:dyDescent="0.25">
      <c r="A279" s="10" t="s">
        <v>44</v>
      </c>
      <c r="B279" s="11" t="s">
        <v>11</v>
      </c>
      <c r="C279" s="11" t="str">
        <f t="shared" si="61"/>
        <v>2019</v>
      </c>
      <c r="D279" s="11" t="s">
        <v>9</v>
      </c>
      <c r="E279" s="11">
        <v>0.92</v>
      </c>
      <c r="F279" s="11">
        <v>16375303</v>
      </c>
      <c r="G279" s="11">
        <v>50.99</v>
      </c>
      <c r="H279" s="12" t="s">
        <v>10</v>
      </c>
    </row>
    <row r="280" spans="1:8" x14ac:dyDescent="0.25">
      <c r="A280" s="7" t="s">
        <v>44</v>
      </c>
      <c r="B280" s="8" t="s">
        <v>12</v>
      </c>
      <c r="C280" s="8" t="str">
        <f t="shared" si="61"/>
        <v>2019</v>
      </c>
      <c r="D280" s="8" t="s">
        <v>9</v>
      </c>
      <c r="E280" s="8">
        <v>6.01</v>
      </c>
      <c r="F280" s="8">
        <v>16455928</v>
      </c>
      <c r="G280" s="8">
        <v>53.94</v>
      </c>
      <c r="H280" s="9" t="s">
        <v>10</v>
      </c>
    </row>
    <row r="281" spans="1:8" x14ac:dyDescent="0.25">
      <c r="A281" s="10" t="s">
        <v>44</v>
      </c>
      <c r="B281" s="11" t="s">
        <v>13</v>
      </c>
      <c r="C281" s="11" t="str">
        <f t="shared" si="61"/>
        <v>2019</v>
      </c>
      <c r="D281" s="11" t="s">
        <v>9</v>
      </c>
      <c r="E281" s="11">
        <v>2.91</v>
      </c>
      <c r="F281" s="11">
        <v>16463931</v>
      </c>
      <c r="G281" s="11">
        <v>52.17</v>
      </c>
      <c r="H281" s="12" t="s">
        <v>10</v>
      </c>
    </row>
    <row r="282" spans="1:8" x14ac:dyDescent="0.25">
      <c r="A282" s="7" t="s">
        <v>44</v>
      </c>
      <c r="B282" s="8" t="s">
        <v>14</v>
      </c>
      <c r="C282" s="8" t="str">
        <f t="shared" si="61"/>
        <v>2019</v>
      </c>
      <c r="D282" s="8" t="s">
        <v>9</v>
      </c>
      <c r="E282" s="8">
        <v>1.71</v>
      </c>
      <c r="F282" s="8">
        <v>14595441</v>
      </c>
      <c r="G282" s="8">
        <v>45.62</v>
      </c>
      <c r="H282" s="9" t="s">
        <v>10</v>
      </c>
    </row>
    <row r="283" spans="1:8" x14ac:dyDescent="0.25">
      <c r="A283" s="10" t="s">
        <v>44</v>
      </c>
      <c r="B283" s="11" t="s">
        <v>15</v>
      </c>
      <c r="C283" s="11" t="str">
        <f t="shared" si="61"/>
        <v>2019</v>
      </c>
      <c r="D283" s="11" t="s">
        <v>9</v>
      </c>
      <c r="E283" s="11">
        <v>1.46</v>
      </c>
      <c r="F283" s="11">
        <v>15595647</v>
      </c>
      <c r="G283" s="11">
        <v>48.55</v>
      </c>
      <c r="H283" s="12" t="s">
        <v>10</v>
      </c>
    </row>
    <row r="284" spans="1:8" x14ac:dyDescent="0.25">
      <c r="A284" s="7" t="s">
        <v>44</v>
      </c>
      <c r="B284" s="8" t="s">
        <v>16</v>
      </c>
      <c r="C284" s="8" t="str">
        <f t="shared" si="61"/>
        <v>2019</v>
      </c>
      <c r="D284" s="8" t="s">
        <v>9</v>
      </c>
      <c r="E284" s="8">
        <v>2.46</v>
      </c>
      <c r="F284" s="8">
        <v>16223430</v>
      </c>
      <c r="G284" s="8">
        <v>50.95</v>
      </c>
      <c r="H284" s="9" t="s">
        <v>10</v>
      </c>
    </row>
    <row r="285" spans="1:8" x14ac:dyDescent="0.25">
      <c r="A285" s="10" t="s">
        <v>44</v>
      </c>
      <c r="B285" s="11" t="s">
        <v>17</v>
      </c>
      <c r="C285" s="11" t="str">
        <f t="shared" si="61"/>
        <v>2019</v>
      </c>
      <c r="D285" s="11" t="s">
        <v>9</v>
      </c>
      <c r="E285" s="11">
        <v>3.73</v>
      </c>
      <c r="F285" s="11">
        <v>15356938</v>
      </c>
      <c r="G285" s="11">
        <v>48.8</v>
      </c>
      <c r="H285" s="12" t="s">
        <v>10</v>
      </c>
    </row>
    <row r="286" spans="1:8" x14ac:dyDescent="0.25">
      <c r="A286" s="7" t="s">
        <v>44</v>
      </c>
      <c r="B286" s="8" t="s">
        <v>18</v>
      </c>
      <c r="C286" s="8" t="str">
        <f t="shared" si="61"/>
        <v>2020</v>
      </c>
      <c r="D286" s="8" t="s">
        <v>9</v>
      </c>
      <c r="E286" s="8">
        <v>1.18</v>
      </c>
      <c r="F286" s="8">
        <v>14954646</v>
      </c>
      <c r="G286" s="8">
        <v>46.23</v>
      </c>
      <c r="H286" s="9" t="s">
        <v>10</v>
      </c>
    </row>
    <row r="287" spans="1:8" x14ac:dyDescent="0.25">
      <c r="A287" s="10" t="s">
        <v>44</v>
      </c>
      <c r="B287" s="11" t="s">
        <v>19</v>
      </c>
      <c r="C287" s="11" t="str">
        <f t="shared" si="61"/>
        <v>2020</v>
      </c>
      <c r="D287" s="11" t="s">
        <v>9</v>
      </c>
      <c r="E287" s="11">
        <v>1.17</v>
      </c>
      <c r="F287" s="11">
        <v>15828488</v>
      </c>
      <c r="G287" s="11">
        <v>48.86</v>
      </c>
      <c r="H287" s="12" t="s">
        <v>10</v>
      </c>
    </row>
    <row r="288" spans="1:8" x14ac:dyDescent="0.25">
      <c r="A288" s="7" t="s">
        <v>44</v>
      </c>
      <c r="B288" s="8" t="s">
        <v>20</v>
      </c>
      <c r="C288" s="8" t="str">
        <f t="shared" si="61"/>
        <v>2020</v>
      </c>
      <c r="D288" s="8" t="s">
        <v>9</v>
      </c>
      <c r="E288" s="8">
        <v>6.36</v>
      </c>
      <c r="F288" s="8">
        <v>15848590</v>
      </c>
      <c r="G288" s="8">
        <v>51.56</v>
      </c>
      <c r="H288" s="9" t="s">
        <v>10</v>
      </c>
    </row>
    <row r="289" spans="1:8" x14ac:dyDescent="0.25">
      <c r="A289" s="10" t="s">
        <v>44</v>
      </c>
      <c r="B289" s="11" t="s">
        <v>21</v>
      </c>
      <c r="C289" s="11" t="str">
        <f t="shared" si="61"/>
        <v>2020</v>
      </c>
      <c r="D289" s="11" t="s">
        <v>9</v>
      </c>
      <c r="E289" s="11">
        <v>53.19</v>
      </c>
      <c r="F289" s="11">
        <v>5086200</v>
      </c>
      <c r="G289" s="11">
        <v>33.049999999999997</v>
      </c>
      <c r="H289" s="12" t="s">
        <v>10</v>
      </c>
    </row>
    <row r="290" spans="1:8" x14ac:dyDescent="0.25">
      <c r="A290" s="7" t="s">
        <v>44</v>
      </c>
      <c r="B290" s="8" t="s">
        <v>22</v>
      </c>
      <c r="C290" s="8" t="str">
        <f t="shared" si="61"/>
        <v>2020</v>
      </c>
      <c r="D290" s="8" t="s">
        <v>9</v>
      </c>
      <c r="E290" s="8">
        <v>38.729999999999997</v>
      </c>
      <c r="F290" s="8">
        <v>5768342</v>
      </c>
      <c r="G290" s="8">
        <v>28.6</v>
      </c>
      <c r="H290" s="9" t="s">
        <v>10</v>
      </c>
    </row>
    <row r="291" spans="1:8" x14ac:dyDescent="0.25">
      <c r="A291" s="10" t="s">
        <v>44</v>
      </c>
      <c r="B291" s="11" t="s">
        <v>23</v>
      </c>
      <c r="C291" s="11" t="str">
        <f t="shared" si="61"/>
        <v>2020</v>
      </c>
      <c r="D291" s="11" t="s">
        <v>9</v>
      </c>
      <c r="E291" s="11">
        <v>2.06</v>
      </c>
      <c r="F291" s="11">
        <v>10169115</v>
      </c>
      <c r="G291" s="11">
        <v>31.49</v>
      </c>
      <c r="H291" s="12" t="s">
        <v>10</v>
      </c>
    </row>
    <row r="292" spans="1:8" x14ac:dyDescent="0.25">
      <c r="A292" s="7" t="s">
        <v>45</v>
      </c>
      <c r="B292" s="8" t="s">
        <v>8</v>
      </c>
      <c r="C292" s="8" t="str">
        <f t="shared" si="61"/>
        <v>2019</v>
      </c>
      <c r="D292" s="8" t="s">
        <v>9</v>
      </c>
      <c r="E292" s="8">
        <v>2.23</v>
      </c>
      <c r="F292" s="8">
        <v>11053353</v>
      </c>
      <c r="G292" s="8">
        <v>61.74</v>
      </c>
      <c r="H292" s="9" t="s">
        <v>10</v>
      </c>
    </row>
    <row r="293" spans="1:8" x14ac:dyDescent="0.25">
      <c r="A293" s="10" t="s">
        <v>45</v>
      </c>
      <c r="B293" s="11" t="s">
        <v>11</v>
      </c>
      <c r="C293" s="11" t="str">
        <f t="shared" si="61"/>
        <v>2019</v>
      </c>
      <c r="D293" s="11" t="s">
        <v>9</v>
      </c>
      <c r="E293" s="11">
        <v>5.92</v>
      </c>
      <c r="F293" s="11">
        <v>10728822</v>
      </c>
      <c r="G293" s="11">
        <v>62.19</v>
      </c>
      <c r="H293" s="12" t="s">
        <v>10</v>
      </c>
    </row>
    <row r="294" spans="1:8" x14ac:dyDescent="0.25">
      <c r="A294" s="7" t="s">
        <v>45</v>
      </c>
      <c r="B294" s="8" t="s">
        <v>12</v>
      </c>
      <c r="C294" s="8" t="str">
        <f t="shared" si="61"/>
        <v>2019</v>
      </c>
      <c r="D294" s="8" t="s">
        <v>9</v>
      </c>
      <c r="E294" s="8">
        <v>2.4500000000000002</v>
      </c>
      <c r="F294" s="8">
        <v>11538688</v>
      </c>
      <c r="G294" s="8">
        <v>64.400000000000006</v>
      </c>
      <c r="H294" s="9" t="s">
        <v>10</v>
      </c>
    </row>
    <row r="295" spans="1:8" x14ac:dyDescent="0.25">
      <c r="A295" s="10" t="s">
        <v>45</v>
      </c>
      <c r="B295" s="11" t="s">
        <v>13</v>
      </c>
      <c r="C295" s="11" t="str">
        <f t="shared" si="61"/>
        <v>2019</v>
      </c>
      <c r="D295" s="11" t="s">
        <v>9</v>
      </c>
      <c r="E295" s="11">
        <v>1.4</v>
      </c>
      <c r="F295" s="11">
        <v>10743959</v>
      </c>
      <c r="G295" s="11">
        <v>59.23</v>
      </c>
      <c r="H295" s="12" t="s">
        <v>10</v>
      </c>
    </row>
    <row r="296" spans="1:8" x14ac:dyDescent="0.25">
      <c r="A296" s="7" t="s">
        <v>45</v>
      </c>
      <c r="B296" s="8" t="s">
        <v>14</v>
      </c>
      <c r="C296" s="8" t="str">
        <f t="shared" si="61"/>
        <v>2019</v>
      </c>
      <c r="D296" s="8" t="s">
        <v>9</v>
      </c>
      <c r="E296" s="8">
        <v>5.49</v>
      </c>
      <c r="F296" s="8">
        <v>12636415</v>
      </c>
      <c r="G296" s="8">
        <v>72.569999999999993</v>
      </c>
      <c r="H296" s="9" t="s">
        <v>10</v>
      </c>
    </row>
    <row r="297" spans="1:8" x14ac:dyDescent="0.25">
      <c r="A297" s="10" t="s">
        <v>45</v>
      </c>
      <c r="B297" s="11" t="s">
        <v>15</v>
      </c>
      <c r="C297" s="11" t="str">
        <f t="shared" si="61"/>
        <v>2019</v>
      </c>
      <c r="D297" s="11" t="s">
        <v>9</v>
      </c>
      <c r="E297" s="11">
        <v>7.29</v>
      </c>
      <c r="F297" s="11">
        <v>11375354</v>
      </c>
      <c r="G297" s="11">
        <v>66.489999999999995</v>
      </c>
      <c r="H297" s="12" t="s">
        <v>10</v>
      </c>
    </row>
    <row r="298" spans="1:8" x14ac:dyDescent="0.25">
      <c r="A298" s="7" t="s">
        <v>45</v>
      </c>
      <c r="B298" s="8" t="s">
        <v>16</v>
      </c>
      <c r="C298" s="8" t="str">
        <f t="shared" si="61"/>
        <v>2019</v>
      </c>
      <c r="D298" s="8" t="s">
        <v>9</v>
      </c>
      <c r="E298" s="8">
        <v>6.47</v>
      </c>
      <c r="F298" s="8">
        <v>11265828</v>
      </c>
      <c r="G298" s="8">
        <v>65.17</v>
      </c>
      <c r="H298" s="9" t="s">
        <v>10</v>
      </c>
    </row>
    <row r="299" spans="1:8" x14ac:dyDescent="0.25">
      <c r="A299" s="10" t="s">
        <v>45</v>
      </c>
      <c r="B299" s="11" t="s">
        <v>17</v>
      </c>
      <c r="C299" s="11" t="str">
        <f t="shared" si="61"/>
        <v>2019</v>
      </c>
      <c r="D299" s="11" t="s">
        <v>9</v>
      </c>
      <c r="E299" s="11">
        <v>1.35</v>
      </c>
      <c r="F299" s="11">
        <v>11068056</v>
      </c>
      <c r="G299" s="11">
        <v>60.61</v>
      </c>
      <c r="H299" s="12" t="s">
        <v>10</v>
      </c>
    </row>
    <row r="300" spans="1:8" x14ac:dyDescent="0.25">
      <c r="A300" s="7" t="s">
        <v>45</v>
      </c>
      <c r="B300" s="8" t="s">
        <v>18</v>
      </c>
      <c r="C300" s="8" t="str">
        <f t="shared" si="61"/>
        <v>2020</v>
      </c>
      <c r="D300" s="8" t="s">
        <v>9</v>
      </c>
      <c r="E300" s="8">
        <v>5.0199999999999996</v>
      </c>
      <c r="F300" s="8">
        <v>12065915</v>
      </c>
      <c r="G300" s="8">
        <v>68.510000000000005</v>
      </c>
      <c r="H300" s="9" t="s">
        <v>10</v>
      </c>
    </row>
    <row r="301" spans="1:8" x14ac:dyDescent="0.25">
      <c r="A301" s="10" t="s">
        <v>45</v>
      </c>
      <c r="B301" s="11" t="s">
        <v>19</v>
      </c>
      <c r="C301" s="11" t="str">
        <f t="shared" si="61"/>
        <v>2020</v>
      </c>
      <c r="D301" s="11" t="s">
        <v>9</v>
      </c>
      <c r="E301" s="11">
        <v>9.02</v>
      </c>
      <c r="F301" s="11">
        <v>11304474</v>
      </c>
      <c r="G301" s="11">
        <v>66.92</v>
      </c>
      <c r="H301" s="12" t="s">
        <v>10</v>
      </c>
    </row>
    <row r="302" spans="1:8" x14ac:dyDescent="0.25">
      <c r="A302" s="7" t="s">
        <v>45</v>
      </c>
      <c r="B302" s="8" t="s">
        <v>20</v>
      </c>
      <c r="C302" s="8" t="str">
        <f t="shared" si="61"/>
        <v>2020</v>
      </c>
      <c r="D302" s="8" t="s">
        <v>9</v>
      </c>
      <c r="E302" s="8">
        <v>5.63</v>
      </c>
      <c r="F302" s="8">
        <v>12028377</v>
      </c>
      <c r="G302" s="8">
        <v>68.53</v>
      </c>
      <c r="H302" s="9" t="s">
        <v>10</v>
      </c>
    </row>
    <row r="303" spans="1:8" x14ac:dyDescent="0.25">
      <c r="A303" s="10" t="s">
        <v>45</v>
      </c>
      <c r="B303" s="11" t="s">
        <v>21</v>
      </c>
      <c r="C303" s="11" t="str">
        <f t="shared" si="61"/>
        <v>2020</v>
      </c>
      <c r="D303" s="11" t="s">
        <v>9</v>
      </c>
      <c r="E303" s="11">
        <v>4.51</v>
      </c>
      <c r="F303" s="11">
        <v>8793799</v>
      </c>
      <c r="G303" s="11">
        <v>49.44</v>
      </c>
      <c r="H303" s="12" t="s">
        <v>10</v>
      </c>
    </row>
    <row r="304" spans="1:8" x14ac:dyDescent="0.25">
      <c r="A304" s="7" t="s">
        <v>45</v>
      </c>
      <c r="B304" s="8" t="s">
        <v>22</v>
      </c>
      <c r="C304" s="8" t="str">
        <f t="shared" si="61"/>
        <v>2020</v>
      </c>
      <c r="D304" s="8" t="s">
        <v>9</v>
      </c>
      <c r="E304" s="8">
        <v>34.01</v>
      </c>
      <c r="F304" s="8">
        <v>7508747</v>
      </c>
      <c r="G304" s="8">
        <v>61</v>
      </c>
      <c r="H304" s="9" t="s">
        <v>10</v>
      </c>
    </row>
    <row r="305" spans="1:8" x14ac:dyDescent="0.25">
      <c r="A305" s="10" t="s">
        <v>45</v>
      </c>
      <c r="B305" s="11" t="s">
        <v>23</v>
      </c>
      <c r="C305" s="11" t="str">
        <f t="shared" si="61"/>
        <v>2020</v>
      </c>
      <c r="D305" s="11" t="s">
        <v>9</v>
      </c>
      <c r="E305" s="11">
        <v>19.3</v>
      </c>
      <c r="F305" s="11">
        <v>8891181</v>
      </c>
      <c r="G305" s="11">
        <v>58.97</v>
      </c>
      <c r="H305" s="12" t="s">
        <v>10</v>
      </c>
    </row>
    <row r="306" spans="1:8" x14ac:dyDescent="0.25">
      <c r="A306" s="7" t="s">
        <v>46</v>
      </c>
      <c r="B306" s="8" t="s">
        <v>8</v>
      </c>
      <c r="C306" s="8" t="str">
        <f t="shared" si="61"/>
        <v>2019</v>
      </c>
      <c r="D306" s="8" t="s">
        <v>9</v>
      </c>
      <c r="E306" s="8">
        <v>29.25</v>
      </c>
      <c r="F306" s="8">
        <v>1019549</v>
      </c>
      <c r="G306" s="8">
        <v>64.47</v>
      </c>
      <c r="H306" s="9" t="s">
        <v>10</v>
      </c>
    </row>
    <row r="307" spans="1:8" x14ac:dyDescent="0.25">
      <c r="A307" s="10" t="s">
        <v>46</v>
      </c>
      <c r="B307" s="11" t="s">
        <v>11</v>
      </c>
      <c r="C307" s="11" t="str">
        <f t="shared" si="61"/>
        <v>2019</v>
      </c>
      <c r="D307" s="11" t="s">
        <v>9</v>
      </c>
      <c r="E307" s="11">
        <v>26.64</v>
      </c>
      <c r="F307" s="11">
        <v>1107013</v>
      </c>
      <c r="G307" s="11">
        <v>67.400000000000006</v>
      </c>
      <c r="H307" s="12" t="s">
        <v>10</v>
      </c>
    </row>
    <row r="308" spans="1:8" x14ac:dyDescent="0.25">
      <c r="A308" s="7" t="s">
        <v>46</v>
      </c>
      <c r="B308" s="8" t="s">
        <v>12</v>
      </c>
      <c r="C308" s="8" t="str">
        <f t="shared" si="61"/>
        <v>2019</v>
      </c>
      <c r="D308" s="8" t="s">
        <v>9</v>
      </c>
      <c r="E308" s="8">
        <v>22.47</v>
      </c>
      <c r="F308" s="8">
        <v>1052597</v>
      </c>
      <c r="G308" s="8">
        <v>60.54</v>
      </c>
      <c r="H308" s="9" t="s">
        <v>10</v>
      </c>
    </row>
    <row r="309" spans="1:8" x14ac:dyDescent="0.25">
      <c r="A309" s="10" t="s">
        <v>46</v>
      </c>
      <c r="B309" s="11" t="s">
        <v>13</v>
      </c>
      <c r="C309" s="11" t="str">
        <f t="shared" si="61"/>
        <v>2019</v>
      </c>
      <c r="D309" s="11" t="s">
        <v>9</v>
      </c>
      <c r="E309" s="11">
        <v>25.49</v>
      </c>
      <c r="F309" s="11">
        <v>975501</v>
      </c>
      <c r="G309" s="11">
        <v>58.29</v>
      </c>
      <c r="H309" s="12" t="s">
        <v>10</v>
      </c>
    </row>
    <row r="310" spans="1:8" x14ac:dyDescent="0.25">
      <c r="A310" s="7" t="s">
        <v>46</v>
      </c>
      <c r="B310" s="8" t="s">
        <v>14</v>
      </c>
      <c r="C310" s="8" t="str">
        <f t="shared" si="61"/>
        <v>2019</v>
      </c>
      <c r="D310" s="8" t="s">
        <v>9</v>
      </c>
      <c r="E310" s="8">
        <v>30.23</v>
      </c>
      <c r="F310" s="8">
        <v>1034408</v>
      </c>
      <c r="G310" s="8">
        <v>65.900000000000006</v>
      </c>
      <c r="H310" s="9" t="s">
        <v>10</v>
      </c>
    </row>
    <row r="311" spans="1:8" x14ac:dyDescent="0.25">
      <c r="A311" s="10" t="s">
        <v>46</v>
      </c>
      <c r="B311" s="11" t="s">
        <v>15</v>
      </c>
      <c r="C311" s="11" t="str">
        <f t="shared" si="61"/>
        <v>2019</v>
      </c>
      <c r="D311" s="11" t="s">
        <v>9</v>
      </c>
      <c r="E311" s="11">
        <v>27.54</v>
      </c>
      <c r="F311" s="11">
        <v>1113764</v>
      </c>
      <c r="G311" s="11">
        <v>68.209999999999994</v>
      </c>
      <c r="H311" s="12" t="s">
        <v>10</v>
      </c>
    </row>
    <row r="312" spans="1:8" x14ac:dyDescent="0.25">
      <c r="A312" s="7" t="s">
        <v>46</v>
      </c>
      <c r="B312" s="8" t="s">
        <v>16</v>
      </c>
      <c r="C312" s="8" t="str">
        <f t="shared" si="61"/>
        <v>2019</v>
      </c>
      <c r="D312" s="8" t="s">
        <v>9</v>
      </c>
      <c r="E312" s="8">
        <v>25.25</v>
      </c>
      <c r="F312" s="8">
        <v>1084633</v>
      </c>
      <c r="G312" s="8">
        <v>64.290000000000006</v>
      </c>
      <c r="H312" s="9" t="s">
        <v>10</v>
      </c>
    </row>
    <row r="313" spans="1:8" x14ac:dyDescent="0.25">
      <c r="A313" s="10" t="s">
        <v>46</v>
      </c>
      <c r="B313" s="11" t="s">
        <v>17</v>
      </c>
      <c r="C313" s="11" t="str">
        <f t="shared" si="61"/>
        <v>2019</v>
      </c>
      <c r="D313" s="11" t="s">
        <v>9</v>
      </c>
      <c r="E313" s="11">
        <v>26.53</v>
      </c>
      <c r="F313" s="11">
        <v>1046878</v>
      </c>
      <c r="G313" s="11">
        <v>63.02</v>
      </c>
      <c r="H313" s="12" t="s">
        <v>10</v>
      </c>
    </row>
    <row r="314" spans="1:8" x14ac:dyDescent="0.25">
      <c r="A314" s="7" t="s">
        <v>46</v>
      </c>
      <c r="B314" s="8" t="s">
        <v>18</v>
      </c>
      <c r="C314" s="8" t="str">
        <f t="shared" si="61"/>
        <v>2020</v>
      </c>
      <c r="D314" s="8" t="s">
        <v>9</v>
      </c>
      <c r="E314" s="8">
        <v>31.91</v>
      </c>
      <c r="F314" s="8">
        <v>1057975</v>
      </c>
      <c r="G314" s="8">
        <v>68.61</v>
      </c>
      <c r="H314" s="9" t="s">
        <v>10</v>
      </c>
    </row>
    <row r="315" spans="1:8" x14ac:dyDescent="0.25">
      <c r="A315" s="10" t="s">
        <v>46</v>
      </c>
      <c r="B315" s="11" t="s">
        <v>19</v>
      </c>
      <c r="C315" s="11" t="str">
        <f t="shared" si="61"/>
        <v>2020</v>
      </c>
      <c r="D315" s="11" t="s">
        <v>9</v>
      </c>
      <c r="E315" s="11">
        <v>26.22</v>
      </c>
      <c r="F315" s="11">
        <v>1169347</v>
      </c>
      <c r="G315" s="11">
        <v>69.88</v>
      </c>
      <c r="H315" s="12" t="s">
        <v>10</v>
      </c>
    </row>
    <row r="316" spans="1:8" x14ac:dyDescent="0.25">
      <c r="A316" s="7" t="s">
        <v>46</v>
      </c>
      <c r="B316" s="8" t="s">
        <v>20</v>
      </c>
      <c r="C316" s="8" t="str">
        <f t="shared" si="61"/>
        <v>2020</v>
      </c>
      <c r="D316" s="8" t="s">
        <v>9</v>
      </c>
      <c r="E316" s="8">
        <v>31.61</v>
      </c>
      <c r="F316" s="8">
        <v>1060946</v>
      </c>
      <c r="G316" s="8">
        <v>68.28</v>
      </c>
      <c r="H316" s="9" t="s">
        <v>10</v>
      </c>
    </row>
    <row r="317" spans="1:8" x14ac:dyDescent="0.25">
      <c r="A317" s="10" t="s">
        <v>46</v>
      </c>
      <c r="B317" s="11" t="s">
        <v>21</v>
      </c>
      <c r="C317" s="11" t="str">
        <f t="shared" si="61"/>
        <v>2020</v>
      </c>
      <c r="D317" s="11" t="s">
        <v>9</v>
      </c>
      <c r="E317" s="11">
        <v>43.64</v>
      </c>
      <c r="F317" s="11">
        <v>675083</v>
      </c>
      <c r="G317" s="11">
        <v>52.63</v>
      </c>
      <c r="H317" s="12" t="s">
        <v>10</v>
      </c>
    </row>
    <row r="318" spans="1:8" x14ac:dyDescent="0.25">
      <c r="A318" s="7" t="s">
        <v>46</v>
      </c>
      <c r="B318" s="8" t="s">
        <v>22</v>
      </c>
      <c r="C318" s="8" t="str">
        <f t="shared" si="61"/>
        <v>2020</v>
      </c>
      <c r="D318" s="8" t="s">
        <v>9</v>
      </c>
      <c r="E318" s="8">
        <v>14.71</v>
      </c>
      <c r="F318" s="8">
        <v>911789</v>
      </c>
      <c r="G318" s="8">
        <v>46.9</v>
      </c>
      <c r="H318" s="9" t="s">
        <v>10</v>
      </c>
    </row>
    <row r="319" spans="1:8" x14ac:dyDescent="0.25">
      <c r="A319" s="10" t="s">
        <v>46</v>
      </c>
      <c r="B319" s="11" t="s">
        <v>23</v>
      </c>
      <c r="C319" s="11" t="str">
        <f t="shared" si="61"/>
        <v>2020</v>
      </c>
      <c r="D319" s="11" t="s">
        <v>9</v>
      </c>
      <c r="E319" s="11">
        <v>18.84</v>
      </c>
      <c r="F319" s="11">
        <v>1106978</v>
      </c>
      <c r="G319" s="11">
        <v>59.74</v>
      </c>
      <c r="H319" s="12" t="s">
        <v>10</v>
      </c>
    </row>
    <row r="320" spans="1:8" x14ac:dyDescent="0.25">
      <c r="A320" s="7" t="s">
        <v>47</v>
      </c>
      <c r="B320" s="8" t="s">
        <v>8</v>
      </c>
      <c r="C320" s="8" t="str">
        <f t="shared" si="61"/>
        <v>2019</v>
      </c>
      <c r="D320" s="8" t="s">
        <v>9</v>
      </c>
      <c r="E320" s="8">
        <v>10.26</v>
      </c>
      <c r="F320" s="8">
        <v>43287808</v>
      </c>
      <c r="G320" s="8">
        <v>39.96</v>
      </c>
      <c r="H320" s="9" t="s">
        <v>10</v>
      </c>
    </row>
    <row r="321" spans="1:8" x14ac:dyDescent="0.25">
      <c r="A321" s="10" t="s">
        <v>47</v>
      </c>
      <c r="B321" s="11" t="s">
        <v>11</v>
      </c>
      <c r="C321" s="11" t="str">
        <f t="shared" si="61"/>
        <v>2019</v>
      </c>
      <c r="D321" s="11" t="s">
        <v>9</v>
      </c>
      <c r="E321" s="11">
        <v>11.13</v>
      </c>
      <c r="F321" s="11">
        <v>42276572</v>
      </c>
      <c r="G321" s="11">
        <v>39.32</v>
      </c>
      <c r="H321" s="12" t="s">
        <v>10</v>
      </c>
    </row>
    <row r="322" spans="1:8" x14ac:dyDescent="0.25">
      <c r="A322" s="7" t="s">
        <v>47</v>
      </c>
      <c r="B322" s="8" t="s">
        <v>12</v>
      </c>
      <c r="C322" s="8" t="str">
        <f t="shared" si="61"/>
        <v>2019</v>
      </c>
      <c r="D322" s="8" t="s">
        <v>9</v>
      </c>
      <c r="E322" s="8">
        <v>9.19</v>
      </c>
      <c r="F322" s="8">
        <v>42697000</v>
      </c>
      <c r="G322" s="8">
        <v>38.78</v>
      </c>
      <c r="H322" s="9" t="s">
        <v>10</v>
      </c>
    </row>
    <row r="323" spans="1:8" x14ac:dyDescent="0.25">
      <c r="A323" s="10" t="s">
        <v>47</v>
      </c>
      <c r="B323" s="11" t="s">
        <v>13</v>
      </c>
      <c r="C323" s="11" t="str">
        <f t="shared" ref="C323:C386" si="62">RIGHT(B323,LEN(B323)-FIND("-",B323,FIND("-",B323,1)+1))</f>
        <v>2019</v>
      </c>
      <c r="D323" s="11" t="s">
        <v>9</v>
      </c>
      <c r="E323" s="11">
        <v>11.47</v>
      </c>
      <c r="F323" s="11">
        <v>43298746</v>
      </c>
      <c r="G323" s="11">
        <v>40.24</v>
      </c>
      <c r="H323" s="12" t="s">
        <v>10</v>
      </c>
    </row>
    <row r="324" spans="1:8" x14ac:dyDescent="0.25">
      <c r="A324" s="7" t="s">
        <v>47</v>
      </c>
      <c r="B324" s="8" t="s">
        <v>14</v>
      </c>
      <c r="C324" s="8" t="str">
        <f t="shared" si="62"/>
        <v>2019</v>
      </c>
      <c r="D324" s="8" t="s">
        <v>9</v>
      </c>
      <c r="E324" s="8">
        <v>6.45</v>
      </c>
      <c r="F324" s="8">
        <v>44198762</v>
      </c>
      <c r="G324" s="8">
        <v>38.79</v>
      </c>
      <c r="H324" s="9" t="s">
        <v>10</v>
      </c>
    </row>
    <row r="325" spans="1:8" x14ac:dyDescent="0.25">
      <c r="A325" s="10" t="s">
        <v>47</v>
      </c>
      <c r="B325" s="11" t="s">
        <v>15</v>
      </c>
      <c r="C325" s="11" t="str">
        <f t="shared" si="62"/>
        <v>2019</v>
      </c>
      <c r="D325" s="11" t="s">
        <v>9</v>
      </c>
      <c r="E325" s="11">
        <v>10.18</v>
      </c>
      <c r="F325" s="11">
        <v>42833265</v>
      </c>
      <c r="G325" s="11">
        <v>39.07</v>
      </c>
      <c r="H325" s="12" t="s">
        <v>10</v>
      </c>
    </row>
    <row r="326" spans="1:8" x14ac:dyDescent="0.25">
      <c r="A326" s="7" t="s">
        <v>47</v>
      </c>
      <c r="B326" s="8" t="s">
        <v>16</v>
      </c>
      <c r="C326" s="8" t="str">
        <f t="shared" si="62"/>
        <v>2019</v>
      </c>
      <c r="D326" s="8" t="s">
        <v>9</v>
      </c>
      <c r="E326" s="8">
        <v>6.94</v>
      </c>
      <c r="F326" s="8">
        <v>43261530</v>
      </c>
      <c r="G326" s="8">
        <v>38.01</v>
      </c>
      <c r="H326" s="9" t="s">
        <v>10</v>
      </c>
    </row>
    <row r="327" spans="1:8" x14ac:dyDescent="0.25">
      <c r="A327" s="10" t="s">
        <v>47</v>
      </c>
      <c r="B327" s="11" t="s">
        <v>17</v>
      </c>
      <c r="C327" s="11" t="str">
        <f t="shared" si="62"/>
        <v>2019</v>
      </c>
      <c r="D327" s="11" t="s">
        <v>9</v>
      </c>
      <c r="E327" s="11">
        <v>8.43</v>
      </c>
      <c r="F327" s="11">
        <v>44640087</v>
      </c>
      <c r="G327" s="11">
        <v>39.770000000000003</v>
      </c>
      <c r="H327" s="12" t="s">
        <v>10</v>
      </c>
    </row>
    <row r="328" spans="1:8" x14ac:dyDescent="0.25">
      <c r="A328" s="7" t="s">
        <v>47</v>
      </c>
      <c r="B328" s="8" t="s">
        <v>18</v>
      </c>
      <c r="C328" s="8" t="str">
        <f t="shared" si="62"/>
        <v>2020</v>
      </c>
      <c r="D328" s="8" t="s">
        <v>9</v>
      </c>
      <c r="E328" s="8">
        <v>6.06</v>
      </c>
      <c r="F328" s="8">
        <v>45777509</v>
      </c>
      <c r="G328" s="8">
        <v>39.67</v>
      </c>
      <c r="H328" s="9" t="s">
        <v>10</v>
      </c>
    </row>
    <row r="329" spans="1:8" x14ac:dyDescent="0.25">
      <c r="A329" s="10" t="s">
        <v>47</v>
      </c>
      <c r="B329" s="11" t="s">
        <v>19</v>
      </c>
      <c r="C329" s="11" t="str">
        <f t="shared" si="62"/>
        <v>2020</v>
      </c>
      <c r="D329" s="11" t="s">
        <v>9</v>
      </c>
      <c r="E329" s="11">
        <v>8.1199999999999992</v>
      </c>
      <c r="F329" s="11">
        <v>44257432</v>
      </c>
      <c r="G329" s="11">
        <v>39.130000000000003</v>
      </c>
      <c r="H329" s="12" t="s">
        <v>10</v>
      </c>
    </row>
    <row r="330" spans="1:8" x14ac:dyDescent="0.25">
      <c r="A330" s="7" t="s">
        <v>47</v>
      </c>
      <c r="B330" s="8" t="s">
        <v>20</v>
      </c>
      <c r="C330" s="8" t="str">
        <f t="shared" si="62"/>
        <v>2020</v>
      </c>
      <c r="D330" s="8" t="s">
        <v>9</v>
      </c>
      <c r="E330" s="8">
        <v>9.3699999999999992</v>
      </c>
      <c r="F330" s="8">
        <v>43086706</v>
      </c>
      <c r="G330" s="8">
        <v>38.53</v>
      </c>
      <c r="H330" s="9" t="s">
        <v>10</v>
      </c>
    </row>
    <row r="331" spans="1:8" x14ac:dyDescent="0.25">
      <c r="A331" s="10" t="s">
        <v>47</v>
      </c>
      <c r="B331" s="11" t="s">
        <v>21</v>
      </c>
      <c r="C331" s="11" t="str">
        <f t="shared" si="62"/>
        <v>2020</v>
      </c>
      <c r="D331" s="11" t="s">
        <v>9</v>
      </c>
      <c r="E331" s="11">
        <v>19.920000000000002</v>
      </c>
      <c r="F331" s="11">
        <v>39970677</v>
      </c>
      <c r="G331" s="11">
        <v>40.369999999999997</v>
      </c>
      <c r="H331" s="12" t="s">
        <v>10</v>
      </c>
    </row>
    <row r="332" spans="1:8" x14ac:dyDescent="0.25">
      <c r="A332" s="7" t="s">
        <v>47</v>
      </c>
      <c r="B332" s="8" t="s">
        <v>22</v>
      </c>
      <c r="C332" s="8" t="str">
        <f t="shared" si="62"/>
        <v>2020</v>
      </c>
      <c r="D332" s="8" t="s">
        <v>9</v>
      </c>
      <c r="E332" s="8">
        <v>16.89</v>
      </c>
      <c r="F332" s="8">
        <v>38640999</v>
      </c>
      <c r="G332" s="8">
        <v>37.520000000000003</v>
      </c>
      <c r="H332" s="9" t="s">
        <v>10</v>
      </c>
    </row>
    <row r="333" spans="1:8" x14ac:dyDescent="0.25">
      <c r="A333" s="10" t="s">
        <v>47</v>
      </c>
      <c r="B333" s="11" t="s">
        <v>23</v>
      </c>
      <c r="C333" s="11" t="str">
        <f t="shared" si="62"/>
        <v>2020</v>
      </c>
      <c r="D333" s="11" t="s">
        <v>9</v>
      </c>
      <c r="E333" s="11">
        <v>8.51</v>
      </c>
      <c r="F333" s="11">
        <v>41908909</v>
      </c>
      <c r="G333" s="11">
        <v>36.89</v>
      </c>
      <c r="H333" s="12" t="s">
        <v>10</v>
      </c>
    </row>
    <row r="334" spans="1:8" x14ac:dyDescent="0.25">
      <c r="A334" s="7" t="s">
        <v>48</v>
      </c>
      <c r="B334" s="8" t="s">
        <v>8</v>
      </c>
      <c r="C334" s="8" t="str">
        <f t="shared" si="62"/>
        <v>2019</v>
      </c>
      <c r="D334" s="8" t="s">
        <v>9</v>
      </c>
      <c r="E334" s="8">
        <v>1.63</v>
      </c>
      <c r="F334" s="8">
        <v>2108044</v>
      </c>
      <c r="G334" s="8">
        <v>37.47</v>
      </c>
      <c r="H334" s="9" t="s">
        <v>10</v>
      </c>
    </row>
    <row r="335" spans="1:8" x14ac:dyDescent="0.25">
      <c r="A335" s="10" t="s">
        <v>48</v>
      </c>
      <c r="B335" s="11" t="s">
        <v>11</v>
      </c>
      <c r="C335" s="11" t="str">
        <f t="shared" si="62"/>
        <v>2019</v>
      </c>
      <c r="D335" s="11" t="s">
        <v>9</v>
      </c>
      <c r="E335" s="11">
        <v>4.6500000000000004</v>
      </c>
      <c r="F335" s="11">
        <v>2021553</v>
      </c>
      <c r="G335" s="11">
        <v>37.01</v>
      </c>
      <c r="H335" s="12" t="s">
        <v>10</v>
      </c>
    </row>
    <row r="336" spans="1:8" x14ac:dyDescent="0.25">
      <c r="A336" s="7" t="s">
        <v>48</v>
      </c>
      <c r="B336" s="8" t="s">
        <v>12</v>
      </c>
      <c r="C336" s="8" t="str">
        <f t="shared" si="62"/>
        <v>2019</v>
      </c>
      <c r="D336" s="8" t="s">
        <v>9</v>
      </c>
      <c r="E336" s="8">
        <v>5.74</v>
      </c>
      <c r="F336" s="8">
        <v>2000524</v>
      </c>
      <c r="G336" s="8">
        <v>36.97</v>
      </c>
      <c r="H336" s="9" t="s">
        <v>10</v>
      </c>
    </row>
    <row r="337" spans="1:8" x14ac:dyDescent="0.25">
      <c r="A337" s="10" t="s">
        <v>48</v>
      </c>
      <c r="B337" s="11" t="s">
        <v>13</v>
      </c>
      <c r="C337" s="11" t="str">
        <f t="shared" si="62"/>
        <v>2019</v>
      </c>
      <c r="D337" s="11" t="s">
        <v>9</v>
      </c>
      <c r="E337" s="11">
        <v>6.11</v>
      </c>
      <c r="F337" s="11">
        <v>1911380</v>
      </c>
      <c r="G337" s="11">
        <v>35.39</v>
      </c>
      <c r="H337" s="12" t="s">
        <v>10</v>
      </c>
    </row>
    <row r="338" spans="1:8" x14ac:dyDescent="0.25">
      <c r="A338" s="7" t="s">
        <v>48</v>
      </c>
      <c r="B338" s="8" t="s">
        <v>14</v>
      </c>
      <c r="C338" s="8" t="str">
        <f t="shared" si="62"/>
        <v>2019</v>
      </c>
      <c r="D338" s="8" t="s">
        <v>9</v>
      </c>
      <c r="E338" s="8">
        <v>3.47</v>
      </c>
      <c r="F338" s="8">
        <v>2157845</v>
      </c>
      <c r="G338" s="8">
        <v>38.79</v>
      </c>
      <c r="H338" s="9" t="s">
        <v>10</v>
      </c>
    </row>
    <row r="339" spans="1:8" x14ac:dyDescent="0.25">
      <c r="A339" s="10" t="s">
        <v>48</v>
      </c>
      <c r="B339" s="11" t="s">
        <v>15</v>
      </c>
      <c r="C339" s="11" t="str">
        <f t="shared" si="62"/>
        <v>2019</v>
      </c>
      <c r="D339" s="11" t="s">
        <v>9</v>
      </c>
      <c r="E339" s="11">
        <v>4.83</v>
      </c>
      <c r="F339" s="11">
        <v>2027662</v>
      </c>
      <c r="G339" s="11">
        <v>36.9</v>
      </c>
      <c r="H339" s="12" t="s">
        <v>10</v>
      </c>
    </row>
    <row r="340" spans="1:8" x14ac:dyDescent="0.25">
      <c r="A340" s="7" t="s">
        <v>48</v>
      </c>
      <c r="B340" s="8" t="s">
        <v>16</v>
      </c>
      <c r="C340" s="8" t="str">
        <f t="shared" si="62"/>
        <v>2019</v>
      </c>
      <c r="D340" s="8" t="s">
        <v>9</v>
      </c>
      <c r="E340" s="8">
        <v>5.56</v>
      </c>
      <c r="F340" s="8">
        <v>2007113</v>
      </c>
      <c r="G340" s="8">
        <v>36.729999999999997</v>
      </c>
      <c r="H340" s="9" t="s">
        <v>10</v>
      </c>
    </row>
    <row r="341" spans="1:8" x14ac:dyDescent="0.25">
      <c r="A341" s="10" t="s">
        <v>48</v>
      </c>
      <c r="B341" s="11" t="s">
        <v>17</v>
      </c>
      <c r="C341" s="11" t="str">
        <f t="shared" si="62"/>
        <v>2019</v>
      </c>
      <c r="D341" s="11" t="s">
        <v>9</v>
      </c>
      <c r="E341" s="11">
        <v>4.5199999999999996</v>
      </c>
      <c r="F341" s="11">
        <v>1947566</v>
      </c>
      <c r="G341" s="11">
        <v>35.19</v>
      </c>
      <c r="H341" s="12" t="s">
        <v>10</v>
      </c>
    </row>
    <row r="342" spans="1:8" x14ac:dyDescent="0.25">
      <c r="A342" s="7" t="s">
        <v>48</v>
      </c>
      <c r="B342" s="8" t="s">
        <v>18</v>
      </c>
      <c r="C342" s="8" t="str">
        <f t="shared" si="62"/>
        <v>2020</v>
      </c>
      <c r="D342" s="8" t="s">
        <v>9</v>
      </c>
      <c r="E342" s="8">
        <v>4.17</v>
      </c>
      <c r="F342" s="8">
        <v>1986386</v>
      </c>
      <c r="G342" s="8">
        <v>35.69</v>
      </c>
      <c r="H342" s="9" t="s">
        <v>10</v>
      </c>
    </row>
    <row r="343" spans="1:8" x14ac:dyDescent="0.25">
      <c r="A343" s="10" t="s">
        <v>48</v>
      </c>
      <c r="B343" s="11" t="s">
        <v>19</v>
      </c>
      <c r="C343" s="11" t="str">
        <f t="shared" si="62"/>
        <v>2020</v>
      </c>
      <c r="D343" s="11" t="s">
        <v>9</v>
      </c>
      <c r="E343" s="11">
        <v>4.8499999999999996</v>
      </c>
      <c r="F343" s="11">
        <v>2057523</v>
      </c>
      <c r="G343" s="11">
        <v>37.159999999999997</v>
      </c>
      <c r="H343" s="12" t="s">
        <v>10</v>
      </c>
    </row>
    <row r="344" spans="1:8" x14ac:dyDescent="0.25">
      <c r="A344" s="7" t="s">
        <v>48</v>
      </c>
      <c r="B344" s="8" t="s">
        <v>21</v>
      </c>
      <c r="C344" s="8" t="str">
        <f t="shared" si="62"/>
        <v>2020</v>
      </c>
      <c r="D344" s="8" t="s">
        <v>9</v>
      </c>
      <c r="E344" s="8">
        <v>3.66</v>
      </c>
      <c r="F344" s="8">
        <v>1972074</v>
      </c>
      <c r="G344" s="8">
        <v>35.04</v>
      </c>
      <c r="H344" s="9" t="s">
        <v>10</v>
      </c>
    </row>
    <row r="345" spans="1:8" x14ac:dyDescent="0.25">
      <c r="A345" s="10" t="s">
        <v>48</v>
      </c>
      <c r="B345" s="11" t="s">
        <v>22</v>
      </c>
      <c r="C345" s="11" t="str">
        <f t="shared" si="62"/>
        <v>2020</v>
      </c>
      <c r="D345" s="11" t="s">
        <v>9</v>
      </c>
      <c r="E345" s="11">
        <v>3.57</v>
      </c>
      <c r="F345" s="11">
        <v>1915482</v>
      </c>
      <c r="G345" s="11">
        <v>33.94</v>
      </c>
      <c r="H345" s="12" t="s">
        <v>10</v>
      </c>
    </row>
    <row r="346" spans="1:8" x14ac:dyDescent="0.25">
      <c r="A346" s="7" t="s">
        <v>48</v>
      </c>
      <c r="B346" s="8" t="s">
        <v>23</v>
      </c>
      <c r="C346" s="8" t="str">
        <f t="shared" si="62"/>
        <v>2020</v>
      </c>
      <c r="D346" s="8" t="s">
        <v>9</v>
      </c>
      <c r="E346" s="8">
        <v>10.71</v>
      </c>
      <c r="F346" s="8">
        <v>1675441</v>
      </c>
      <c r="G346" s="8">
        <v>32</v>
      </c>
      <c r="H346" s="9" t="s">
        <v>10</v>
      </c>
    </row>
    <row r="347" spans="1:8" x14ac:dyDescent="0.25">
      <c r="A347" s="10" t="s">
        <v>49</v>
      </c>
      <c r="B347" s="11" t="s">
        <v>8</v>
      </c>
      <c r="C347" s="11" t="str">
        <f t="shared" si="62"/>
        <v>2019</v>
      </c>
      <c r="D347" s="11" t="s">
        <v>9</v>
      </c>
      <c r="E347" s="11">
        <v>6.02</v>
      </c>
      <c r="F347" s="11">
        <v>23452875</v>
      </c>
      <c r="G347" s="11">
        <v>46.41</v>
      </c>
      <c r="H347" s="12" t="s">
        <v>10</v>
      </c>
    </row>
    <row r="348" spans="1:8" x14ac:dyDescent="0.25">
      <c r="A348" s="7" t="s">
        <v>49</v>
      </c>
      <c r="B348" s="8" t="s">
        <v>11</v>
      </c>
      <c r="C348" s="8" t="str">
        <f t="shared" si="62"/>
        <v>2019</v>
      </c>
      <c r="D348" s="8" t="s">
        <v>9</v>
      </c>
      <c r="E348" s="8">
        <v>5.85</v>
      </c>
      <c r="F348" s="8">
        <v>25543465</v>
      </c>
      <c r="G348" s="8">
        <v>50.36</v>
      </c>
      <c r="H348" s="9" t="s">
        <v>10</v>
      </c>
    </row>
    <row r="349" spans="1:8" x14ac:dyDescent="0.25">
      <c r="A349" s="10" t="s">
        <v>49</v>
      </c>
      <c r="B349" s="11" t="s">
        <v>12</v>
      </c>
      <c r="C349" s="11" t="str">
        <f t="shared" si="62"/>
        <v>2019</v>
      </c>
      <c r="D349" s="11" t="s">
        <v>9</v>
      </c>
      <c r="E349" s="11">
        <v>5.62</v>
      </c>
      <c r="F349" s="11">
        <v>24857807</v>
      </c>
      <c r="G349" s="11">
        <v>48.78</v>
      </c>
      <c r="H349" s="12" t="s">
        <v>10</v>
      </c>
    </row>
    <row r="350" spans="1:8" x14ac:dyDescent="0.25">
      <c r="A350" s="7" t="s">
        <v>49</v>
      </c>
      <c r="B350" s="8" t="s">
        <v>13</v>
      </c>
      <c r="C350" s="8" t="str">
        <f t="shared" si="62"/>
        <v>2019</v>
      </c>
      <c r="D350" s="8" t="s">
        <v>9</v>
      </c>
      <c r="E350" s="8">
        <v>5.58</v>
      </c>
      <c r="F350" s="8">
        <v>24924827</v>
      </c>
      <c r="G350" s="8">
        <v>48.79</v>
      </c>
      <c r="H350" s="9" t="s">
        <v>10</v>
      </c>
    </row>
    <row r="351" spans="1:8" x14ac:dyDescent="0.25">
      <c r="A351" s="10" t="s">
        <v>49</v>
      </c>
      <c r="B351" s="11" t="s">
        <v>14</v>
      </c>
      <c r="C351" s="11" t="str">
        <f t="shared" si="62"/>
        <v>2019</v>
      </c>
      <c r="D351" s="11" t="s">
        <v>9</v>
      </c>
      <c r="E351" s="11">
        <v>5.26</v>
      </c>
      <c r="F351" s="11">
        <v>25610773</v>
      </c>
      <c r="G351" s="11">
        <v>49.87</v>
      </c>
      <c r="H351" s="12" t="s">
        <v>10</v>
      </c>
    </row>
    <row r="352" spans="1:8" x14ac:dyDescent="0.25">
      <c r="A352" s="7" t="s">
        <v>49</v>
      </c>
      <c r="B352" s="8" t="s">
        <v>15</v>
      </c>
      <c r="C352" s="8" t="str">
        <f t="shared" si="62"/>
        <v>2019</v>
      </c>
      <c r="D352" s="8" t="s">
        <v>9</v>
      </c>
      <c r="E352" s="8">
        <v>6.78</v>
      </c>
      <c r="F352" s="8">
        <v>24353018</v>
      </c>
      <c r="G352" s="8">
        <v>48.09</v>
      </c>
      <c r="H352" s="9" t="s">
        <v>10</v>
      </c>
    </row>
    <row r="353" spans="1:8" x14ac:dyDescent="0.25">
      <c r="A353" s="10" t="s">
        <v>49</v>
      </c>
      <c r="B353" s="11" t="s">
        <v>16</v>
      </c>
      <c r="C353" s="11" t="str">
        <f t="shared" si="62"/>
        <v>2019</v>
      </c>
      <c r="D353" s="11" t="s">
        <v>9</v>
      </c>
      <c r="E353" s="11">
        <v>5.83</v>
      </c>
      <c r="F353" s="11">
        <v>25630359</v>
      </c>
      <c r="G353" s="11">
        <v>50</v>
      </c>
      <c r="H353" s="12" t="s">
        <v>10</v>
      </c>
    </row>
    <row r="354" spans="1:8" x14ac:dyDescent="0.25">
      <c r="A354" s="7" t="s">
        <v>49</v>
      </c>
      <c r="B354" s="8" t="s">
        <v>17</v>
      </c>
      <c r="C354" s="8" t="str">
        <f t="shared" si="62"/>
        <v>2019</v>
      </c>
      <c r="D354" s="8" t="s">
        <v>9</v>
      </c>
      <c r="E354" s="8">
        <v>5.79</v>
      </c>
      <c r="F354" s="8">
        <v>24906239</v>
      </c>
      <c r="G354" s="8">
        <v>48.47</v>
      </c>
      <c r="H354" s="9" t="s">
        <v>10</v>
      </c>
    </row>
    <row r="355" spans="1:8" x14ac:dyDescent="0.25">
      <c r="A355" s="10" t="s">
        <v>49</v>
      </c>
      <c r="B355" s="11" t="s">
        <v>18</v>
      </c>
      <c r="C355" s="11" t="str">
        <f t="shared" si="62"/>
        <v>2020</v>
      </c>
      <c r="D355" s="11" t="s">
        <v>9</v>
      </c>
      <c r="E355" s="11">
        <v>6.79</v>
      </c>
      <c r="F355" s="11">
        <v>24612171</v>
      </c>
      <c r="G355" s="11">
        <v>48.3</v>
      </c>
      <c r="H355" s="12" t="s">
        <v>10</v>
      </c>
    </row>
    <row r="356" spans="1:8" x14ac:dyDescent="0.25">
      <c r="A356" s="7" t="s">
        <v>49</v>
      </c>
      <c r="B356" s="8" t="s">
        <v>19</v>
      </c>
      <c r="C356" s="8" t="str">
        <f t="shared" si="62"/>
        <v>2020</v>
      </c>
      <c r="D356" s="8" t="s">
        <v>9</v>
      </c>
      <c r="E356" s="8">
        <v>3.78</v>
      </c>
      <c r="F356" s="8">
        <v>26093009</v>
      </c>
      <c r="G356" s="8">
        <v>49.51</v>
      </c>
      <c r="H356" s="9" t="s">
        <v>10</v>
      </c>
    </row>
    <row r="357" spans="1:8" x14ac:dyDescent="0.25">
      <c r="A357" s="10" t="s">
        <v>49</v>
      </c>
      <c r="B357" s="11" t="s">
        <v>20</v>
      </c>
      <c r="C357" s="11" t="str">
        <f t="shared" si="62"/>
        <v>2020</v>
      </c>
      <c r="D357" s="11" t="s">
        <v>9</v>
      </c>
      <c r="E357" s="11">
        <v>7.02</v>
      </c>
      <c r="F357" s="11">
        <v>25097812</v>
      </c>
      <c r="G357" s="11">
        <v>49.18</v>
      </c>
      <c r="H357" s="12" t="s">
        <v>10</v>
      </c>
    </row>
    <row r="358" spans="1:8" x14ac:dyDescent="0.25">
      <c r="A358" s="7" t="s">
        <v>49</v>
      </c>
      <c r="B358" s="8" t="s">
        <v>21</v>
      </c>
      <c r="C358" s="8" t="str">
        <f t="shared" si="62"/>
        <v>2020</v>
      </c>
      <c r="D358" s="8" t="s">
        <v>9</v>
      </c>
      <c r="E358" s="8">
        <v>18.32</v>
      </c>
      <c r="F358" s="8">
        <v>17639370</v>
      </c>
      <c r="G358" s="8">
        <v>39.270000000000003</v>
      </c>
      <c r="H358" s="9" t="s">
        <v>10</v>
      </c>
    </row>
    <row r="359" spans="1:8" x14ac:dyDescent="0.25">
      <c r="A359" s="10" t="s">
        <v>49</v>
      </c>
      <c r="B359" s="11" t="s">
        <v>22</v>
      </c>
      <c r="C359" s="11" t="str">
        <f t="shared" si="62"/>
        <v>2020</v>
      </c>
      <c r="D359" s="11" t="s">
        <v>9</v>
      </c>
      <c r="E359" s="11">
        <v>18.43</v>
      </c>
      <c r="F359" s="11">
        <v>19115772</v>
      </c>
      <c r="G359" s="11">
        <v>42.53</v>
      </c>
      <c r="H359" s="12" t="s">
        <v>10</v>
      </c>
    </row>
    <row r="360" spans="1:8" x14ac:dyDescent="0.25">
      <c r="A360" s="7" t="s">
        <v>49</v>
      </c>
      <c r="B360" s="8" t="s">
        <v>23</v>
      </c>
      <c r="C360" s="8" t="str">
        <f t="shared" si="62"/>
        <v>2020</v>
      </c>
      <c r="D360" s="8" t="s">
        <v>9</v>
      </c>
      <c r="E360" s="8">
        <v>4.9400000000000004</v>
      </c>
      <c r="F360" s="8">
        <v>21225887</v>
      </c>
      <c r="G360" s="8">
        <v>40.44</v>
      </c>
      <c r="H360" s="9" t="s">
        <v>10</v>
      </c>
    </row>
    <row r="361" spans="1:8" x14ac:dyDescent="0.25">
      <c r="A361" s="10" t="s">
        <v>7</v>
      </c>
      <c r="B361" s="11" t="s">
        <v>8</v>
      </c>
      <c r="C361" s="11" t="str">
        <f t="shared" si="62"/>
        <v>2019</v>
      </c>
      <c r="D361" s="11" t="s">
        <v>50</v>
      </c>
      <c r="E361" s="11">
        <v>6.09</v>
      </c>
      <c r="F361" s="11">
        <v>4788661</v>
      </c>
      <c r="G361" s="11">
        <v>37.450000000000003</v>
      </c>
      <c r="H361" s="12" t="s">
        <v>51</v>
      </c>
    </row>
    <row r="362" spans="1:8" x14ac:dyDescent="0.25">
      <c r="A362" s="7" t="s">
        <v>7</v>
      </c>
      <c r="B362" s="8" t="s">
        <v>11</v>
      </c>
      <c r="C362" s="8" t="str">
        <f t="shared" si="62"/>
        <v>2019</v>
      </c>
      <c r="D362" s="8" t="s">
        <v>50</v>
      </c>
      <c r="E362" s="8">
        <v>3.8</v>
      </c>
      <c r="F362" s="8">
        <v>4824630</v>
      </c>
      <c r="G362" s="8">
        <v>36.76</v>
      </c>
      <c r="H362" s="9" t="s">
        <v>51</v>
      </c>
    </row>
    <row r="363" spans="1:8" x14ac:dyDescent="0.25">
      <c r="A363" s="10" t="s">
        <v>7</v>
      </c>
      <c r="B363" s="11" t="s">
        <v>12</v>
      </c>
      <c r="C363" s="11" t="str">
        <f t="shared" si="62"/>
        <v>2019</v>
      </c>
      <c r="D363" s="11" t="s">
        <v>50</v>
      </c>
      <c r="E363" s="11">
        <v>5.64</v>
      </c>
      <c r="F363" s="11">
        <v>4657443</v>
      </c>
      <c r="G363" s="11">
        <v>36.1</v>
      </c>
      <c r="H363" s="12" t="s">
        <v>51</v>
      </c>
    </row>
    <row r="364" spans="1:8" x14ac:dyDescent="0.25">
      <c r="A364" s="7" t="s">
        <v>7</v>
      </c>
      <c r="B364" s="8" t="s">
        <v>13</v>
      </c>
      <c r="C364" s="8" t="str">
        <f t="shared" si="62"/>
        <v>2019</v>
      </c>
      <c r="D364" s="8" t="s">
        <v>50</v>
      </c>
      <c r="E364" s="8">
        <v>4.6100000000000003</v>
      </c>
      <c r="F364" s="8">
        <v>4743179</v>
      </c>
      <c r="G364" s="8">
        <v>36.29</v>
      </c>
      <c r="H364" s="9" t="s">
        <v>51</v>
      </c>
    </row>
    <row r="365" spans="1:8" x14ac:dyDescent="0.25">
      <c r="A365" s="10" t="s">
        <v>7</v>
      </c>
      <c r="B365" s="11" t="s">
        <v>14</v>
      </c>
      <c r="C365" s="11" t="str">
        <f t="shared" si="62"/>
        <v>2019</v>
      </c>
      <c r="D365" s="11" t="s">
        <v>50</v>
      </c>
      <c r="E365" s="11">
        <v>6.01</v>
      </c>
      <c r="F365" s="11">
        <v>4733996</v>
      </c>
      <c r="G365" s="11">
        <v>36.69</v>
      </c>
      <c r="H365" s="12" t="s">
        <v>51</v>
      </c>
    </row>
    <row r="366" spans="1:8" x14ac:dyDescent="0.25">
      <c r="A366" s="7" t="s">
        <v>7</v>
      </c>
      <c r="B366" s="8" t="s">
        <v>15</v>
      </c>
      <c r="C366" s="8" t="str">
        <f t="shared" si="62"/>
        <v>2019</v>
      </c>
      <c r="D366" s="8" t="s">
        <v>50</v>
      </c>
      <c r="E366" s="8">
        <v>4.7</v>
      </c>
      <c r="F366" s="8">
        <v>4774377</v>
      </c>
      <c r="G366" s="8">
        <v>36.409999999999997</v>
      </c>
      <c r="H366" s="9" t="s">
        <v>51</v>
      </c>
    </row>
    <row r="367" spans="1:8" x14ac:dyDescent="0.25">
      <c r="A367" s="10" t="s">
        <v>7</v>
      </c>
      <c r="B367" s="11" t="s">
        <v>16</v>
      </c>
      <c r="C367" s="11" t="str">
        <f t="shared" si="62"/>
        <v>2019</v>
      </c>
      <c r="D367" s="11" t="s">
        <v>50</v>
      </c>
      <c r="E367" s="11">
        <v>7.54</v>
      </c>
      <c r="F367" s="11">
        <v>4668772</v>
      </c>
      <c r="G367" s="11">
        <v>36.619999999999997</v>
      </c>
      <c r="H367" s="12" t="s">
        <v>51</v>
      </c>
    </row>
    <row r="368" spans="1:8" x14ac:dyDescent="0.25">
      <c r="A368" s="7" t="s">
        <v>7</v>
      </c>
      <c r="B368" s="8" t="s">
        <v>17</v>
      </c>
      <c r="C368" s="8" t="str">
        <f t="shared" si="62"/>
        <v>2019</v>
      </c>
      <c r="D368" s="8" t="s">
        <v>50</v>
      </c>
      <c r="E368" s="8">
        <v>7.88</v>
      </c>
      <c r="F368" s="8">
        <v>4913963</v>
      </c>
      <c r="G368" s="8">
        <v>38.61</v>
      </c>
      <c r="H368" s="9" t="s">
        <v>51</v>
      </c>
    </row>
    <row r="369" spans="1:8" x14ac:dyDescent="0.25">
      <c r="A369" s="10" t="s">
        <v>7</v>
      </c>
      <c r="B369" s="11" t="s">
        <v>18</v>
      </c>
      <c r="C369" s="11" t="str">
        <f t="shared" si="62"/>
        <v>2020</v>
      </c>
      <c r="D369" s="11" t="s">
        <v>50</v>
      </c>
      <c r="E369" s="11">
        <v>7.11</v>
      </c>
      <c r="F369" s="11">
        <v>4618860</v>
      </c>
      <c r="G369" s="11">
        <v>35.909999999999997</v>
      </c>
      <c r="H369" s="12" t="s">
        <v>51</v>
      </c>
    </row>
    <row r="370" spans="1:8" x14ac:dyDescent="0.25">
      <c r="A370" s="7" t="s">
        <v>7</v>
      </c>
      <c r="B370" s="8" t="s">
        <v>19</v>
      </c>
      <c r="C370" s="8" t="str">
        <f t="shared" si="62"/>
        <v>2020</v>
      </c>
      <c r="D370" s="8" t="s">
        <v>50</v>
      </c>
      <c r="E370" s="8">
        <v>5.66</v>
      </c>
      <c r="F370" s="8">
        <v>4822035</v>
      </c>
      <c r="G370" s="8">
        <v>36.840000000000003</v>
      </c>
      <c r="H370" s="9" t="s">
        <v>51</v>
      </c>
    </row>
    <row r="371" spans="1:8" x14ac:dyDescent="0.25">
      <c r="A371" s="10" t="s">
        <v>7</v>
      </c>
      <c r="B371" s="11" t="s">
        <v>20</v>
      </c>
      <c r="C371" s="11" t="str">
        <f t="shared" si="62"/>
        <v>2020</v>
      </c>
      <c r="D371" s="11" t="s">
        <v>50</v>
      </c>
      <c r="E371" s="11">
        <v>9.8800000000000008</v>
      </c>
      <c r="F371" s="11">
        <v>4521537</v>
      </c>
      <c r="G371" s="11">
        <v>36.08</v>
      </c>
      <c r="H371" s="12" t="s">
        <v>51</v>
      </c>
    </row>
    <row r="372" spans="1:8" x14ac:dyDescent="0.25">
      <c r="A372" s="7" t="s">
        <v>7</v>
      </c>
      <c r="B372" s="8" t="s">
        <v>21</v>
      </c>
      <c r="C372" s="8" t="str">
        <f t="shared" si="62"/>
        <v>2020</v>
      </c>
      <c r="D372" s="8" t="s">
        <v>50</v>
      </c>
      <c r="E372" s="8">
        <v>32.299999999999997</v>
      </c>
      <c r="F372" s="8">
        <v>2544084</v>
      </c>
      <c r="G372" s="8">
        <v>26.97</v>
      </c>
      <c r="H372" s="9" t="s">
        <v>51</v>
      </c>
    </row>
    <row r="373" spans="1:8" x14ac:dyDescent="0.25">
      <c r="A373" s="10" t="s">
        <v>7</v>
      </c>
      <c r="B373" s="11" t="s">
        <v>22</v>
      </c>
      <c r="C373" s="11" t="str">
        <f t="shared" si="62"/>
        <v>2020</v>
      </c>
      <c r="D373" s="11" t="s">
        <v>50</v>
      </c>
      <c r="E373" s="11">
        <v>24.91</v>
      </c>
      <c r="F373" s="11">
        <v>3428356</v>
      </c>
      <c r="G373" s="11">
        <v>32.69</v>
      </c>
      <c r="H373" s="12" t="s">
        <v>51</v>
      </c>
    </row>
    <row r="374" spans="1:8" x14ac:dyDescent="0.25">
      <c r="A374" s="7" t="s">
        <v>7</v>
      </c>
      <c r="B374" s="8" t="s">
        <v>23</v>
      </c>
      <c r="C374" s="8" t="str">
        <f t="shared" si="62"/>
        <v>2020</v>
      </c>
      <c r="D374" s="8" t="s">
        <v>50</v>
      </c>
      <c r="E374" s="8">
        <v>5.86</v>
      </c>
      <c r="F374" s="8">
        <v>4954389</v>
      </c>
      <c r="G374" s="8">
        <v>37.61</v>
      </c>
      <c r="H374" s="9" t="s">
        <v>51</v>
      </c>
    </row>
    <row r="375" spans="1:8" x14ac:dyDescent="0.25">
      <c r="A375" s="10" t="s">
        <v>24</v>
      </c>
      <c r="B375" s="11" t="s">
        <v>8</v>
      </c>
      <c r="C375" s="11" t="str">
        <f t="shared" si="62"/>
        <v>2019</v>
      </c>
      <c r="D375" s="11" t="s">
        <v>50</v>
      </c>
      <c r="E375" s="11">
        <v>7.87</v>
      </c>
      <c r="F375" s="11">
        <v>1671707</v>
      </c>
      <c r="G375" s="11">
        <v>44.92</v>
      </c>
      <c r="H375" s="12" t="s">
        <v>51</v>
      </c>
    </row>
    <row r="376" spans="1:8" x14ac:dyDescent="0.25">
      <c r="A376" s="7" t="s">
        <v>24</v>
      </c>
      <c r="B376" s="8" t="s">
        <v>11</v>
      </c>
      <c r="C376" s="8" t="str">
        <f t="shared" si="62"/>
        <v>2019</v>
      </c>
      <c r="D376" s="8" t="s">
        <v>50</v>
      </c>
      <c r="E376" s="8">
        <v>9.89</v>
      </c>
      <c r="F376" s="8">
        <v>1647342</v>
      </c>
      <c r="G376" s="8">
        <v>45.17</v>
      </c>
      <c r="H376" s="9" t="s">
        <v>51</v>
      </c>
    </row>
    <row r="377" spans="1:8" x14ac:dyDescent="0.25">
      <c r="A377" s="10" t="s">
        <v>24</v>
      </c>
      <c r="B377" s="11" t="s">
        <v>12</v>
      </c>
      <c r="C377" s="11" t="str">
        <f t="shared" si="62"/>
        <v>2019</v>
      </c>
      <c r="D377" s="11" t="s">
        <v>50</v>
      </c>
      <c r="E377" s="11">
        <v>3.21</v>
      </c>
      <c r="F377" s="11">
        <v>1739838</v>
      </c>
      <c r="G377" s="11">
        <v>44.32</v>
      </c>
      <c r="H377" s="12" t="s">
        <v>51</v>
      </c>
    </row>
    <row r="378" spans="1:8" x14ac:dyDescent="0.25">
      <c r="A378" s="7" t="s">
        <v>24</v>
      </c>
      <c r="B378" s="8" t="s">
        <v>13</v>
      </c>
      <c r="C378" s="8" t="str">
        <f t="shared" si="62"/>
        <v>2019</v>
      </c>
      <c r="D378" s="8" t="s">
        <v>50</v>
      </c>
      <c r="E378" s="8">
        <v>10.39</v>
      </c>
      <c r="F378" s="8">
        <v>1595582</v>
      </c>
      <c r="G378" s="8">
        <v>43.81</v>
      </c>
      <c r="H378" s="9" t="s">
        <v>51</v>
      </c>
    </row>
    <row r="379" spans="1:8" x14ac:dyDescent="0.25">
      <c r="A379" s="10" t="s">
        <v>24</v>
      </c>
      <c r="B379" s="11" t="s">
        <v>14</v>
      </c>
      <c r="C379" s="11" t="str">
        <f t="shared" si="62"/>
        <v>2019</v>
      </c>
      <c r="D379" s="11" t="s">
        <v>50</v>
      </c>
      <c r="E379" s="11">
        <v>9.26</v>
      </c>
      <c r="F379" s="11">
        <v>1576480</v>
      </c>
      <c r="G379" s="11">
        <v>42.66</v>
      </c>
      <c r="H379" s="12" t="s">
        <v>51</v>
      </c>
    </row>
    <row r="380" spans="1:8" x14ac:dyDescent="0.25">
      <c r="A380" s="7" t="s">
        <v>24</v>
      </c>
      <c r="B380" s="8" t="s">
        <v>15</v>
      </c>
      <c r="C380" s="8" t="str">
        <f t="shared" si="62"/>
        <v>2019</v>
      </c>
      <c r="D380" s="8" t="s">
        <v>50</v>
      </c>
      <c r="E380" s="8">
        <v>11.17</v>
      </c>
      <c r="F380" s="8">
        <v>1595176</v>
      </c>
      <c r="G380" s="8">
        <v>44.01</v>
      </c>
      <c r="H380" s="9" t="s">
        <v>51</v>
      </c>
    </row>
    <row r="381" spans="1:8" x14ac:dyDescent="0.25">
      <c r="A381" s="10" t="s">
        <v>24</v>
      </c>
      <c r="B381" s="11" t="s">
        <v>16</v>
      </c>
      <c r="C381" s="11" t="str">
        <f t="shared" si="62"/>
        <v>2019</v>
      </c>
      <c r="D381" s="11" t="s">
        <v>50</v>
      </c>
      <c r="E381" s="11">
        <v>6.31</v>
      </c>
      <c r="F381" s="11">
        <v>1708045</v>
      </c>
      <c r="G381" s="11">
        <v>44.59</v>
      </c>
      <c r="H381" s="12" t="s">
        <v>51</v>
      </c>
    </row>
    <row r="382" spans="1:8" x14ac:dyDescent="0.25">
      <c r="A382" s="7" t="s">
        <v>24</v>
      </c>
      <c r="B382" s="8" t="s">
        <v>17</v>
      </c>
      <c r="C382" s="8" t="str">
        <f t="shared" si="62"/>
        <v>2019</v>
      </c>
      <c r="D382" s="8" t="s">
        <v>50</v>
      </c>
      <c r="E382" s="8">
        <v>5.0199999999999996</v>
      </c>
      <c r="F382" s="8">
        <v>1722303</v>
      </c>
      <c r="G382" s="8">
        <v>44.26</v>
      </c>
      <c r="H382" s="9" t="s">
        <v>51</v>
      </c>
    </row>
    <row r="383" spans="1:8" x14ac:dyDescent="0.25">
      <c r="A383" s="10" t="s">
        <v>24</v>
      </c>
      <c r="B383" s="11" t="s">
        <v>18</v>
      </c>
      <c r="C383" s="11" t="str">
        <f t="shared" si="62"/>
        <v>2020</v>
      </c>
      <c r="D383" s="11" t="s">
        <v>50</v>
      </c>
      <c r="E383" s="11">
        <v>7.24</v>
      </c>
      <c r="F383" s="11">
        <v>1630908</v>
      </c>
      <c r="G383" s="11">
        <v>42.82</v>
      </c>
      <c r="H383" s="12" t="s">
        <v>51</v>
      </c>
    </row>
    <row r="384" spans="1:8" x14ac:dyDescent="0.25">
      <c r="A384" s="7" t="s">
        <v>24</v>
      </c>
      <c r="B384" s="8" t="s">
        <v>19</v>
      </c>
      <c r="C384" s="8" t="str">
        <f t="shared" si="62"/>
        <v>2020</v>
      </c>
      <c r="D384" s="8" t="s">
        <v>50</v>
      </c>
      <c r="E384" s="8">
        <v>9.98</v>
      </c>
      <c r="F384" s="8">
        <v>1625454</v>
      </c>
      <c r="G384" s="8">
        <v>43.9</v>
      </c>
      <c r="H384" s="9" t="s">
        <v>51</v>
      </c>
    </row>
    <row r="385" spans="1:8" x14ac:dyDescent="0.25">
      <c r="A385" s="10" t="s">
        <v>24</v>
      </c>
      <c r="B385" s="11" t="s">
        <v>20</v>
      </c>
      <c r="C385" s="11" t="str">
        <f t="shared" si="62"/>
        <v>2020</v>
      </c>
      <c r="D385" s="11" t="s">
        <v>50</v>
      </c>
      <c r="E385" s="11">
        <v>10.34</v>
      </c>
      <c r="F385" s="11">
        <v>1664145</v>
      </c>
      <c r="G385" s="11">
        <v>45.03</v>
      </c>
      <c r="H385" s="12" t="s">
        <v>51</v>
      </c>
    </row>
    <row r="386" spans="1:8" x14ac:dyDescent="0.25">
      <c r="A386" s="7" t="s">
        <v>24</v>
      </c>
      <c r="B386" s="8" t="s">
        <v>21</v>
      </c>
      <c r="C386" s="8" t="str">
        <f t="shared" si="62"/>
        <v>2020</v>
      </c>
      <c r="D386" s="8" t="s">
        <v>50</v>
      </c>
      <c r="E386" s="8">
        <v>8.3699999999999992</v>
      </c>
      <c r="F386" s="8">
        <v>1454956</v>
      </c>
      <c r="G386" s="8">
        <v>38.450000000000003</v>
      </c>
      <c r="H386" s="9" t="s">
        <v>51</v>
      </c>
    </row>
    <row r="387" spans="1:8" x14ac:dyDescent="0.25">
      <c r="A387" s="10" t="s">
        <v>24</v>
      </c>
      <c r="B387" s="11" t="s">
        <v>22</v>
      </c>
      <c r="C387" s="11" t="str">
        <f t="shared" ref="C387:C450" si="63">RIGHT(B387,LEN(B387)-FIND("-",B387,FIND("-",B387,1)+1))</f>
        <v>2020</v>
      </c>
      <c r="D387" s="11" t="s">
        <v>50</v>
      </c>
      <c r="E387" s="11">
        <v>10.77</v>
      </c>
      <c r="F387" s="11">
        <v>1441722</v>
      </c>
      <c r="G387" s="11">
        <v>39.04</v>
      </c>
      <c r="H387" s="12" t="s">
        <v>51</v>
      </c>
    </row>
    <row r="388" spans="1:8" x14ac:dyDescent="0.25">
      <c r="A388" s="7" t="s">
        <v>24</v>
      </c>
      <c r="B388" s="8" t="s">
        <v>23</v>
      </c>
      <c r="C388" s="8" t="str">
        <f t="shared" si="63"/>
        <v>2020</v>
      </c>
      <c r="D388" s="8" t="s">
        <v>50</v>
      </c>
      <c r="E388" s="8">
        <v>3.42</v>
      </c>
      <c r="F388" s="8">
        <v>1551007</v>
      </c>
      <c r="G388" s="8">
        <v>38.729999999999997</v>
      </c>
      <c r="H388" s="9" t="s">
        <v>51</v>
      </c>
    </row>
    <row r="389" spans="1:8" x14ac:dyDescent="0.25">
      <c r="A389" s="10" t="s">
        <v>25</v>
      </c>
      <c r="B389" s="11" t="s">
        <v>8</v>
      </c>
      <c r="C389" s="11" t="str">
        <f t="shared" si="63"/>
        <v>2019</v>
      </c>
      <c r="D389" s="11" t="s">
        <v>50</v>
      </c>
      <c r="E389" s="11">
        <v>19.899999999999999</v>
      </c>
      <c r="F389" s="11">
        <v>3029344</v>
      </c>
      <c r="G389" s="11">
        <v>39.799999999999997</v>
      </c>
      <c r="H389" s="12" t="s">
        <v>51</v>
      </c>
    </row>
    <row r="390" spans="1:8" x14ac:dyDescent="0.25">
      <c r="A390" s="7" t="s">
        <v>25</v>
      </c>
      <c r="B390" s="8" t="s">
        <v>11</v>
      </c>
      <c r="C390" s="8" t="str">
        <f t="shared" si="63"/>
        <v>2019</v>
      </c>
      <c r="D390" s="8" t="s">
        <v>50</v>
      </c>
      <c r="E390" s="8">
        <v>13.29</v>
      </c>
      <c r="F390" s="8">
        <v>3248864</v>
      </c>
      <c r="G390" s="8">
        <v>39.35</v>
      </c>
      <c r="H390" s="9" t="s">
        <v>51</v>
      </c>
    </row>
    <row r="391" spans="1:8" x14ac:dyDescent="0.25">
      <c r="A391" s="10" t="s">
        <v>25</v>
      </c>
      <c r="B391" s="11" t="s">
        <v>12</v>
      </c>
      <c r="C391" s="11" t="str">
        <f t="shared" si="63"/>
        <v>2019</v>
      </c>
      <c r="D391" s="11" t="s">
        <v>50</v>
      </c>
      <c r="E391" s="11">
        <v>16.41</v>
      </c>
      <c r="F391" s="11">
        <v>3059744</v>
      </c>
      <c r="G391" s="11">
        <v>38.36</v>
      </c>
      <c r="H391" s="12" t="s">
        <v>51</v>
      </c>
    </row>
    <row r="392" spans="1:8" x14ac:dyDescent="0.25">
      <c r="A392" s="7" t="s">
        <v>25</v>
      </c>
      <c r="B392" s="8" t="s">
        <v>13</v>
      </c>
      <c r="C392" s="8" t="str">
        <f t="shared" si="63"/>
        <v>2019</v>
      </c>
      <c r="D392" s="8" t="s">
        <v>50</v>
      </c>
      <c r="E392" s="8">
        <v>17.66</v>
      </c>
      <c r="F392" s="8">
        <v>2994763</v>
      </c>
      <c r="G392" s="8">
        <v>38.03</v>
      </c>
      <c r="H392" s="9" t="s">
        <v>51</v>
      </c>
    </row>
    <row r="393" spans="1:8" x14ac:dyDescent="0.25">
      <c r="A393" s="10" t="s">
        <v>25</v>
      </c>
      <c r="B393" s="11" t="s">
        <v>14</v>
      </c>
      <c r="C393" s="11" t="str">
        <f t="shared" si="63"/>
        <v>2019</v>
      </c>
      <c r="D393" s="11" t="s">
        <v>50</v>
      </c>
      <c r="E393" s="11">
        <v>20.46</v>
      </c>
      <c r="F393" s="11">
        <v>2992082</v>
      </c>
      <c r="G393" s="11">
        <v>39.25</v>
      </c>
      <c r="H393" s="12" t="s">
        <v>51</v>
      </c>
    </row>
    <row r="394" spans="1:8" x14ac:dyDescent="0.25">
      <c r="A394" s="7" t="s">
        <v>25</v>
      </c>
      <c r="B394" s="8" t="s">
        <v>15</v>
      </c>
      <c r="C394" s="8" t="str">
        <f t="shared" si="63"/>
        <v>2019</v>
      </c>
      <c r="D394" s="8" t="s">
        <v>50</v>
      </c>
      <c r="E394" s="8">
        <v>14.06</v>
      </c>
      <c r="F394" s="8">
        <v>3173429</v>
      </c>
      <c r="G394" s="8">
        <v>38.450000000000003</v>
      </c>
      <c r="H394" s="9" t="s">
        <v>51</v>
      </c>
    </row>
    <row r="395" spans="1:8" x14ac:dyDescent="0.25">
      <c r="A395" s="10" t="s">
        <v>25</v>
      </c>
      <c r="B395" s="11" t="s">
        <v>16</v>
      </c>
      <c r="C395" s="11" t="str">
        <f t="shared" si="63"/>
        <v>2019</v>
      </c>
      <c r="D395" s="11" t="s">
        <v>50</v>
      </c>
      <c r="E395" s="11">
        <v>17.62</v>
      </c>
      <c r="F395" s="11">
        <v>3081077</v>
      </c>
      <c r="G395" s="11">
        <v>38.86</v>
      </c>
      <c r="H395" s="12" t="s">
        <v>51</v>
      </c>
    </row>
    <row r="396" spans="1:8" x14ac:dyDescent="0.25">
      <c r="A396" s="7" t="s">
        <v>25</v>
      </c>
      <c r="B396" s="8" t="s">
        <v>17</v>
      </c>
      <c r="C396" s="8" t="str">
        <f t="shared" si="63"/>
        <v>2019</v>
      </c>
      <c r="D396" s="8" t="s">
        <v>50</v>
      </c>
      <c r="E396" s="8">
        <v>14.91</v>
      </c>
      <c r="F396" s="8">
        <v>2977857</v>
      </c>
      <c r="G396" s="8">
        <v>36.29</v>
      </c>
      <c r="H396" s="9" t="s">
        <v>51</v>
      </c>
    </row>
    <row r="397" spans="1:8" x14ac:dyDescent="0.25">
      <c r="A397" s="10" t="s">
        <v>25</v>
      </c>
      <c r="B397" s="11" t="s">
        <v>18</v>
      </c>
      <c r="C397" s="11" t="str">
        <f t="shared" si="63"/>
        <v>2020</v>
      </c>
      <c r="D397" s="11" t="s">
        <v>50</v>
      </c>
      <c r="E397" s="11">
        <v>20.69</v>
      </c>
      <c r="F397" s="11">
        <v>2988665</v>
      </c>
      <c r="G397" s="11">
        <v>38.99</v>
      </c>
      <c r="H397" s="12" t="s">
        <v>51</v>
      </c>
    </row>
    <row r="398" spans="1:8" x14ac:dyDescent="0.25">
      <c r="A398" s="7" t="s">
        <v>25</v>
      </c>
      <c r="B398" s="8" t="s">
        <v>19</v>
      </c>
      <c r="C398" s="8" t="str">
        <f t="shared" si="63"/>
        <v>2020</v>
      </c>
      <c r="D398" s="8" t="s">
        <v>50</v>
      </c>
      <c r="E398" s="8">
        <v>15.11</v>
      </c>
      <c r="F398" s="8">
        <v>3113464</v>
      </c>
      <c r="G398" s="8">
        <v>37.869999999999997</v>
      </c>
      <c r="H398" s="9" t="s">
        <v>51</v>
      </c>
    </row>
    <row r="399" spans="1:8" x14ac:dyDescent="0.25">
      <c r="A399" s="10" t="s">
        <v>25</v>
      </c>
      <c r="B399" s="11" t="s">
        <v>20</v>
      </c>
      <c r="C399" s="11" t="str">
        <f t="shared" si="63"/>
        <v>2020</v>
      </c>
      <c r="D399" s="11" t="s">
        <v>50</v>
      </c>
      <c r="E399" s="11">
        <v>15.73</v>
      </c>
      <c r="F399" s="11">
        <v>3049637</v>
      </c>
      <c r="G399" s="11">
        <v>37.29</v>
      </c>
      <c r="H399" s="12" t="s">
        <v>51</v>
      </c>
    </row>
    <row r="400" spans="1:8" x14ac:dyDescent="0.25">
      <c r="A400" s="7" t="s">
        <v>25</v>
      </c>
      <c r="B400" s="8" t="s">
        <v>21</v>
      </c>
      <c r="C400" s="8" t="str">
        <f t="shared" si="63"/>
        <v>2020</v>
      </c>
      <c r="D400" s="8" t="s">
        <v>50</v>
      </c>
      <c r="E400" s="8">
        <v>58.77</v>
      </c>
      <c r="F400" s="8">
        <v>1400962</v>
      </c>
      <c r="G400" s="8">
        <v>34.94</v>
      </c>
      <c r="H400" s="9" t="s">
        <v>51</v>
      </c>
    </row>
    <row r="401" spans="1:8" x14ac:dyDescent="0.25">
      <c r="A401" s="10" t="s">
        <v>25</v>
      </c>
      <c r="B401" s="11" t="s">
        <v>22</v>
      </c>
      <c r="C401" s="11" t="str">
        <f t="shared" si="63"/>
        <v>2020</v>
      </c>
      <c r="D401" s="11" t="s">
        <v>50</v>
      </c>
      <c r="E401" s="11">
        <v>37.869999999999997</v>
      </c>
      <c r="F401" s="11">
        <v>2207026</v>
      </c>
      <c r="G401" s="11">
        <v>36.450000000000003</v>
      </c>
      <c r="H401" s="12" t="s">
        <v>51</v>
      </c>
    </row>
    <row r="402" spans="1:8" x14ac:dyDescent="0.25">
      <c r="A402" s="7" t="s">
        <v>25</v>
      </c>
      <c r="B402" s="8" t="s">
        <v>23</v>
      </c>
      <c r="C402" s="8" t="str">
        <f t="shared" si="63"/>
        <v>2020</v>
      </c>
      <c r="D402" s="8" t="s">
        <v>50</v>
      </c>
      <c r="E402" s="8">
        <v>12.45</v>
      </c>
      <c r="F402" s="8">
        <v>3124663</v>
      </c>
      <c r="G402" s="8">
        <v>36.54</v>
      </c>
      <c r="H402" s="9" t="s">
        <v>51</v>
      </c>
    </row>
    <row r="403" spans="1:8" x14ac:dyDescent="0.25">
      <c r="A403" s="10" t="s">
        <v>52</v>
      </c>
      <c r="B403" s="11" t="s">
        <v>8</v>
      </c>
      <c r="C403" s="11" t="str">
        <f t="shared" si="63"/>
        <v>2019</v>
      </c>
      <c r="D403" s="11" t="s">
        <v>50</v>
      </c>
      <c r="E403" s="11">
        <v>18.350000000000001</v>
      </c>
      <c r="F403" s="11">
        <v>348042</v>
      </c>
      <c r="G403" s="11">
        <v>44.89</v>
      </c>
      <c r="H403" s="12" t="s">
        <v>51</v>
      </c>
    </row>
    <row r="404" spans="1:8" x14ac:dyDescent="0.25">
      <c r="A404" s="7" t="s">
        <v>52</v>
      </c>
      <c r="B404" s="8" t="s">
        <v>11</v>
      </c>
      <c r="C404" s="8" t="str">
        <f t="shared" si="63"/>
        <v>2019</v>
      </c>
      <c r="D404" s="8" t="s">
        <v>50</v>
      </c>
      <c r="E404" s="8">
        <v>12.4</v>
      </c>
      <c r="F404" s="8">
        <v>337145</v>
      </c>
      <c r="G404" s="8">
        <v>40.44</v>
      </c>
      <c r="H404" s="9" t="s">
        <v>51</v>
      </c>
    </row>
    <row r="405" spans="1:8" x14ac:dyDescent="0.25">
      <c r="A405" s="10" t="s">
        <v>52</v>
      </c>
      <c r="B405" s="11" t="s">
        <v>12</v>
      </c>
      <c r="C405" s="11" t="str">
        <f t="shared" si="63"/>
        <v>2019</v>
      </c>
      <c r="D405" s="11" t="s">
        <v>50</v>
      </c>
      <c r="E405" s="11">
        <v>21.8</v>
      </c>
      <c r="F405" s="11">
        <v>294379</v>
      </c>
      <c r="G405" s="11">
        <v>39.47</v>
      </c>
      <c r="H405" s="12" t="s">
        <v>51</v>
      </c>
    </row>
    <row r="406" spans="1:8" x14ac:dyDescent="0.25">
      <c r="A406" s="7" t="s">
        <v>52</v>
      </c>
      <c r="B406" s="8" t="s">
        <v>13</v>
      </c>
      <c r="C406" s="8" t="str">
        <f t="shared" si="63"/>
        <v>2019</v>
      </c>
      <c r="D406" s="8" t="s">
        <v>50</v>
      </c>
      <c r="E406" s="8">
        <v>9.52</v>
      </c>
      <c r="F406" s="8">
        <v>328282</v>
      </c>
      <c r="G406" s="8">
        <v>37.950000000000003</v>
      </c>
      <c r="H406" s="9" t="s">
        <v>51</v>
      </c>
    </row>
    <row r="407" spans="1:8" x14ac:dyDescent="0.25">
      <c r="A407" s="10" t="s">
        <v>52</v>
      </c>
      <c r="B407" s="11" t="s">
        <v>14</v>
      </c>
      <c r="C407" s="11" t="str">
        <f t="shared" si="63"/>
        <v>2019</v>
      </c>
      <c r="D407" s="11" t="s">
        <v>50</v>
      </c>
      <c r="E407" s="11">
        <v>20.14</v>
      </c>
      <c r="F407" s="11">
        <v>327239</v>
      </c>
      <c r="G407" s="11">
        <v>42.77</v>
      </c>
      <c r="H407" s="12" t="s">
        <v>51</v>
      </c>
    </row>
    <row r="408" spans="1:8" x14ac:dyDescent="0.25">
      <c r="A408" s="7" t="s">
        <v>52</v>
      </c>
      <c r="B408" s="8" t="s">
        <v>15</v>
      </c>
      <c r="C408" s="8" t="str">
        <f t="shared" si="63"/>
        <v>2019</v>
      </c>
      <c r="D408" s="8" t="s">
        <v>50</v>
      </c>
      <c r="E408" s="8">
        <v>13.99</v>
      </c>
      <c r="F408" s="8">
        <v>330856</v>
      </c>
      <c r="G408" s="8">
        <v>40.06</v>
      </c>
      <c r="H408" s="9" t="s">
        <v>51</v>
      </c>
    </row>
    <row r="409" spans="1:8" x14ac:dyDescent="0.25">
      <c r="A409" s="10" t="s">
        <v>52</v>
      </c>
      <c r="B409" s="11" t="s">
        <v>16</v>
      </c>
      <c r="C409" s="11" t="str">
        <f t="shared" si="63"/>
        <v>2019</v>
      </c>
      <c r="D409" s="11" t="s">
        <v>50</v>
      </c>
      <c r="E409" s="11">
        <v>22.05</v>
      </c>
      <c r="F409" s="11">
        <v>289593</v>
      </c>
      <c r="G409" s="11">
        <v>38.6</v>
      </c>
      <c r="H409" s="12" t="s">
        <v>51</v>
      </c>
    </row>
    <row r="410" spans="1:8" x14ac:dyDescent="0.25">
      <c r="A410" s="7" t="s">
        <v>52</v>
      </c>
      <c r="B410" s="8" t="s">
        <v>17</v>
      </c>
      <c r="C410" s="8" t="str">
        <f t="shared" si="63"/>
        <v>2019</v>
      </c>
      <c r="D410" s="8" t="s">
        <v>50</v>
      </c>
      <c r="E410" s="8">
        <v>8.33</v>
      </c>
      <c r="F410" s="8">
        <v>311146</v>
      </c>
      <c r="G410" s="8">
        <v>35.19</v>
      </c>
      <c r="H410" s="9" t="s">
        <v>51</v>
      </c>
    </row>
    <row r="411" spans="1:8" x14ac:dyDescent="0.25">
      <c r="A411" s="10" t="s">
        <v>52</v>
      </c>
      <c r="B411" s="11" t="s">
        <v>18</v>
      </c>
      <c r="C411" s="11" t="str">
        <f t="shared" si="63"/>
        <v>2020</v>
      </c>
      <c r="D411" s="11" t="s">
        <v>50</v>
      </c>
      <c r="E411" s="11">
        <v>20</v>
      </c>
      <c r="F411" s="11">
        <v>332062</v>
      </c>
      <c r="G411" s="11">
        <v>42.94</v>
      </c>
      <c r="H411" s="12" t="s">
        <v>51</v>
      </c>
    </row>
    <row r="412" spans="1:8" x14ac:dyDescent="0.25">
      <c r="A412" s="7" t="s">
        <v>52</v>
      </c>
      <c r="B412" s="8" t="s">
        <v>19</v>
      </c>
      <c r="C412" s="8" t="str">
        <f t="shared" si="63"/>
        <v>2020</v>
      </c>
      <c r="D412" s="8" t="s">
        <v>50</v>
      </c>
      <c r="E412" s="8">
        <v>16.670000000000002</v>
      </c>
      <c r="F412" s="8">
        <v>316887</v>
      </c>
      <c r="G412" s="8">
        <v>39.25</v>
      </c>
      <c r="H412" s="9" t="s">
        <v>51</v>
      </c>
    </row>
    <row r="413" spans="1:8" x14ac:dyDescent="0.25">
      <c r="A413" s="10" t="s">
        <v>52</v>
      </c>
      <c r="B413" s="11" t="s">
        <v>20</v>
      </c>
      <c r="C413" s="11" t="str">
        <f t="shared" si="63"/>
        <v>2020</v>
      </c>
      <c r="D413" s="11" t="s">
        <v>50</v>
      </c>
      <c r="E413" s="11">
        <v>21.43</v>
      </c>
      <c r="F413" s="11">
        <v>279839</v>
      </c>
      <c r="G413" s="11">
        <v>36.68</v>
      </c>
      <c r="H413" s="12" t="s">
        <v>51</v>
      </c>
    </row>
    <row r="414" spans="1:8" x14ac:dyDescent="0.25">
      <c r="A414" s="7" t="s">
        <v>52</v>
      </c>
      <c r="B414" s="8" t="s">
        <v>23</v>
      </c>
      <c r="C414" s="8" t="str">
        <f t="shared" si="63"/>
        <v>2020</v>
      </c>
      <c r="D414" s="8" t="s">
        <v>50</v>
      </c>
      <c r="E414" s="8">
        <v>7.22</v>
      </c>
      <c r="F414" s="8">
        <v>306505</v>
      </c>
      <c r="G414" s="8">
        <v>33.799999999999997</v>
      </c>
      <c r="H414" s="9" t="s">
        <v>51</v>
      </c>
    </row>
    <row r="415" spans="1:8" x14ac:dyDescent="0.25">
      <c r="A415" s="10" t="s">
        <v>26</v>
      </c>
      <c r="B415" s="11" t="s">
        <v>8</v>
      </c>
      <c r="C415" s="11" t="str">
        <f t="shared" si="63"/>
        <v>2019</v>
      </c>
      <c r="D415" s="11" t="s">
        <v>50</v>
      </c>
      <c r="E415" s="11">
        <v>9.77</v>
      </c>
      <c r="F415" s="11">
        <v>2223129</v>
      </c>
      <c r="G415" s="11">
        <v>45.61</v>
      </c>
      <c r="H415" s="12" t="s">
        <v>51</v>
      </c>
    </row>
    <row r="416" spans="1:8" x14ac:dyDescent="0.25">
      <c r="A416" s="7" t="s">
        <v>26</v>
      </c>
      <c r="B416" s="8" t="s">
        <v>11</v>
      </c>
      <c r="C416" s="8" t="str">
        <f t="shared" si="63"/>
        <v>2019</v>
      </c>
      <c r="D416" s="8" t="s">
        <v>50</v>
      </c>
      <c r="E416" s="8">
        <v>11.77</v>
      </c>
      <c r="F416" s="8">
        <v>2192020</v>
      </c>
      <c r="G416" s="8">
        <v>45.88</v>
      </c>
      <c r="H416" s="9" t="s">
        <v>51</v>
      </c>
    </row>
    <row r="417" spans="1:8" x14ac:dyDescent="0.25">
      <c r="A417" s="10" t="s">
        <v>26</v>
      </c>
      <c r="B417" s="11" t="s">
        <v>12</v>
      </c>
      <c r="C417" s="11" t="str">
        <f t="shared" si="63"/>
        <v>2019</v>
      </c>
      <c r="D417" s="11" t="s">
        <v>50</v>
      </c>
      <c r="E417" s="11">
        <v>8.17</v>
      </c>
      <c r="F417" s="11">
        <v>2285436</v>
      </c>
      <c r="G417" s="11">
        <v>45.85</v>
      </c>
      <c r="H417" s="12" t="s">
        <v>51</v>
      </c>
    </row>
    <row r="418" spans="1:8" x14ac:dyDescent="0.25">
      <c r="A418" s="7" t="s">
        <v>26</v>
      </c>
      <c r="B418" s="8" t="s">
        <v>13</v>
      </c>
      <c r="C418" s="8" t="str">
        <f t="shared" si="63"/>
        <v>2019</v>
      </c>
      <c r="D418" s="8" t="s">
        <v>50</v>
      </c>
      <c r="E418" s="8">
        <v>6.29</v>
      </c>
      <c r="F418" s="8">
        <v>2392400</v>
      </c>
      <c r="G418" s="8">
        <v>46.91</v>
      </c>
      <c r="H418" s="9" t="s">
        <v>51</v>
      </c>
    </row>
    <row r="419" spans="1:8" x14ac:dyDescent="0.25">
      <c r="A419" s="10" t="s">
        <v>26</v>
      </c>
      <c r="B419" s="11" t="s">
        <v>14</v>
      </c>
      <c r="C419" s="11" t="str">
        <f t="shared" si="63"/>
        <v>2019</v>
      </c>
      <c r="D419" s="11" t="s">
        <v>50</v>
      </c>
      <c r="E419" s="11">
        <v>9.4600000000000009</v>
      </c>
      <c r="F419" s="11">
        <v>2311507</v>
      </c>
      <c r="G419" s="11">
        <v>46.8</v>
      </c>
      <c r="H419" s="12" t="s">
        <v>51</v>
      </c>
    </row>
    <row r="420" spans="1:8" x14ac:dyDescent="0.25">
      <c r="A420" s="7" t="s">
        <v>26</v>
      </c>
      <c r="B420" s="8" t="s">
        <v>15</v>
      </c>
      <c r="C420" s="8" t="str">
        <f t="shared" si="63"/>
        <v>2019</v>
      </c>
      <c r="D420" s="8" t="s">
        <v>50</v>
      </c>
      <c r="E420" s="8">
        <v>10.27</v>
      </c>
      <c r="F420" s="8">
        <v>2297096</v>
      </c>
      <c r="G420" s="8">
        <v>46.82</v>
      </c>
      <c r="H420" s="9" t="s">
        <v>51</v>
      </c>
    </row>
    <row r="421" spans="1:8" x14ac:dyDescent="0.25">
      <c r="A421" s="10" t="s">
        <v>26</v>
      </c>
      <c r="B421" s="11" t="s">
        <v>16</v>
      </c>
      <c r="C421" s="11" t="str">
        <f t="shared" si="63"/>
        <v>2019</v>
      </c>
      <c r="D421" s="11" t="s">
        <v>50</v>
      </c>
      <c r="E421" s="11">
        <v>8.32</v>
      </c>
      <c r="F421" s="11">
        <v>2341284</v>
      </c>
      <c r="G421" s="11">
        <v>46.59</v>
      </c>
      <c r="H421" s="12" t="s">
        <v>51</v>
      </c>
    </row>
    <row r="422" spans="1:8" x14ac:dyDescent="0.25">
      <c r="A422" s="7" t="s">
        <v>26</v>
      </c>
      <c r="B422" s="8" t="s">
        <v>17</v>
      </c>
      <c r="C422" s="8" t="str">
        <f t="shared" si="63"/>
        <v>2019</v>
      </c>
      <c r="D422" s="8" t="s">
        <v>50</v>
      </c>
      <c r="E422" s="8">
        <v>3.57</v>
      </c>
      <c r="F422" s="8">
        <v>2415436</v>
      </c>
      <c r="G422" s="8">
        <v>45.59</v>
      </c>
      <c r="H422" s="9" t="s">
        <v>51</v>
      </c>
    </row>
    <row r="423" spans="1:8" x14ac:dyDescent="0.25">
      <c r="A423" s="10" t="s">
        <v>26</v>
      </c>
      <c r="B423" s="11" t="s">
        <v>18</v>
      </c>
      <c r="C423" s="11" t="str">
        <f t="shared" si="63"/>
        <v>2020</v>
      </c>
      <c r="D423" s="11" t="s">
        <v>50</v>
      </c>
      <c r="E423" s="11">
        <v>9.01</v>
      </c>
      <c r="F423" s="11">
        <v>2315972</v>
      </c>
      <c r="G423" s="11">
        <v>46.21</v>
      </c>
      <c r="H423" s="12" t="s">
        <v>51</v>
      </c>
    </row>
    <row r="424" spans="1:8" x14ac:dyDescent="0.25">
      <c r="A424" s="7" t="s">
        <v>26</v>
      </c>
      <c r="B424" s="8" t="s">
        <v>19</v>
      </c>
      <c r="C424" s="8" t="str">
        <f t="shared" si="63"/>
        <v>2020</v>
      </c>
      <c r="D424" s="8" t="s">
        <v>50</v>
      </c>
      <c r="E424" s="8">
        <v>9.7899999999999991</v>
      </c>
      <c r="F424" s="8">
        <v>2347941</v>
      </c>
      <c r="G424" s="8">
        <v>47.14</v>
      </c>
      <c r="H424" s="9" t="s">
        <v>51</v>
      </c>
    </row>
    <row r="425" spans="1:8" x14ac:dyDescent="0.25">
      <c r="A425" s="10" t="s">
        <v>26</v>
      </c>
      <c r="B425" s="11" t="s">
        <v>20</v>
      </c>
      <c r="C425" s="11" t="str">
        <f t="shared" si="63"/>
        <v>2020</v>
      </c>
      <c r="D425" s="11" t="s">
        <v>50</v>
      </c>
      <c r="E425" s="11">
        <v>8.2100000000000009</v>
      </c>
      <c r="F425" s="11">
        <v>2407509</v>
      </c>
      <c r="G425" s="11">
        <v>47.39</v>
      </c>
      <c r="H425" s="12" t="s">
        <v>51</v>
      </c>
    </row>
    <row r="426" spans="1:8" x14ac:dyDescent="0.25">
      <c r="A426" s="7" t="s">
        <v>26</v>
      </c>
      <c r="B426" s="8" t="s">
        <v>21</v>
      </c>
      <c r="C426" s="8" t="str">
        <f t="shared" si="63"/>
        <v>2020</v>
      </c>
      <c r="D426" s="8" t="s">
        <v>50</v>
      </c>
      <c r="E426" s="8">
        <v>20.13</v>
      </c>
      <c r="F426" s="8">
        <v>1066126</v>
      </c>
      <c r="G426" s="8">
        <v>24.06</v>
      </c>
      <c r="H426" s="9" t="s">
        <v>51</v>
      </c>
    </row>
    <row r="427" spans="1:8" x14ac:dyDescent="0.25">
      <c r="A427" s="10" t="s">
        <v>26</v>
      </c>
      <c r="B427" s="11" t="s">
        <v>22</v>
      </c>
      <c r="C427" s="11" t="str">
        <f t="shared" si="63"/>
        <v>2020</v>
      </c>
      <c r="D427" s="11" t="s">
        <v>50</v>
      </c>
      <c r="E427" s="11">
        <v>24.1</v>
      </c>
      <c r="F427" s="11">
        <v>1276291</v>
      </c>
      <c r="G427" s="11">
        <v>30.24</v>
      </c>
      <c r="H427" s="12" t="s">
        <v>51</v>
      </c>
    </row>
    <row r="428" spans="1:8" x14ac:dyDescent="0.25">
      <c r="A428" s="7" t="s">
        <v>26</v>
      </c>
      <c r="B428" s="8" t="s">
        <v>23</v>
      </c>
      <c r="C428" s="8" t="str">
        <f t="shared" si="63"/>
        <v>2020</v>
      </c>
      <c r="D428" s="8" t="s">
        <v>50</v>
      </c>
      <c r="E428" s="8">
        <v>27.07</v>
      </c>
      <c r="F428" s="8">
        <v>1602231</v>
      </c>
      <c r="G428" s="8">
        <v>39.409999999999997</v>
      </c>
      <c r="H428" s="9" t="s">
        <v>51</v>
      </c>
    </row>
    <row r="429" spans="1:8" x14ac:dyDescent="0.25">
      <c r="A429" s="10" t="s">
        <v>27</v>
      </c>
      <c r="B429" s="11" t="s">
        <v>8</v>
      </c>
      <c r="C429" s="11" t="str">
        <f t="shared" si="63"/>
        <v>2019</v>
      </c>
      <c r="D429" s="11" t="s">
        <v>50</v>
      </c>
      <c r="E429" s="11">
        <v>12.31</v>
      </c>
      <c r="F429" s="11">
        <v>5756475</v>
      </c>
      <c r="G429" s="11">
        <v>44.17</v>
      </c>
      <c r="H429" s="12" t="s">
        <v>51</v>
      </c>
    </row>
    <row r="430" spans="1:8" x14ac:dyDescent="0.25">
      <c r="A430" s="7" t="s">
        <v>27</v>
      </c>
      <c r="B430" s="8" t="s">
        <v>11</v>
      </c>
      <c r="C430" s="8" t="str">
        <f t="shared" si="63"/>
        <v>2019</v>
      </c>
      <c r="D430" s="8" t="s">
        <v>50</v>
      </c>
      <c r="E430" s="8">
        <v>12.76</v>
      </c>
      <c r="F430" s="8">
        <v>5550172</v>
      </c>
      <c r="G430" s="8">
        <v>42.71</v>
      </c>
      <c r="H430" s="9" t="s">
        <v>51</v>
      </c>
    </row>
    <row r="431" spans="1:8" x14ac:dyDescent="0.25">
      <c r="A431" s="10" t="s">
        <v>27</v>
      </c>
      <c r="B431" s="11" t="s">
        <v>12</v>
      </c>
      <c r="C431" s="11" t="str">
        <f t="shared" si="63"/>
        <v>2019</v>
      </c>
      <c r="D431" s="11" t="s">
        <v>50</v>
      </c>
      <c r="E431" s="11">
        <v>14.68</v>
      </c>
      <c r="F431" s="11">
        <v>5393091</v>
      </c>
      <c r="G431" s="11">
        <v>42.34</v>
      </c>
      <c r="H431" s="12" t="s">
        <v>51</v>
      </c>
    </row>
    <row r="432" spans="1:8" x14ac:dyDescent="0.25">
      <c r="A432" s="7" t="s">
        <v>27</v>
      </c>
      <c r="B432" s="8" t="s">
        <v>13</v>
      </c>
      <c r="C432" s="8" t="str">
        <f t="shared" si="63"/>
        <v>2019</v>
      </c>
      <c r="D432" s="8" t="s">
        <v>50</v>
      </c>
      <c r="E432" s="8">
        <v>13.52</v>
      </c>
      <c r="F432" s="8">
        <v>5552510</v>
      </c>
      <c r="G432" s="8">
        <v>42.9</v>
      </c>
      <c r="H432" s="9" t="s">
        <v>51</v>
      </c>
    </row>
    <row r="433" spans="1:8" x14ac:dyDescent="0.25">
      <c r="A433" s="10" t="s">
        <v>27</v>
      </c>
      <c r="B433" s="11" t="s">
        <v>14</v>
      </c>
      <c r="C433" s="11" t="str">
        <f t="shared" si="63"/>
        <v>2019</v>
      </c>
      <c r="D433" s="11" t="s">
        <v>50</v>
      </c>
      <c r="E433" s="11">
        <v>20.59</v>
      </c>
      <c r="F433" s="11">
        <v>5642253</v>
      </c>
      <c r="G433" s="11">
        <v>47.36</v>
      </c>
      <c r="H433" s="12" t="s">
        <v>51</v>
      </c>
    </row>
    <row r="434" spans="1:8" x14ac:dyDescent="0.25">
      <c r="A434" s="7" t="s">
        <v>27</v>
      </c>
      <c r="B434" s="8" t="s">
        <v>15</v>
      </c>
      <c r="C434" s="8" t="str">
        <f t="shared" si="63"/>
        <v>2019</v>
      </c>
      <c r="D434" s="8" t="s">
        <v>50</v>
      </c>
      <c r="E434" s="8">
        <v>12.41</v>
      </c>
      <c r="F434" s="8">
        <v>6030363</v>
      </c>
      <c r="G434" s="8">
        <v>45.78</v>
      </c>
      <c r="H434" s="9" t="s">
        <v>51</v>
      </c>
    </row>
    <row r="435" spans="1:8" x14ac:dyDescent="0.25">
      <c r="A435" s="10" t="s">
        <v>27</v>
      </c>
      <c r="B435" s="11" t="s">
        <v>16</v>
      </c>
      <c r="C435" s="11" t="str">
        <f t="shared" si="63"/>
        <v>2019</v>
      </c>
      <c r="D435" s="11" t="s">
        <v>50</v>
      </c>
      <c r="E435" s="11">
        <v>16.11</v>
      </c>
      <c r="F435" s="11">
        <v>5439600</v>
      </c>
      <c r="G435" s="11">
        <v>43.02</v>
      </c>
      <c r="H435" s="12" t="s">
        <v>51</v>
      </c>
    </row>
    <row r="436" spans="1:8" x14ac:dyDescent="0.25">
      <c r="A436" s="7" t="s">
        <v>27</v>
      </c>
      <c r="B436" s="8" t="s">
        <v>17</v>
      </c>
      <c r="C436" s="8" t="str">
        <f t="shared" si="63"/>
        <v>2019</v>
      </c>
      <c r="D436" s="8" t="s">
        <v>50</v>
      </c>
      <c r="E436" s="8">
        <v>11.07</v>
      </c>
      <c r="F436" s="8">
        <v>5718337</v>
      </c>
      <c r="G436" s="8">
        <v>42.56</v>
      </c>
      <c r="H436" s="9" t="s">
        <v>51</v>
      </c>
    </row>
    <row r="437" spans="1:8" x14ac:dyDescent="0.25">
      <c r="A437" s="10" t="s">
        <v>27</v>
      </c>
      <c r="B437" s="11" t="s">
        <v>18</v>
      </c>
      <c r="C437" s="11" t="str">
        <f t="shared" si="63"/>
        <v>2020</v>
      </c>
      <c r="D437" s="11" t="s">
        <v>50</v>
      </c>
      <c r="E437" s="11">
        <v>22.45</v>
      </c>
      <c r="F437" s="11">
        <v>5647493</v>
      </c>
      <c r="G437" s="11">
        <v>48.09</v>
      </c>
      <c r="H437" s="12" t="s">
        <v>51</v>
      </c>
    </row>
    <row r="438" spans="1:8" x14ac:dyDescent="0.25">
      <c r="A438" s="7" t="s">
        <v>27</v>
      </c>
      <c r="B438" s="8" t="s">
        <v>19</v>
      </c>
      <c r="C438" s="8" t="str">
        <f t="shared" si="63"/>
        <v>2020</v>
      </c>
      <c r="D438" s="8" t="s">
        <v>50</v>
      </c>
      <c r="E438" s="8">
        <v>14.86</v>
      </c>
      <c r="F438" s="8">
        <v>5708807</v>
      </c>
      <c r="G438" s="8">
        <v>44.18</v>
      </c>
      <c r="H438" s="9" t="s">
        <v>51</v>
      </c>
    </row>
    <row r="439" spans="1:8" x14ac:dyDescent="0.25">
      <c r="A439" s="10" t="s">
        <v>27</v>
      </c>
      <c r="B439" s="11" t="s">
        <v>20</v>
      </c>
      <c r="C439" s="11" t="str">
        <f t="shared" si="63"/>
        <v>2020</v>
      </c>
      <c r="D439" s="11" t="s">
        <v>50</v>
      </c>
      <c r="E439" s="11">
        <v>17.09</v>
      </c>
      <c r="F439" s="11">
        <v>5401392</v>
      </c>
      <c r="G439" s="11">
        <v>42.82</v>
      </c>
      <c r="H439" s="12" t="s">
        <v>51</v>
      </c>
    </row>
    <row r="440" spans="1:8" x14ac:dyDescent="0.25">
      <c r="A440" s="7" t="s">
        <v>27</v>
      </c>
      <c r="B440" s="8" t="s">
        <v>21</v>
      </c>
      <c r="C440" s="8" t="str">
        <f t="shared" si="63"/>
        <v>2020</v>
      </c>
      <c r="D440" s="8" t="s">
        <v>50</v>
      </c>
      <c r="E440" s="8">
        <v>16.510000000000002</v>
      </c>
      <c r="F440" s="8">
        <v>3003787</v>
      </c>
      <c r="G440" s="8">
        <v>23.59</v>
      </c>
      <c r="H440" s="9" t="s">
        <v>51</v>
      </c>
    </row>
    <row r="441" spans="1:8" x14ac:dyDescent="0.25">
      <c r="A441" s="10" t="s">
        <v>27</v>
      </c>
      <c r="B441" s="11" t="s">
        <v>22</v>
      </c>
      <c r="C441" s="11" t="str">
        <f t="shared" si="63"/>
        <v>2020</v>
      </c>
      <c r="D441" s="11" t="s">
        <v>50</v>
      </c>
      <c r="E441" s="11">
        <v>45.78</v>
      </c>
      <c r="F441" s="11">
        <v>2343783</v>
      </c>
      <c r="G441" s="11">
        <v>28.28</v>
      </c>
      <c r="H441" s="12" t="s">
        <v>51</v>
      </c>
    </row>
    <row r="442" spans="1:8" x14ac:dyDescent="0.25">
      <c r="A442" s="7" t="s">
        <v>27</v>
      </c>
      <c r="B442" s="8" t="s">
        <v>23</v>
      </c>
      <c r="C442" s="8" t="str">
        <f t="shared" si="63"/>
        <v>2020</v>
      </c>
      <c r="D442" s="8" t="s">
        <v>50</v>
      </c>
      <c r="E442" s="8">
        <v>18.11</v>
      </c>
      <c r="F442" s="8">
        <v>4306807</v>
      </c>
      <c r="G442" s="8">
        <v>34.32</v>
      </c>
      <c r="H442" s="9" t="s">
        <v>51</v>
      </c>
    </row>
    <row r="443" spans="1:8" x14ac:dyDescent="0.25">
      <c r="A443" s="10" t="s">
        <v>28</v>
      </c>
      <c r="B443" s="11" t="s">
        <v>8</v>
      </c>
      <c r="C443" s="11" t="str">
        <f t="shared" si="63"/>
        <v>2019</v>
      </c>
      <c r="D443" s="11" t="s">
        <v>50</v>
      </c>
      <c r="E443" s="11">
        <v>2.75</v>
      </c>
      <c r="F443" s="11">
        <v>264855</v>
      </c>
      <c r="G443" s="11">
        <v>34.17</v>
      </c>
      <c r="H443" s="12" t="s">
        <v>51</v>
      </c>
    </row>
    <row r="444" spans="1:8" x14ac:dyDescent="0.25">
      <c r="A444" s="7" t="s">
        <v>28</v>
      </c>
      <c r="B444" s="8" t="s">
        <v>11</v>
      </c>
      <c r="C444" s="8" t="str">
        <f t="shared" si="63"/>
        <v>2019</v>
      </c>
      <c r="D444" s="8" t="s">
        <v>50</v>
      </c>
      <c r="E444" s="8">
        <v>13.33</v>
      </c>
      <c r="F444" s="8">
        <v>304015</v>
      </c>
      <c r="G444" s="8">
        <v>43.96</v>
      </c>
      <c r="H444" s="9" t="s">
        <v>51</v>
      </c>
    </row>
    <row r="445" spans="1:8" x14ac:dyDescent="0.25">
      <c r="A445" s="10" t="s">
        <v>28</v>
      </c>
      <c r="B445" s="11" t="s">
        <v>12</v>
      </c>
      <c r="C445" s="11" t="str">
        <f t="shared" si="63"/>
        <v>2019</v>
      </c>
      <c r="D445" s="11" t="s">
        <v>50</v>
      </c>
      <c r="E445" s="11">
        <v>12.28</v>
      </c>
      <c r="F445" s="11">
        <v>280367</v>
      </c>
      <c r="G445" s="11">
        <v>40</v>
      </c>
      <c r="H445" s="12" t="s">
        <v>51</v>
      </c>
    </row>
    <row r="446" spans="1:8" x14ac:dyDescent="0.25">
      <c r="A446" s="7" t="s">
        <v>28</v>
      </c>
      <c r="B446" s="8" t="s">
        <v>13</v>
      </c>
      <c r="C446" s="8" t="str">
        <f t="shared" si="63"/>
        <v>2019</v>
      </c>
      <c r="D446" s="8" t="s">
        <v>50</v>
      </c>
      <c r="E446" s="8">
        <v>4.9000000000000004</v>
      </c>
      <c r="F446" s="8">
        <v>243277</v>
      </c>
      <c r="G446" s="8">
        <v>31.97</v>
      </c>
      <c r="H446" s="9" t="s">
        <v>51</v>
      </c>
    </row>
    <row r="447" spans="1:8" x14ac:dyDescent="0.25">
      <c r="A447" s="10" t="s">
        <v>28</v>
      </c>
      <c r="B447" s="11" t="s">
        <v>14</v>
      </c>
      <c r="C447" s="11" t="str">
        <f t="shared" si="63"/>
        <v>2019</v>
      </c>
      <c r="D447" s="11" t="s">
        <v>50</v>
      </c>
      <c r="E447" s="11">
        <v>3.16</v>
      </c>
      <c r="F447" s="11">
        <v>309643</v>
      </c>
      <c r="G447" s="11">
        <v>39.92</v>
      </c>
      <c r="H447" s="12" t="s">
        <v>51</v>
      </c>
    </row>
    <row r="448" spans="1:8" x14ac:dyDescent="0.25">
      <c r="A448" s="7" t="s">
        <v>28</v>
      </c>
      <c r="B448" s="8" t="s">
        <v>15</v>
      </c>
      <c r="C448" s="8" t="str">
        <f t="shared" si="63"/>
        <v>2019</v>
      </c>
      <c r="D448" s="8" t="s">
        <v>50</v>
      </c>
      <c r="E448" s="8">
        <v>12.31</v>
      </c>
      <c r="F448" s="8">
        <v>290264</v>
      </c>
      <c r="G448" s="8">
        <v>41.27</v>
      </c>
      <c r="H448" s="9" t="s">
        <v>51</v>
      </c>
    </row>
    <row r="449" spans="1:8" x14ac:dyDescent="0.25">
      <c r="A449" s="10" t="s">
        <v>28</v>
      </c>
      <c r="B449" s="11" t="s">
        <v>16</v>
      </c>
      <c r="C449" s="11" t="str">
        <f t="shared" si="63"/>
        <v>2019</v>
      </c>
      <c r="D449" s="11" t="s">
        <v>50</v>
      </c>
      <c r="E449" s="11">
        <v>25.2</v>
      </c>
      <c r="F449" s="11">
        <v>271612</v>
      </c>
      <c r="G449" s="11">
        <v>45.22</v>
      </c>
      <c r="H449" s="12" t="s">
        <v>51</v>
      </c>
    </row>
    <row r="450" spans="1:8" x14ac:dyDescent="0.25">
      <c r="A450" s="7" t="s">
        <v>28</v>
      </c>
      <c r="B450" s="8" t="s">
        <v>17</v>
      </c>
      <c r="C450" s="8" t="str">
        <f t="shared" si="63"/>
        <v>2019</v>
      </c>
      <c r="D450" s="8" t="s">
        <v>50</v>
      </c>
      <c r="E450" s="8">
        <v>16.22</v>
      </c>
      <c r="F450" s="8">
        <v>288154</v>
      </c>
      <c r="G450" s="8">
        <v>42.77</v>
      </c>
      <c r="H450" s="9" t="s">
        <v>51</v>
      </c>
    </row>
    <row r="451" spans="1:8" x14ac:dyDescent="0.25">
      <c r="A451" s="10" t="s">
        <v>28</v>
      </c>
      <c r="B451" s="11" t="s">
        <v>18</v>
      </c>
      <c r="C451" s="11" t="str">
        <f t="shared" ref="C451:C514" si="64">RIGHT(B451,LEN(B451)-FIND("-",B451,FIND("-",B451,1)+1))</f>
        <v>2020</v>
      </c>
      <c r="D451" s="11" t="s">
        <v>50</v>
      </c>
      <c r="E451" s="11">
        <v>10.92</v>
      </c>
      <c r="F451" s="11">
        <v>257814</v>
      </c>
      <c r="G451" s="11">
        <v>35.950000000000003</v>
      </c>
      <c r="H451" s="12" t="s">
        <v>51</v>
      </c>
    </row>
    <row r="452" spans="1:8" x14ac:dyDescent="0.25">
      <c r="A452" s="7" t="s">
        <v>28</v>
      </c>
      <c r="B452" s="8" t="s">
        <v>19</v>
      </c>
      <c r="C452" s="8" t="str">
        <f t="shared" si="64"/>
        <v>2020</v>
      </c>
      <c r="D452" s="8" t="s">
        <v>50</v>
      </c>
      <c r="E452" s="8">
        <v>4.3099999999999996</v>
      </c>
      <c r="F452" s="8">
        <v>306396</v>
      </c>
      <c r="G452" s="8">
        <v>39.729999999999997</v>
      </c>
      <c r="H452" s="9" t="s">
        <v>51</v>
      </c>
    </row>
    <row r="453" spans="1:8" x14ac:dyDescent="0.25">
      <c r="A453" s="10" t="s">
        <v>28</v>
      </c>
      <c r="B453" s="11" t="s">
        <v>20</v>
      </c>
      <c r="C453" s="11" t="str">
        <f t="shared" si="64"/>
        <v>2020</v>
      </c>
      <c r="D453" s="11" t="s">
        <v>50</v>
      </c>
      <c r="E453" s="11">
        <v>4.76</v>
      </c>
      <c r="F453" s="11">
        <v>277093</v>
      </c>
      <c r="G453" s="11">
        <v>36.049999999999997</v>
      </c>
      <c r="H453" s="12" t="s">
        <v>51</v>
      </c>
    </row>
    <row r="454" spans="1:8" x14ac:dyDescent="0.25">
      <c r="A454" s="7" t="s">
        <v>28</v>
      </c>
      <c r="B454" s="8" t="s">
        <v>21</v>
      </c>
      <c r="C454" s="8" t="str">
        <f t="shared" si="64"/>
        <v>2020</v>
      </c>
      <c r="D454" s="8" t="s">
        <v>50</v>
      </c>
      <c r="E454" s="8">
        <v>11.76</v>
      </c>
      <c r="F454" s="8">
        <v>318957</v>
      </c>
      <c r="G454" s="8">
        <v>44.74</v>
      </c>
      <c r="H454" s="9" t="s">
        <v>51</v>
      </c>
    </row>
    <row r="455" spans="1:8" x14ac:dyDescent="0.25">
      <c r="A455" s="10" t="s">
        <v>29</v>
      </c>
      <c r="B455" s="11" t="s">
        <v>8</v>
      </c>
      <c r="C455" s="11" t="str">
        <f t="shared" si="64"/>
        <v>2019</v>
      </c>
      <c r="D455" s="11" t="s">
        <v>50</v>
      </c>
      <c r="E455" s="11">
        <v>4.09</v>
      </c>
      <c r="F455" s="11">
        <v>9686558</v>
      </c>
      <c r="G455" s="11">
        <v>41.67</v>
      </c>
      <c r="H455" s="12" t="s">
        <v>51</v>
      </c>
    </row>
    <row r="456" spans="1:8" x14ac:dyDescent="0.25">
      <c r="A456" s="7" t="s">
        <v>29</v>
      </c>
      <c r="B456" s="8" t="s">
        <v>11</v>
      </c>
      <c r="C456" s="8" t="str">
        <f t="shared" si="64"/>
        <v>2019</v>
      </c>
      <c r="D456" s="8" t="s">
        <v>50</v>
      </c>
      <c r="E456" s="8">
        <v>6.31</v>
      </c>
      <c r="F456" s="8">
        <v>10144965</v>
      </c>
      <c r="G456" s="8">
        <v>44.57</v>
      </c>
      <c r="H456" s="9" t="s">
        <v>51</v>
      </c>
    </row>
    <row r="457" spans="1:8" x14ac:dyDescent="0.25">
      <c r="A457" s="10" t="s">
        <v>29</v>
      </c>
      <c r="B457" s="11" t="s">
        <v>12</v>
      </c>
      <c r="C457" s="11" t="str">
        <f t="shared" si="64"/>
        <v>2019</v>
      </c>
      <c r="D457" s="11" t="s">
        <v>50</v>
      </c>
      <c r="E457" s="11">
        <v>5.15</v>
      </c>
      <c r="F457" s="11">
        <v>9828023</v>
      </c>
      <c r="G457" s="11">
        <v>42.54</v>
      </c>
      <c r="H457" s="12" t="s">
        <v>51</v>
      </c>
    </row>
    <row r="458" spans="1:8" x14ac:dyDescent="0.25">
      <c r="A458" s="7" t="s">
        <v>29</v>
      </c>
      <c r="B458" s="8" t="s">
        <v>13</v>
      </c>
      <c r="C458" s="8" t="str">
        <f t="shared" si="64"/>
        <v>2019</v>
      </c>
      <c r="D458" s="8" t="s">
        <v>50</v>
      </c>
      <c r="E458" s="8">
        <v>4.2</v>
      </c>
      <c r="F458" s="8">
        <v>10228154</v>
      </c>
      <c r="G458" s="8">
        <v>43.72</v>
      </c>
      <c r="H458" s="9" t="s">
        <v>51</v>
      </c>
    </row>
    <row r="459" spans="1:8" x14ac:dyDescent="0.25">
      <c r="A459" s="10" t="s">
        <v>29</v>
      </c>
      <c r="B459" s="11" t="s">
        <v>14</v>
      </c>
      <c r="C459" s="11" t="str">
        <f t="shared" si="64"/>
        <v>2019</v>
      </c>
      <c r="D459" s="11" t="s">
        <v>50</v>
      </c>
      <c r="E459" s="11">
        <v>5.96</v>
      </c>
      <c r="F459" s="11">
        <v>9609939</v>
      </c>
      <c r="G459" s="11">
        <v>41.75</v>
      </c>
      <c r="H459" s="12" t="s">
        <v>51</v>
      </c>
    </row>
    <row r="460" spans="1:8" x14ac:dyDescent="0.25">
      <c r="A460" s="7" t="s">
        <v>29</v>
      </c>
      <c r="B460" s="8" t="s">
        <v>15</v>
      </c>
      <c r="C460" s="8" t="str">
        <f t="shared" si="64"/>
        <v>2019</v>
      </c>
      <c r="D460" s="8" t="s">
        <v>50</v>
      </c>
      <c r="E460" s="8">
        <v>5.45</v>
      </c>
      <c r="F460" s="8">
        <v>10474217</v>
      </c>
      <c r="G460" s="8">
        <v>45.14</v>
      </c>
      <c r="H460" s="9" t="s">
        <v>51</v>
      </c>
    </row>
    <row r="461" spans="1:8" x14ac:dyDescent="0.25">
      <c r="A461" s="10" t="s">
        <v>29</v>
      </c>
      <c r="B461" s="11" t="s">
        <v>16</v>
      </c>
      <c r="C461" s="11" t="str">
        <f t="shared" si="64"/>
        <v>2019</v>
      </c>
      <c r="D461" s="11" t="s">
        <v>50</v>
      </c>
      <c r="E461" s="11">
        <v>7.53</v>
      </c>
      <c r="F461" s="11">
        <v>9896129</v>
      </c>
      <c r="G461" s="11">
        <v>43.5</v>
      </c>
      <c r="H461" s="12" t="s">
        <v>51</v>
      </c>
    </row>
    <row r="462" spans="1:8" x14ac:dyDescent="0.25">
      <c r="A462" s="7" t="s">
        <v>29</v>
      </c>
      <c r="B462" s="8" t="s">
        <v>17</v>
      </c>
      <c r="C462" s="8" t="str">
        <f t="shared" si="64"/>
        <v>2019</v>
      </c>
      <c r="D462" s="8" t="s">
        <v>50</v>
      </c>
      <c r="E462" s="8">
        <v>5.71</v>
      </c>
      <c r="F462" s="8">
        <v>10172812</v>
      </c>
      <c r="G462" s="8">
        <v>43.75</v>
      </c>
      <c r="H462" s="9" t="s">
        <v>51</v>
      </c>
    </row>
    <row r="463" spans="1:8" x14ac:dyDescent="0.25">
      <c r="A463" s="10" t="s">
        <v>29</v>
      </c>
      <c r="B463" s="11" t="s">
        <v>18</v>
      </c>
      <c r="C463" s="11" t="str">
        <f t="shared" si="64"/>
        <v>2020</v>
      </c>
      <c r="D463" s="11" t="s">
        <v>50</v>
      </c>
      <c r="E463" s="11">
        <v>5.82</v>
      </c>
      <c r="F463" s="11">
        <v>9824501</v>
      </c>
      <c r="G463" s="11">
        <v>42.19</v>
      </c>
      <c r="H463" s="12" t="s">
        <v>51</v>
      </c>
    </row>
    <row r="464" spans="1:8" x14ac:dyDescent="0.25">
      <c r="A464" s="7" t="s">
        <v>29</v>
      </c>
      <c r="B464" s="8" t="s">
        <v>19</v>
      </c>
      <c r="C464" s="8" t="str">
        <f t="shared" si="64"/>
        <v>2020</v>
      </c>
      <c r="D464" s="8" t="s">
        <v>50</v>
      </c>
      <c r="E464" s="8">
        <v>6.04</v>
      </c>
      <c r="F464" s="8">
        <v>10784753</v>
      </c>
      <c r="G464" s="8">
        <v>46.31</v>
      </c>
      <c r="H464" s="9" t="s">
        <v>51</v>
      </c>
    </row>
    <row r="465" spans="1:8" x14ac:dyDescent="0.25">
      <c r="A465" s="10" t="s">
        <v>29</v>
      </c>
      <c r="B465" s="11" t="s">
        <v>20</v>
      </c>
      <c r="C465" s="11" t="str">
        <f t="shared" si="64"/>
        <v>2020</v>
      </c>
      <c r="D465" s="11" t="s">
        <v>50</v>
      </c>
      <c r="E465" s="11">
        <v>5.39</v>
      </c>
      <c r="F465" s="11">
        <v>10083026</v>
      </c>
      <c r="G465" s="11">
        <v>42.9</v>
      </c>
      <c r="H465" s="12" t="s">
        <v>51</v>
      </c>
    </row>
    <row r="466" spans="1:8" x14ac:dyDescent="0.25">
      <c r="A466" s="7" t="s">
        <v>29</v>
      </c>
      <c r="B466" s="8" t="s">
        <v>21</v>
      </c>
      <c r="C466" s="8" t="str">
        <f t="shared" si="64"/>
        <v>2020</v>
      </c>
      <c r="D466" s="8" t="s">
        <v>50</v>
      </c>
      <c r="E466" s="8">
        <v>25.94</v>
      </c>
      <c r="F466" s="8">
        <v>6701284</v>
      </c>
      <c r="G466" s="8">
        <v>36.33</v>
      </c>
      <c r="H466" s="9" t="s">
        <v>51</v>
      </c>
    </row>
    <row r="467" spans="1:8" x14ac:dyDescent="0.25">
      <c r="A467" s="10" t="s">
        <v>29</v>
      </c>
      <c r="B467" s="11" t="s">
        <v>22</v>
      </c>
      <c r="C467" s="11" t="str">
        <f t="shared" si="64"/>
        <v>2020</v>
      </c>
      <c r="D467" s="11" t="s">
        <v>50</v>
      </c>
      <c r="E467" s="11">
        <v>11.62</v>
      </c>
      <c r="F467" s="11">
        <v>6072776</v>
      </c>
      <c r="G467" s="11">
        <v>27.52</v>
      </c>
      <c r="H467" s="12" t="s">
        <v>51</v>
      </c>
    </row>
    <row r="468" spans="1:8" x14ac:dyDescent="0.25">
      <c r="A468" s="7" t="s">
        <v>29</v>
      </c>
      <c r="B468" s="8" t="s">
        <v>23</v>
      </c>
      <c r="C468" s="8" t="str">
        <f t="shared" si="64"/>
        <v>2020</v>
      </c>
      <c r="D468" s="8" t="s">
        <v>50</v>
      </c>
      <c r="E468" s="8">
        <v>4.54</v>
      </c>
      <c r="F468" s="8">
        <v>10574711</v>
      </c>
      <c r="G468" s="8">
        <v>44.26</v>
      </c>
      <c r="H468" s="9" t="s">
        <v>51</v>
      </c>
    </row>
    <row r="469" spans="1:8" x14ac:dyDescent="0.25">
      <c r="A469" s="10" t="s">
        <v>30</v>
      </c>
      <c r="B469" s="11" t="s">
        <v>8</v>
      </c>
      <c r="C469" s="11" t="str">
        <f t="shared" si="64"/>
        <v>2019</v>
      </c>
      <c r="D469" s="11" t="s">
        <v>50</v>
      </c>
      <c r="E469" s="11">
        <v>24.67</v>
      </c>
      <c r="F469" s="11">
        <v>2693596</v>
      </c>
      <c r="G469" s="11">
        <v>43.18</v>
      </c>
      <c r="H469" s="12" t="s">
        <v>51</v>
      </c>
    </row>
    <row r="470" spans="1:8" x14ac:dyDescent="0.25">
      <c r="A470" s="7" t="s">
        <v>30</v>
      </c>
      <c r="B470" s="8" t="s">
        <v>11</v>
      </c>
      <c r="C470" s="8" t="str">
        <f t="shared" si="64"/>
        <v>2019</v>
      </c>
      <c r="D470" s="8" t="s">
        <v>50</v>
      </c>
      <c r="E470" s="8">
        <v>20.420000000000002</v>
      </c>
      <c r="F470" s="8">
        <v>2845190</v>
      </c>
      <c r="G470" s="8">
        <v>43.06</v>
      </c>
      <c r="H470" s="9" t="s">
        <v>51</v>
      </c>
    </row>
    <row r="471" spans="1:8" x14ac:dyDescent="0.25">
      <c r="A471" s="10" t="s">
        <v>30</v>
      </c>
      <c r="B471" s="11" t="s">
        <v>12</v>
      </c>
      <c r="C471" s="11" t="str">
        <f t="shared" si="64"/>
        <v>2019</v>
      </c>
      <c r="D471" s="11" t="s">
        <v>50</v>
      </c>
      <c r="E471" s="11">
        <v>25.45</v>
      </c>
      <c r="F471" s="11">
        <v>2405973</v>
      </c>
      <c r="G471" s="11">
        <v>38.770000000000003</v>
      </c>
      <c r="H471" s="12" t="s">
        <v>51</v>
      </c>
    </row>
    <row r="472" spans="1:8" x14ac:dyDescent="0.25">
      <c r="A472" s="7" t="s">
        <v>30</v>
      </c>
      <c r="B472" s="8" t="s">
        <v>13</v>
      </c>
      <c r="C472" s="8" t="str">
        <f t="shared" si="64"/>
        <v>2019</v>
      </c>
      <c r="D472" s="8" t="s">
        <v>50</v>
      </c>
      <c r="E472" s="8">
        <v>24.19</v>
      </c>
      <c r="F472" s="8">
        <v>2523005</v>
      </c>
      <c r="G472" s="8">
        <v>39.869999999999997</v>
      </c>
      <c r="H472" s="9" t="s">
        <v>51</v>
      </c>
    </row>
    <row r="473" spans="1:8" x14ac:dyDescent="0.25">
      <c r="A473" s="10" t="s">
        <v>30</v>
      </c>
      <c r="B473" s="11" t="s">
        <v>14</v>
      </c>
      <c r="C473" s="11" t="str">
        <f t="shared" si="64"/>
        <v>2019</v>
      </c>
      <c r="D473" s="11" t="s">
        <v>50</v>
      </c>
      <c r="E473" s="11">
        <v>26.84</v>
      </c>
      <c r="F473" s="11">
        <v>2675862</v>
      </c>
      <c r="G473" s="11">
        <v>43.7</v>
      </c>
      <c r="H473" s="12" t="s">
        <v>51</v>
      </c>
    </row>
    <row r="474" spans="1:8" x14ac:dyDescent="0.25">
      <c r="A474" s="7" t="s">
        <v>30</v>
      </c>
      <c r="B474" s="8" t="s">
        <v>15</v>
      </c>
      <c r="C474" s="8" t="str">
        <f t="shared" si="64"/>
        <v>2019</v>
      </c>
      <c r="D474" s="8" t="s">
        <v>50</v>
      </c>
      <c r="E474" s="8">
        <v>21.04</v>
      </c>
      <c r="F474" s="8">
        <v>2821456</v>
      </c>
      <c r="G474" s="8">
        <v>42.58</v>
      </c>
      <c r="H474" s="9" t="s">
        <v>51</v>
      </c>
    </row>
    <row r="475" spans="1:8" x14ac:dyDescent="0.25">
      <c r="A475" s="10" t="s">
        <v>30</v>
      </c>
      <c r="B475" s="11" t="s">
        <v>16</v>
      </c>
      <c r="C475" s="11" t="str">
        <f t="shared" si="64"/>
        <v>2019</v>
      </c>
      <c r="D475" s="11" t="s">
        <v>50</v>
      </c>
      <c r="E475" s="11">
        <v>27.06</v>
      </c>
      <c r="F475" s="11">
        <v>2404239</v>
      </c>
      <c r="G475" s="11">
        <v>39.18</v>
      </c>
      <c r="H475" s="12" t="s">
        <v>51</v>
      </c>
    </row>
    <row r="476" spans="1:8" x14ac:dyDescent="0.25">
      <c r="A476" s="7" t="s">
        <v>30</v>
      </c>
      <c r="B476" s="8" t="s">
        <v>17</v>
      </c>
      <c r="C476" s="8" t="str">
        <f t="shared" si="64"/>
        <v>2019</v>
      </c>
      <c r="D476" s="8" t="s">
        <v>50</v>
      </c>
      <c r="E476" s="8">
        <v>23.65</v>
      </c>
      <c r="F476" s="8">
        <v>2548835</v>
      </c>
      <c r="G476" s="8">
        <v>39.57</v>
      </c>
      <c r="H476" s="9" t="s">
        <v>51</v>
      </c>
    </row>
    <row r="477" spans="1:8" x14ac:dyDescent="0.25">
      <c r="A477" s="10" t="s">
        <v>30</v>
      </c>
      <c r="B477" s="11" t="s">
        <v>18</v>
      </c>
      <c r="C477" s="11" t="str">
        <f t="shared" si="64"/>
        <v>2020</v>
      </c>
      <c r="D477" s="11" t="s">
        <v>50</v>
      </c>
      <c r="E477" s="11">
        <v>27.24</v>
      </c>
      <c r="F477" s="11">
        <v>2630938</v>
      </c>
      <c r="G477" s="11">
        <v>42.75</v>
      </c>
      <c r="H477" s="12" t="s">
        <v>51</v>
      </c>
    </row>
    <row r="478" spans="1:8" x14ac:dyDescent="0.25">
      <c r="A478" s="7" t="s">
        <v>30</v>
      </c>
      <c r="B478" s="8" t="s">
        <v>19</v>
      </c>
      <c r="C478" s="8" t="str">
        <f t="shared" si="64"/>
        <v>2020</v>
      </c>
      <c r="D478" s="8" t="s">
        <v>50</v>
      </c>
      <c r="E478" s="8">
        <v>23.29</v>
      </c>
      <c r="F478" s="8">
        <v>2752834</v>
      </c>
      <c r="G478" s="8">
        <v>42.32</v>
      </c>
      <c r="H478" s="9" t="s">
        <v>51</v>
      </c>
    </row>
    <row r="479" spans="1:8" x14ac:dyDescent="0.25">
      <c r="A479" s="10" t="s">
        <v>30</v>
      </c>
      <c r="B479" s="11" t="s">
        <v>20</v>
      </c>
      <c r="C479" s="11" t="str">
        <f t="shared" si="64"/>
        <v>2020</v>
      </c>
      <c r="D479" s="11" t="s">
        <v>50</v>
      </c>
      <c r="E479" s="11">
        <v>27.14</v>
      </c>
      <c r="F479" s="11">
        <v>2275407</v>
      </c>
      <c r="G479" s="11">
        <v>36.729999999999997</v>
      </c>
      <c r="H479" s="12" t="s">
        <v>51</v>
      </c>
    </row>
    <row r="480" spans="1:8" x14ac:dyDescent="0.25">
      <c r="A480" s="7" t="s">
        <v>30</v>
      </c>
      <c r="B480" s="8" t="s">
        <v>21</v>
      </c>
      <c r="C480" s="8" t="str">
        <f t="shared" si="64"/>
        <v>2020</v>
      </c>
      <c r="D480" s="8" t="s">
        <v>50</v>
      </c>
      <c r="E480" s="8">
        <v>46.89</v>
      </c>
      <c r="F480" s="8">
        <v>1606580</v>
      </c>
      <c r="G480" s="8">
        <v>35.479999999999997</v>
      </c>
      <c r="H480" s="9" t="s">
        <v>51</v>
      </c>
    </row>
    <row r="481" spans="1:8" x14ac:dyDescent="0.25">
      <c r="A481" s="10" t="s">
        <v>30</v>
      </c>
      <c r="B481" s="11" t="s">
        <v>22</v>
      </c>
      <c r="C481" s="11" t="str">
        <f t="shared" si="64"/>
        <v>2020</v>
      </c>
      <c r="D481" s="11" t="s">
        <v>50</v>
      </c>
      <c r="E481" s="11">
        <v>38.46</v>
      </c>
      <c r="F481" s="11">
        <v>2013083</v>
      </c>
      <c r="G481" s="11">
        <v>38.270000000000003</v>
      </c>
      <c r="H481" s="12" t="s">
        <v>51</v>
      </c>
    </row>
    <row r="482" spans="1:8" x14ac:dyDescent="0.25">
      <c r="A482" s="7" t="s">
        <v>30</v>
      </c>
      <c r="B482" s="8" t="s">
        <v>23</v>
      </c>
      <c r="C482" s="8" t="str">
        <f t="shared" si="64"/>
        <v>2020</v>
      </c>
      <c r="D482" s="8" t="s">
        <v>50</v>
      </c>
      <c r="E482" s="8">
        <v>29.41</v>
      </c>
      <c r="F482" s="8">
        <v>2304138</v>
      </c>
      <c r="G482" s="8">
        <v>38.090000000000003</v>
      </c>
      <c r="H482" s="9" t="s">
        <v>51</v>
      </c>
    </row>
    <row r="483" spans="1:8" x14ac:dyDescent="0.25">
      <c r="A483" s="10" t="s">
        <v>31</v>
      </c>
      <c r="B483" s="11" t="s">
        <v>8</v>
      </c>
      <c r="C483" s="11" t="str">
        <f t="shared" si="64"/>
        <v>2019</v>
      </c>
      <c r="D483" s="11" t="s">
        <v>50</v>
      </c>
      <c r="E483" s="11">
        <v>10.88</v>
      </c>
      <c r="F483" s="11">
        <v>245668</v>
      </c>
      <c r="G483" s="11">
        <v>45.27</v>
      </c>
      <c r="H483" s="12" t="s">
        <v>51</v>
      </c>
    </row>
    <row r="484" spans="1:8" x14ac:dyDescent="0.25">
      <c r="A484" s="7" t="s">
        <v>31</v>
      </c>
      <c r="B484" s="8" t="s">
        <v>11</v>
      </c>
      <c r="C484" s="8" t="str">
        <f t="shared" si="64"/>
        <v>2019</v>
      </c>
      <c r="D484" s="8" t="s">
        <v>50</v>
      </c>
      <c r="E484" s="8">
        <v>21.43</v>
      </c>
      <c r="F484" s="8">
        <v>237576</v>
      </c>
      <c r="G484" s="8">
        <v>49.58</v>
      </c>
      <c r="H484" s="9" t="s">
        <v>51</v>
      </c>
    </row>
    <row r="485" spans="1:8" x14ac:dyDescent="0.25">
      <c r="A485" s="10" t="s">
        <v>31</v>
      </c>
      <c r="B485" s="11" t="s">
        <v>12</v>
      </c>
      <c r="C485" s="11" t="str">
        <f t="shared" si="64"/>
        <v>2019</v>
      </c>
      <c r="D485" s="11" t="s">
        <v>50</v>
      </c>
      <c r="E485" s="11">
        <v>21.51</v>
      </c>
      <c r="F485" s="11">
        <v>235894</v>
      </c>
      <c r="G485" s="11">
        <v>49.22</v>
      </c>
      <c r="H485" s="12" t="s">
        <v>51</v>
      </c>
    </row>
    <row r="486" spans="1:8" x14ac:dyDescent="0.25">
      <c r="A486" s="7" t="s">
        <v>31</v>
      </c>
      <c r="B486" s="8" t="s">
        <v>13</v>
      </c>
      <c r="C486" s="8" t="str">
        <f t="shared" si="64"/>
        <v>2019</v>
      </c>
      <c r="D486" s="8" t="s">
        <v>50</v>
      </c>
      <c r="E486" s="8">
        <v>24.48</v>
      </c>
      <c r="F486" s="8">
        <v>236315</v>
      </c>
      <c r="G486" s="8">
        <v>51.17</v>
      </c>
      <c r="H486" s="9" t="s">
        <v>51</v>
      </c>
    </row>
    <row r="487" spans="1:8" x14ac:dyDescent="0.25">
      <c r="A487" s="10" t="s">
        <v>31</v>
      </c>
      <c r="B487" s="11" t="s">
        <v>14</v>
      </c>
      <c r="C487" s="11" t="str">
        <f t="shared" si="64"/>
        <v>2019</v>
      </c>
      <c r="D487" s="11" t="s">
        <v>50</v>
      </c>
      <c r="E487" s="11">
        <v>12</v>
      </c>
      <c r="F487" s="11">
        <v>247210</v>
      </c>
      <c r="G487" s="11">
        <v>45.87</v>
      </c>
      <c r="H487" s="12" t="s">
        <v>51</v>
      </c>
    </row>
    <row r="488" spans="1:8" x14ac:dyDescent="0.25">
      <c r="A488" s="7" t="s">
        <v>31</v>
      </c>
      <c r="B488" s="8" t="s">
        <v>15</v>
      </c>
      <c r="C488" s="8" t="str">
        <f t="shared" si="64"/>
        <v>2019</v>
      </c>
      <c r="D488" s="8" t="s">
        <v>50</v>
      </c>
      <c r="E488" s="8">
        <v>23.77</v>
      </c>
      <c r="F488" s="8">
        <v>232322</v>
      </c>
      <c r="G488" s="8">
        <v>49.69</v>
      </c>
      <c r="H488" s="9" t="s">
        <v>51</v>
      </c>
    </row>
    <row r="489" spans="1:8" x14ac:dyDescent="0.25">
      <c r="A489" s="10" t="s">
        <v>31</v>
      </c>
      <c r="B489" s="11" t="s">
        <v>16</v>
      </c>
      <c r="C489" s="11" t="str">
        <f t="shared" si="64"/>
        <v>2019</v>
      </c>
      <c r="D489" s="11" t="s">
        <v>50</v>
      </c>
      <c r="E489" s="11">
        <v>27.27</v>
      </c>
      <c r="F489" s="11">
        <v>233029</v>
      </c>
      <c r="G489" s="11">
        <v>52.17</v>
      </c>
      <c r="H489" s="12" t="s">
        <v>51</v>
      </c>
    </row>
    <row r="490" spans="1:8" x14ac:dyDescent="0.25">
      <c r="A490" s="7" t="s">
        <v>31</v>
      </c>
      <c r="B490" s="8" t="s">
        <v>17</v>
      </c>
      <c r="C490" s="8" t="str">
        <f t="shared" si="64"/>
        <v>2019</v>
      </c>
      <c r="D490" s="8" t="s">
        <v>50</v>
      </c>
      <c r="E490" s="8">
        <v>25.32</v>
      </c>
      <c r="F490" s="8">
        <v>241366</v>
      </c>
      <c r="G490" s="8">
        <v>52.55</v>
      </c>
      <c r="H490" s="9" t="s">
        <v>51</v>
      </c>
    </row>
    <row r="491" spans="1:8" x14ac:dyDescent="0.25">
      <c r="A491" s="10" t="s">
        <v>31</v>
      </c>
      <c r="B491" s="11" t="s">
        <v>18</v>
      </c>
      <c r="C491" s="11" t="str">
        <f t="shared" si="64"/>
        <v>2020</v>
      </c>
      <c r="D491" s="11" t="s">
        <v>50</v>
      </c>
      <c r="E491" s="11">
        <v>18.149999999999999</v>
      </c>
      <c r="F491" s="11">
        <v>246596</v>
      </c>
      <c r="G491" s="11">
        <v>48.92</v>
      </c>
      <c r="H491" s="12" t="s">
        <v>51</v>
      </c>
    </row>
    <row r="492" spans="1:8" x14ac:dyDescent="0.25">
      <c r="A492" s="7" t="s">
        <v>31</v>
      </c>
      <c r="B492" s="8" t="s">
        <v>19</v>
      </c>
      <c r="C492" s="8" t="str">
        <f t="shared" si="64"/>
        <v>2020</v>
      </c>
      <c r="D492" s="8" t="s">
        <v>50</v>
      </c>
      <c r="E492" s="8">
        <v>27.31</v>
      </c>
      <c r="F492" s="8">
        <v>227804</v>
      </c>
      <c r="G492" s="8">
        <v>50.82</v>
      </c>
      <c r="H492" s="9" t="s">
        <v>51</v>
      </c>
    </row>
    <row r="493" spans="1:8" x14ac:dyDescent="0.25">
      <c r="A493" s="10" t="s">
        <v>31</v>
      </c>
      <c r="B493" s="11" t="s">
        <v>20</v>
      </c>
      <c r="C493" s="11" t="str">
        <f t="shared" si="64"/>
        <v>2020</v>
      </c>
      <c r="D493" s="11" t="s">
        <v>50</v>
      </c>
      <c r="E493" s="11">
        <v>26.44</v>
      </c>
      <c r="F493" s="11">
        <v>221432</v>
      </c>
      <c r="G493" s="11">
        <v>48.74</v>
      </c>
      <c r="H493" s="12" t="s">
        <v>51</v>
      </c>
    </row>
    <row r="494" spans="1:8" x14ac:dyDescent="0.25">
      <c r="A494" s="7" t="s">
        <v>31</v>
      </c>
      <c r="B494" s="8" t="s">
        <v>21</v>
      </c>
      <c r="C494" s="8" t="str">
        <f t="shared" si="64"/>
        <v>2020</v>
      </c>
      <c r="D494" s="8" t="s">
        <v>50</v>
      </c>
      <c r="E494" s="8">
        <v>2.7</v>
      </c>
      <c r="F494" s="8">
        <v>146957</v>
      </c>
      <c r="G494" s="8">
        <v>24.42</v>
      </c>
      <c r="H494" s="9" t="s">
        <v>51</v>
      </c>
    </row>
    <row r="495" spans="1:8" x14ac:dyDescent="0.25">
      <c r="A495" s="10" t="s">
        <v>31</v>
      </c>
      <c r="B495" s="11" t="s">
        <v>22</v>
      </c>
      <c r="C495" s="11" t="str">
        <f t="shared" si="64"/>
        <v>2020</v>
      </c>
      <c r="D495" s="11" t="s">
        <v>50</v>
      </c>
      <c r="E495" s="11">
        <v>50</v>
      </c>
      <c r="F495" s="11">
        <v>134868</v>
      </c>
      <c r="G495" s="11">
        <v>43.55</v>
      </c>
      <c r="H495" s="12" t="s">
        <v>51</v>
      </c>
    </row>
    <row r="496" spans="1:8" x14ac:dyDescent="0.25">
      <c r="A496" s="7" t="s">
        <v>31</v>
      </c>
      <c r="B496" s="8" t="s">
        <v>23</v>
      </c>
      <c r="C496" s="8" t="str">
        <f t="shared" si="64"/>
        <v>2020</v>
      </c>
      <c r="D496" s="8" t="s">
        <v>50</v>
      </c>
      <c r="E496" s="8">
        <v>10.81</v>
      </c>
      <c r="F496" s="8">
        <v>224902</v>
      </c>
      <c r="G496" s="8">
        <v>40.659999999999997</v>
      </c>
      <c r="H496" s="9" t="s">
        <v>51</v>
      </c>
    </row>
    <row r="497" spans="1:8" x14ac:dyDescent="0.25">
      <c r="A497" s="10" t="s">
        <v>32</v>
      </c>
      <c r="B497" s="11" t="s">
        <v>8</v>
      </c>
      <c r="C497" s="11" t="str">
        <f t="shared" si="64"/>
        <v>2019</v>
      </c>
      <c r="D497" s="11" t="s">
        <v>50</v>
      </c>
      <c r="E497" s="11">
        <v>23.04</v>
      </c>
      <c r="F497" s="11">
        <v>1130139</v>
      </c>
      <c r="G497" s="11">
        <v>46.74</v>
      </c>
      <c r="H497" s="12" t="s">
        <v>51</v>
      </c>
    </row>
    <row r="498" spans="1:8" x14ac:dyDescent="0.25">
      <c r="A498" s="7" t="s">
        <v>32</v>
      </c>
      <c r="B498" s="8" t="s">
        <v>11</v>
      </c>
      <c r="C498" s="8" t="str">
        <f t="shared" si="64"/>
        <v>2019</v>
      </c>
      <c r="D498" s="8" t="s">
        <v>50</v>
      </c>
      <c r="E498" s="8">
        <v>19.88</v>
      </c>
      <c r="F498" s="8">
        <v>1139815</v>
      </c>
      <c r="G498" s="8">
        <v>45.17</v>
      </c>
      <c r="H498" s="9" t="s">
        <v>51</v>
      </c>
    </row>
    <row r="499" spans="1:8" x14ac:dyDescent="0.25">
      <c r="A499" s="10" t="s">
        <v>32</v>
      </c>
      <c r="B499" s="11" t="s">
        <v>12</v>
      </c>
      <c r="C499" s="11" t="str">
        <f t="shared" si="64"/>
        <v>2019</v>
      </c>
      <c r="D499" s="11" t="s">
        <v>50</v>
      </c>
      <c r="E499" s="11">
        <v>21.55</v>
      </c>
      <c r="F499" s="11">
        <v>1183770</v>
      </c>
      <c r="G499" s="11">
        <v>47.8</v>
      </c>
      <c r="H499" s="12" t="s">
        <v>51</v>
      </c>
    </row>
    <row r="500" spans="1:8" x14ac:dyDescent="0.25">
      <c r="A500" s="7" t="s">
        <v>32</v>
      </c>
      <c r="B500" s="8" t="s">
        <v>15</v>
      </c>
      <c r="C500" s="8" t="str">
        <f t="shared" si="64"/>
        <v>2019</v>
      </c>
      <c r="D500" s="8" t="s">
        <v>50</v>
      </c>
      <c r="E500" s="8">
        <v>24.06</v>
      </c>
      <c r="F500" s="8">
        <v>1029087</v>
      </c>
      <c r="G500" s="8">
        <v>42.63</v>
      </c>
      <c r="H500" s="9" t="s">
        <v>51</v>
      </c>
    </row>
    <row r="501" spans="1:8" x14ac:dyDescent="0.25">
      <c r="A501" s="10" t="s">
        <v>32</v>
      </c>
      <c r="B501" s="11" t="s">
        <v>16</v>
      </c>
      <c r="C501" s="11" t="str">
        <f t="shared" si="64"/>
        <v>2019</v>
      </c>
      <c r="D501" s="11" t="s">
        <v>50</v>
      </c>
      <c r="E501" s="11">
        <v>14.29</v>
      </c>
      <c r="F501" s="11">
        <v>1226793</v>
      </c>
      <c r="G501" s="11">
        <v>44.92</v>
      </c>
      <c r="H501" s="12" t="s">
        <v>51</v>
      </c>
    </row>
    <row r="502" spans="1:8" x14ac:dyDescent="0.25">
      <c r="A502" s="7" t="s">
        <v>32</v>
      </c>
      <c r="B502" s="8" t="s">
        <v>17</v>
      </c>
      <c r="C502" s="8" t="str">
        <f t="shared" si="64"/>
        <v>2019</v>
      </c>
      <c r="D502" s="8" t="s">
        <v>50</v>
      </c>
      <c r="E502" s="8">
        <v>7.02</v>
      </c>
      <c r="F502" s="8">
        <v>1209085</v>
      </c>
      <c r="G502" s="8">
        <v>40.71</v>
      </c>
      <c r="H502" s="9" t="s">
        <v>51</v>
      </c>
    </row>
    <row r="503" spans="1:8" x14ac:dyDescent="0.25">
      <c r="A503" s="10" t="s">
        <v>32</v>
      </c>
      <c r="B503" s="11" t="s">
        <v>18</v>
      </c>
      <c r="C503" s="11" t="str">
        <f t="shared" si="64"/>
        <v>2020</v>
      </c>
      <c r="D503" s="11" t="s">
        <v>50</v>
      </c>
      <c r="E503" s="11">
        <v>18.54</v>
      </c>
      <c r="F503" s="11">
        <v>1079537</v>
      </c>
      <c r="G503" s="11">
        <v>41.4</v>
      </c>
      <c r="H503" s="12" t="s">
        <v>51</v>
      </c>
    </row>
    <row r="504" spans="1:8" x14ac:dyDescent="0.25">
      <c r="A504" s="7" t="s">
        <v>32</v>
      </c>
      <c r="B504" s="8" t="s">
        <v>19</v>
      </c>
      <c r="C504" s="8" t="str">
        <f t="shared" si="64"/>
        <v>2020</v>
      </c>
      <c r="D504" s="8" t="s">
        <v>50</v>
      </c>
      <c r="E504" s="8">
        <v>19.86</v>
      </c>
      <c r="F504" s="8">
        <v>1060116</v>
      </c>
      <c r="G504" s="8">
        <v>41.23</v>
      </c>
      <c r="H504" s="9" t="s">
        <v>51</v>
      </c>
    </row>
    <row r="505" spans="1:8" x14ac:dyDescent="0.25">
      <c r="A505" s="10" t="s">
        <v>32</v>
      </c>
      <c r="B505" s="11" t="s">
        <v>20</v>
      </c>
      <c r="C505" s="11" t="str">
        <f t="shared" si="64"/>
        <v>2020</v>
      </c>
      <c r="D505" s="11" t="s">
        <v>50</v>
      </c>
      <c r="E505" s="11">
        <v>14.29</v>
      </c>
      <c r="F505" s="11">
        <v>998103</v>
      </c>
      <c r="G505" s="11">
        <v>36.21</v>
      </c>
      <c r="H505" s="12" t="s">
        <v>51</v>
      </c>
    </row>
    <row r="506" spans="1:8" x14ac:dyDescent="0.25">
      <c r="A506" s="7" t="s">
        <v>32</v>
      </c>
      <c r="B506" s="8" t="s">
        <v>22</v>
      </c>
      <c r="C506" s="8" t="str">
        <f t="shared" si="64"/>
        <v>2020</v>
      </c>
      <c r="D506" s="8" t="s">
        <v>50</v>
      </c>
      <c r="E506" s="8">
        <v>12.96</v>
      </c>
      <c r="F506" s="8">
        <v>937435</v>
      </c>
      <c r="G506" s="8">
        <v>33.33</v>
      </c>
      <c r="H506" s="9" t="s">
        <v>51</v>
      </c>
    </row>
    <row r="507" spans="1:8" x14ac:dyDescent="0.25">
      <c r="A507" s="10" t="s">
        <v>33</v>
      </c>
      <c r="B507" s="11" t="s">
        <v>8</v>
      </c>
      <c r="C507" s="11" t="str">
        <f t="shared" si="64"/>
        <v>2019</v>
      </c>
      <c r="D507" s="11" t="s">
        <v>50</v>
      </c>
      <c r="E507" s="11">
        <v>17.23</v>
      </c>
      <c r="F507" s="11">
        <v>2404033</v>
      </c>
      <c r="G507" s="11">
        <v>43.25</v>
      </c>
      <c r="H507" s="12" t="s">
        <v>51</v>
      </c>
    </row>
    <row r="508" spans="1:8" x14ac:dyDescent="0.25">
      <c r="A508" s="7" t="s">
        <v>33</v>
      </c>
      <c r="B508" s="8" t="s">
        <v>11</v>
      </c>
      <c r="C508" s="8" t="str">
        <f t="shared" si="64"/>
        <v>2019</v>
      </c>
      <c r="D508" s="8" t="s">
        <v>50</v>
      </c>
      <c r="E508" s="8">
        <v>20.51</v>
      </c>
      <c r="F508" s="8">
        <v>2326911</v>
      </c>
      <c r="G508" s="8">
        <v>43.51</v>
      </c>
      <c r="H508" s="9" t="s">
        <v>51</v>
      </c>
    </row>
    <row r="509" spans="1:8" x14ac:dyDescent="0.25">
      <c r="A509" s="10" t="s">
        <v>33</v>
      </c>
      <c r="B509" s="11" t="s">
        <v>12</v>
      </c>
      <c r="C509" s="11" t="str">
        <f t="shared" si="64"/>
        <v>2019</v>
      </c>
      <c r="D509" s="11" t="s">
        <v>50</v>
      </c>
      <c r="E509" s="11">
        <v>15.67</v>
      </c>
      <c r="F509" s="11">
        <v>2434579</v>
      </c>
      <c r="G509" s="11">
        <v>42.82</v>
      </c>
      <c r="H509" s="12" t="s">
        <v>51</v>
      </c>
    </row>
    <row r="510" spans="1:8" x14ac:dyDescent="0.25">
      <c r="A510" s="7" t="s">
        <v>33</v>
      </c>
      <c r="B510" s="8" t="s">
        <v>13</v>
      </c>
      <c r="C510" s="8" t="str">
        <f t="shared" si="64"/>
        <v>2019</v>
      </c>
      <c r="D510" s="8" t="s">
        <v>50</v>
      </c>
      <c r="E510" s="8">
        <v>20.25</v>
      </c>
      <c r="F510" s="8">
        <v>2335406</v>
      </c>
      <c r="G510" s="8">
        <v>43.35</v>
      </c>
      <c r="H510" s="9" t="s">
        <v>51</v>
      </c>
    </row>
    <row r="511" spans="1:8" x14ac:dyDescent="0.25">
      <c r="A511" s="10" t="s">
        <v>33</v>
      </c>
      <c r="B511" s="11" t="s">
        <v>14</v>
      </c>
      <c r="C511" s="11" t="str">
        <f t="shared" si="64"/>
        <v>2019</v>
      </c>
      <c r="D511" s="11" t="s">
        <v>50</v>
      </c>
      <c r="E511" s="11">
        <v>21.16</v>
      </c>
      <c r="F511" s="11">
        <v>2357627</v>
      </c>
      <c r="G511" s="11">
        <v>44.18</v>
      </c>
      <c r="H511" s="12" t="s">
        <v>51</v>
      </c>
    </row>
    <row r="512" spans="1:8" x14ac:dyDescent="0.25">
      <c r="A512" s="7" t="s">
        <v>33</v>
      </c>
      <c r="B512" s="8" t="s">
        <v>15</v>
      </c>
      <c r="C512" s="8" t="str">
        <f t="shared" si="64"/>
        <v>2019</v>
      </c>
      <c r="D512" s="8" t="s">
        <v>50</v>
      </c>
      <c r="E512" s="8">
        <v>19.05</v>
      </c>
      <c r="F512" s="8">
        <v>2460196</v>
      </c>
      <c r="G512" s="8">
        <v>44.82</v>
      </c>
      <c r="H512" s="9" t="s">
        <v>51</v>
      </c>
    </row>
    <row r="513" spans="1:8" x14ac:dyDescent="0.25">
      <c r="A513" s="10" t="s">
        <v>33</v>
      </c>
      <c r="B513" s="11" t="s">
        <v>16</v>
      </c>
      <c r="C513" s="11" t="str">
        <f t="shared" si="64"/>
        <v>2019</v>
      </c>
      <c r="D513" s="11" t="s">
        <v>50</v>
      </c>
      <c r="E513" s="11">
        <v>17.34</v>
      </c>
      <c r="F513" s="11">
        <v>2424281</v>
      </c>
      <c r="G513" s="11">
        <v>43.17</v>
      </c>
      <c r="H513" s="12" t="s">
        <v>51</v>
      </c>
    </row>
    <row r="514" spans="1:8" x14ac:dyDescent="0.25">
      <c r="A514" s="7" t="s">
        <v>33</v>
      </c>
      <c r="B514" s="8" t="s">
        <v>17</v>
      </c>
      <c r="C514" s="8" t="str">
        <f t="shared" si="64"/>
        <v>2019</v>
      </c>
      <c r="D514" s="8" t="s">
        <v>50</v>
      </c>
      <c r="E514" s="8">
        <v>22.01</v>
      </c>
      <c r="F514" s="8">
        <v>2290170</v>
      </c>
      <c r="G514" s="8">
        <v>43.14</v>
      </c>
      <c r="H514" s="9" t="s">
        <v>51</v>
      </c>
    </row>
    <row r="515" spans="1:8" x14ac:dyDescent="0.25">
      <c r="A515" s="10" t="s">
        <v>33</v>
      </c>
      <c r="B515" s="11" t="s">
        <v>18</v>
      </c>
      <c r="C515" s="11" t="str">
        <f t="shared" ref="C515:C578" si="65">RIGHT(B515,LEN(B515)-FIND("-",B515,FIND("-",B515,1)+1))</f>
        <v>2020</v>
      </c>
      <c r="D515" s="11" t="s">
        <v>50</v>
      </c>
      <c r="E515" s="11">
        <v>22.96</v>
      </c>
      <c r="F515" s="11">
        <v>2329293</v>
      </c>
      <c r="G515" s="11">
        <v>44.33</v>
      </c>
      <c r="H515" s="12" t="s">
        <v>51</v>
      </c>
    </row>
    <row r="516" spans="1:8" x14ac:dyDescent="0.25">
      <c r="A516" s="7" t="s">
        <v>33</v>
      </c>
      <c r="B516" s="8" t="s">
        <v>19</v>
      </c>
      <c r="C516" s="8" t="str">
        <f t="shared" si="65"/>
        <v>2020</v>
      </c>
      <c r="D516" s="8" t="s">
        <v>50</v>
      </c>
      <c r="E516" s="8">
        <v>19.670000000000002</v>
      </c>
      <c r="F516" s="8">
        <v>2493023</v>
      </c>
      <c r="G516" s="8">
        <v>45.42</v>
      </c>
      <c r="H516" s="9" t="s">
        <v>51</v>
      </c>
    </row>
    <row r="517" spans="1:8" x14ac:dyDescent="0.25">
      <c r="A517" s="10" t="s">
        <v>33</v>
      </c>
      <c r="B517" s="11" t="s">
        <v>20</v>
      </c>
      <c r="C517" s="11" t="str">
        <f t="shared" si="65"/>
        <v>2020</v>
      </c>
      <c r="D517" s="11" t="s">
        <v>50</v>
      </c>
      <c r="E517" s="11">
        <v>16.399999999999999</v>
      </c>
      <c r="F517" s="11">
        <v>2480661</v>
      </c>
      <c r="G517" s="11">
        <v>43.34</v>
      </c>
      <c r="H517" s="12" t="s">
        <v>51</v>
      </c>
    </row>
    <row r="518" spans="1:8" x14ac:dyDescent="0.25">
      <c r="A518" s="7" t="s">
        <v>33</v>
      </c>
      <c r="B518" s="8" t="s">
        <v>21</v>
      </c>
      <c r="C518" s="8" t="str">
        <f t="shared" si="65"/>
        <v>2020</v>
      </c>
      <c r="D518" s="8" t="s">
        <v>50</v>
      </c>
      <c r="E518" s="8">
        <v>61.48</v>
      </c>
      <c r="F518" s="8">
        <v>1054829</v>
      </c>
      <c r="G518" s="8">
        <v>39.92</v>
      </c>
      <c r="H518" s="9" t="s">
        <v>51</v>
      </c>
    </row>
    <row r="519" spans="1:8" x14ac:dyDescent="0.25">
      <c r="A519" s="10" t="s">
        <v>33</v>
      </c>
      <c r="B519" s="11" t="s">
        <v>22</v>
      </c>
      <c r="C519" s="11" t="str">
        <f t="shared" si="65"/>
        <v>2020</v>
      </c>
      <c r="D519" s="11" t="s">
        <v>50</v>
      </c>
      <c r="E519" s="11">
        <v>70.17</v>
      </c>
      <c r="F519" s="11">
        <v>830347</v>
      </c>
      <c r="G519" s="11">
        <v>40.49</v>
      </c>
      <c r="H519" s="12" t="s">
        <v>51</v>
      </c>
    </row>
    <row r="520" spans="1:8" x14ac:dyDescent="0.25">
      <c r="A520" s="7" t="s">
        <v>33</v>
      </c>
      <c r="B520" s="8" t="s">
        <v>23</v>
      </c>
      <c r="C520" s="8" t="str">
        <f t="shared" si="65"/>
        <v>2020</v>
      </c>
      <c r="D520" s="8" t="s">
        <v>50</v>
      </c>
      <c r="E520" s="8">
        <v>19.38</v>
      </c>
      <c r="F520" s="8">
        <v>2244460</v>
      </c>
      <c r="G520" s="8">
        <v>40.43</v>
      </c>
      <c r="H520" s="9" t="s">
        <v>51</v>
      </c>
    </row>
    <row r="521" spans="1:8" x14ac:dyDescent="0.25">
      <c r="A521" s="10" t="s">
        <v>34</v>
      </c>
      <c r="B521" s="11" t="s">
        <v>8</v>
      </c>
      <c r="C521" s="11" t="str">
        <f t="shared" si="65"/>
        <v>2019</v>
      </c>
      <c r="D521" s="11" t="s">
        <v>50</v>
      </c>
      <c r="E521" s="11">
        <v>6.56</v>
      </c>
      <c r="F521" s="11">
        <v>8638239</v>
      </c>
      <c r="G521" s="11">
        <v>40.619999999999997</v>
      </c>
      <c r="H521" s="12" t="s">
        <v>51</v>
      </c>
    </row>
    <row r="522" spans="1:8" x14ac:dyDescent="0.25">
      <c r="A522" s="7" t="s">
        <v>34</v>
      </c>
      <c r="B522" s="8" t="s">
        <v>11</v>
      </c>
      <c r="C522" s="8" t="str">
        <f t="shared" si="65"/>
        <v>2019</v>
      </c>
      <c r="D522" s="8" t="s">
        <v>50</v>
      </c>
      <c r="E522" s="8">
        <v>5</v>
      </c>
      <c r="F522" s="8">
        <v>8862498</v>
      </c>
      <c r="G522" s="8">
        <v>40.89</v>
      </c>
      <c r="H522" s="9" t="s">
        <v>51</v>
      </c>
    </row>
    <row r="523" spans="1:8" x14ac:dyDescent="0.25">
      <c r="A523" s="10" t="s">
        <v>34</v>
      </c>
      <c r="B523" s="11" t="s">
        <v>12</v>
      </c>
      <c r="C523" s="11" t="str">
        <f t="shared" si="65"/>
        <v>2019</v>
      </c>
      <c r="D523" s="11" t="s">
        <v>50</v>
      </c>
      <c r="E523" s="11">
        <v>2.29</v>
      </c>
      <c r="F523" s="11">
        <v>8738029</v>
      </c>
      <c r="G523" s="11">
        <v>39.090000000000003</v>
      </c>
      <c r="H523" s="12" t="s">
        <v>51</v>
      </c>
    </row>
    <row r="524" spans="1:8" x14ac:dyDescent="0.25">
      <c r="A524" s="7" t="s">
        <v>34</v>
      </c>
      <c r="B524" s="8" t="s">
        <v>13</v>
      </c>
      <c r="C524" s="8" t="str">
        <f t="shared" si="65"/>
        <v>2019</v>
      </c>
      <c r="D524" s="8" t="s">
        <v>50</v>
      </c>
      <c r="E524" s="8">
        <v>1.27</v>
      </c>
      <c r="F524" s="8">
        <v>8614340</v>
      </c>
      <c r="G524" s="8">
        <v>38.04</v>
      </c>
      <c r="H524" s="9" t="s">
        <v>51</v>
      </c>
    </row>
    <row r="525" spans="1:8" x14ac:dyDescent="0.25">
      <c r="A525" s="10" t="s">
        <v>34</v>
      </c>
      <c r="B525" s="11" t="s">
        <v>14</v>
      </c>
      <c r="C525" s="11" t="str">
        <f t="shared" si="65"/>
        <v>2019</v>
      </c>
      <c r="D525" s="11" t="s">
        <v>50</v>
      </c>
      <c r="E525" s="11">
        <v>3.57</v>
      </c>
      <c r="F525" s="11">
        <v>8647794</v>
      </c>
      <c r="G525" s="11">
        <v>39</v>
      </c>
      <c r="H525" s="12" t="s">
        <v>51</v>
      </c>
    </row>
    <row r="526" spans="1:8" x14ac:dyDescent="0.25">
      <c r="A526" s="7" t="s">
        <v>34</v>
      </c>
      <c r="B526" s="8" t="s">
        <v>15</v>
      </c>
      <c r="C526" s="8" t="str">
        <f t="shared" si="65"/>
        <v>2019</v>
      </c>
      <c r="D526" s="8" t="s">
        <v>50</v>
      </c>
      <c r="E526" s="8">
        <v>3.87</v>
      </c>
      <c r="F526" s="8">
        <v>8799249</v>
      </c>
      <c r="G526" s="8">
        <v>39.700000000000003</v>
      </c>
      <c r="H526" s="9" t="s">
        <v>51</v>
      </c>
    </row>
    <row r="527" spans="1:8" x14ac:dyDescent="0.25">
      <c r="A527" s="10" t="s">
        <v>34</v>
      </c>
      <c r="B527" s="11" t="s">
        <v>16</v>
      </c>
      <c r="C527" s="11" t="str">
        <f t="shared" si="65"/>
        <v>2019</v>
      </c>
      <c r="D527" s="11" t="s">
        <v>50</v>
      </c>
      <c r="E527" s="11">
        <v>3.44</v>
      </c>
      <c r="F527" s="11">
        <v>8613835</v>
      </c>
      <c r="G527" s="11">
        <v>38.6</v>
      </c>
      <c r="H527" s="12" t="s">
        <v>51</v>
      </c>
    </row>
    <row r="528" spans="1:8" x14ac:dyDescent="0.25">
      <c r="A528" s="7" t="s">
        <v>34</v>
      </c>
      <c r="B528" s="8" t="s">
        <v>17</v>
      </c>
      <c r="C528" s="8" t="str">
        <f t="shared" si="65"/>
        <v>2019</v>
      </c>
      <c r="D528" s="8" t="s">
        <v>50</v>
      </c>
      <c r="E528" s="8">
        <v>1.56</v>
      </c>
      <c r="F528" s="8">
        <v>8592376</v>
      </c>
      <c r="G528" s="8">
        <v>37.659999999999997</v>
      </c>
      <c r="H528" s="9" t="s">
        <v>51</v>
      </c>
    </row>
    <row r="529" spans="1:8" x14ac:dyDescent="0.25">
      <c r="A529" s="10" t="s">
        <v>34</v>
      </c>
      <c r="B529" s="11" t="s">
        <v>18</v>
      </c>
      <c r="C529" s="11" t="str">
        <f t="shared" si="65"/>
        <v>2020</v>
      </c>
      <c r="D529" s="11" t="s">
        <v>50</v>
      </c>
      <c r="E529" s="11">
        <v>3.31</v>
      </c>
      <c r="F529" s="11">
        <v>8749154</v>
      </c>
      <c r="G529" s="11">
        <v>38.94</v>
      </c>
      <c r="H529" s="12" t="s">
        <v>51</v>
      </c>
    </row>
    <row r="530" spans="1:8" x14ac:dyDescent="0.25">
      <c r="A530" s="7" t="s">
        <v>34</v>
      </c>
      <c r="B530" s="8" t="s">
        <v>19</v>
      </c>
      <c r="C530" s="8" t="str">
        <f t="shared" si="65"/>
        <v>2020</v>
      </c>
      <c r="D530" s="8" t="s">
        <v>50</v>
      </c>
      <c r="E530" s="8">
        <v>2.88</v>
      </c>
      <c r="F530" s="8">
        <v>8924061</v>
      </c>
      <c r="G530" s="8">
        <v>39.450000000000003</v>
      </c>
      <c r="H530" s="9" t="s">
        <v>51</v>
      </c>
    </row>
    <row r="531" spans="1:8" x14ac:dyDescent="0.25">
      <c r="A531" s="10" t="s">
        <v>34</v>
      </c>
      <c r="B531" s="11" t="s">
        <v>20</v>
      </c>
      <c r="C531" s="11" t="str">
        <f t="shared" si="65"/>
        <v>2020</v>
      </c>
      <c r="D531" s="11" t="s">
        <v>50</v>
      </c>
      <c r="E531" s="11">
        <v>4.92</v>
      </c>
      <c r="F531" s="11">
        <v>9225835</v>
      </c>
      <c r="G531" s="11">
        <v>41.55</v>
      </c>
      <c r="H531" s="12" t="s">
        <v>51</v>
      </c>
    </row>
    <row r="532" spans="1:8" x14ac:dyDescent="0.25">
      <c r="A532" s="7" t="s">
        <v>34</v>
      </c>
      <c r="B532" s="8" t="s">
        <v>21</v>
      </c>
      <c r="C532" s="8" t="str">
        <f t="shared" si="65"/>
        <v>2020</v>
      </c>
      <c r="D532" s="8" t="s">
        <v>50</v>
      </c>
      <c r="E532" s="8">
        <v>25.12</v>
      </c>
      <c r="F532" s="8">
        <v>7387995</v>
      </c>
      <c r="G532" s="8">
        <v>42.14</v>
      </c>
      <c r="H532" s="9" t="s">
        <v>51</v>
      </c>
    </row>
    <row r="533" spans="1:8" x14ac:dyDescent="0.25">
      <c r="A533" s="10" t="s">
        <v>34</v>
      </c>
      <c r="B533" s="11" t="s">
        <v>22</v>
      </c>
      <c r="C533" s="11" t="str">
        <f t="shared" si="65"/>
        <v>2020</v>
      </c>
      <c r="D533" s="11" t="s">
        <v>50</v>
      </c>
      <c r="E533" s="11">
        <v>15.88</v>
      </c>
      <c r="F533" s="11">
        <v>8669258</v>
      </c>
      <c r="G533" s="11">
        <v>43.9</v>
      </c>
      <c r="H533" s="12" t="s">
        <v>51</v>
      </c>
    </row>
    <row r="534" spans="1:8" x14ac:dyDescent="0.25">
      <c r="A534" s="7" t="s">
        <v>34</v>
      </c>
      <c r="B534" s="8" t="s">
        <v>23</v>
      </c>
      <c r="C534" s="8" t="str">
        <f t="shared" si="65"/>
        <v>2020</v>
      </c>
      <c r="D534" s="8" t="s">
        <v>50</v>
      </c>
      <c r="E534" s="8">
        <v>6.12</v>
      </c>
      <c r="F534" s="8">
        <v>8822411</v>
      </c>
      <c r="G534" s="8">
        <v>39.93</v>
      </c>
      <c r="H534" s="9" t="s">
        <v>51</v>
      </c>
    </row>
    <row r="535" spans="1:8" x14ac:dyDescent="0.25">
      <c r="A535" s="10" t="s">
        <v>35</v>
      </c>
      <c r="B535" s="11" t="s">
        <v>8</v>
      </c>
      <c r="C535" s="11" t="str">
        <f t="shared" si="65"/>
        <v>2019</v>
      </c>
      <c r="D535" s="11" t="s">
        <v>50</v>
      </c>
      <c r="E535" s="11">
        <v>6.11</v>
      </c>
      <c r="F535" s="11">
        <v>4605913</v>
      </c>
      <c r="G535" s="11">
        <v>36.65</v>
      </c>
      <c r="H535" s="12" t="s">
        <v>51</v>
      </c>
    </row>
    <row r="536" spans="1:8" x14ac:dyDescent="0.25">
      <c r="A536" s="7" t="s">
        <v>35</v>
      </c>
      <c r="B536" s="8" t="s">
        <v>11</v>
      </c>
      <c r="C536" s="8" t="str">
        <f t="shared" si="65"/>
        <v>2019</v>
      </c>
      <c r="D536" s="8" t="s">
        <v>50</v>
      </c>
      <c r="E536" s="8">
        <v>6.67</v>
      </c>
      <c r="F536" s="8">
        <v>4678374</v>
      </c>
      <c r="G536" s="8">
        <v>37.42</v>
      </c>
      <c r="H536" s="9" t="s">
        <v>51</v>
      </c>
    </row>
    <row r="537" spans="1:8" x14ac:dyDescent="0.25">
      <c r="A537" s="10" t="s">
        <v>35</v>
      </c>
      <c r="B537" s="11" t="s">
        <v>12</v>
      </c>
      <c r="C537" s="11" t="str">
        <f t="shared" si="65"/>
        <v>2019</v>
      </c>
      <c r="D537" s="11" t="s">
        <v>50</v>
      </c>
      <c r="E537" s="11">
        <v>7.58</v>
      </c>
      <c r="F537" s="11">
        <v>4105211</v>
      </c>
      <c r="G537" s="11">
        <v>33.130000000000003</v>
      </c>
      <c r="H537" s="12" t="s">
        <v>51</v>
      </c>
    </row>
    <row r="538" spans="1:8" x14ac:dyDescent="0.25">
      <c r="A538" s="7" t="s">
        <v>35</v>
      </c>
      <c r="B538" s="8" t="s">
        <v>13</v>
      </c>
      <c r="C538" s="8" t="str">
        <f t="shared" si="65"/>
        <v>2019</v>
      </c>
      <c r="D538" s="8" t="s">
        <v>50</v>
      </c>
      <c r="E538" s="8">
        <v>7.69</v>
      </c>
      <c r="F538" s="8">
        <v>4448650</v>
      </c>
      <c r="G538" s="8">
        <v>35.909999999999997</v>
      </c>
      <c r="H538" s="9" t="s">
        <v>51</v>
      </c>
    </row>
    <row r="539" spans="1:8" x14ac:dyDescent="0.25">
      <c r="A539" s="10" t="s">
        <v>35</v>
      </c>
      <c r="B539" s="11" t="s">
        <v>14</v>
      </c>
      <c r="C539" s="11" t="str">
        <f t="shared" si="65"/>
        <v>2019</v>
      </c>
      <c r="D539" s="11" t="s">
        <v>50</v>
      </c>
      <c r="E539" s="11">
        <v>5.52</v>
      </c>
      <c r="F539" s="11">
        <v>4640642</v>
      </c>
      <c r="G539" s="11">
        <v>36.57</v>
      </c>
      <c r="H539" s="12" t="s">
        <v>51</v>
      </c>
    </row>
    <row r="540" spans="1:8" x14ac:dyDescent="0.25">
      <c r="A540" s="7" t="s">
        <v>35</v>
      </c>
      <c r="B540" s="8" t="s">
        <v>15</v>
      </c>
      <c r="C540" s="8" t="str">
        <f t="shared" si="65"/>
        <v>2019</v>
      </c>
      <c r="D540" s="8" t="s">
        <v>50</v>
      </c>
      <c r="E540" s="8">
        <v>5.35</v>
      </c>
      <c r="F540" s="8">
        <v>4644510</v>
      </c>
      <c r="G540" s="8">
        <v>36.49</v>
      </c>
      <c r="H540" s="9" t="s">
        <v>51</v>
      </c>
    </row>
    <row r="541" spans="1:8" x14ac:dyDescent="0.25">
      <c r="A541" s="10" t="s">
        <v>35</v>
      </c>
      <c r="B541" s="11" t="s">
        <v>16</v>
      </c>
      <c r="C541" s="11" t="str">
        <f t="shared" si="65"/>
        <v>2019</v>
      </c>
      <c r="D541" s="11" t="s">
        <v>50</v>
      </c>
      <c r="E541" s="11">
        <v>6.71</v>
      </c>
      <c r="F541" s="11">
        <v>4062767</v>
      </c>
      <c r="G541" s="11">
        <v>32.36</v>
      </c>
      <c r="H541" s="12" t="s">
        <v>51</v>
      </c>
    </row>
    <row r="542" spans="1:8" x14ac:dyDescent="0.25">
      <c r="A542" s="7" t="s">
        <v>35</v>
      </c>
      <c r="B542" s="8" t="s">
        <v>17</v>
      </c>
      <c r="C542" s="8" t="str">
        <f t="shared" si="65"/>
        <v>2019</v>
      </c>
      <c r="D542" s="8" t="s">
        <v>50</v>
      </c>
      <c r="E542" s="8">
        <v>7.31</v>
      </c>
      <c r="F542" s="8">
        <v>4440283</v>
      </c>
      <c r="G542" s="8">
        <v>35.56</v>
      </c>
      <c r="H542" s="9" t="s">
        <v>51</v>
      </c>
    </row>
    <row r="543" spans="1:8" x14ac:dyDescent="0.25">
      <c r="A543" s="10" t="s">
        <v>35</v>
      </c>
      <c r="B543" s="11" t="s">
        <v>18</v>
      </c>
      <c r="C543" s="11" t="str">
        <f t="shared" si="65"/>
        <v>2020</v>
      </c>
      <c r="D543" s="11" t="s">
        <v>50</v>
      </c>
      <c r="E543" s="11">
        <v>6.65</v>
      </c>
      <c r="F543" s="11">
        <v>4597507</v>
      </c>
      <c r="G543" s="11">
        <v>36.53</v>
      </c>
      <c r="H543" s="12" t="s">
        <v>51</v>
      </c>
    </row>
    <row r="544" spans="1:8" x14ac:dyDescent="0.25">
      <c r="A544" s="7" t="s">
        <v>35</v>
      </c>
      <c r="B544" s="8" t="s">
        <v>19</v>
      </c>
      <c r="C544" s="8" t="str">
        <f t="shared" si="65"/>
        <v>2020</v>
      </c>
      <c r="D544" s="8" t="s">
        <v>50</v>
      </c>
      <c r="E544" s="8">
        <v>6.08</v>
      </c>
      <c r="F544" s="8">
        <v>4624444</v>
      </c>
      <c r="G544" s="8">
        <v>36.479999999999997</v>
      </c>
      <c r="H544" s="9" t="s">
        <v>51</v>
      </c>
    </row>
    <row r="545" spans="1:8" x14ac:dyDescent="0.25">
      <c r="A545" s="10" t="s">
        <v>35</v>
      </c>
      <c r="B545" s="11" t="s">
        <v>20</v>
      </c>
      <c r="C545" s="11" t="str">
        <f t="shared" si="65"/>
        <v>2020</v>
      </c>
      <c r="D545" s="11" t="s">
        <v>50</v>
      </c>
      <c r="E545" s="11">
        <v>9.14</v>
      </c>
      <c r="F545" s="11">
        <v>4079775</v>
      </c>
      <c r="G545" s="11">
        <v>33.24</v>
      </c>
      <c r="H545" s="12" t="s">
        <v>51</v>
      </c>
    </row>
    <row r="546" spans="1:8" x14ac:dyDescent="0.25">
      <c r="A546" s="7" t="s">
        <v>35</v>
      </c>
      <c r="B546" s="8" t="s">
        <v>21</v>
      </c>
      <c r="C546" s="8" t="str">
        <f t="shared" si="65"/>
        <v>2020</v>
      </c>
      <c r="D546" s="8" t="s">
        <v>50</v>
      </c>
      <c r="E546" s="8">
        <v>21.43</v>
      </c>
      <c r="F546" s="8">
        <v>2179106</v>
      </c>
      <c r="G546" s="8">
        <v>20.51</v>
      </c>
      <c r="H546" s="9" t="s">
        <v>51</v>
      </c>
    </row>
    <row r="547" spans="1:8" x14ac:dyDescent="0.25">
      <c r="A547" s="10" t="s">
        <v>35</v>
      </c>
      <c r="B547" s="11" t="s">
        <v>22</v>
      </c>
      <c r="C547" s="11" t="str">
        <f t="shared" si="65"/>
        <v>2020</v>
      </c>
      <c r="D547" s="11" t="s">
        <v>50</v>
      </c>
      <c r="E547" s="11">
        <v>30.28</v>
      </c>
      <c r="F547" s="11">
        <v>2826118</v>
      </c>
      <c r="G547" s="11">
        <v>29.95</v>
      </c>
      <c r="H547" s="12" t="s">
        <v>51</v>
      </c>
    </row>
    <row r="548" spans="1:8" x14ac:dyDescent="0.25">
      <c r="A548" s="7" t="s">
        <v>35</v>
      </c>
      <c r="B548" s="8" t="s">
        <v>23</v>
      </c>
      <c r="C548" s="8" t="str">
        <f t="shared" si="65"/>
        <v>2020</v>
      </c>
      <c r="D548" s="8" t="s">
        <v>50</v>
      </c>
      <c r="E548" s="8">
        <v>12.17</v>
      </c>
      <c r="F548" s="8">
        <v>4601293</v>
      </c>
      <c r="G548" s="8">
        <v>38.68</v>
      </c>
      <c r="H548" s="9" t="s">
        <v>51</v>
      </c>
    </row>
    <row r="549" spans="1:8" x14ac:dyDescent="0.25">
      <c r="A549" s="10" t="s">
        <v>36</v>
      </c>
      <c r="B549" s="11" t="s">
        <v>8</v>
      </c>
      <c r="C549" s="11" t="str">
        <f t="shared" si="65"/>
        <v>2019</v>
      </c>
      <c r="D549" s="11" t="s">
        <v>50</v>
      </c>
      <c r="E549" s="11">
        <v>3.91</v>
      </c>
      <c r="F549" s="11">
        <v>6692720</v>
      </c>
      <c r="G549" s="11">
        <v>38.96</v>
      </c>
      <c r="H549" s="12" t="s">
        <v>51</v>
      </c>
    </row>
    <row r="550" spans="1:8" x14ac:dyDescent="0.25">
      <c r="A550" s="7" t="s">
        <v>36</v>
      </c>
      <c r="B550" s="8" t="s">
        <v>11</v>
      </c>
      <c r="C550" s="8" t="str">
        <f t="shared" si="65"/>
        <v>2019</v>
      </c>
      <c r="D550" s="8" t="s">
        <v>50</v>
      </c>
      <c r="E550" s="8">
        <v>6.38</v>
      </c>
      <c r="F550" s="8">
        <v>6509340</v>
      </c>
      <c r="G550" s="8">
        <v>38.799999999999997</v>
      </c>
      <c r="H550" s="9" t="s">
        <v>51</v>
      </c>
    </row>
    <row r="551" spans="1:8" x14ac:dyDescent="0.25">
      <c r="A551" s="10" t="s">
        <v>36</v>
      </c>
      <c r="B551" s="11" t="s">
        <v>12</v>
      </c>
      <c r="C551" s="11" t="str">
        <f t="shared" si="65"/>
        <v>2019</v>
      </c>
      <c r="D551" s="11" t="s">
        <v>50</v>
      </c>
      <c r="E551" s="11">
        <v>7.38</v>
      </c>
      <c r="F551" s="11">
        <v>6266446</v>
      </c>
      <c r="G551" s="11">
        <v>37.67</v>
      </c>
      <c r="H551" s="12" t="s">
        <v>51</v>
      </c>
    </row>
    <row r="552" spans="1:8" x14ac:dyDescent="0.25">
      <c r="A552" s="7" t="s">
        <v>36</v>
      </c>
      <c r="B552" s="8" t="s">
        <v>13</v>
      </c>
      <c r="C552" s="8" t="str">
        <f t="shared" si="65"/>
        <v>2019</v>
      </c>
      <c r="D552" s="8" t="s">
        <v>50</v>
      </c>
      <c r="E552" s="8">
        <v>6.82</v>
      </c>
      <c r="F552" s="8">
        <v>6809834</v>
      </c>
      <c r="G552" s="8">
        <v>40.6</v>
      </c>
      <c r="H552" s="9" t="s">
        <v>51</v>
      </c>
    </row>
    <row r="553" spans="1:8" x14ac:dyDescent="0.25">
      <c r="A553" s="10" t="s">
        <v>36</v>
      </c>
      <c r="B553" s="11" t="s">
        <v>14</v>
      </c>
      <c r="C553" s="11" t="str">
        <f t="shared" si="65"/>
        <v>2019</v>
      </c>
      <c r="D553" s="11" t="s">
        <v>50</v>
      </c>
      <c r="E553" s="11">
        <v>7</v>
      </c>
      <c r="F553" s="11">
        <v>6655967</v>
      </c>
      <c r="G553" s="11">
        <v>39.67</v>
      </c>
      <c r="H553" s="12" t="s">
        <v>51</v>
      </c>
    </row>
    <row r="554" spans="1:8" x14ac:dyDescent="0.25">
      <c r="A554" s="7" t="s">
        <v>36</v>
      </c>
      <c r="B554" s="8" t="s">
        <v>15</v>
      </c>
      <c r="C554" s="8" t="str">
        <f t="shared" si="65"/>
        <v>2019</v>
      </c>
      <c r="D554" s="8" t="s">
        <v>50</v>
      </c>
      <c r="E554" s="8">
        <v>4.4000000000000004</v>
      </c>
      <c r="F554" s="8">
        <v>6603715</v>
      </c>
      <c r="G554" s="8">
        <v>38.200000000000003</v>
      </c>
      <c r="H554" s="9" t="s">
        <v>51</v>
      </c>
    </row>
    <row r="555" spans="1:8" x14ac:dyDescent="0.25">
      <c r="A555" s="10" t="s">
        <v>36</v>
      </c>
      <c r="B555" s="11" t="s">
        <v>16</v>
      </c>
      <c r="C555" s="11" t="str">
        <f t="shared" si="65"/>
        <v>2019</v>
      </c>
      <c r="D555" s="11" t="s">
        <v>50</v>
      </c>
      <c r="E555" s="11">
        <v>6.06</v>
      </c>
      <c r="F555" s="11">
        <v>6459457</v>
      </c>
      <c r="G555" s="11">
        <v>37.94</v>
      </c>
      <c r="H555" s="12" t="s">
        <v>51</v>
      </c>
    </row>
    <row r="556" spans="1:8" x14ac:dyDescent="0.25">
      <c r="A556" s="7" t="s">
        <v>36</v>
      </c>
      <c r="B556" s="8" t="s">
        <v>17</v>
      </c>
      <c r="C556" s="8" t="str">
        <f t="shared" si="65"/>
        <v>2019</v>
      </c>
      <c r="D556" s="8" t="s">
        <v>50</v>
      </c>
      <c r="E556" s="8">
        <v>6.2</v>
      </c>
      <c r="F556" s="8">
        <v>6787403</v>
      </c>
      <c r="G556" s="8">
        <v>39.83</v>
      </c>
      <c r="H556" s="9" t="s">
        <v>51</v>
      </c>
    </row>
    <row r="557" spans="1:8" x14ac:dyDescent="0.25">
      <c r="A557" s="10" t="s">
        <v>36</v>
      </c>
      <c r="B557" s="11" t="s">
        <v>18</v>
      </c>
      <c r="C557" s="11" t="str">
        <f t="shared" si="65"/>
        <v>2020</v>
      </c>
      <c r="D557" s="11" t="s">
        <v>50</v>
      </c>
      <c r="E557" s="11">
        <v>5.17</v>
      </c>
      <c r="F557" s="11">
        <v>6834930</v>
      </c>
      <c r="G557" s="11">
        <v>39.590000000000003</v>
      </c>
      <c r="H557" s="12" t="s">
        <v>51</v>
      </c>
    </row>
    <row r="558" spans="1:8" x14ac:dyDescent="0.25">
      <c r="A558" s="7" t="s">
        <v>36</v>
      </c>
      <c r="B558" s="8" t="s">
        <v>19</v>
      </c>
      <c r="C558" s="8" t="str">
        <f t="shared" si="65"/>
        <v>2020</v>
      </c>
      <c r="D558" s="8" t="s">
        <v>50</v>
      </c>
      <c r="E558" s="8">
        <v>4.96</v>
      </c>
      <c r="F558" s="8">
        <v>6533435</v>
      </c>
      <c r="G558" s="8">
        <v>37.68</v>
      </c>
      <c r="H558" s="9" t="s">
        <v>51</v>
      </c>
    </row>
    <row r="559" spans="1:8" x14ac:dyDescent="0.25">
      <c r="A559" s="10" t="s">
        <v>36</v>
      </c>
      <c r="B559" s="11" t="s">
        <v>20</v>
      </c>
      <c r="C559" s="11" t="str">
        <f t="shared" si="65"/>
        <v>2020</v>
      </c>
      <c r="D559" s="11" t="s">
        <v>50</v>
      </c>
      <c r="E559" s="11">
        <v>4.8</v>
      </c>
      <c r="F559" s="11">
        <v>6386723</v>
      </c>
      <c r="G559" s="11">
        <v>36.68</v>
      </c>
      <c r="H559" s="12" t="s">
        <v>51</v>
      </c>
    </row>
    <row r="560" spans="1:8" x14ac:dyDescent="0.25">
      <c r="A560" s="7" t="s">
        <v>36</v>
      </c>
      <c r="B560" s="8" t="s">
        <v>21</v>
      </c>
      <c r="C560" s="8" t="str">
        <f t="shared" si="65"/>
        <v>2020</v>
      </c>
      <c r="D560" s="8" t="s">
        <v>50</v>
      </c>
      <c r="E560" s="8">
        <v>11.94</v>
      </c>
      <c r="F560" s="8">
        <v>4802873</v>
      </c>
      <c r="G560" s="8">
        <v>29.76</v>
      </c>
      <c r="H560" s="9" t="s">
        <v>51</v>
      </c>
    </row>
    <row r="561" spans="1:8" x14ac:dyDescent="0.25">
      <c r="A561" s="10" t="s">
        <v>36</v>
      </c>
      <c r="B561" s="11" t="s">
        <v>22</v>
      </c>
      <c r="C561" s="11" t="str">
        <f t="shared" si="65"/>
        <v>2020</v>
      </c>
      <c r="D561" s="11" t="s">
        <v>50</v>
      </c>
      <c r="E561" s="11">
        <v>40.49</v>
      </c>
      <c r="F561" s="11">
        <v>3879934</v>
      </c>
      <c r="G561" s="11">
        <v>35.49</v>
      </c>
      <c r="H561" s="12" t="s">
        <v>51</v>
      </c>
    </row>
    <row r="562" spans="1:8" x14ac:dyDescent="0.25">
      <c r="A562" s="7" t="s">
        <v>36</v>
      </c>
      <c r="B562" s="8" t="s">
        <v>23</v>
      </c>
      <c r="C562" s="8" t="str">
        <f t="shared" si="65"/>
        <v>2020</v>
      </c>
      <c r="D562" s="8" t="s">
        <v>50</v>
      </c>
      <c r="E562" s="8">
        <v>12.72</v>
      </c>
      <c r="F562" s="8">
        <v>6221562</v>
      </c>
      <c r="G562" s="8">
        <v>38.72</v>
      </c>
      <c r="H562" s="9" t="s">
        <v>51</v>
      </c>
    </row>
    <row r="563" spans="1:8" x14ac:dyDescent="0.25">
      <c r="A563" s="10" t="s">
        <v>37</v>
      </c>
      <c r="B563" s="11" t="s">
        <v>8</v>
      </c>
      <c r="C563" s="11" t="str">
        <f t="shared" si="65"/>
        <v>2019</v>
      </c>
      <c r="D563" s="11" t="s">
        <v>50</v>
      </c>
      <c r="E563" s="11">
        <v>6.08</v>
      </c>
      <c r="F563" s="11">
        <v>16962574</v>
      </c>
      <c r="G563" s="11">
        <v>38.299999999999997</v>
      </c>
      <c r="H563" s="12" t="s">
        <v>51</v>
      </c>
    </row>
    <row r="564" spans="1:8" x14ac:dyDescent="0.25">
      <c r="A564" s="7" t="s">
        <v>37</v>
      </c>
      <c r="B564" s="8" t="s">
        <v>11</v>
      </c>
      <c r="C564" s="8" t="str">
        <f t="shared" si="65"/>
        <v>2019</v>
      </c>
      <c r="D564" s="8" t="s">
        <v>50</v>
      </c>
      <c r="E564" s="8">
        <v>6.46</v>
      </c>
      <c r="F564" s="8">
        <v>17375053</v>
      </c>
      <c r="G564" s="8">
        <v>39.299999999999997</v>
      </c>
      <c r="H564" s="9" t="s">
        <v>51</v>
      </c>
    </row>
    <row r="565" spans="1:8" x14ac:dyDescent="0.25">
      <c r="A565" s="10" t="s">
        <v>37</v>
      </c>
      <c r="B565" s="11" t="s">
        <v>12</v>
      </c>
      <c r="C565" s="11" t="str">
        <f t="shared" si="65"/>
        <v>2019</v>
      </c>
      <c r="D565" s="11" t="s">
        <v>50</v>
      </c>
      <c r="E565" s="11">
        <v>6.35</v>
      </c>
      <c r="F565" s="11">
        <v>17215677</v>
      </c>
      <c r="G565" s="11">
        <v>38.81</v>
      </c>
      <c r="H565" s="12" t="s">
        <v>51</v>
      </c>
    </row>
    <row r="566" spans="1:8" x14ac:dyDescent="0.25">
      <c r="A566" s="7" t="s">
        <v>37</v>
      </c>
      <c r="B566" s="8" t="s">
        <v>13</v>
      </c>
      <c r="C566" s="8" t="str">
        <f t="shared" si="65"/>
        <v>2019</v>
      </c>
      <c r="D566" s="8" t="s">
        <v>50</v>
      </c>
      <c r="E566" s="8">
        <v>7.57</v>
      </c>
      <c r="F566" s="8">
        <v>16602767</v>
      </c>
      <c r="G566" s="8">
        <v>37.840000000000003</v>
      </c>
      <c r="H566" s="9" t="s">
        <v>51</v>
      </c>
    </row>
    <row r="567" spans="1:8" x14ac:dyDescent="0.25">
      <c r="A567" s="10" t="s">
        <v>37</v>
      </c>
      <c r="B567" s="11" t="s">
        <v>14</v>
      </c>
      <c r="C567" s="11" t="str">
        <f t="shared" si="65"/>
        <v>2019</v>
      </c>
      <c r="D567" s="11" t="s">
        <v>50</v>
      </c>
      <c r="E567" s="11">
        <v>7.6</v>
      </c>
      <c r="F567" s="11">
        <v>17396398</v>
      </c>
      <c r="G567" s="11">
        <v>39.58</v>
      </c>
      <c r="H567" s="12" t="s">
        <v>51</v>
      </c>
    </row>
    <row r="568" spans="1:8" x14ac:dyDescent="0.25">
      <c r="A568" s="7" t="s">
        <v>37</v>
      </c>
      <c r="B568" s="8" t="s">
        <v>15</v>
      </c>
      <c r="C568" s="8" t="str">
        <f t="shared" si="65"/>
        <v>2019</v>
      </c>
      <c r="D568" s="8" t="s">
        <v>50</v>
      </c>
      <c r="E568" s="8">
        <v>7.51</v>
      </c>
      <c r="F568" s="8">
        <v>17221991</v>
      </c>
      <c r="G568" s="8">
        <v>39.049999999999997</v>
      </c>
      <c r="H568" s="9" t="s">
        <v>51</v>
      </c>
    </row>
    <row r="569" spans="1:8" x14ac:dyDescent="0.25">
      <c r="A569" s="10" t="s">
        <v>37</v>
      </c>
      <c r="B569" s="11" t="s">
        <v>16</v>
      </c>
      <c r="C569" s="11" t="str">
        <f t="shared" si="65"/>
        <v>2019</v>
      </c>
      <c r="D569" s="11" t="s">
        <v>50</v>
      </c>
      <c r="E569" s="11">
        <v>7.6</v>
      </c>
      <c r="F569" s="11">
        <v>17486683</v>
      </c>
      <c r="G569" s="11">
        <v>39.61</v>
      </c>
      <c r="H569" s="12" t="s">
        <v>51</v>
      </c>
    </row>
    <row r="570" spans="1:8" x14ac:dyDescent="0.25">
      <c r="A570" s="7" t="s">
        <v>37</v>
      </c>
      <c r="B570" s="8" t="s">
        <v>17</v>
      </c>
      <c r="C570" s="8" t="str">
        <f t="shared" si="65"/>
        <v>2019</v>
      </c>
      <c r="D570" s="8" t="s">
        <v>50</v>
      </c>
      <c r="E570" s="8">
        <v>7.83</v>
      </c>
      <c r="F570" s="8">
        <v>16581144</v>
      </c>
      <c r="G570" s="8">
        <v>37.57</v>
      </c>
      <c r="H570" s="9" t="s">
        <v>51</v>
      </c>
    </row>
    <row r="571" spans="1:8" x14ac:dyDescent="0.25">
      <c r="A571" s="10" t="s">
        <v>37</v>
      </c>
      <c r="B571" s="11" t="s">
        <v>18</v>
      </c>
      <c r="C571" s="11" t="str">
        <f t="shared" si="65"/>
        <v>2020</v>
      </c>
      <c r="D571" s="11" t="s">
        <v>50</v>
      </c>
      <c r="E571" s="11">
        <v>6.67</v>
      </c>
      <c r="F571" s="11">
        <v>16715470</v>
      </c>
      <c r="G571" s="11">
        <v>37.32</v>
      </c>
      <c r="H571" s="12" t="s">
        <v>51</v>
      </c>
    </row>
    <row r="572" spans="1:8" x14ac:dyDescent="0.25">
      <c r="A572" s="7" t="s">
        <v>37</v>
      </c>
      <c r="B572" s="8" t="s">
        <v>19</v>
      </c>
      <c r="C572" s="8" t="str">
        <f t="shared" si="65"/>
        <v>2020</v>
      </c>
      <c r="D572" s="8" t="s">
        <v>50</v>
      </c>
      <c r="E572" s="8">
        <v>5.34</v>
      </c>
      <c r="F572" s="8">
        <v>17122782</v>
      </c>
      <c r="G572" s="8">
        <v>37.61</v>
      </c>
      <c r="H572" s="9" t="s">
        <v>51</v>
      </c>
    </row>
    <row r="573" spans="1:8" x14ac:dyDescent="0.25">
      <c r="A573" s="10" t="s">
        <v>37</v>
      </c>
      <c r="B573" s="11" t="s">
        <v>20</v>
      </c>
      <c r="C573" s="11" t="str">
        <f t="shared" si="65"/>
        <v>2020</v>
      </c>
      <c r="D573" s="11" t="s">
        <v>50</v>
      </c>
      <c r="E573" s="11">
        <v>6.34</v>
      </c>
      <c r="F573" s="11">
        <v>17065830</v>
      </c>
      <c r="G573" s="11">
        <v>37.799999999999997</v>
      </c>
      <c r="H573" s="12" t="s">
        <v>51</v>
      </c>
    </row>
    <row r="574" spans="1:8" x14ac:dyDescent="0.25">
      <c r="A574" s="7" t="s">
        <v>37</v>
      </c>
      <c r="B574" s="8" t="s">
        <v>21</v>
      </c>
      <c r="C574" s="8" t="str">
        <f t="shared" si="65"/>
        <v>2020</v>
      </c>
      <c r="D574" s="8" t="s">
        <v>50</v>
      </c>
      <c r="E574" s="8">
        <v>14.99</v>
      </c>
      <c r="F574" s="8">
        <v>12674451</v>
      </c>
      <c r="G574" s="8">
        <v>30.86</v>
      </c>
      <c r="H574" s="9" t="s">
        <v>51</v>
      </c>
    </row>
    <row r="575" spans="1:8" x14ac:dyDescent="0.25">
      <c r="A575" s="10" t="s">
        <v>37</v>
      </c>
      <c r="B575" s="11" t="s">
        <v>22</v>
      </c>
      <c r="C575" s="11" t="str">
        <f t="shared" si="65"/>
        <v>2020</v>
      </c>
      <c r="D575" s="11" t="s">
        <v>50</v>
      </c>
      <c r="E575" s="11">
        <v>15.92</v>
      </c>
      <c r="F575" s="11">
        <v>12365754</v>
      </c>
      <c r="G575" s="11">
        <v>30.38</v>
      </c>
      <c r="H575" s="12" t="s">
        <v>51</v>
      </c>
    </row>
    <row r="576" spans="1:8" x14ac:dyDescent="0.25">
      <c r="A576" s="7" t="s">
        <v>37</v>
      </c>
      <c r="B576" s="8" t="s">
        <v>23</v>
      </c>
      <c r="C576" s="8" t="str">
        <f t="shared" si="65"/>
        <v>2020</v>
      </c>
      <c r="D576" s="8" t="s">
        <v>50</v>
      </c>
      <c r="E576" s="8">
        <v>10.01</v>
      </c>
      <c r="F576" s="8">
        <v>16172690</v>
      </c>
      <c r="G576" s="8">
        <v>37.04</v>
      </c>
      <c r="H576" s="9" t="s">
        <v>51</v>
      </c>
    </row>
    <row r="577" spans="1:8" x14ac:dyDescent="0.25">
      <c r="A577" s="10" t="s">
        <v>38</v>
      </c>
      <c r="B577" s="11" t="s">
        <v>8</v>
      </c>
      <c r="C577" s="11" t="str">
        <f t="shared" si="65"/>
        <v>2019</v>
      </c>
      <c r="D577" s="11" t="s">
        <v>50</v>
      </c>
      <c r="E577" s="11">
        <v>8.4</v>
      </c>
      <c r="F577" s="11">
        <v>228978</v>
      </c>
      <c r="G577" s="11">
        <v>47.79</v>
      </c>
      <c r="H577" s="12" t="s">
        <v>51</v>
      </c>
    </row>
    <row r="578" spans="1:8" x14ac:dyDescent="0.25">
      <c r="A578" s="7" t="s">
        <v>38</v>
      </c>
      <c r="B578" s="8" t="s">
        <v>11</v>
      </c>
      <c r="C578" s="8" t="str">
        <f t="shared" si="65"/>
        <v>2019</v>
      </c>
      <c r="D578" s="8" t="s">
        <v>50</v>
      </c>
      <c r="E578" s="8">
        <v>8.66</v>
      </c>
      <c r="F578" s="8">
        <v>231252</v>
      </c>
      <c r="G578" s="8">
        <v>48.29</v>
      </c>
      <c r="H578" s="9" t="s">
        <v>51</v>
      </c>
    </row>
    <row r="579" spans="1:8" x14ac:dyDescent="0.25">
      <c r="A579" s="10" t="s">
        <v>38</v>
      </c>
      <c r="B579" s="11" t="s">
        <v>12</v>
      </c>
      <c r="C579" s="11" t="str">
        <f t="shared" ref="C579:C642" si="66">RIGHT(B579,LEN(B579)-FIND("-",B579,FIND("-",B579,1)+1))</f>
        <v>2019</v>
      </c>
      <c r="D579" s="11" t="s">
        <v>50</v>
      </c>
      <c r="E579" s="11">
        <v>4.43</v>
      </c>
      <c r="F579" s="11">
        <v>284015</v>
      </c>
      <c r="G579" s="11">
        <v>56.55</v>
      </c>
      <c r="H579" s="12" t="s">
        <v>51</v>
      </c>
    </row>
    <row r="580" spans="1:8" x14ac:dyDescent="0.25">
      <c r="A580" s="7" t="s">
        <v>38</v>
      </c>
      <c r="B580" s="8" t="s">
        <v>13</v>
      </c>
      <c r="C580" s="8" t="str">
        <f t="shared" si="66"/>
        <v>2019</v>
      </c>
      <c r="D580" s="8" t="s">
        <v>50</v>
      </c>
      <c r="E580" s="8">
        <v>5.8</v>
      </c>
      <c r="F580" s="8">
        <v>259433</v>
      </c>
      <c r="G580" s="8">
        <v>52.27</v>
      </c>
      <c r="H580" s="9" t="s">
        <v>51</v>
      </c>
    </row>
    <row r="581" spans="1:8" x14ac:dyDescent="0.25">
      <c r="A581" s="10" t="s">
        <v>38</v>
      </c>
      <c r="B581" s="11" t="s">
        <v>14</v>
      </c>
      <c r="C581" s="11" t="str">
        <f t="shared" si="66"/>
        <v>2019</v>
      </c>
      <c r="D581" s="11" t="s">
        <v>50</v>
      </c>
      <c r="E581" s="11">
        <v>5.3</v>
      </c>
      <c r="F581" s="11">
        <v>253887</v>
      </c>
      <c r="G581" s="11">
        <v>50.77</v>
      </c>
      <c r="H581" s="12" t="s">
        <v>51</v>
      </c>
    </row>
    <row r="582" spans="1:8" x14ac:dyDescent="0.25">
      <c r="A582" s="7" t="s">
        <v>38</v>
      </c>
      <c r="B582" s="8" t="s">
        <v>15</v>
      </c>
      <c r="C582" s="8" t="str">
        <f t="shared" si="66"/>
        <v>2019</v>
      </c>
      <c r="D582" s="8" t="s">
        <v>50</v>
      </c>
      <c r="E582" s="8">
        <v>7.2</v>
      </c>
      <c r="F582" s="8">
        <v>234375</v>
      </c>
      <c r="G582" s="8">
        <v>47.71</v>
      </c>
      <c r="H582" s="9" t="s">
        <v>51</v>
      </c>
    </row>
    <row r="583" spans="1:8" x14ac:dyDescent="0.25">
      <c r="A583" s="10" t="s">
        <v>38</v>
      </c>
      <c r="B583" s="11" t="s">
        <v>16</v>
      </c>
      <c r="C583" s="11" t="str">
        <f t="shared" si="66"/>
        <v>2019</v>
      </c>
      <c r="D583" s="11" t="s">
        <v>50</v>
      </c>
      <c r="E583" s="11">
        <v>3.02</v>
      </c>
      <c r="F583" s="11">
        <v>293431</v>
      </c>
      <c r="G583" s="11">
        <v>57.02</v>
      </c>
      <c r="H583" s="12" t="s">
        <v>51</v>
      </c>
    </row>
    <row r="584" spans="1:8" x14ac:dyDescent="0.25">
      <c r="A584" s="7" t="s">
        <v>38</v>
      </c>
      <c r="B584" s="8" t="s">
        <v>17</v>
      </c>
      <c r="C584" s="8" t="str">
        <f t="shared" si="66"/>
        <v>2019</v>
      </c>
      <c r="D584" s="8" t="s">
        <v>50</v>
      </c>
      <c r="E584" s="8">
        <v>5.21</v>
      </c>
      <c r="F584" s="8">
        <v>267417</v>
      </c>
      <c r="G584" s="8">
        <v>53.04</v>
      </c>
      <c r="H584" s="9" t="s">
        <v>51</v>
      </c>
    </row>
    <row r="585" spans="1:8" x14ac:dyDescent="0.25">
      <c r="A585" s="10" t="s">
        <v>38</v>
      </c>
      <c r="B585" s="11" t="s">
        <v>18</v>
      </c>
      <c r="C585" s="11" t="str">
        <f t="shared" si="66"/>
        <v>2020</v>
      </c>
      <c r="D585" s="11" t="s">
        <v>50</v>
      </c>
      <c r="E585" s="11">
        <v>4.76</v>
      </c>
      <c r="F585" s="11">
        <v>261687</v>
      </c>
      <c r="G585" s="11">
        <v>51.53</v>
      </c>
      <c r="H585" s="12" t="s">
        <v>51</v>
      </c>
    </row>
    <row r="586" spans="1:8" x14ac:dyDescent="0.25">
      <c r="A586" s="7" t="s">
        <v>38</v>
      </c>
      <c r="B586" s="8" t="s">
        <v>19</v>
      </c>
      <c r="C586" s="8" t="str">
        <f t="shared" si="66"/>
        <v>2020</v>
      </c>
      <c r="D586" s="8" t="s">
        <v>50</v>
      </c>
      <c r="E586" s="8">
        <v>7.37</v>
      </c>
      <c r="F586" s="8">
        <v>233965</v>
      </c>
      <c r="G586" s="8">
        <v>47.26</v>
      </c>
      <c r="H586" s="9" t="s">
        <v>51</v>
      </c>
    </row>
    <row r="587" spans="1:8" x14ac:dyDescent="0.25">
      <c r="A587" s="10" t="s">
        <v>38</v>
      </c>
      <c r="B587" s="11" t="s">
        <v>20</v>
      </c>
      <c r="C587" s="11" t="str">
        <f t="shared" si="66"/>
        <v>2020</v>
      </c>
      <c r="D587" s="11" t="s">
        <v>50</v>
      </c>
      <c r="E587" s="11">
        <v>2.8</v>
      </c>
      <c r="F587" s="11">
        <v>289735</v>
      </c>
      <c r="G587" s="11">
        <v>55.64</v>
      </c>
      <c r="H587" s="12" t="s">
        <v>51</v>
      </c>
    </row>
    <row r="588" spans="1:8" x14ac:dyDescent="0.25">
      <c r="A588" s="7" t="s">
        <v>38</v>
      </c>
      <c r="B588" s="8" t="s">
        <v>21</v>
      </c>
      <c r="C588" s="8" t="str">
        <f t="shared" si="66"/>
        <v>2020</v>
      </c>
      <c r="D588" s="8" t="s">
        <v>50</v>
      </c>
      <c r="E588" s="8">
        <v>17.39</v>
      </c>
      <c r="F588" s="8">
        <v>161939</v>
      </c>
      <c r="G588" s="8">
        <v>36.51</v>
      </c>
      <c r="H588" s="9" t="s">
        <v>51</v>
      </c>
    </row>
    <row r="589" spans="1:8" x14ac:dyDescent="0.25">
      <c r="A589" s="10" t="s">
        <v>38</v>
      </c>
      <c r="B589" s="11" t="s">
        <v>22</v>
      </c>
      <c r="C589" s="11" t="str">
        <f t="shared" si="66"/>
        <v>2020</v>
      </c>
      <c r="D589" s="11" t="s">
        <v>50</v>
      </c>
      <c r="E589" s="11">
        <v>14.58</v>
      </c>
      <c r="F589" s="11">
        <v>222916</v>
      </c>
      <c r="G589" s="11">
        <v>48.48</v>
      </c>
      <c r="H589" s="12" t="s">
        <v>51</v>
      </c>
    </row>
    <row r="590" spans="1:8" x14ac:dyDescent="0.25">
      <c r="A590" s="7" t="s">
        <v>39</v>
      </c>
      <c r="B590" s="8" t="s">
        <v>8</v>
      </c>
      <c r="C590" s="8" t="str">
        <f t="shared" si="66"/>
        <v>2019</v>
      </c>
      <c r="D590" s="8" t="s">
        <v>50</v>
      </c>
      <c r="E590" s="8">
        <v>2.95</v>
      </c>
      <c r="F590" s="8">
        <v>2519582</v>
      </c>
      <c r="G590" s="8">
        <v>41.26</v>
      </c>
      <c r="H590" s="9" t="s">
        <v>51</v>
      </c>
    </row>
    <row r="591" spans="1:8" x14ac:dyDescent="0.25">
      <c r="A591" s="10" t="s">
        <v>39</v>
      </c>
      <c r="B591" s="11" t="s">
        <v>11</v>
      </c>
      <c r="C591" s="11" t="str">
        <f t="shared" si="66"/>
        <v>2019</v>
      </c>
      <c r="D591" s="11" t="s">
        <v>50</v>
      </c>
      <c r="E591" s="11">
        <v>2.63</v>
      </c>
      <c r="F591" s="11">
        <v>2356290</v>
      </c>
      <c r="G591" s="11">
        <v>38.39</v>
      </c>
      <c r="H591" s="12" t="s">
        <v>51</v>
      </c>
    </row>
    <row r="592" spans="1:8" x14ac:dyDescent="0.25">
      <c r="A592" s="7" t="s">
        <v>39</v>
      </c>
      <c r="B592" s="8" t="s">
        <v>12</v>
      </c>
      <c r="C592" s="8" t="str">
        <f t="shared" si="66"/>
        <v>2019</v>
      </c>
      <c r="D592" s="8" t="s">
        <v>50</v>
      </c>
      <c r="E592" s="8">
        <v>1.78</v>
      </c>
      <c r="F592" s="8">
        <v>2542237</v>
      </c>
      <c r="G592" s="8">
        <v>40.99</v>
      </c>
      <c r="H592" s="9" t="s">
        <v>51</v>
      </c>
    </row>
    <row r="593" spans="1:8" x14ac:dyDescent="0.25">
      <c r="A593" s="10" t="s">
        <v>39</v>
      </c>
      <c r="B593" s="11" t="s">
        <v>13</v>
      </c>
      <c r="C593" s="11" t="str">
        <f t="shared" si="66"/>
        <v>2019</v>
      </c>
      <c r="D593" s="11" t="s">
        <v>50</v>
      </c>
      <c r="E593" s="11">
        <v>3.5</v>
      </c>
      <c r="F593" s="11">
        <v>2456983</v>
      </c>
      <c r="G593" s="11">
        <v>40.25</v>
      </c>
      <c r="H593" s="12" t="s">
        <v>51</v>
      </c>
    </row>
    <row r="594" spans="1:8" x14ac:dyDescent="0.25">
      <c r="A594" s="7" t="s">
        <v>39</v>
      </c>
      <c r="B594" s="8" t="s">
        <v>14</v>
      </c>
      <c r="C594" s="8" t="str">
        <f t="shared" si="66"/>
        <v>2019</v>
      </c>
      <c r="D594" s="8" t="s">
        <v>50</v>
      </c>
      <c r="E594" s="8">
        <v>3.78</v>
      </c>
      <c r="F594" s="8">
        <v>2570663</v>
      </c>
      <c r="G594" s="8">
        <v>42.15</v>
      </c>
      <c r="H594" s="9" t="s">
        <v>51</v>
      </c>
    </row>
    <row r="595" spans="1:8" x14ac:dyDescent="0.25">
      <c r="A595" s="10" t="s">
        <v>39</v>
      </c>
      <c r="B595" s="11" t="s">
        <v>15</v>
      </c>
      <c r="C595" s="11" t="str">
        <f t="shared" si="66"/>
        <v>2019</v>
      </c>
      <c r="D595" s="11" t="s">
        <v>50</v>
      </c>
      <c r="E595" s="11">
        <v>4.5</v>
      </c>
      <c r="F595" s="11">
        <v>2456855</v>
      </c>
      <c r="G595" s="11">
        <v>40.51</v>
      </c>
      <c r="H595" s="12" t="s">
        <v>51</v>
      </c>
    </row>
    <row r="596" spans="1:8" x14ac:dyDescent="0.25">
      <c r="A596" s="7" t="s">
        <v>39</v>
      </c>
      <c r="B596" s="8" t="s">
        <v>16</v>
      </c>
      <c r="C596" s="8" t="str">
        <f t="shared" si="66"/>
        <v>2019</v>
      </c>
      <c r="D596" s="8" t="s">
        <v>50</v>
      </c>
      <c r="E596" s="8">
        <v>2.23</v>
      </c>
      <c r="F596" s="8">
        <v>2594469</v>
      </c>
      <c r="G596" s="8">
        <v>41.71</v>
      </c>
      <c r="H596" s="9" t="s">
        <v>51</v>
      </c>
    </row>
    <row r="597" spans="1:8" x14ac:dyDescent="0.25">
      <c r="A597" s="10" t="s">
        <v>39</v>
      </c>
      <c r="B597" s="11" t="s">
        <v>17</v>
      </c>
      <c r="C597" s="11" t="str">
        <f t="shared" si="66"/>
        <v>2019</v>
      </c>
      <c r="D597" s="11" t="s">
        <v>50</v>
      </c>
      <c r="E597" s="11">
        <v>3.36</v>
      </c>
      <c r="F597" s="11">
        <v>2369048</v>
      </c>
      <c r="G597" s="11">
        <v>38.46</v>
      </c>
      <c r="H597" s="12" t="s">
        <v>51</v>
      </c>
    </row>
    <row r="598" spans="1:8" x14ac:dyDescent="0.25">
      <c r="A598" s="7" t="s">
        <v>39</v>
      </c>
      <c r="B598" s="8" t="s">
        <v>18</v>
      </c>
      <c r="C598" s="8" t="str">
        <f t="shared" si="66"/>
        <v>2020</v>
      </c>
      <c r="D598" s="8" t="s">
        <v>50</v>
      </c>
      <c r="E598" s="8">
        <v>2.2799999999999998</v>
      </c>
      <c r="F598" s="8">
        <v>2561320</v>
      </c>
      <c r="G598" s="8">
        <v>41.05</v>
      </c>
      <c r="H598" s="9" t="s">
        <v>51</v>
      </c>
    </row>
    <row r="599" spans="1:8" x14ac:dyDescent="0.25">
      <c r="A599" s="10" t="s">
        <v>39</v>
      </c>
      <c r="B599" s="11" t="s">
        <v>19</v>
      </c>
      <c r="C599" s="11" t="str">
        <f t="shared" si="66"/>
        <v>2020</v>
      </c>
      <c r="D599" s="11" t="s">
        <v>50</v>
      </c>
      <c r="E599" s="11">
        <v>2.19</v>
      </c>
      <c r="F599" s="11">
        <v>2438080</v>
      </c>
      <c r="G599" s="11">
        <v>38.97</v>
      </c>
      <c r="H599" s="12" t="s">
        <v>51</v>
      </c>
    </row>
    <row r="600" spans="1:8" x14ac:dyDescent="0.25">
      <c r="A600" s="7" t="s">
        <v>39</v>
      </c>
      <c r="B600" s="8" t="s">
        <v>20</v>
      </c>
      <c r="C600" s="8" t="str">
        <f t="shared" si="66"/>
        <v>2020</v>
      </c>
      <c r="D600" s="8" t="s">
        <v>50</v>
      </c>
      <c r="E600" s="8">
        <v>3.96</v>
      </c>
      <c r="F600" s="8">
        <v>2457952</v>
      </c>
      <c r="G600" s="8">
        <v>39.93</v>
      </c>
      <c r="H600" s="9" t="s">
        <v>51</v>
      </c>
    </row>
    <row r="601" spans="1:8" x14ac:dyDescent="0.25">
      <c r="A601" s="10" t="s">
        <v>39</v>
      </c>
      <c r="B601" s="11" t="s">
        <v>21</v>
      </c>
      <c r="C601" s="11" t="str">
        <f t="shared" si="66"/>
        <v>2020</v>
      </c>
      <c r="D601" s="11" t="s">
        <v>50</v>
      </c>
      <c r="E601" s="11">
        <v>20.5</v>
      </c>
      <c r="F601" s="11">
        <v>1303244</v>
      </c>
      <c r="G601" s="11">
        <v>25.53</v>
      </c>
      <c r="H601" s="12" t="s">
        <v>51</v>
      </c>
    </row>
    <row r="602" spans="1:8" x14ac:dyDescent="0.25">
      <c r="A602" s="7" t="s">
        <v>39</v>
      </c>
      <c r="B602" s="8" t="s">
        <v>22</v>
      </c>
      <c r="C602" s="8" t="str">
        <f t="shared" si="66"/>
        <v>2020</v>
      </c>
      <c r="D602" s="8" t="s">
        <v>50</v>
      </c>
      <c r="E602" s="8">
        <v>10</v>
      </c>
      <c r="F602" s="8">
        <v>1975481</v>
      </c>
      <c r="G602" s="8">
        <v>34.119999999999997</v>
      </c>
      <c r="H602" s="9" t="s">
        <v>51</v>
      </c>
    </row>
    <row r="603" spans="1:8" x14ac:dyDescent="0.25">
      <c r="A603" s="10" t="s">
        <v>39</v>
      </c>
      <c r="B603" s="11" t="s">
        <v>23</v>
      </c>
      <c r="C603" s="11" t="str">
        <f t="shared" si="66"/>
        <v>2020</v>
      </c>
      <c r="D603" s="11" t="s">
        <v>50</v>
      </c>
      <c r="E603" s="11">
        <v>2.1800000000000002</v>
      </c>
      <c r="F603" s="11">
        <v>2221069</v>
      </c>
      <c r="G603" s="11">
        <v>35.24</v>
      </c>
      <c r="H603" s="12" t="s">
        <v>51</v>
      </c>
    </row>
    <row r="604" spans="1:8" x14ac:dyDescent="0.25">
      <c r="A604" s="7" t="s">
        <v>40</v>
      </c>
      <c r="B604" s="8" t="s">
        <v>8</v>
      </c>
      <c r="C604" s="8" t="str">
        <f t="shared" si="66"/>
        <v>2019</v>
      </c>
      <c r="D604" s="8" t="s">
        <v>50</v>
      </c>
      <c r="E604" s="8">
        <v>1.25</v>
      </c>
      <c r="F604" s="8">
        <v>283905</v>
      </c>
      <c r="G604" s="8">
        <v>35.71</v>
      </c>
      <c r="H604" s="9" t="s">
        <v>51</v>
      </c>
    </row>
    <row r="605" spans="1:8" x14ac:dyDescent="0.25">
      <c r="A605" s="10" t="s">
        <v>40</v>
      </c>
      <c r="B605" s="11" t="s">
        <v>11</v>
      </c>
      <c r="C605" s="11" t="str">
        <f t="shared" si="66"/>
        <v>2019</v>
      </c>
      <c r="D605" s="11" t="s">
        <v>50</v>
      </c>
      <c r="E605" s="11">
        <v>0</v>
      </c>
      <c r="F605" s="11">
        <v>304369</v>
      </c>
      <c r="G605" s="11">
        <v>37.729999999999997</v>
      </c>
      <c r="H605" s="12" t="s">
        <v>51</v>
      </c>
    </row>
    <row r="606" spans="1:8" x14ac:dyDescent="0.25">
      <c r="A606" s="7" t="s">
        <v>40</v>
      </c>
      <c r="B606" s="8" t="s">
        <v>12</v>
      </c>
      <c r="C606" s="8" t="str">
        <f t="shared" si="66"/>
        <v>2019</v>
      </c>
      <c r="D606" s="8" t="s">
        <v>50</v>
      </c>
      <c r="E606" s="8">
        <v>0</v>
      </c>
      <c r="F606" s="8">
        <v>281117</v>
      </c>
      <c r="G606" s="8">
        <v>34.770000000000003</v>
      </c>
      <c r="H606" s="9" t="s">
        <v>51</v>
      </c>
    </row>
    <row r="607" spans="1:8" x14ac:dyDescent="0.25">
      <c r="A607" s="10" t="s">
        <v>40</v>
      </c>
      <c r="B607" s="11" t="s">
        <v>13</v>
      </c>
      <c r="C607" s="11" t="str">
        <f t="shared" si="66"/>
        <v>2019</v>
      </c>
      <c r="D607" s="11" t="s">
        <v>50</v>
      </c>
      <c r="E607" s="11">
        <v>8.9499999999999993</v>
      </c>
      <c r="F607" s="11">
        <v>312882</v>
      </c>
      <c r="G607" s="11">
        <v>42.41</v>
      </c>
      <c r="H607" s="12" t="s">
        <v>51</v>
      </c>
    </row>
    <row r="608" spans="1:8" x14ac:dyDescent="0.25">
      <c r="A608" s="7" t="s">
        <v>40</v>
      </c>
      <c r="B608" s="8" t="s">
        <v>14</v>
      </c>
      <c r="C608" s="8" t="str">
        <f t="shared" si="66"/>
        <v>2019</v>
      </c>
      <c r="D608" s="8" t="s">
        <v>50</v>
      </c>
      <c r="E608" s="8">
        <v>1.22</v>
      </c>
      <c r="F608" s="8">
        <v>286573</v>
      </c>
      <c r="G608" s="8">
        <v>35.729999999999997</v>
      </c>
      <c r="H608" s="9" t="s">
        <v>51</v>
      </c>
    </row>
    <row r="609" spans="1:8" x14ac:dyDescent="0.25">
      <c r="A609" s="10" t="s">
        <v>40</v>
      </c>
      <c r="B609" s="11" t="s">
        <v>15</v>
      </c>
      <c r="C609" s="11" t="str">
        <f t="shared" si="66"/>
        <v>2019</v>
      </c>
      <c r="D609" s="11" t="s">
        <v>50</v>
      </c>
      <c r="E609" s="11">
        <v>1.17</v>
      </c>
      <c r="F609" s="11">
        <v>312548</v>
      </c>
      <c r="G609" s="11">
        <v>38.86</v>
      </c>
      <c r="H609" s="12" t="s">
        <v>51</v>
      </c>
    </row>
    <row r="610" spans="1:8" x14ac:dyDescent="0.25">
      <c r="A610" s="7" t="s">
        <v>40</v>
      </c>
      <c r="B610" s="8" t="s">
        <v>16</v>
      </c>
      <c r="C610" s="8" t="str">
        <f t="shared" si="66"/>
        <v>2019</v>
      </c>
      <c r="D610" s="8" t="s">
        <v>50</v>
      </c>
      <c r="E610" s="8">
        <v>1.37</v>
      </c>
      <c r="F610" s="8">
        <v>275003</v>
      </c>
      <c r="G610" s="8">
        <v>34.19</v>
      </c>
      <c r="H610" s="9" t="s">
        <v>51</v>
      </c>
    </row>
    <row r="611" spans="1:8" x14ac:dyDescent="0.25">
      <c r="A611" s="10" t="s">
        <v>40</v>
      </c>
      <c r="B611" s="11" t="s">
        <v>17</v>
      </c>
      <c r="C611" s="11" t="str">
        <f t="shared" si="66"/>
        <v>2019</v>
      </c>
      <c r="D611" s="11" t="s">
        <v>50</v>
      </c>
      <c r="E611" s="11">
        <v>5.21</v>
      </c>
      <c r="F611" s="11">
        <v>313135</v>
      </c>
      <c r="G611" s="11">
        <v>40.42</v>
      </c>
      <c r="H611" s="12" t="s">
        <v>51</v>
      </c>
    </row>
    <row r="612" spans="1:8" x14ac:dyDescent="0.25">
      <c r="A612" s="7" t="s">
        <v>40</v>
      </c>
      <c r="B612" s="8" t="s">
        <v>18</v>
      </c>
      <c r="C612" s="8" t="str">
        <f t="shared" si="66"/>
        <v>2020</v>
      </c>
      <c r="D612" s="8" t="s">
        <v>50</v>
      </c>
      <c r="E612" s="8">
        <v>0.56999999999999995</v>
      </c>
      <c r="F612" s="8">
        <v>281698</v>
      </c>
      <c r="G612" s="8">
        <v>34.590000000000003</v>
      </c>
      <c r="H612" s="9" t="s">
        <v>51</v>
      </c>
    </row>
    <row r="613" spans="1:8" x14ac:dyDescent="0.25">
      <c r="A613" s="10" t="s">
        <v>40</v>
      </c>
      <c r="B613" s="11" t="s">
        <v>19</v>
      </c>
      <c r="C613" s="11" t="str">
        <f t="shared" si="66"/>
        <v>2020</v>
      </c>
      <c r="D613" s="11" t="s">
        <v>50</v>
      </c>
      <c r="E613" s="11">
        <v>1.78</v>
      </c>
      <c r="F613" s="11">
        <v>310342</v>
      </c>
      <c r="G613" s="11">
        <v>38.5</v>
      </c>
      <c r="H613" s="12" t="s">
        <v>51</v>
      </c>
    </row>
    <row r="614" spans="1:8" x14ac:dyDescent="0.25">
      <c r="A614" s="7" t="s">
        <v>40</v>
      </c>
      <c r="B614" s="8" t="s">
        <v>20</v>
      </c>
      <c r="C614" s="8" t="str">
        <f t="shared" si="66"/>
        <v>2020</v>
      </c>
      <c r="D614" s="8" t="s">
        <v>50</v>
      </c>
      <c r="E614" s="8">
        <v>0.62</v>
      </c>
      <c r="F614" s="8">
        <v>278851</v>
      </c>
      <c r="G614" s="8">
        <v>34.119999999999997</v>
      </c>
      <c r="H614" s="9" t="s">
        <v>51</v>
      </c>
    </row>
    <row r="615" spans="1:8" x14ac:dyDescent="0.25">
      <c r="A615" s="10" t="s">
        <v>40</v>
      </c>
      <c r="B615" s="11" t="s">
        <v>21</v>
      </c>
      <c r="C615" s="11" t="str">
        <f t="shared" si="66"/>
        <v>2020</v>
      </c>
      <c r="D615" s="11" t="s">
        <v>50</v>
      </c>
      <c r="E615" s="11">
        <v>76.739999999999995</v>
      </c>
      <c r="F615" s="11">
        <v>68122</v>
      </c>
      <c r="G615" s="11">
        <v>35.54</v>
      </c>
      <c r="H615" s="12" t="s">
        <v>51</v>
      </c>
    </row>
    <row r="616" spans="1:8" x14ac:dyDescent="0.25">
      <c r="A616" s="7" t="s">
        <v>40</v>
      </c>
      <c r="B616" s="8" t="s">
        <v>22</v>
      </c>
      <c r="C616" s="8" t="str">
        <f t="shared" si="66"/>
        <v>2020</v>
      </c>
      <c r="D616" s="8" t="s">
        <v>50</v>
      </c>
      <c r="E616" s="8">
        <v>75</v>
      </c>
      <c r="F616" s="8">
        <v>64538</v>
      </c>
      <c r="G616" s="8">
        <v>31.25</v>
      </c>
      <c r="H616" s="9" t="s">
        <v>51</v>
      </c>
    </row>
    <row r="617" spans="1:8" x14ac:dyDescent="0.25">
      <c r="A617" s="10" t="s">
        <v>40</v>
      </c>
      <c r="B617" s="11" t="s">
        <v>23</v>
      </c>
      <c r="C617" s="11" t="str">
        <f t="shared" si="66"/>
        <v>2020</v>
      </c>
      <c r="D617" s="11" t="s">
        <v>50</v>
      </c>
      <c r="E617" s="11">
        <v>4.55</v>
      </c>
      <c r="F617" s="11">
        <v>234926</v>
      </c>
      <c r="G617" s="11">
        <v>29.73</v>
      </c>
      <c r="H617" s="12" t="s">
        <v>51</v>
      </c>
    </row>
    <row r="618" spans="1:8" x14ac:dyDescent="0.25">
      <c r="A618" s="7" t="s">
        <v>41</v>
      </c>
      <c r="B618" s="8" t="s">
        <v>8</v>
      </c>
      <c r="C618" s="8" t="str">
        <f t="shared" si="66"/>
        <v>2019</v>
      </c>
      <c r="D618" s="8" t="s">
        <v>50</v>
      </c>
      <c r="E618" s="8">
        <v>13.49</v>
      </c>
      <c r="F618" s="8">
        <v>3289918</v>
      </c>
      <c r="G618" s="8">
        <v>40.03</v>
      </c>
      <c r="H618" s="9" t="s">
        <v>51</v>
      </c>
    </row>
    <row r="619" spans="1:8" x14ac:dyDescent="0.25">
      <c r="A619" s="10" t="s">
        <v>41</v>
      </c>
      <c r="B619" s="11" t="s">
        <v>11</v>
      </c>
      <c r="C619" s="11" t="str">
        <f t="shared" si="66"/>
        <v>2019</v>
      </c>
      <c r="D619" s="11" t="s">
        <v>50</v>
      </c>
      <c r="E619" s="11">
        <v>13.17</v>
      </c>
      <c r="F619" s="11">
        <v>3307798</v>
      </c>
      <c r="G619" s="11">
        <v>40.020000000000003</v>
      </c>
      <c r="H619" s="12" t="s">
        <v>51</v>
      </c>
    </row>
    <row r="620" spans="1:8" x14ac:dyDescent="0.25">
      <c r="A620" s="7" t="s">
        <v>41</v>
      </c>
      <c r="B620" s="8" t="s">
        <v>12</v>
      </c>
      <c r="C620" s="8" t="str">
        <f t="shared" si="66"/>
        <v>2019</v>
      </c>
      <c r="D620" s="8" t="s">
        <v>50</v>
      </c>
      <c r="E620" s="8">
        <v>11.61</v>
      </c>
      <c r="F620" s="8">
        <v>3592442</v>
      </c>
      <c r="G620" s="8">
        <v>42.62</v>
      </c>
      <c r="H620" s="9" t="s">
        <v>51</v>
      </c>
    </row>
    <row r="621" spans="1:8" x14ac:dyDescent="0.25">
      <c r="A621" s="10" t="s">
        <v>41</v>
      </c>
      <c r="B621" s="11" t="s">
        <v>13</v>
      </c>
      <c r="C621" s="11" t="str">
        <f t="shared" si="66"/>
        <v>2019</v>
      </c>
      <c r="D621" s="11" t="s">
        <v>50</v>
      </c>
      <c r="E621" s="11">
        <v>11.99</v>
      </c>
      <c r="F621" s="11">
        <v>3499863</v>
      </c>
      <c r="G621" s="11">
        <v>41.61</v>
      </c>
      <c r="H621" s="12" t="s">
        <v>51</v>
      </c>
    </row>
    <row r="622" spans="1:8" x14ac:dyDescent="0.25">
      <c r="A622" s="7" t="s">
        <v>41</v>
      </c>
      <c r="B622" s="8" t="s">
        <v>14</v>
      </c>
      <c r="C622" s="8" t="str">
        <f t="shared" si="66"/>
        <v>2019</v>
      </c>
      <c r="D622" s="8" t="s">
        <v>50</v>
      </c>
      <c r="E622" s="8">
        <v>15.69</v>
      </c>
      <c r="F622" s="8">
        <v>3227178</v>
      </c>
      <c r="G622" s="8">
        <v>39.97</v>
      </c>
      <c r="H622" s="9" t="s">
        <v>51</v>
      </c>
    </row>
    <row r="623" spans="1:8" x14ac:dyDescent="0.25">
      <c r="A623" s="10" t="s">
        <v>41</v>
      </c>
      <c r="B623" s="11" t="s">
        <v>15</v>
      </c>
      <c r="C623" s="11" t="str">
        <f t="shared" si="66"/>
        <v>2019</v>
      </c>
      <c r="D623" s="11" t="s">
        <v>50</v>
      </c>
      <c r="E623" s="11">
        <v>13.75</v>
      </c>
      <c r="F623" s="11">
        <v>3070438</v>
      </c>
      <c r="G623" s="11">
        <v>37.1</v>
      </c>
      <c r="H623" s="12" t="s">
        <v>51</v>
      </c>
    </row>
    <row r="624" spans="1:8" x14ac:dyDescent="0.25">
      <c r="A624" s="7" t="s">
        <v>41</v>
      </c>
      <c r="B624" s="8" t="s">
        <v>16</v>
      </c>
      <c r="C624" s="8" t="str">
        <f t="shared" si="66"/>
        <v>2019</v>
      </c>
      <c r="D624" s="8" t="s">
        <v>50</v>
      </c>
      <c r="E624" s="8">
        <v>10.39</v>
      </c>
      <c r="F624" s="8">
        <v>3602243</v>
      </c>
      <c r="G624" s="8">
        <v>41.82</v>
      </c>
      <c r="H624" s="9" t="s">
        <v>51</v>
      </c>
    </row>
    <row r="625" spans="1:8" x14ac:dyDescent="0.25">
      <c r="A625" s="10" t="s">
        <v>41</v>
      </c>
      <c r="B625" s="11" t="s">
        <v>17</v>
      </c>
      <c r="C625" s="11" t="str">
        <f t="shared" si="66"/>
        <v>2019</v>
      </c>
      <c r="D625" s="11" t="s">
        <v>50</v>
      </c>
      <c r="E625" s="11">
        <v>11.97</v>
      </c>
      <c r="F625" s="11">
        <v>3575778</v>
      </c>
      <c r="G625" s="11">
        <v>42.17</v>
      </c>
      <c r="H625" s="12" t="s">
        <v>51</v>
      </c>
    </row>
    <row r="626" spans="1:8" x14ac:dyDescent="0.25">
      <c r="A626" s="7" t="s">
        <v>41</v>
      </c>
      <c r="B626" s="8" t="s">
        <v>18</v>
      </c>
      <c r="C626" s="8" t="str">
        <f t="shared" si="66"/>
        <v>2020</v>
      </c>
      <c r="D626" s="8" t="s">
        <v>50</v>
      </c>
      <c r="E626" s="8">
        <v>13.68</v>
      </c>
      <c r="F626" s="8">
        <v>3252622</v>
      </c>
      <c r="G626" s="8">
        <v>39.04</v>
      </c>
      <c r="H626" s="9" t="s">
        <v>51</v>
      </c>
    </row>
    <row r="627" spans="1:8" x14ac:dyDescent="0.25">
      <c r="A627" s="10" t="s">
        <v>41</v>
      </c>
      <c r="B627" s="11" t="s">
        <v>19</v>
      </c>
      <c r="C627" s="11" t="str">
        <f t="shared" si="66"/>
        <v>2020</v>
      </c>
      <c r="D627" s="11" t="s">
        <v>50</v>
      </c>
      <c r="E627" s="11">
        <v>11.99</v>
      </c>
      <c r="F627" s="11">
        <v>3219227</v>
      </c>
      <c r="G627" s="11">
        <v>37.82</v>
      </c>
      <c r="H627" s="12" t="s">
        <v>51</v>
      </c>
    </row>
    <row r="628" spans="1:8" x14ac:dyDescent="0.25">
      <c r="A628" s="7" t="s">
        <v>41</v>
      </c>
      <c r="B628" s="8" t="s">
        <v>20</v>
      </c>
      <c r="C628" s="8" t="str">
        <f t="shared" si="66"/>
        <v>2020</v>
      </c>
      <c r="D628" s="8" t="s">
        <v>50</v>
      </c>
      <c r="E628" s="8">
        <v>9.9700000000000006</v>
      </c>
      <c r="F628" s="8">
        <v>3601793</v>
      </c>
      <c r="G628" s="8">
        <v>41.29</v>
      </c>
      <c r="H628" s="9" t="s">
        <v>51</v>
      </c>
    </row>
    <row r="629" spans="1:8" x14ac:dyDescent="0.25">
      <c r="A629" s="10" t="s">
        <v>41</v>
      </c>
      <c r="B629" s="11" t="s">
        <v>21</v>
      </c>
      <c r="C629" s="11" t="str">
        <f t="shared" si="66"/>
        <v>2020</v>
      </c>
      <c r="D629" s="11" t="s">
        <v>50</v>
      </c>
      <c r="E629" s="11">
        <v>1.1299999999999999</v>
      </c>
      <c r="F629" s="11">
        <v>2298975</v>
      </c>
      <c r="G629" s="11">
        <v>23.95</v>
      </c>
      <c r="H629" s="12" t="s">
        <v>51</v>
      </c>
    </row>
    <row r="630" spans="1:8" x14ac:dyDescent="0.25">
      <c r="A630" s="7" t="s">
        <v>41</v>
      </c>
      <c r="B630" s="8" t="s">
        <v>22</v>
      </c>
      <c r="C630" s="8" t="str">
        <f t="shared" si="66"/>
        <v>2020</v>
      </c>
      <c r="D630" s="8" t="s">
        <v>50</v>
      </c>
      <c r="E630" s="8">
        <v>20.54</v>
      </c>
      <c r="F630" s="8">
        <v>2682658</v>
      </c>
      <c r="G630" s="8">
        <v>34.71</v>
      </c>
      <c r="H630" s="9" t="s">
        <v>51</v>
      </c>
    </row>
    <row r="631" spans="1:8" x14ac:dyDescent="0.25">
      <c r="A631" s="10" t="s">
        <v>41</v>
      </c>
      <c r="B631" s="11" t="s">
        <v>23</v>
      </c>
      <c r="C631" s="11" t="str">
        <f t="shared" si="66"/>
        <v>2020</v>
      </c>
      <c r="D631" s="11" t="s">
        <v>50</v>
      </c>
      <c r="E631" s="11">
        <v>10.55</v>
      </c>
      <c r="F631" s="11">
        <v>3047750</v>
      </c>
      <c r="G631" s="11">
        <v>34.96</v>
      </c>
      <c r="H631" s="12" t="s">
        <v>51</v>
      </c>
    </row>
    <row r="632" spans="1:8" x14ac:dyDescent="0.25">
      <c r="A632" s="7" t="s">
        <v>42</v>
      </c>
      <c r="B632" s="8" t="s">
        <v>8</v>
      </c>
      <c r="C632" s="8" t="str">
        <f t="shared" si="66"/>
        <v>2019</v>
      </c>
      <c r="D632" s="8" t="s">
        <v>50</v>
      </c>
      <c r="E632" s="8">
        <v>13.62</v>
      </c>
      <c r="F632" s="8">
        <v>5108436</v>
      </c>
      <c r="G632" s="8">
        <v>39.44</v>
      </c>
      <c r="H632" s="9" t="s">
        <v>51</v>
      </c>
    </row>
    <row r="633" spans="1:8" x14ac:dyDescent="0.25">
      <c r="A633" s="10" t="s">
        <v>42</v>
      </c>
      <c r="B633" s="11" t="s">
        <v>11</v>
      </c>
      <c r="C633" s="11" t="str">
        <f t="shared" si="66"/>
        <v>2019</v>
      </c>
      <c r="D633" s="11" t="s">
        <v>50</v>
      </c>
      <c r="E633" s="11">
        <v>14.36</v>
      </c>
      <c r="F633" s="11">
        <v>5241174</v>
      </c>
      <c r="G633" s="11">
        <v>40.729999999999997</v>
      </c>
      <c r="H633" s="12" t="s">
        <v>51</v>
      </c>
    </row>
    <row r="634" spans="1:8" x14ac:dyDescent="0.25">
      <c r="A634" s="7" t="s">
        <v>42</v>
      </c>
      <c r="B634" s="8" t="s">
        <v>12</v>
      </c>
      <c r="C634" s="8" t="str">
        <f t="shared" si="66"/>
        <v>2019</v>
      </c>
      <c r="D634" s="8" t="s">
        <v>50</v>
      </c>
      <c r="E634" s="8">
        <v>11.67</v>
      </c>
      <c r="F634" s="8">
        <v>5372470</v>
      </c>
      <c r="G634" s="8">
        <v>40.380000000000003</v>
      </c>
      <c r="H634" s="9" t="s">
        <v>51</v>
      </c>
    </row>
    <row r="635" spans="1:8" x14ac:dyDescent="0.25">
      <c r="A635" s="10" t="s">
        <v>42</v>
      </c>
      <c r="B635" s="11" t="s">
        <v>13</v>
      </c>
      <c r="C635" s="11" t="str">
        <f t="shared" si="66"/>
        <v>2019</v>
      </c>
      <c r="D635" s="11" t="s">
        <v>50</v>
      </c>
      <c r="E635" s="11">
        <v>14.71</v>
      </c>
      <c r="F635" s="11">
        <v>5195170</v>
      </c>
      <c r="G635" s="11">
        <v>40.340000000000003</v>
      </c>
      <c r="H635" s="12" t="s">
        <v>51</v>
      </c>
    </row>
    <row r="636" spans="1:8" x14ac:dyDescent="0.25">
      <c r="A636" s="7" t="s">
        <v>42</v>
      </c>
      <c r="B636" s="8" t="s">
        <v>14</v>
      </c>
      <c r="C636" s="8" t="str">
        <f t="shared" si="66"/>
        <v>2019</v>
      </c>
      <c r="D636" s="8" t="s">
        <v>50</v>
      </c>
      <c r="E636" s="8">
        <v>12.63</v>
      </c>
      <c r="F636" s="8">
        <v>5176819</v>
      </c>
      <c r="G636" s="8">
        <v>39.15</v>
      </c>
      <c r="H636" s="9" t="s">
        <v>51</v>
      </c>
    </row>
    <row r="637" spans="1:8" x14ac:dyDescent="0.25">
      <c r="A637" s="10" t="s">
        <v>42</v>
      </c>
      <c r="B637" s="11" t="s">
        <v>15</v>
      </c>
      <c r="C637" s="11" t="str">
        <f t="shared" si="66"/>
        <v>2019</v>
      </c>
      <c r="D637" s="11" t="s">
        <v>50</v>
      </c>
      <c r="E637" s="11">
        <v>13.02</v>
      </c>
      <c r="F637" s="11">
        <v>5384335</v>
      </c>
      <c r="G637" s="11">
        <v>40.799999999999997</v>
      </c>
      <c r="H637" s="12" t="s">
        <v>51</v>
      </c>
    </row>
    <row r="638" spans="1:8" x14ac:dyDescent="0.25">
      <c r="A638" s="7" t="s">
        <v>42</v>
      </c>
      <c r="B638" s="8" t="s">
        <v>16</v>
      </c>
      <c r="C638" s="8" t="str">
        <f t="shared" si="66"/>
        <v>2019</v>
      </c>
      <c r="D638" s="8" t="s">
        <v>50</v>
      </c>
      <c r="E638" s="8">
        <v>14.3</v>
      </c>
      <c r="F638" s="8">
        <v>5306715</v>
      </c>
      <c r="G638" s="8">
        <v>40.729999999999997</v>
      </c>
      <c r="H638" s="9" t="s">
        <v>51</v>
      </c>
    </row>
    <row r="639" spans="1:8" x14ac:dyDescent="0.25">
      <c r="A639" s="10" t="s">
        <v>42</v>
      </c>
      <c r="B639" s="11" t="s">
        <v>17</v>
      </c>
      <c r="C639" s="11" t="str">
        <f t="shared" si="66"/>
        <v>2019</v>
      </c>
      <c r="D639" s="11" t="s">
        <v>50</v>
      </c>
      <c r="E639" s="11">
        <v>18.04</v>
      </c>
      <c r="F639" s="11">
        <v>5109481</v>
      </c>
      <c r="G639" s="11">
        <v>40.9</v>
      </c>
      <c r="H639" s="12" t="s">
        <v>51</v>
      </c>
    </row>
    <row r="640" spans="1:8" x14ac:dyDescent="0.25">
      <c r="A640" s="7" t="s">
        <v>42</v>
      </c>
      <c r="B640" s="8" t="s">
        <v>18</v>
      </c>
      <c r="C640" s="8" t="str">
        <f t="shared" si="66"/>
        <v>2020</v>
      </c>
      <c r="D640" s="8" t="s">
        <v>50</v>
      </c>
      <c r="E640" s="8">
        <v>18.82</v>
      </c>
      <c r="F640" s="8">
        <v>5157363</v>
      </c>
      <c r="G640" s="8">
        <v>41.59</v>
      </c>
      <c r="H640" s="9" t="s">
        <v>51</v>
      </c>
    </row>
    <row r="641" spans="1:8" x14ac:dyDescent="0.25">
      <c r="A641" s="10" t="s">
        <v>42</v>
      </c>
      <c r="B641" s="11" t="s">
        <v>19</v>
      </c>
      <c r="C641" s="11" t="str">
        <f t="shared" si="66"/>
        <v>2020</v>
      </c>
      <c r="D641" s="11" t="s">
        <v>50</v>
      </c>
      <c r="E641" s="11">
        <v>17.02</v>
      </c>
      <c r="F641" s="11">
        <v>5288343</v>
      </c>
      <c r="G641" s="11">
        <v>41.62</v>
      </c>
      <c r="H641" s="12" t="s">
        <v>51</v>
      </c>
    </row>
    <row r="642" spans="1:8" x14ac:dyDescent="0.25">
      <c r="A642" s="7" t="s">
        <v>42</v>
      </c>
      <c r="B642" s="8" t="s">
        <v>20</v>
      </c>
      <c r="C642" s="8" t="str">
        <f t="shared" si="66"/>
        <v>2020</v>
      </c>
      <c r="D642" s="8" t="s">
        <v>50</v>
      </c>
      <c r="E642" s="8">
        <v>18.54</v>
      </c>
      <c r="F642" s="8">
        <v>4964911</v>
      </c>
      <c r="G642" s="8">
        <v>39.71</v>
      </c>
      <c r="H642" s="9" t="s">
        <v>51</v>
      </c>
    </row>
    <row r="643" spans="1:8" x14ac:dyDescent="0.25">
      <c r="A643" s="10" t="s">
        <v>42</v>
      </c>
      <c r="B643" s="11" t="s">
        <v>21</v>
      </c>
      <c r="C643" s="11" t="str">
        <f t="shared" ref="C643:C706" si="67">RIGHT(B643,LEN(B643)-FIND("-",B643,FIND("-",B643,1)+1))</f>
        <v>2020</v>
      </c>
      <c r="D643" s="11" t="s">
        <v>50</v>
      </c>
      <c r="E643" s="11">
        <v>35.53</v>
      </c>
      <c r="F643" s="11">
        <v>2932923</v>
      </c>
      <c r="G643" s="11">
        <v>29.57</v>
      </c>
      <c r="H643" s="12" t="s">
        <v>51</v>
      </c>
    </row>
    <row r="644" spans="1:8" x14ac:dyDescent="0.25">
      <c r="A644" s="7" t="s">
        <v>42</v>
      </c>
      <c r="B644" s="8" t="s">
        <v>22</v>
      </c>
      <c r="C644" s="8" t="str">
        <f t="shared" si="67"/>
        <v>2020</v>
      </c>
      <c r="D644" s="8" t="s">
        <v>50</v>
      </c>
      <c r="E644" s="8">
        <v>25.35</v>
      </c>
      <c r="F644" s="8">
        <v>4225486</v>
      </c>
      <c r="G644" s="8">
        <v>36.71</v>
      </c>
      <c r="H644" s="9" t="s">
        <v>51</v>
      </c>
    </row>
    <row r="645" spans="1:8" x14ac:dyDescent="0.25">
      <c r="A645" s="10" t="s">
        <v>42</v>
      </c>
      <c r="B645" s="11" t="s">
        <v>23</v>
      </c>
      <c r="C645" s="11" t="str">
        <f t="shared" si="67"/>
        <v>2020</v>
      </c>
      <c r="D645" s="11" t="s">
        <v>50</v>
      </c>
      <c r="E645" s="11">
        <v>13.04</v>
      </c>
      <c r="F645" s="11">
        <v>5275784</v>
      </c>
      <c r="G645" s="11">
        <v>39.26</v>
      </c>
      <c r="H645" s="12" t="s">
        <v>51</v>
      </c>
    </row>
    <row r="646" spans="1:8" x14ac:dyDescent="0.25">
      <c r="A646" s="7" t="s">
        <v>43</v>
      </c>
      <c r="B646" s="8" t="s">
        <v>8</v>
      </c>
      <c r="C646" s="8" t="str">
        <f t="shared" si="67"/>
        <v>2019</v>
      </c>
      <c r="D646" s="8" t="s">
        <v>50</v>
      </c>
      <c r="E646" s="8">
        <v>8.1999999999999993</v>
      </c>
      <c r="F646" s="8">
        <v>89587</v>
      </c>
      <c r="G646" s="8">
        <v>48.61</v>
      </c>
      <c r="H646" s="9" t="s">
        <v>51</v>
      </c>
    </row>
    <row r="647" spans="1:8" x14ac:dyDescent="0.25">
      <c r="A647" s="10" t="s">
        <v>43</v>
      </c>
      <c r="B647" s="11" t="s">
        <v>11</v>
      </c>
      <c r="C647" s="11" t="str">
        <f t="shared" si="67"/>
        <v>2019</v>
      </c>
      <c r="D647" s="11" t="s">
        <v>50</v>
      </c>
      <c r="E647" s="11">
        <v>7.76</v>
      </c>
      <c r="F647" s="11">
        <v>89702</v>
      </c>
      <c r="G647" s="11">
        <v>48.13</v>
      </c>
      <c r="H647" s="12" t="s">
        <v>51</v>
      </c>
    </row>
    <row r="648" spans="1:8" x14ac:dyDescent="0.25">
      <c r="A648" s="7" t="s">
        <v>43</v>
      </c>
      <c r="B648" s="8" t="s">
        <v>12</v>
      </c>
      <c r="C648" s="8" t="str">
        <f t="shared" si="67"/>
        <v>2019</v>
      </c>
      <c r="D648" s="8" t="s">
        <v>50</v>
      </c>
      <c r="E648" s="8">
        <v>2.56</v>
      </c>
      <c r="F648" s="8">
        <v>108334</v>
      </c>
      <c r="G648" s="8">
        <v>54.67</v>
      </c>
      <c r="H648" s="9" t="s">
        <v>51</v>
      </c>
    </row>
    <row r="649" spans="1:8" x14ac:dyDescent="0.25">
      <c r="A649" s="10" t="s">
        <v>43</v>
      </c>
      <c r="B649" s="11" t="s">
        <v>13</v>
      </c>
      <c r="C649" s="11" t="str">
        <f t="shared" si="67"/>
        <v>2019</v>
      </c>
      <c r="D649" s="11" t="s">
        <v>50</v>
      </c>
      <c r="E649" s="11">
        <v>4.82</v>
      </c>
      <c r="F649" s="11">
        <v>90850</v>
      </c>
      <c r="G649" s="11">
        <v>46.63</v>
      </c>
      <c r="H649" s="12" t="s">
        <v>51</v>
      </c>
    </row>
    <row r="650" spans="1:8" x14ac:dyDescent="0.25">
      <c r="A650" s="7" t="s">
        <v>43</v>
      </c>
      <c r="B650" s="8" t="s">
        <v>14</v>
      </c>
      <c r="C650" s="8" t="str">
        <f t="shared" si="67"/>
        <v>2019</v>
      </c>
      <c r="D650" s="8" t="s">
        <v>50</v>
      </c>
      <c r="E650" s="8">
        <v>4.8099999999999996</v>
      </c>
      <c r="F650" s="8">
        <v>89450</v>
      </c>
      <c r="G650" s="8">
        <v>45.61</v>
      </c>
      <c r="H650" s="9" t="s">
        <v>51</v>
      </c>
    </row>
    <row r="651" spans="1:8" x14ac:dyDescent="0.25">
      <c r="A651" s="10" t="s">
        <v>43</v>
      </c>
      <c r="B651" s="11" t="s">
        <v>15</v>
      </c>
      <c r="C651" s="11" t="str">
        <f t="shared" si="67"/>
        <v>2019</v>
      </c>
      <c r="D651" s="11" t="s">
        <v>50</v>
      </c>
      <c r="E651" s="11">
        <v>9.68</v>
      </c>
      <c r="F651" s="11">
        <v>87974</v>
      </c>
      <c r="G651" s="11">
        <v>46.97</v>
      </c>
      <c r="H651" s="12" t="s">
        <v>51</v>
      </c>
    </row>
    <row r="652" spans="1:8" x14ac:dyDescent="0.25">
      <c r="A652" s="7" t="s">
        <v>43</v>
      </c>
      <c r="B652" s="8" t="s">
        <v>16</v>
      </c>
      <c r="C652" s="8" t="str">
        <f t="shared" si="67"/>
        <v>2019</v>
      </c>
      <c r="D652" s="8" t="s">
        <v>50</v>
      </c>
      <c r="E652" s="8">
        <v>4.04</v>
      </c>
      <c r="F652" s="8">
        <v>107751</v>
      </c>
      <c r="G652" s="8">
        <v>53.8</v>
      </c>
      <c r="H652" s="9" t="s">
        <v>51</v>
      </c>
    </row>
    <row r="653" spans="1:8" x14ac:dyDescent="0.25">
      <c r="A653" s="10" t="s">
        <v>43</v>
      </c>
      <c r="B653" s="11" t="s">
        <v>17</v>
      </c>
      <c r="C653" s="11" t="str">
        <f t="shared" si="67"/>
        <v>2019</v>
      </c>
      <c r="D653" s="11" t="s">
        <v>50</v>
      </c>
      <c r="E653" s="11">
        <v>7.37</v>
      </c>
      <c r="F653" s="11">
        <v>88035</v>
      </c>
      <c r="G653" s="11">
        <v>45.24</v>
      </c>
      <c r="H653" s="12" t="s">
        <v>51</v>
      </c>
    </row>
    <row r="654" spans="1:8" x14ac:dyDescent="0.25">
      <c r="A654" s="7" t="s">
        <v>43</v>
      </c>
      <c r="B654" s="8" t="s">
        <v>20</v>
      </c>
      <c r="C654" s="8" t="str">
        <f t="shared" si="67"/>
        <v>2020</v>
      </c>
      <c r="D654" s="8" t="s">
        <v>50</v>
      </c>
      <c r="E654" s="8">
        <v>20.45</v>
      </c>
      <c r="F654" s="8">
        <v>86186</v>
      </c>
      <c r="G654" s="8">
        <v>50.57</v>
      </c>
      <c r="H654" s="9" t="s">
        <v>51</v>
      </c>
    </row>
    <row r="655" spans="1:8" x14ac:dyDescent="0.25">
      <c r="A655" s="10" t="s">
        <v>43</v>
      </c>
      <c r="B655" s="11" t="s">
        <v>21</v>
      </c>
      <c r="C655" s="11" t="str">
        <f t="shared" si="67"/>
        <v>2020</v>
      </c>
      <c r="D655" s="11" t="s">
        <v>50</v>
      </c>
      <c r="E655" s="11">
        <v>5.77</v>
      </c>
      <c r="F655" s="11">
        <v>81905</v>
      </c>
      <c r="G655" s="11">
        <v>40.31</v>
      </c>
      <c r="H655" s="12" t="s">
        <v>51</v>
      </c>
    </row>
    <row r="656" spans="1:8" x14ac:dyDescent="0.25">
      <c r="A656" s="7" t="s">
        <v>43</v>
      </c>
      <c r="B656" s="8" t="s">
        <v>22</v>
      </c>
      <c r="C656" s="8" t="str">
        <f t="shared" si="67"/>
        <v>2020</v>
      </c>
      <c r="D656" s="8" t="s">
        <v>50</v>
      </c>
      <c r="E656" s="8">
        <v>19.75</v>
      </c>
      <c r="F656" s="8">
        <v>75456</v>
      </c>
      <c r="G656" s="8">
        <v>43.32</v>
      </c>
      <c r="H656" s="9" t="s">
        <v>51</v>
      </c>
    </row>
    <row r="657" spans="1:8" x14ac:dyDescent="0.25">
      <c r="A657" s="10" t="s">
        <v>43</v>
      </c>
      <c r="B657" s="11" t="s">
        <v>23</v>
      </c>
      <c r="C657" s="11" t="str">
        <f t="shared" si="67"/>
        <v>2020</v>
      </c>
      <c r="D657" s="11" t="s">
        <v>50</v>
      </c>
      <c r="E657" s="11">
        <v>2.63</v>
      </c>
      <c r="F657" s="11">
        <v>76269</v>
      </c>
      <c r="G657" s="11">
        <v>35.85</v>
      </c>
      <c r="H657" s="12" t="s">
        <v>51</v>
      </c>
    </row>
    <row r="658" spans="1:8" x14ac:dyDescent="0.25">
      <c r="A658" s="7" t="s">
        <v>44</v>
      </c>
      <c r="B658" s="8" t="s">
        <v>8</v>
      </c>
      <c r="C658" s="8" t="str">
        <f t="shared" si="67"/>
        <v>2019</v>
      </c>
      <c r="D658" s="8" t="s">
        <v>50</v>
      </c>
      <c r="E658" s="8">
        <v>0.89</v>
      </c>
      <c r="F658" s="8">
        <v>11798080</v>
      </c>
      <c r="G658" s="8">
        <v>37.31</v>
      </c>
      <c r="H658" s="9" t="s">
        <v>51</v>
      </c>
    </row>
    <row r="659" spans="1:8" x14ac:dyDescent="0.25">
      <c r="A659" s="10" t="s">
        <v>44</v>
      </c>
      <c r="B659" s="11" t="s">
        <v>11</v>
      </c>
      <c r="C659" s="11" t="str">
        <f t="shared" si="67"/>
        <v>2019</v>
      </c>
      <c r="D659" s="11" t="s">
        <v>50</v>
      </c>
      <c r="E659" s="11">
        <v>1.56</v>
      </c>
      <c r="F659" s="11">
        <v>12318745</v>
      </c>
      <c r="G659" s="11">
        <v>39.159999999999997</v>
      </c>
      <c r="H659" s="12" t="s">
        <v>51</v>
      </c>
    </row>
    <row r="660" spans="1:8" x14ac:dyDescent="0.25">
      <c r="A660" s="7" t="s">
        <v>44</v>
      </c>
      <c r="B660" s="8" t="s">
        <v>12</v>
      </c>
      <c r="C660" s="8" t="str">
        <f t="shared" si="67"/>
        <v>2019</v>
      </c>
      <c r="D660" s="8" t="s">
        <v>50</v>
      </c>
      <c r="E660" s="8">
        <v>3.18</v>
      </c>
      <c r="F660" s="8">
        <v>12054414</v>
      </c>
      <c r="G660" s="8">
        <v>38.89</v>
      </c>
      <c r="H660" s="9" t="s">
        <v>51</v>
      </c>
    </row>
    <row r="661" spans="1:8" x14ac:dyDescent="0.25">
      <c r="A661" s="10" t="s">
        <v>44</v>
      </c>
      <c r="B661" s="11" t="s">
        <v>13</v>
      </c>
      <c r="C661" s="11" t="str">
        <f t="shared" si="67"/>
        <v>2019</v>
      </c>
      <c r="D661" s="11" t="s">
        <v>50</v>
      </c>
      <c r="E661" s="11">
        <v>9.5299999999999994</v>
      </c>
      <c r="F661" s="11">
        <v>11933093</v>
      </c>
      <c r="G661" s="11">
        <v>41.13</v>
      </c>
      <c r="H661" s="12" t="s">
        <v>51</v>
      </c>
    </row>
    <row r="662" spans="1:8" x14ac:dyDescent="0.25">
      <c r="A662" s="7" t="s">
        <v>44</v>
      </c>
      <c r="B662" s="8" t="s">
        <v>14</v>
      </c>
      <c r="C662" s="8" t="str">
        <f t="shared" si="67"/>
        <v>2019</v>
      </c>
      <c r="D662" s="8" t="s">
        <v>50</v>
      </c>
      <c r="E662" s="8">
        <v>1.86</v>
      </c>
      <c r="F662" s="8">
        <v>11902824</v>
      </c>
      <c r="G662" s="8">
        <v>37.76</v>
      </c>
      <c r="H662" s="9" t="s">
        <v>51</v>
      </c>
    </row>
    <row r="663" spans="1:8" x14ac:dyDescent="0.25">
      <c r="A663" s="10" t="s">
        <v>44</v>
      </c>
      <c r="B663" s="11" t="s">
        <v>15</v>
      </c>
      <c r="C663" s="11" t="str">
        <f t="shared" si="67"/>
        <v>2019</v>
      </c>
      <c r="D663" s="11" t="s">
        <v>50</v>
      </c>
      <c r="E663" s="11">
        <v>1.1299999999999999</v>
      </c>
      <c r="F663" s="11">
        <v>12223948</v>
      </c>
      <c r="G663" s="11">
        <v>38.42</v>
      </c>
      <c r="H663" s="12" t="s">
        <v>51</v>
      </c>
    </row>
    <row r="664" spans="1:8" x14ac:dyDescent="0.25">
      <c r="A664" s="7" t="s">
        <v>44</v>
      </c>
      <c r="B664" s="8" t="s">
        <v>16</v>
      </c>
      <c r="C664" s="8" t="str">
        <f t="shared" si="67"/>
        <v>2019</v>
      </c>
      <c r="D664" s="8" t="s">
        <v>50</v>
      </c>
      <c r="E664" s="8">
        <v>2.65</v>
      </c>
      <c r="F664" s="8">
        <v>11729952</v>
      </c>
      <c r="G664" s="8">
        <v>37.380000000000003</v>
      </c>
      <c r="H664" s="9" t="s">
        <v>51</v>
      </c>
    </row>
    <row r="665" spans="1:8" x14ac:dyDescent="0.25">
      <c r="A665" s="10" t="s">
        <v>44</v>
      </c>
      <c r="B665" s="11" t="s">
        <v>17</v>
      </c>
      <c r="C665" s="11" t="str">
        <f t="shared" si="67"/>
        <v>2019</v>
      </c>
      <c r="D665" s="11" t="s">
        <v>50</v>
      </c>
      <c r="E665" s="11">
        <v>8.0500000000000007</v>
      </c>
      <c r="F665" s="11">
        <v>12260389</v>
      </c>
      <c r="G665" s="11">
        <v>41.29</v>
      </c>
      <c r="H665" s="12" t="s">
        <v>51</v>
      </c>
    </row>
    <row r="666" spans="1:8" x14ac:dyDescent="0.25">
      <c r="A666" s="7" t="s">
        <v>44</v>
      </c>
      <c r="B666" s="8" t="s">
        <v>18</v>
      </c>
      <c r="C666" s="8" t="str">
        <f t="shared" si="67"/>
        <v>2020</v>
      </c>
      <c r="D666" s="8" t="s">
        <v>50</v>
      </c>
      <c r="E666" s="8">
        <v>2.0499999999999998</v>
      </c>
      <c r="F666" s="8">
        <v>11926995</v>
      </c>
      <c r="G666" s="8">
        <v>37.64</v>
      </c>
      <c r="H666" s="9" t="s">
        <v>51</v>
      </c>
    </row>
    <row r="667" spans="1:8" x14ac:dyDescent="0.25">
      <c r="A667" s="10" t="s">
        <v>44</v>
      </c>
      <c r="B667" s="11" t="s">
        <v>19</v>
      </c>
      <c r="C667" s="11" t="str">
        <f t="shared" si="67"/>
        <v>2020</v>
      </c>
      <c r="D667" s="11" t="s">
        <v>50</v>
      </c>
      <c r="E667" s="11">
        <v>3.31</v>
      </c>
      <c r="F667" s="11">
        <v>11742101</v>
      </c>
      <c r="G667" s="11">
        <v>37.479999999999997</v>
      </c>
      <c r="H667" s="12" t="s">
        <v>51</v>
      </c>
    </row>
    <row r="668" spans="1:8" x14ac:dyDescent="0.25">
      <c r="A668" s="7" t="s">
        <v>44</v>
      </c>
      <c r="B668" s="8" t="s">
        <v>20</v>
      </c>
      <c r="C668" s="8" t="str">
        <f t="shared" si="67"/>
        <v>2020</v>
      </c>
      <c r="D668" s="8" t="s">
        <v>50</v>
      </c>
      <c r="E668" s="8">
        <v>6.46</v>
      </c>
      <c r="F668" s="8">
        <v>10982178</v>
      </c>
      <c r="G668" s="8">
        <v>36.17</v>
      </c>
      <c r="H668" s="9" t="s">
        <v>51</v>
      </c>
    </row>
    <row r="669" spans="1:8" x14ac:dyDescent="0.25">
      <c r="A669" s="10" t="s">
        <v>44</v>
      </c>
      <c r="B669" s="11" t="s">
        <v>21</v>
      </c>
      <c r="C669" s="11" t="str">
        <f t="shared" si="67"/>
        <v>2020</v>
      </c>
      <c r="D669" s="11" t="s">
        <v>50</v>
      </c>
      <c r="E669" s="11">
        <v>45.55</v>
      </c>
      <c r="F669" s="11">
        <v>4632967</v>
      </c>
      <c r="G669" s="11">
        <v>26.17</v>
      </c>
      <c r="H669" s="12" t="s">
        <v>51</v>
      </c>
    </row>
    <row r="670" spans="1:8" x14ac:dyDescent="0.25">
      <c r="A670" s="7" t="s">
        <v>44</v>
      </c>
      <c r="B670" s="8" t="s">
        <v>22</v>
      </c>
      <c r="C670" s="8" t="str">
        <f t="shared" si="67"/>
        <v>2020</v>
      </c>
      <c r="D670" s="8" t="s">
        <v>50</v>
      </c>
      <c r="E670" s="8">
        <v>25.95</v>
      </c>
      <c r="F670" s="8">
        <v>5733921</v>
      </c>
      <c r="G670" s="8">
        <v>23.77</v>
      </c>
      <c r="H670" s="9" t="s">
        <v>51</v>
      </c>
    </row>
    <row r="671" spans="1:8" x14ac:dyDescent="0.25">
      <c r="A671" s="10" t="s">
        <v>44</v>
      </c>
      <c r="B671" s="11" t="s">
        <v>23</v>
      </c>
      <c r="C671" s="11" t="str">
        <f t="shared" si="67"/>
        <v>2020</v>
      </c>
      <c r="D671" s="11" t="s">
        <v>50</v>
      </c>
      <c r="E671" s="11">
        <v>24.93</v>
      </c>
      <c r="F671" s="11">
        <v>7741005</v>
      </c>
      <c r="G671" s="11">
        <v>31.6</v>
      </c>
      <c r="H671" s="12" t="s">
        <v>51</v>
      </c>
    </row>
    <row r="672" spans="1:8" x14ac:dyDescent="0.25">
      <c r="A672" s="7" t="s">
        <v>45</v>
      </c>
      <c r="B672" s="8" t="s">
        <v>8</v>
      </c>
      <c r="C672" s="8" t="str">
        <f t="shared" si="67"/>
        <v>2019</v>
      </c>
      <c r="D672" s="8" t="s">
        <v>50</v>
      </c>
      <c r="E672" s="8">
        <v>1.52</v>
      </c>
      <c r="F672" s="8">
        <v>5560649</v>
      </c>
      <c r="G672" s="8">
        <v>44.59</v>
      </c>
      <c r="H672" s="9" t="s">
        <v>51</v>
      </c>
    </row>
    <row r="673" spans="1:8" x14ac:dyDescent="0.25">
      <c r="A673" s="10" t="s">
        <v>45</v>
      </c>
      <c r="B673" s="11" t="s">
        <v>11</v>
      </c>
      <c r="C673" s="11" t="str">
        <f t="shared" si="67"/>
        <v>2019</v>
      </c>
      <c r="D673" s="11" t="s">
        <v>50</v>
      </c>
      <c r="E673" s="11">
        <v>1.43</v>
      </c>
      <c r="F673" s="11">
        <v>5683349</v>
      </c>
      <c r="G673" s="11">
        <v>45.43</v>
      </c>
      <c r="H673" s="12" t="s">
        <v>51</v>
      </c>
    </row>
    <row r="674" spans="1:8" x14ac:dyDescent="0.25">
      <c r="A674" s="7" t="s">
        <v>45</v>
      </c>
      <c r="B674" s="8" t="s">
        <v>12</v>
      </c>
      <c r="C674" s="8" t="str">
        <f t="shared" si="67"/>
        <v>2019</v>
      </c>
      <c r="D674" s="8" t="s">
        <v>50</v>
      </c>
      <c r="E674" s="8">
        <v>3.73</v>
      </c>
      <c r="F674" s="8">
        <v>5432503</v>
      </c>
      <c r="G674" s="8">
        <v>44.36</v>
      </c>
      <c r="H674" s="9" t="s">
        <v>51</v>
      </c>
    </row>
    <row r="675" spans="1:8" x14ac:dyDescent="0.25">
      <c r="A675" s="10" t="s">
        <v>45</v>
      </c>
      <c r="B675" s="11" t="s">
        <v>13</v>
      </c>
      <c r="C675" s="11" t="str">
        <f t="shared" si="67"/>
        <v>2019</v>
      </c>
      <c r="D675" s="11" t="s">
        <v>50</v>
      </c>
      <c r="E675" s="11">
        <v>4.1900000000000004</v>
      </c>
      <c r="F675" s="11">
        <v>5544693</v>
      </c>
      <c r="G675" s="11">
        <v>45.39</v>
      </c>
      <c r="H675" s="12" t="s">
        <v>51</v>
      </c>
    </row>
    <row r="676" spans="1:8" x14ac:dyDescent="0.25">
      <c r="A676" s="7" t="s">
        <v>45</v>
      </c>
      <c r="B676" s="8" t="s">
        <v>14</v>
      </c>
      <c r="C676" s="8" t="str">
        <f t="shared" si="67"/>
        <v>2019</v>
      </c>
      <c r="D676" s="8" t="s">
        <v>50</v>
      </c>
      <c r="E676" s="8">
        <v>6.19</v>
      </c>
      <c r="F676" s="8">
        <v>5668785</v>
      </c>
      <c r="G676" s="8">
        <v>47.28</v>
      </c>
      <c r="H676" s="9" t="s">
        <v>51</v>
      </c>
    </row>
    <row r="677" spans="1:8" x14ac:dyDescent="0.25">
      <c r="A677" s="10" t="s">
        <v>45</v>
      </c>
      <c r="B677" s="11" t="s">
        <v>15</v>
      </c>
      <c r="C677" s="11" t="str">
        <f t="shared" si="67"/>
        <v>2019</v>
      </c>
      <c r="D677" s="11" t="s">
        <v>50</v>
      </c>
      <c r="E677" s="11">
        <v>6.74</v>
      </c>
      <c r="F677" s="11">
        <v>5318341</v>
      </c>
      <c r="G677" s="11">
        <v>44.51</v>
      </c>
      <c r="H677" s="12" t="s">
        <v>51</v>
      </c>
    </row>
    <row r="678" spans="1:8" x14ac:dyDescent="0.25">
      <c r="A678" s="7" t="s">
        <v>45</v>
      </c>
      <c r="B678" s="8" t="s">
        <v>16</v>
      </c>
      <c r="C678" s="8" t="str">
        <f t="shared" si="67"/>
        <v>2019</v>
      </c>
      <c r="D678" s="8" t="s">
        <v>50</v>
      </c>
      <c r="E678" s="8">
        <v>5.23</v>
      </c>
      <c r="F678" s="8">
        <v>5338119</v>
      </c>
      <c r="G678" s="8">
        <v>43.87</v>
      </c>
      <c r="H678" s="9" t="s">
        <v>51</v>
      </c>
    </row>
    <row r="679" spans="1:8" x14ac:dyDescent="0.25">
      <c r="A679" s="10" t="s">
        <v>45</v>
      </c>
      <c r="B679" s="11" t="s">
        <v>17</v>
      </c>
      <c r="C679" s="11" t="str">
        <f t="shared" si="67"/>
        <v>2019</v>
      </c>
      <c r="D679" s="11" t="s">
        <v>50</v>
      </c>
      <c r="E679" s="11">
        <v>4.22</v>
      </c>
      <c r="F679" s="11">
        <v>5317782</v>
      </c>
      <c r="G679" s="11">
        <v>43.13</v>
      </c>
      <c r="H679" s="12" t="s">
        <v>51</v>
      </c>
    </row>
    <row r="680" spans="1:8" x14ac:dyDescent="0.25">
      <c r="A680" s="7" t="s">
        <v>45</v>
      </c>
      <c r="B680" s="8" t="s">
        <v>18</v>
      </c>
      <c r="C680" s="8" t="str">
        <f t="shared" si="67"/>
        <v>2020</v>
      </c>
      <c r="D680" s="8" t="s">
        <v>50</v>
      </c>
      <c r="E680" s="8">
        <v>6.49</v>
      </c>
      <c r="F680" s="8">
        <v>5543380</v>
      </c>
      <c r="G680" s="8">
        <v>45.95</v>
      </c>
      <c r="H680" s="9" t="s">
        <v>51</v>
      </c>
    </row>
    <row r="681" spans="1:8" x14ac:dyDescent="0.25">
      <c r="A681" s="10" t="s">
        <v>45</v>
      </c>
      <c r="B681" s="11" t="s">
        <v>19</v>
      </c>
      <c r="C681" s="11" t="str">
        <f t="shared" si="67"/>
        <v>2020</v>
      </c>
      <c r="D681" s="11" t="s">
        <v>50</v>
      </c>
      <c r="E681" s="11">
        <v>6.74</v>
      </c>
      <c r="F681" s="11">
        <v>5521496</v>
      </c>
      <c r="G681" s="11">
        <v>45.78</v>
      </c>
      <c r="H681" s="12" t="s">
        <v>51</v>
      </c>
    </row>
    <row r="682" spans="1:8" x14ac:dyDescent="0.25">
      <c r="A682" s="7" t="s">
        <v>45</v>
      </c>
      <c r="B682" s="8" t="s">
        <v>20</v>
      </c>
      <c r="C682" s="8" t="str">
        <f t="shared" si="67"/>
        <v>2020</v>
      </c>
      <c r="D682" s="8" t="s">
        <v>50</v>
      </c>
      <c r="E682" s="8">
        <v>6.1</v>
      </c>
      <c r="F682" s="8">
        <v>5313236</v>
      </c>
      <c r="G682" s="8">
        <v>43.65</v>
      </c>
      <c r="H682" s="9" t="s">
        <v>51</v>
      </c>
    </row>
    <row r="683" spans="1:8" x14ac:dyDescent="0.25">
      <c r="A683" s="10" t="s">
        <v>45</v>
      </c>
      <c r="B683" s="11" t="s">
        <v>21</v>
      </c>
      <c r="C683" s="11" t="str">
        <f t="shared" si="67"/>
        <v>2020</v>
      </c>
      <c r="D683" s="11" t="s">
        <v>50</v>
      </c>
      <c r="E683" s="11">
        <v>10.5</v>
      </c>
      <c r="F683" s="11">
        <v>3378431</v>
      </c>
      <c r="G683" s="11">
        <v>29.05</v>
      </c>
      <c r="H683" s="12" t="s">
        <v>51</v>
      </c>
    </row>
    <row r="684" spans="1:8" x14ac:dyDescent="0.25">
      <c r="A684" s="7" t="s">
        <v>45</v>
      </c>
      <c r="B684" s="8" t="s">
        <v>22</v>
      </c>
      <c r="C684" s="8" t="str">
        <f t="shared" si="67"/>
        <v>2020</v>
      </c>
      <c r="D684" s="8" t="s">
        <v>50</v>
      </c>
      <c r="E684" s="8">
        <v>36.57</v>
      </c>
      <c r="F684" s="8">
        <v>3108830</v>
      </c>
      <c r="G684" s="8">
        <v>37.630000000000003</v>
      </c>
      <c r="H684" s="9" t="s">
        <v>51</v>
      </c>
    </row>
    <row r="685" spans="1:8" x14ac:dyDescent="0.25">
      <c r="A685" s="10" t="s">
        <v>45</v>
      </c>
      <c r="B685" s="11" t="s">
        <v>23</v>
      </c>
      <c r="C685" s="11" t="str">
        <f t="shared" si="67"/>
        <v>2020</v>
      </c>
      <c r="D685" s="11" t="s">
        <v>50</v>
      </c>
      <c r="E685" s="11">
        <v>6.92</v>
      </c>
      <c r="F685" s="11">
        <v>4577995</v>
      </c>
      <c r="G685" s="11">
        <v>37.68</v>
      </c>
      <c r="H685" s="12" t="s">
        <v>51</v>
      </c>
    </row>
    <row r="686" spans="1:8" x14ac:dyDescent="0.25">
      <c r="A686" s="7" t="s">
        <v>46</v>
      </c>
      <c r="B686" s="8" t="s">
        <v>8</v>
      </c>
      <c r="C686" s="8" t="str">
        <f t="shared" si="67"/>
        <v>2019</v>
      </c>
      <c r="D686" s="8" t="s">
        <v>50</v>
      </c>
      <c r="E686" s="8">
        <v>34.69</v>
      </c>
      <c r="F686" s="8">
        <v>423127</v>
      </c>
      <c r="G686" s="8">
        <v>69.5</v>
      </c>
      <c r="H686" s="9" t="s">
        <v>51</v>
      </c>
    </row>
    <row r="687" spans="1:8" x14ac:dyDescent="0.25">
      <c r="A687" s="10" t="s">
        <v>46</v>
      </c>
      <c r="B687" s="11" t="s">
        <v>11</v>
      </c>
      <c r="C687" s="11" t="str">
        <f t="shared" si="67"/>
        <v>2019</v>
      </c>
      <c r="D687" s="11" t="s">
        <v>50</v>
      </c>
      <c r="E687" s="11">
        <v>25.59</v>
      </c>
      <c r="F687" s="11">
        <v>408738</v>
      </c>
      <c r="G687" s="11">
        <v>58.8</v>
      </c>
      <c r="H687" s="12" t="s">
        <v>51</v>
      </c>
    </row>
    <row r="688" spans="1:8" x14ac:dyDescent="0.25">
      <c r="A688" s="7" t="s">
        <v>46</v>
      </c>
      <c r="B688" s="8" t="s">
        <v>12</v>
      </c>
      <c r="C688" s="8" t="str">
        <f t="shared" si="67"/>
        <v>2019</v>
      </c>
      <c r="D688" s="8" t="s">
        <v>50</v>
      </c>
      <c r="E688" s="8">
        <v>25.81</v>
      </c>
      <c r="F688" s="8">
        <v>410583</v>
      </c>
      <c r="G688" s="8">
        <v>59.1</v>
      </c>
      <c r="H688" s="9" t="s">
        <v>51</v>
      </c>
    </row>
    <row r="689" spans="1:8" x14ac:dyDescent="0.25">
      <c r="A689" s="10" t="s">
        <v>46</v>
      </c>
      <c r="B689" s="11" t="s">
        <v>13</v>
      </c>
      <c r="C689" s="11" t="str">
        <f t="shared" si="67"/>
        <v>2019</v>
      </c>
      <c r="D689" s="11" t="s">
        <v>50</v>
      </c>
      <c r="E689" s="11">
        <v>33.450000000000003</v>
      </c>
      <c r="F689" s="11">
        <v>368977</v>
      </c>
      <c r="G689" s="11">
        <v>59.07</v>
      </c>
      <c r="H689" s="12" t="s">
        <v>51</v>
      </c>
    </row>
    <row r="690" spans="1:8" x14ac:dyDescent="0.25">
      <c r="A690" s="7" t="s">
        <v>46</v>
      </c>
      <c r="B690" s="8" t="s">
        <v>14</v>
      </c>
      <c r="C690" s="8" t="str">
        <f t="shared" si="67"/>
        <v>2019</v>
      </c>
      <c r="D690" s="8" t="s">
        <v>50</v>
      </c>
      <c r="E690" s="8">
        <v>33.57</v>
      </c>
      <c r="F690" s="8">
        <v>418043</v>
      </c>
      <c r="G690" s="8">
        <v>66.900000000000006</v>
      </c>
      <c r="H690" s="9" t="s">
        <v>51</v>
      </c>
    </row>
    <row r="691" spans="1:8" x14ac:dyDescent="0.25">
      <c r="A691" s="10" t="s">
        <v>46</v>
      </c>
      <c r="B691" s="11" t="s">
        <v>15</v>
      </c>
      <c r="C691" s="11" t="str">
        <f t="shared" si="67"/>
        <v>2019</v>
      </c>
      <c r="D691" s="11" t="s">
        <v>50</v>
      </c>
      <c r="E691" s="11">
        <v>26.67</v>
      </c>
      <c r="F691" s="11">
        <v>414808</v>
      </c>
      <c r="G691" s="11">
        <v>60</v>
      </c>
      <c r="H691" s="12" t="s">
        <v>51</v>
      </c>
    </row>
    <row r="692" spans="1:8" x14ac:dyDescent="0.25">
      <c r="A692" s="7" t="s">
        <v>46</v>
      </c>
      <c r="B692" s="8" t="s">
        <v>16</v>
      </c>
      <c r="C692" s="8" t="str">
        <f t="shared" si="67"/>
        <v>2019</v>
      </c>
      <c r="D692" s="8" t="s">
        <v>50</v>
      </c>
      <c r="E692" s="8">
        <v>27.15</v>
      </c>
      <c r="F692" s="8">
        <v>427700</v>
      </c>
      <c r="G692" s="8">
        <v>62.14</v>
      </c>
      <c r="H692" s="9" t="s">
        <v>51</v>
      </c>
    </row>
    <row r="693" spans="1:8" x14ac:dyDescent="0.25">
      <c r="A693" s="10" t="s">
        <v>46</v>
      </c>
      <c r="B693" s="11" t="s">
        <v>17</v>
      </c>
      <c r="C693" s="11" t="str">
        <f t="shared" si="67"/>
        <v>2019</v>
      </c>
      <c r="D693" s="11" t="s">
        <v>50</v>
      </c>
      <c r="E693" s="11">
        <v>33.479999999999997</v>
      </c>
      <c r="F693" s="11">
        <v>399427</v>
      </c>
      <c r="G693" s="11">
        <v>63.41</v>
      </c>
      <c r="H693" s="12" t="s">
        <v>51</v>
      </c>
    </row>
    <row r="694" spans="1:8" x14ac:dyDescent="0.25">
      <c r="A694" s="7" t="s">
        <v>46</v>
      </c>
      <c r="B694" s="8" t="s">
        <v>18</v>
      </c>
      <c r="C694" s="8" t="str">
        <f t="shared" si="67"/>
        <v>2020</v>
      </c>
      <c r="D694" s="8" t="s">
        <v>50</v>
      </c>
      <c r="E694" s="8">
        <v>34.369999999999997</v>
      </c>
      <c r="F694" s="8">
        <v>450155</v>
      </c>
      <c r="G694" s="8">
        <v>72.260000000000005</v>
      </c>
      <c r="H694" s="9" t="s">
        <v>51</v>
      </c>
    </row>
    <row r="695" spans="1:8" x14ac:dyDescent="0.25">
      <c r="A695" s="10" t="s">
        <v>46</v>
      </c>
      <c r="B695" s="11" t="s">
        <v>19</v>
      </c>
      <c r="C695" s="11" t="str">
        <f t="shared" si="67"/>
        <v>2020</v>
      </c>
      <c r="D695" s="11" t="s">
        <v>50</v>
      </c>
      <c r="E695" s="11">
        <v>33.880000000000003</v>
      </c>
      <c r="F695" s="11">
        <v>415339</v>
      </c>
      <c r="G695" s="11">
        <v>66.040000000000006</v>
      </c>
      <c r="H695" s="12" t="s">
        <v>51</v>
      </c>
    </row>
    <row r="696" spans="1:8" x14ac:dyDescent="0.25">
      <c r="A696" s="7" t="s">
        <v>46</v>
      </c>
      <c r="B696" s="8" t="s">
        <v>20</v>
      </c>
      <c r="C696" s="8" t="str">
        <f t="shared" si="67"/>
        <v>2020</v>
      </c>
      <c r="D696" s="8" t="s">
        <v>50</v>
      </c>
      <c r="E696" s="8">
        <v>25.69</v>
      </c>
      <c r="F696" s="8">
        <v>450271</v>
      </c>
      <c r="G696" s="8">
        <v>63.56</v>
      </c>
      <c r="H696" s="9" t="s">
        <v>51</v>
      </c>
    </row>
    <row r="697" spans="1:8" x14ac:dyDescent="0.25">
      <c r="A697" s="10" t="s">
        <v>46</v>
      </c>
      <c r="B697" s="11" t="s">
        <v>21</v>
      </c>
      <c r="C697" s="11" t="str">
        <f t="shared" si="67"/>
        <v>2020</v>
      </c>
      <c r="D697" s="11" t="s">
        <v>50</v>
      </c>
      <c r="E697" s="11">
        <v>34.880000000000003</v>
      </c>
      <c r="F697" s="11">
        <v>296431</v>
      </c>
      <c r="G697" s="11">
        <v>47.65</v>
      </c>
      <c r="H697" s="12" t="s">
        <v>51</v>
      </c>
    </row>
    <row r="698" spans="1:8" x14ac:dyDescent="0.25">
      <c r="A698" s="7" t="s">
        <v>46</v>
      </c>
      <c r="B698" s="8" t="s">
        <v>22</v>
      </c>
      <c r="C698" s="8" t="str">
        <f t="shared" si="67"/>
        <v>2020</v>
      </c>
      <c r="D698" s="8" t="s">
        <v>50</v>
      </c>
      <c r="E698" s="8">
        <v>16.78</v>
      </c>
      <c r="F698" s="8">
        <v>384999</v>
      </c>
      <c r="G698" s="8">
        <v>48.31</v>
      </c>
      <c r="H698" s="9" t="s">
        <v>51</v>
      </c>
    </row>
    <row r="699" spans="1:8" x14ac:dyDescent="0.25">
      <c r="A699" s="10" t="s">
        <v>46</v>
      </c>
      <c r="B699" s="11" t="s">
        <v>23</v>
      </c>
      <c r="C699" s="11" t="str">
        <f t="shared" si="67"/>
        <v>2020</v>
      </c>
      <c r="D699" s="11" t="s">
        <v>50</v>
      </c>
      <c r="E699" s="11">
        <v>27.47</v>
      </c>
      <c r="F699" s="11">
        <v>391015</v>
      </c>
      <c r="G699" s="11">
        <v>56.17</v>
      </c>
      <c r="H699" s="12" t="s">
        <v>51</v>
      </c>
    </row>
    <row r="700" spans="1:8" x14ac:dyDescent="0.25">
      <c r="A700" s="7" t="s">
        <v>47</v>
      </c>
      <c r="B700" s="8" t="s">
        <v>8</v>
      </c>
      <c r="C700" s="8" t="str">
        <f t="shared" si="67"/>
        <v>2019</v>
      </c>
      <c r="D700" s="8" t="s">
        <v>50</v>
      </c>
      <c r="E700" s="8">
        <v>14.4</v>
      </c>
      <c r="F700" s="8">
        <v>13391244</v>
      </c>
      <c r="G700" s="8">
        <v>40.43</v>
      </c>
      <c r="H700" s="9" t="s">
        <v>51</v>
      </c>
    </row>
    <row r="701" spans="1:8" x14ac:dyDescent="0.25">
      <c r="A701" s="10" t="s">
        <v>47</v>
      </c>
      <c r="B701" s="11" t="s">
        <v>11</v>
      </c>
      <c r="C701" s="11" t="str">
        <f t="shared" si="67"/>
        <v>2019</v>
      </c>
      <c r="D701" s="11" t="s">
        <v>50</v>
      </c>
      <c r="E701" s="11">
        <v>11.62</v>
      </c>
      <c r="F701" s="11">
        <v>13624452</v>
      </c>
      <c r="G701" s="11">
        <v>39.75</v>
      </c>
      <c r="H701" s="12" t="s">
        <v>51</v>
      </c>
    </row>
    <row r="702" spans="1:8" x14ac:dyDescent="0.25">
      <c r="A702" s="7" t="s">
        <v>47</v>
      </c>
      <c r="B702" s="8" t="s">
        <v>12</v>
      </c>
      <c r="C702" s="8" t="str">
        <f t="shared" si="67"/>
        <v>2019</v>
      </c>
      <c r="D702" s="8" t="s">
        <v>50</v>
      </c>
      <c r="E702" s="8">
        <v>11.8</v>
      </c>
      <c r="F702" s="8">
        <v>13862431</v>
      </c>
      <c r="G702" s="8">
        <v>40.43</v>
      </c>
      <c r="H702" s="9" t="s">
        <v>51</v>
      </c>
    </row>
    <row r="703" spans="1:8" x14ac:dyDescent="0.25">
      <c r="A703" s="10" t="s">
        <v>47</v>
      </c>
      <c r="B703" s="11" t="s">
        <v>13</v>
      </c>
      <c r="C703" s="11" t="str">
        <f t="shared" si="67"/>
        <v>2019</v>
      </c>
      <c r="D703" s="11" t="s">
        <v>50</v>
      </c>
      <c r="E703" s="11">
        <v>14.73</v>
      </c>
      <c r="F703" s="11">
        <v>13580241</v>
      </c>
      <c r="G703" s="11">
        <v>40.869999999999997</v>
      </c>
      <c r="H703" s="12" t="s">
        <v>51</v>
      </c>
    </row>
    <row r="704" spans="1:8" x14ac:dyDescent="0.25">
      <c r="A704" s="7" t="s">
        <v>47</v>
      </c>
      <c r="B704" s="8" t="s">
        <v>14</v>
      </c>
      <c r="C704" s="8" t="str">
        <f t="shared" si="67"/>
        <v>2019</v>
      </c>
      <c r="D704" s="8" t="s">
        <v>50</v>
      </c>
      <c r="E704" s="8">
        <v>13.58</v>
      </c>
      <c r="F704" s="8">
        <v>13522970</v>
      </c>
      <c r="G704" s="8">
        <v>40.07</v>
      </c>
      <c r="H704" s="9" t="s">
        <v>51</v>
      </c>
    </row>
    <row r="705" spans="1:8" x14ac:dyDescent="0.25">
      <c r="A705" s="10" t="s">
        <v>47</v>
      </c>
      <c r="B705" s="11" t="s">
        <v>15</v>
      </c>
      <c r="C705" s="11" t="str">
        <f t="shared" si="67"/>
        <v>2019</v>
      </c>
      <c r="D705" s="11" t="s">
        <v>50</v>
      </c>
      <c r="E705" s="11">
        <v>10.35</v>
      </c>
      <c r="F705" s="11">
        <v>13938303</v>
      </c>
      <c r="G705" s="11">
        <v>39.71</v>
      </c>
      <c r="H705" s="12" t="s">
        <v>51</v>
      </c>
    </row>
    <row r="706" spans="1:8" x14ac:dyDescent="0.25">
      <c r="A706" s="7" t="s">
        <v>47</v>
      </c>
      <c r="B706" s="8" t="s">
        <v>16</v>
      </c>
      <c r="C706" s="8" t="str">
        <f t="shared" si="67"/>
        <v>2019</v>
      </c>
      <c r="D706" s="8" t="s">
        <v>50</v>
      </c>
      <c r="E706" s="8">
        <v>11.31</v>
      </c>
      <c r="F706" s="8">
        <v>14128888</v>
      </c>
      <c r="G706" s="8">
        <v>40.6</v>
      </c>
      <c r="H706" s="9" t="s">
        <v>51</v>
      </c>
    </row>
    <row r="707" spans="1:8" x14ac:dyDescent="0.25">
      <c r="A707" s="10" t="s">
        <v>47</v>
      </c>
      <c r="B707" s="11" t="s">
        <v>17</v>
      </c>
      <c r="C707" s="11" t="str">
        <f t="shared" ref="C707:C741" si="68">RIGHT(B707,LEN(B707)-FIND("-",B707,FIND("-",B707,1)+1))</f>
        <v>2019</v>
      </c>
      <c r="D707" s="11" t="s">
        <v>50</v>
      </c>
      <c r="E707" s="11">
        <v>12.37</v>
      </c>
      <c r="F707" s="11">
        <v>13857200</v>
      </c>
      <c r="G707" s="11">
        <v>40.21</v>
      </c>
      <c r="H707" s="12" t="s">
        <v>51</v>
      </c>
    </row>
    <row r="708" spans="1:8" x14ac:dyDescent="0.25">
      <c r="A708" s="7" t="s">
        <v>47</v>
      </c>
      <c r="B708" s="8" t="s">
        <v>18</v>
      </c>
      <c r="C708" s="8" t="str">
        <f t="shared" si="68"/>
        <v>2020</v>
      </c>
      <c r="D708" s="8" t="s">
        <v>50</v>
      </c>
      <c r="E708" s="8">
        <v>12.34</v>
      </c>
      <c r="F708" s="8">
        <v>13656250</v>
      </c>
      <c r="G708" s="8">
        <v>39.520000000000003</v>
      </c>
      <c r="H708" s="9" t="s">
        <v>51</v>
      </c>
    </row>
    <row r="709" spans="1:8" x14ac:dyDescent="0.25">
      <c r="A709" s="10" t="s">
        <v>47</v>
      </c>
      <c r="B709" s="11" t="s">
        <v>19</v>
      </c>
      <c r="C709" s="11" t="str">
        <f t="shared" si="68"/>
        <v>2020</v>
      </c>
      <c r="D709" s="11" t="s">
        <v>50</v>
      </c>
      <c r="E709" s="11">
        <v>11.65</v>
      </c>
      <c r="F709" s="11">
        <v>13803099</v>
      </c>
      <c r="G709" s="11">
        <v>39.54</v>
      </c>
      <c r="H709" s="12" t="s">
        <v>51</v>
      </c>
    </row>
    <row r="710" spans="1:8" x14ac:dyDescent="0.25">
      <c r="A710" s="7" t="s">
        <v>47</v>
      </c>
      <c r="B710" s="8" t="s">
        <v>20</v>
      </c>
      <c r="C710" s="8" t="str">
        <f t="shared" si="68"/>
        <v>2020</v>
      </c>
      <c r="D710" s="8" t="s">
        <v>50</v>
      </c>
      <c r="E710" s="8">
        <v>12.32</v>
      </c>
      <c r="F710" s="8">
        <v>13889632</v>
      </c>
      <c r="G710" s="8">
        <v>40</v>
      </c>
      <c r="H710" s="9" t="s">
        <v>51</v>
      </c>
    </row>
    <row r="711" spans="1:8" x14ac:dyDescent="0.25">
      <c r="A711" s="10" t="s">
        <v>47</v>
      </c>
      <c r="B711" s="11" t="s">
        <v>21</v>
      </c>
      <c r="C711" s="11" t="str">
        <f t="shared" si="68"/>
        <v>2020</v>
      </c>
      <c r="D711" s="11" t="s">
        <v>50</v>
      </c>
      <c r="E711" s="11">
        <v>26.94</v>
      </c>
      <c r="F711" s="11">
        <v>10944379</v>
      </c>
      <c r="G711" s="11">
        <v>37.74</v>
      </c>
      <c r="H711" s="12" t="s">
        <v>51</v>
      </c>
    </row>
    <row r="712" spans="1:8" x14ac:dyDescent="0.25">
      <c r="A712" s="7" t="s">
        <v>47</v>
      </c>
      <c r="B712" s="8" t="s">
        <v>22</v>
      </c>
      <c r="C712" s="8" t="str">
        <f t="shared" si="68"/>
        <v>2020</v>
      </c>
      <c r="D712" s="8" t="s">
        <v>50</v>
      </c>
      <c r="E712" s="8">
        <v>32.06</v>
      </c>
      <c r="F712" s="8">
        <v>11111486</v>
      </c>
      <c r="G712" s="8">
        <v>41.1</v>
      </c>
      <c r="H712" s="9" t="s">
        <v>51</v>
      </c>
    </row>
    <row r="713" spans="1:8" x14ac:dyDescent="0.25">
      <c r="A713" s="10" t="s">
        <v>47</v>
      </c>
      <c r="B713" s="11" t="s">
        <v>23</v>
      </c>
      <c r="C713" s="11" t="str">
        <f t="shared" si="68"/>
        <v>2020</v>
      </c>
      <c r="D713" s="11" t="s">
        <v>50</v>
      </c>
      <c r="E713" s="11">
        <v>13.05</v>
      </c>
      <c r="F713" s="11">
        <v>13208724</v>
      </c>
      <c r="G713" s="11">
        <v>38.090000000000003</v>
      </c>
      <c r="H713" s="12" t="s">
        <v>51</v>
      </c>
    </row>
    <row r="714" spans="1:8" x14ac:dyDescent="0.25">
      <c r="A714" s="7" t="s">
        <v>48</v>
      </c>
      <c r="B714" s="8" t="s">
        <v>8</v>
      </c>
      <c r="C714" s="8" t="str">
        <f t="shared" si="68"/>
        <v>2019</v>
      </c>
      <c r="D714" s="8" t="s">
        <v>50</v>
      </c>
      <c r="E714" s="8">
        <v>9.17</v>
      </c>
      <c r="F714" s="8">
        <v>676797</v>
      </c>
      <c r="G714" s="8">
        <v>26.33</v>
      </c>
      <c r="H714" s="9" t="s">
        <v>51</v>
      </c>
    </row>
    <row r="715" spans="1:8" x14ac:dyDescent="0.25">
      <c r="A715" s="10" t="s">
        <v>48</v>
      </c>
      <c r="B715" s="11" t="s">
        <v>11</v>
      </c>
      <c r="C715" s="11" t="str">
        <f t="shared" si="68"/>
        <v>2019</v>
      </c>
      <c r="D715" s="11" t="s">
        <v>50</v>
      </c>
      <c r="E715" s="11">
        <v>4.6900000000000004</v>
      </c>
      <c r="F715" s="11">
        <v>906889</v>
      </c>
      <c r="G715" s="11">
        <v>33.54</v>
      </c>
      <c r="H715" s="12" t="s">
        <v>51</v>
      </c>
    </row>
    <row r="716" spans="1:8" x14ac:dyDescent="0.25">
      <c r="A716" s="7" t="s">
        <v>48</v>
      </c>
      <c r="B716" s="8" t="s">
        <v>12</v>
      </c>
      <c r="C716" s="8" t="str">
        <f t="shared" si="68"/>
        <v>2019</v>
      </c>
      <c r="D716" s="8" t="s">
        <v>50</v>
      </c>
      <c r="E716" s="8">
        <v>6.94</v>
      </c>
      <c r="F716" s="8">
        <v>859900</v>
      </c>
      <c r="G716" s="8">
        <v>32.479999999999997</v>
      </c>
      <c r="H716" s="9" t="s">
        <v>51</v>
      </c>
    </row>
    <row r="717" spans="1:8" x14ac:dyDescent="0.25">
      <c r="A717" s="10" t="s">
        <v>48</v>
      </c>
      <c r="B717" s="11" t="s">
        <v>13</v>
      </c>
      <c r="C717" s="11" t="str">
        <f t="shared" si="68"/>
        <v>2019</v>
      </c>
      <c r="D717" s="11" t="s">
        <v>50</v>
      </c>
      <c r="E717" s="11">
        <v>7.43</v>
      </c>
      <c r="F717" s="11">
        <v>823967</v>
      </c>
      <c r="G717" s="11">
        <v>31.21</v>
      </c>
      <c r="H717" s="12" t="s">
        <v>51</v>
      </c>
    </row>
    <row r="718" spans="1:8" x14ac:dyDescent="0.25">
      <c r="A718" s="7" t="s">
        <v>48</v>
      </c>
      <c r="B718" s="8" t="s">
        <v>14</v>
      </c>
      <c r="C718" s="8" t="str">
        <f t="shared" si="68"/>
        <v>2019</v>
      </c>
      <c r="D718" s="8" t="s">
        <v>50</v>
      </c>
      <c r="E718" s="8">
        <v>9.6199999999999992</v>
      </c>
      <c r="F718" s="8">
        <v>711150</v>
      </c>
      <c r="G718" s="8">
        <v>27.51</v>
      </c>
      <c r="H718" s="9" t="s">
        <v>51</v>
      </c>
    </row>
    <row r="719" spans="1:8" x14ac:dyDescent="0.25">
      <c r="A719" s="10" t="s">
        <v>48</v>
      </c>
      <c r="B719" s="11" t="s">
        <v>15</v>
      </c>
      <c r="C719" s="11" t="str">
        <f t="shared" si="68"/>
        <v>2019</v>
      </c>
      <c r="D719" s="11" t="s">
        <v>50</v>
      </c>
      <c r="E719" s="11">
        <v>4.72</v>
      </c>
      <c r="F719" s="11">
        <v>925174</v>
      </c>
      <c r="G719" s="11">
        <v>33.869999999999997</v>
      </c>
      <c r="H719" s="12" t="s">
        <v>51</v>
      </c>
    </row>
    <row r="720" spans="1:8" x14ac:dyDescent="0.25">
      <c r="A720" s="7" t="s">
        <v>48</v>
      </c>
      <c r="B720" s="8" t="s">
        <v>16</v>
      </c>
      <c r="C720" s="8" t="str">
        <f t="shared" si="68"/>
        <v>2019</v>
      </c>
      <c r="D720" s="8" t="s">
        <v>50</v>
      </c>
      <c r="E720" s="8">
        <v>6.34</v>
      </c>
      <c r="F720" s="8">
        <v>904903</v>
      </c>
      <c r="G720" s="8">
        <v>33.61</v>
      </c>
      <c r="H720" s="9" t="s">
        <v>51</v>
      </c>
    </row>
    <row r="721" spans="1:8" x14ac:dyDescent="0.25">
      <c r="A721" s="10" t="s">
        <v>48</v>
      </c>
      <c r="B721" s="11" t="s">
        <v>17</v>
      </c>
      <c r="C721" s="11" t="str">
        <f t="shared" si="68"/>
        <v>2019</v>
      </c>
      <c r="D721" s="11" t="s">
        <v>50</v>
      </c>
      <c r="E721" s="11">
        <v>7.39</v>
      </c>
      <c r="F721" s="11">
        <v>844779</v>
      </c>
      <c r="G721" s="11">
        <v>31.65</v>
      </c>
      <c r="H721" s="12" t="s">
        <v>51</v>
      </c>
    </row>
    <row r="722" spans="1:8" x14ac:dyDescent="0.25">
      <c r="A722" s="7" t="s">
        <v>48</v>
      </c>
      <c r="B722" s="8" t="s">
        <v>18</v>
      </c>
      <c r="C722" s="8" t="str">
        <f t="shared" si="68"/>
        <v>2020</v>
      </c>
      <c r="D722" s="8" t="s">
        <v>50</v>
      </c>
      <c r="E722" s="8">
        <v>8.92</v>
      </c>
      <c r="F722" s="8">
        <v>725253</v>
      </c>
      <c r="G722" s="8">
        <v>27.55</v>
      </c>
      <c r="H722" s="9" t="s">
        <v>51</v>
      </c>
    </row>
    <row r="723" spans="1:8" x14ac:dyDescent="0.25">
      <c r="A723" s="10" t="s">
        <v>48</v>
      </c>
      <c r="B723" s="11" t="s">
        <v>19</v>
      </c>
      <c r="C723" s="11" t="str">
        <f t="shared" si="68"/>
        <v>2020</v>
      </c>
      <c r="D723" s="11" t="s">
        <v>50</v>
      </c>
      <c r="E723" s="11">
        <v>5.28</v>
      </c>
      <c r="F723" s="11">
        <v>963408</v>
      </c>
      <c r="G723" s="11">
        <v>35.11</v>
      </c>
      <c r="H723" s="12" t="s">
        <v>51</v>
      </c>
    </row>
    <row r="724" spans="1:8" x14ac:dyDescent="0.25">
      <c r="A724" s="7" t="s">
        <v>48</v>
      </c>
      <c r="B724" s="8" t="s">
        <v>20</v>
      </c>
      <c r="C724" s="8" t="str">
        <f t="shared" si="68"/>
        <v>2020</v>
      </c>
      <c r="D724" s="8" t="s">
        <v>50</v>
      </c>
      <c r="E724" s="8">
        <v>8.15</v>
      </c>
      <c r="F724" s="8">
        <v>889245</v>
      </c>
      <c r="G724" s="8">
        <v>33.33</v>
      </c>
      <c r="H724" s="9" t="s">
        <v>51</v>
      </c>
    </row>
    <row r="725" spans="1:8" x14ac:dyDescent="0.25">
      <c r="A725" s="10" t="s">
        <v>48</v>
      </c>
      <c r="B725" s="11" t="s">
        <v>21</v>
      </c>
      <c r="C725" s="11" t="str">
        <f t="shared" si="68"/>
        <v>2020</v>
      </c>
      <c r="D725" s="11" t="s">
        <v>50</v>
      </c>
      <c r="E725" s="11">
        <v>13.18</v>
      </c>
      <c r="F725" s="11">
        <v>748041</v>
      </c>
      <c r="G725" s="11">
        <v>29.59</v>
      </c>
      <c r="H725" s="12" t="s">
        <v>51</v>
      </c>
    </row>
    <row r="726" spans="1:8" x14ac:dyDescent="0.25">
      <c r="A726" s="7" t="s">
        <v>48</v>
      </c>
      <c r="B726" s="8" t="s">
        <v>22</v>
      </c>
      <c r="C726" s="8" t="str">
        <f t="shared" si="68"/>
        <v>2020</v>
      </c>
      <c r="D726" s="8" t="s">
        <v>50</v>
      </c>
      <c r="E726" s="8">
        <v>17.36</v>
      </c>
      <c r="F726" s="8">
        <v>778590</v>
      </c>
      <c r="G726" s="8">
        <v>32.270000000000003</v>
      </c>
      <c r="H726" s="9" t="s">
        <v>51</v>
      </c>
    </row>
    <row r="727" spans="1:8" x14ac:dyDescent="0.25">
      <c r="A727" s="10" t="s">
        <v>48</v>
      </c>
      <c r="B727" s="11" t="s">
        <v>23</v>
      </c>
      <c r="C727" s="11" t="str">
        <f t="shared" si="68"/>
        <v>2020</v>
      </c>
      <c r="D727" s="11" t="s">
        <v>50</v>
      </c>
      <c r="E727" s="11">
        <v>5.08</v>
      </c>
      <c r="F727" s="11">
        <v>989470</v>
      </c>
      <c r="G727" s="11">
        <v>35.61</v>
      </c>
      <c r="H727" s="12" t="s">
        <v>51</v>
      </c>
    </row>
    <row r="728" spans="1:8" x14ac:dyDescent="0.25">
      <c r="A728" s="7" t="s">
        <v>49</v>
      </c>
      <c r="B728" s="8" t="s">
        <v>8</v>
      </c>
      <c r="C728" s="8" t="str">
        <f t="shared" si="68"/>
        <v>2019</v>
      </c>
      <c r="D728" s="8" t="s">
        <v>50</v>
      </c>
      <c r="E728" s="8">
        <v>7.25</v>
      </c>
      <c r="F728" s="8">
        <v>11306177</v>
      </c>
      <c r="G728" s="8">
        <v>46.37</v>
      </c>
      <c r="H728" s="9" t="s">
        <v>51</v>
      </c>
    </row>
    <row r="729" spans="1:8" x14ac:dyDescent="0.25">
      <c r="A729" s="10" t="s">
        <v>49</v>
      </c>
      <c r="B729" s="11" t="s">
        <v>11</v>
      </c>
      <c r="C729" s="11" t="str">
        <f t="shared" si="68"/>
        <v>2019</v>
      </c>
      <c r="D729" s="11" t="s">
        <v>50</v>
      </c>
      <c r="E729" s="11">
        <v>7.38</v>
      </c>
      <c r="F729" s="11">
        <v>10611498</v>
      </c>
      <c r="G729" s="11">
        <v>43.51</v>
      </c>
      <c r="H729" s="12" t="s">
        <v>51</v>
      </c>
    </row>
    <row r="730" spans="1:8" x14ac:dyDescent="0.25">
      <c r="A730" s="7" t="s">
        <v>49</v>
      </c>
      <c r="B730" s="8" t="s">
        <v>12</v>
      </c>
      <c r="C730" s="8" t="str">
        <f t="shared" si="68"/>
        <v>2019</v>
      </c>
      <c r="D730" s="8" t="s">
        <v>50</v>
      </c>
      <c r="E730" s="8">
        <v>7.91</v>
      </c>
      <c r="F730" s="8">
        <v>10779829</v>
      </c>
      <c r="G730" s="8">
        <v>44.38</v>
      </c>
      <c r="H730" s="9" t="s">
        <v>51</v>
      </c>
    </row>
    <row r="731" spans="1:8" x14ac:dyDescent="0.25">
      <c r="A731" s="10" t="s">
        <v>49</v>
      </c>
      <c r="B731" s="11" t="s">
        <v>13</v>
      </c>
      <c r="C731" s="11" t="str">
        <f t="shared" si="68"/>
        <v>2019</v>
      </c>
      <c r="D731" s="11" t="s">
        <v>50</v>
      </c>
      <c r="E731" s="11">
        <v>7.27</v>
      </c>
      <c r="F731" s="11">
        <v>11456493</v>
      </c>
      <c r="G731" s="11">
        <v>46.77</v>
      </c>
      <c r="H731" s="12" t="s">
        <v>51</v>
      </c>
    </row>
    <row r="732" spans="1:8" x14ac:dyDescent="0.25">
      <c r="A732" s="7" t="s">
        <v>49</v>
      </c>
      <c r="B732" s="8" t="s">
        <v>14</v>
      </c>
      <c r="C732" s="8" t="str">
        <f t="shared" si="68"/>
        <v>2019</v>
      </c>
      <c r="D732" s="8" t="s">
        <v>50</v>
      </c>
      <c r="E732" s="8">
        <v>7.79</v>
      </c>
      <c r="F732" s="8">
        <v>11158649</v>
      </c>
      <c r="G732" s="8">
        <v>45.74</v>
      </c>
      <c r="H732" s="9" t="s">
        <v>51</v>
      </c>
    </row>
    <row r="733" spans="1:8" x14ac:dyDescent="0.25">
      <c r="A733" s="10" t="s">
        <v>49</v>
      </c>
      <c r="B733" s="11" t="s">
        <v>15</v>
      </c>
      <c r="C733" s="11" t="str">
        <f t="shared" si="68"/>
        <v>2019</v>
      </c>
      <c r="D733" s="11" t="s">
        <v>50</v>
      </c>
      <c r="E733" s="11">
        <v>7.83</v>
      </c>
      <c r="F733" s="11">
        <v>10563686</v>
      </c>
      <c r="G733" s="11">
        <v>43.25</v>
      </c>
      <c r="H733" s="12" t="s">
        <v>51</v>
      </c>
    </row>
    <row r="734" spans="1:8" x14ac:dyDescent="0.25">
      <c r="A734" s="7" t="s">
        <v>49</v>
      </c>
      <c r="B734" s="8" t="s">
        <v>16</v>
      </c>
      <c r="C734" s="8" t="str">
        <f t="shared" si="68"/>
        <v>2019</v>
      </c>
      <c r="D734" s="8" t="s">
        <v>50</v>
      </c>
      <c r="E734" s="8">
        <v>6.61</v>
      </c>
      <c r="F734" s="8">
        <v>10768462</v>
      </c>
      <c r="G734" s="8">
        <v>43.44</v>
      </c>
      <c r="H734" s="9" t="s">
        <v>51</v>
      </c>
    </row>
    <row r="735" spans="1:8" x14ac:dyDescent="0.25">
      <c r="A735" s="10" t="s">
        <v>49</v>
      </c>
      <c r="B735" s="11" t="s">
        <v>17</v>
      </c>
      <c r="C735" s="11" t="str">
        <f t="shared" si="68"/>
        <v>2019</v>
      </c>
      <c r="D735" s="11" t="s">
        <v>50</v>
      </c>
      <c r="E735" s="11">
        <v>7.24</v>
      </c>
      <c r="F735" s="11">
        <v>11335696</v>
      </c>
      <c r="G735" s="11">
        <v>45.97</v>
      </c>
      <c r="H735" s="12" t="s">
        <v>51</v>
      </c>
    </row>
    <row r="736" spans="1:8" x14ac:dyDescent="0.25">
      <c r="A736" s="7" t="s">
        <v>49</v>
      </c>
      <c r="B736" s="8" t="s">
        <v>18</v>
      </c>
      <c r="C736" s="8" t="str">
        <f t="shared" si="68"/>
        <v>2020</v>
      </c>
      <c r="D736" s="8" t="s">
        <v>50</v>
      </c>
      <c r="E736" s="8">
        <v>7.27</v>
      </c>
      <c r="F736" s="8">
        <v>11208617</v>
      </c>
      <c r="G736" s="8">
        <v>45.39</v>
      </c>
      <c r="H736" s="9" t="s">
        <v>51</v>
      </c>
    </row>
    <row r="737" spans="1:8" x14ac:dyDescent="0.25">
      <c r="A737" s="10" t="s">
        <v>49</v>
      </c>
      <c r="B737" s="11" t="s">
        <v>19</v>
      </c>
      <c r="C737" s="11" t="str">
        <f t="shared" si="68"/>
        <v>2020</v>
      </c>
      <c r="D737" s="11" t="s">
        <v>50</v>
      </c>
      <c r="E737" s="11">
        <v>7.55</v>
      </c>
      <c r="F737" s="11">
        <v>10871168</v>
      </c>
      <c r="G737" s="11">
        <v>44.09</v>
      </c>
      <c r="H737" s="12" t="s">
        <v>51</v>
      </c>
    </row>
    <row r="738" spans="1:8" x14ac:dyDescent="0.25">
      <c r="A738" s="7" t="s">
        <v>49</v>
      </c>
      <c r="B738" s="8" t="s">
        <v>20</v>
      </c>
      <c r="C738" s="8" t="str">
        <f t="shared" si="68"/>
        <v>2020</v>
      </c>
      <c r="D738" s="8" t="s">
        <v>50</v>
      </c>
      <c r="E738" s="8">
        <v>6.67</v>
      </c>
      <c r="F738" s="8">
        <v>10806105</v>
      </c>
      <c r="G738" s="8">
        <v>43.34</v>
      </c>
      <c r="H738" s="9" t="s">
        <v>51</v>
      </c>
    </row>
    <row r="739" spans="1:8" x14ac:dyDescent="0.25">
      <c r="A739" s="10" t="s">
        <v>49</v>
      </c>
      <c r="B739" s="11" t="s">
        <v>21</v>
      </c>
      <c r="C739" s="11" t="str">
        <f t="shared" si="68"/>
        <v>2020</v>
      </c>
      <c r="D739" s="11" t="s">
        <v>50</v>
      </c>
      <c r="E739" s="11">
        <v>15.63</v>
      </c>
      <c r="F739" s="11">
        <v>9299466</v>
      </c>
      <c r="G739" s="11">
        <v>41.2</v>
      </c>
      <c r="H739" s="12" t="s">
        <v>51</v>
      </c>
    </row>
    <row r="740" spans="1:8" x14ac:dyDescent="0.25">
      <c r="A740" s="7" t="s">
        <v>49</v>
      </c>
      <c r="B740" s="8" t="s">
        <v>22</v>
      </c>
      <c r="C740" s="8" t="str">
        <f t="shared" si="68"/>
        <v>2020</v>
      </c>
      <c r="D740" s="8" t="s">
        <v>50</v>
      </c>
      <c r="E740" s="8">
        <v>15.22</v>
      </c>
      <c r="F740" s="8">
        <v>9240903</v>
      </c>
      <c r="G740" s="8">
        <v>40.67</v>
      </c>
      <c r="H740" s="9" t="s">
        <v>51</v>
      </c>
    </row>
    <row r="741" spans="1:8" x14ac:dyDescent="0.25">
      <c r="A741" s="10" t="s">
        <v>49</v>
      </c>
      <c r="B741" s="11" t="s">
        <v>23</v>
      </c>
      <c r="C741" s="11" t="str">
        <f t="shared" si="68"/>
        <v>2020</v>
      </c>
      <c r="D741" s="11" t="s">
        <v>50</v>
      </c>
      <c r="E741" s="11">
        <v>9.86</v>
      </c>
      <c r="F741" s="11">
        <v>9088931</v>
      </c>
      <c r="G741" s="11">
        <v>37.57</v>
      </c>
      <c r="H741" s="12" t="s">
        <v>51</v>
      </c>
    </row>
  </sheetData>
  <dataValidations count="1">
    <dataValidation type="list" allowBlank="1" showInputMessage="1" showErrorMessage="1" sqref="J64" xr:uid="{FE9F682F-C774-4527-B0C2-171FEA8A0CA4}">
      <formula1>$J$2:$J$30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10808-02EF-407D-94FE-5473B1529434}">
  <sheetPr>
    <pageSetUpPr fitToPage="1"/>
  </sheetPr>
  <dimension ref="A1:X25"/>
  <sheetViews>
    <sheetView showGridLines="0" zoomScaleNormal="100" workbookViewId="0">
      <selection activeCell="U8" sqref="U8"/>
    </sheetView>
  </sheetViews>
  <sheetFormatPr defaultRowHeight="13.8" x14ac:dyDescent="0.25"/>
  <sheetData>
    <row r="1" spans="1:24" ht="62.4" x14ac:dyDescent="1.2">
      <c r="A1" s="22"/>
      <c r="B1" s="23"/>
      <c r="C1" s="23"/>
      <c r="D1" s="23"/>
      <c r="E1" s="23"/>
      <c r="F1" s="23"/>
      <c r="G1" s="23"/>
      <c r="H1" s="23"/>
      <c r="I1" s="23"/>
      <c r="J1" s="23"/>
      <c r="K1" s="23"/>
      <c r="L1" s="23"/>
      <c r="M1" s="23"/>
      <c r="N1" s="23"/>
      <c r="O1" s="23"/>
      <c r="P1" s="23"/>
      <c r="Q1" s="23"/>
      <c r="R1" s="23"/>
      <c r="S1" s="23"/>
      <c r="T1" s="23"/>
      <c r="U1" s="23"/>
      <c r="V1" s="23"/>
      <c r="W1" s="23"/>
      <c r="X1" s="23"/>
    </row>
    <row r="2" spans="1:24" x14ac:dyDescent="0.25">
      <c r="A2" s="23"/>
      <c r="B2" s="23"/>
      <c r="C2" s="23"/>
      <c r="D2" s="23"/>
      <c r="E2" s="23"/>
      <c r="F2" s="23"/>
      <c r="G2" s="23"/>
      <c r="H2" s="23"/>
      <c r="I2" s="23"/>
      <c r="J2" s="23"/>
      <c r="K2" s="23"/>
      <c r="L2" s="23"/>
      <c r="M2" s="23"/>
      <c r="N2" s="23"/>
      <c r="O2" s="23"/>
      <c r="P2" s="23"/>
      <c r="Q2" s="23"/>
      <c r="R2" s="23"/>
      <c r="S2" s="23"/>
      <c r="T2" s="23"/>
      <c r="U2" s="23"/>
      <c r="V2" s="23"/>
      <c r="W2" s="23"/>
      <c r="X2" s="23"/>
    </row>
    <row r="3" spans="1:24" x14ac:dyDescent="0.25">
      <c r="A3" s="23"/>
      <c r="B3" s="23"/>
      <c r="C3" s="23"/>
      <c r="D3" s="23"/>
      <c r="E3" s="23"/>
      <c r="F3" s="23"/>
      <c r="G3" s="23"/>
      <c r="H3" s="23"/>
      <c r="I3" s="23"/>
      <c r="J3" s="23"/>
      <c r="K3" s="23"/>
      <c r="L3" s="23"/>
      <c r="M3" s="23"/>
      <c r="N3" s="23"/>
      <c r="O3" s="23"/>
      <c r="P3" s="23"/>
      <c r="Q3" s="23"/>
      <c r="R3" s="23"/>
      <c r="S3" s="23"/>
      <c r="T3" s="23"/>
      <c r="U3" s="23"/>
      <c r="V3" s="23"/>
      <c r="W3" s="23"/>
      <c r="X3" s="23"/>
    </row>
    <row r="4" spans="1:24" x14ac:dyDescent="0.25">
      <c r="A4" s="23"/>
      <c r="B4" s="23"/>
      <c r="C4" s="23"/>
      <c r="D4" s="23"/>
      <c r="E4" s="23"/>
      <c r="F4" s="23"/>
      <c r="G4" s="23"/>
      <c r="H4" s="23"/>
      <c r="I4" s="23"/>
      <c r="J4" s="23"/>
      <c r="K4" s="23"/>
      <c r="L4" s="23"/>
      <c r="M4" s="23"/>
      <c r="N4" s="23"/>
      <c r="O4" s="23"/>
      <c r="P4" s="23"/>
      <c r="Q4" s="23"/>
      <c r="R4" s="23"/>
      <c r="S4" s="23"/>
      <c r="T4" s="23"/>
      <c r="U4" s="23"/>
      <c r="V4" s="23"/>
      <c r="W4" s="23"/>
      <c r="X4" s="23"/>
    </row>
    <row r="5" spans="1:24" x14ac:dyDescent="0.25">
      <c r="A5" s="23"/>
      <c r="B5" s="23"/>
      <c r="C5" s="23"/>
      <c r="D5" s="23"/>
      <c r="E5" s="23"/>
      <c r="F5" s="23"/>
      <c r="G5" s="23"/>
      <c r="H5" s="23"/>
      <c r="I5" s="23"/>
      <c r="J5" s="23"/>
      <c r="K5" s="23"/>
      <c r="L5" s="23"/>
      <c r="M5" s="23"/>
      <c r="N5" s="23"/>
      <c r="O5" s="23"/>
      <c r="P5" s="23"/>
      <c r="Q5" s="23"/>
      <c r="R5" s="23"/>
      <c r="S5" s="23"/>
      <c r="T5" s="23"/>
      <c r="U5" s="23"/>
      <c r="V5" s="23"/>
      <c r="W5" s="23"/>
      <c r="X5" s="23"/>
    </row>
    <row r="6" spans="1:24" x14ac:dyDescent="0.25">
      <c r="A6" s="23"/>
      <c r="B6" s="23"/>
      <c r="C6" s="23"/>
      <c r="D6" s="23"/>
      <c r="E6" s="23"/>
      <c r="F6" s="23"/>
      <c r="G6" s="23"/>
      <c r="H6" s="23"/>
      <c r="I6" s="23"/>
      <c r="J6" s="23"/>
      <c r="K6" s="23"/>
      <c r="L6" s="23"/>
      <c r="M6" s="23"/>
      <c r="N6" s="23"/>
      <c r="O6" s="23"/>
      <c r="P6" s="23"/>
      <c r="Q6" s="23"/>
      <c r="R6" s="23"/>
      <c r="S6" s="23"/>
      <c r="T6" s="23"/>
      <c r="U6" s="23"/>
      <c r="V6" s="23"/>
      <c r="W6" s="23"/>
      <c r="X6" s="23"/>
    </row>
    <row r="7" spans="1:24" x14ac:dyDescent="0.25">
      <c r="A7" s="23"/>
      <c r="B7" s="23"/>
      <c r="C7" s="23"/>
      <c r="D7" s="23"/>
      <c r="E7" s="23"/>
      <c r="F7" s="23"/>
      <c r="G7" s="23"/>
      <c r="H7" s="23"/>
      <c r="I7" s="23"/>
      <c r="J7" s="23"/>
      <c r="K7" s="23"/>
      <c r="L7" s="23"/>
      <c r="M7" s="23"/>
      <c r="N7" s="23"/>
      <c r="O7" s="23"/>
      <c r="P7" s="23"/>
      <c r="Q7" s="23"/>
      <c r="R7" s="23"/>
      <c r="S7" s="23"/>
      <c r="T7" s="23"/>
      <c r="U7" s="23"/>
      <c r="V7" s="23"/>
      <c r="W7" s="23"/>
      <c r="X7" s="23"/>
    </row>
    <row r="8" spans="1:24" x14ac:dyDescent="0.25">
      <c r="A8" s="23"/>
      <c r="B8" s="23"/>
      <c r="C8" s="23"/>
      <c r="D8" s="23"/>
      <c r="E8" s="23"/>
      <c r="F8" s="23"/>
      <c r="G8" s="23"/>
      <c r="H8" s="23"/>
      <c r="I8" s="23"/>
      <c r="J8" s="23"/>
      <c r="K8" s="23"/>
      <c r="L8" s="23"/>
      <c r="M8" s="23"/>
      <c r="N8" s="23"/>
      <c r="O8" s="23"/>
      <c r="P8" s="23"/>
      <c r="Q8" s="23"/>
      <c r="R8" s="23"/>
      <c r="S8" s="23"/>
      <c r="T8" s="23"/>
      <c r="U8" s="23"/>
      <c r="V8" s="23"/>
      <c r="W8" s="23"/>
      <c r="X8" s="23"/>
    </row>
    <row r="9" spans="1:24" x14ac:dyDescent="0.25">
      <c r="A9" s="23"/>
      <c r="B9" s="23"/>
      <c r="C9" s="23"/>
      <c r="D9" s="23"/>
      <c r="E9" s="23"/>
      <c r="F9" s="23"/>
      <c r="G9" s="23"/>
      <c r="H9" s="23"/>
      <c r="I9" s="23"/>
      <c r="J9" s="23"/>
      <c r="K9" s="23"/>
      <c r="L9" s="23"/>
      <c r="M9" s="23"/>
      <c r="N9" s="23"/>
      <c r="O9" s="23"/>
      <c r="P9" s="23"/>
      <c r="Q9" s="23"/>
      <c r="R9" s="23"/>
      <c r="S9" s="23"/>
      <c r="T9" s="23"/>
      <c r="U9" s="23"/>
      <c r="V9" s="23"/>
      <c r="W9" s="23"/>
      <c r="X9" s="23"/>
    </row>
    <row r="10" spans="1:24"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row>
    <row r="11" spans="1:24"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row>
    <row r="12" spans="1:24" x14ac:dyDescent="0.25">
      <c r="A12" s="23"/>
      <c r="B12" s="23"/>
      <c r="C12" s="23"/>
      <c r="D12" s="23"/>
      <c r="E12" s="23"/>
      <c r="F12" s="23"/>
      <c r="G12" s="23"/>
      <c r="H12" s="23"/>
      <c r="I12" s="23"/>
      <c r="J12" s="23"/>
      <c r="K12" s="23"/>
      <c r="L12" s="23"/>
      <c r="M12" s="23"/>
      <c r="N12" s="23"/>
      <c r="O12" s="23"/>
      <c r="P12" s="23"/>
      <c r="Q12" s="23"/>
      <c r="R12" s="23"/>
      <c r="S12" s="23"/>
      <c r="T12" s="23"/>
      <c r="U12" s="23"/>
      <c r="V12" s="23"/>
      <c r="W12" s="23"/>
      <c r="X12" s="23"/>
    </row>
    <row r="13" spans="1:24" x14ac:dyDescent="0.25">
      <c r="A13" s="23"/>
      <c r="B13" s="23"/>
      <c r="C13" s="23"/>
      <c r="D13" s="23"/>
      <c r="E13" s="23"/>
      <c r="F13" s="23"/>
      <c r="G13" s="23"/>
      <c r="H13" s="23"/>
      <c r="I13" s="23"/>
      <c r="J13" s="23"/>
      <c r="K13" s="23"/>
      <c r="L13" s="23"/>
      <c r="M13" s="23"/>
      <c r="N13" s="23"/>
      <c r="O13" s="23"/>
      <c r="P13" s="23"/>
      <c r="Q13" s="23"/>
      <c r="R13" s="23"/>
      <c r="S13" s="23"/>
      <c r="T13" s="23"/>
      <c r="U13" s="23"/>
      <c r="V13" s="23"/>
      <c r="W13" s="23"/>
      <c r="X13" s="23"/>
    </row>
    <row r="14" spans="1:24" x14ac:dyDescent="0.25">
      <c r="A14" s="23"/>
      <c r="B14" s="23"/>
      <c r="C14" s="23"/>
      <c r="D14" s="23"/>
      <c r="E14" s="23"/>
      <c r="F14" s="23"/>
      <c r="G14" s="23"/>
      <c r="H14" s="23"/>
      <c r="I14" s="23"/>
      <c r="J14" s="23"/>
      <c r="K14" s="23"/>
      <c r="L14" s="23"/>
      <c r="M14" s="23"/>
      <c r="N14" s="23"/>
      <c r="O14" s="23"/>
      <c r="P14" s="23"/>
      <c r="Q14" s="23"/>
      <c r="R14" s="23"/>
      <c r="S14" s="23"/>
      <c r="T14" s="23"/>
      <c r="U14" s="23"/>
      <c r="V14" s="23"/>
      <c r="W14" s="23"/>
      <c r="X14" s="23"/>
    </row>
    <row r="15" spans="1:24" x14ac:dyDescent="0.25">
      <c r="A15" s="23"/>
      <c r="B15" s="23"/>
      <c r="C15" s="23"/>
      <c r="D15" s="23"/>
      <c r="E15" s="23"/>
      <c r="F15" s="23"/>
      <c r="G15" s="23"/>
      <c r="H15" s="23"/>
      <c r="I15" s="23"/>
      <c r="J15" s="23"/>
      <c r="K15" s="23"/>
      <c r="L15" s="23"/>
      <c r="M15" s="23"/>
      <c r="N15" s="23"/>
      <c r="O15" s="23"/>
      <c r="P15" s="23"/>
      <c r="Q15" s="23"/>
      <c r="R15" s="23"/>
      <c r="S15" s="23"/>
      <c r="T15" s="23"/>
      <c r="U15" s="23"/>
      <c r="V15" s="23"/>
      <c r="W15" s="23"/>
      <c r="X15" s="23"/>
    </row>
    <row r="16" spans="1:24" x14ac:dyDescent="0.25">
      <c r="A16" s="23"/>
      <c r="B16" s="23"/>
      <c r="C16" s="23"/>
      <c r="D16" s="23"/>
      <c r="E16" s="23"/>
      <c r="F16" s="23"/>
      <c r="G16" s="23"/>
      <c r="H16" s="23"/>
      <c r="I16" s="23"/>
      <c r="J16" s="23"/>
      <c r="K16" s="23"/>
      <c r="L16" s="23"/>
      <c r="M16" s="23"/>
      <c r="N16" s="23"/>
      <c r="O16" s="23"/>
      <c r="P16" s="23"/>
      <c r="Q16" s="23"/>
      <c r="R16" s="23"/>
      <c r="S16" s="23"/>
      <c r="T16" s="23"/>
      <c r="U16" s="23"/>
      <c r="V16" s="23"/>
      <c r="W16" s="23"/>
      <c r="X16" s="23"/>
    </row>
    <row r="17" spans="1:24" x14ac:dyDescent="0.25">
      <c r="A17" s="23"/>
      <c r="B17" s="23"/>
      <c r="C17" s="23"/>
      <c r="D17" s="23"/>
      <c r="E17" s="23"/>
      <c r="F17" s="23"/>
      <c r="G17" s="23"/>
      <c r="H17" s="23"/>
      <c r="I17" s="23"/>
      <c r="J17" s="23"/>
      <c r="K17" s="23"/>
      <c r="L17" s="23"/>
      <c r="M17" s="23"/>
      <c r="N17" s="23"/>
      <c r="O17" s="23"/>
      <c r="P17" s="23"/>
      <c r="Q17" s="23"/>
      <c r="R17" s="23"/>
      <c r="S17" s="23"/>
      <c r="T17" s="23"/>
      <c r="U17" s="23"/>
      <c r="V17" s="23"/>
      <c r="W17" s="23"/>
      <c r="X17" s="23"/>
    </row>
    <row r="18" spans="1:24" x14ac:dyDescent="0.25">
      <c r="A18" s="23"/>
      <c r="B18" s="23"/>
      <c r="C18" s="23"/>
      <c r="D18" s="23"/>
      <c r="E18" s="23"/>
      <c r="F18" s="23"/>
      <c r="G18" s="23"/>
      <c r="H18" s="23"/>
      <c r="I18" s="23"/>
      <c r="J18" s="23"/>
      <c r="K18" s="23"/>
      <c r="L18" s="23"/>
      <c r="M18" s="23"/>
      <c r="N18" s="23"/>
      <c r="O18" s="23"/>
      <c r="P18" s="23"/>
      <c r="Q18" s="23"/>
      <c r="R18" s="23"/>
      <c r="S18" s="23"/>
      <c r="T18" s="23"/>
      <c r="U18" s="23"/>
      <c r="V18" s="23"/>
      <c r="W18" s="23"/>
      <c r="X18" s="23"/>
    </row>
    <row r="19" spans="1:24" x14ac:dyDescent="0.25">
      <c r="A19" s="23"/>
      <c r="B19" s="23"/>
      <c r="C19" s="23"/>
      <c r="D19" s="23"/>
      <c r="E19" s="23"/>
      <c r="F19" s="23"/>
      <c r="G19" s="23"/>
      <c r="H19" s="23"/>
      <c r="I19" s="23"/>
      <c r="J19" s="23"/>
      <c r="K19" s="23"/>
      <c r="L19" s="23"/>
      <c r="M19" s="23"/>
      <c r="N19" s="23"/>
      <c r="O19" s="23"/>
      <c r="P19" s="23"/>
      <c r="Q19" s="23"/>
      <c r="R19" s="23"/>
      <c r="S19" s="23"/>
      <c r="T19" s="23"/>
      <c r="U19" s="23"/>
      <c r="V19" s="23"/>
      <c r="W19" s="23"/>
      <c r="X19" s="23"/>
    </row>
    <row r="20" spans="1:24" x14ac:dyDescent="0.25">
      <c r="A20" s="23"/>
      <c r="B20" s="23"/>
      <c r="C20" s="23"/>
      <c r="D20" s="23"/>
      <c r="E20" s="23"/>
      <c r="F20" s="23"/>
      <c r="G20" s="23"/>
      <c r="H20" s="23"/>
      <c r="I20" s="23"/>
      <c r="J20" s="23"/>
      <c r="K20" s="23"/>
      <c r="L20" s="23"/>
      <c r="M20" s="23"/>
      <c r="N20" s="23"/>
      <c r="O20" s="23"/>
      <c r="P20" s="23"/>
      <c r="Q20" s="23"/>
      <c r="R20" s="23"/>
      <c r="S20" s="23"/>
      <c r="T20" s="23"/>
      <c r="U20" s="23"/>
      <c r="V20" s="23"/>
      <c r="W20" s="23"/>
      <c r="X20" s="23"/>
    </row>
    <row r="21" spans="1:24" x14ac:dyDescent="0.25">
      <c r="A21" s="23"/>
      <c r="B21" s="23"/>
      <c r="C21" s="23"/>
      <c r="D21" s="23"/>
      <c r="E21" s="23"/>
      <c r="F21" s="23"/>
      <c r="G21" s="23"/>
      <c r="H21" s="23"/>
      <c r="I21" s="23"/>
      <c r="J21" s="23"/>
      <c r="K21" s="23"/>
      <c r="L21" s="23"/>
      <c r="M21" s="23"/>
      <c r="N21" s="23"/>
      <c r="O21" s="23"/>
      <c r="P21" s="23"/>
      <c r="Q21" s="23"/>
      <c r="R21" s="23"/>
      <c r="S21" s="23"/>
      <c r="T21" s="23"/>
      <c r="U21" s="23"/>
      <c r="V21" s="23"/>
      <c r="W21" s="23"/>
      <c r="X21" s="23"/>
    </row>
    <row r="22" spans="1:24" x14ac:dyDescent="0.25">
      <c r="A22" s="23"/>
      <c r="B22" s="23"/>
      <c r="C22" s="23"/>
      <c r="D22" s="23"/>
      <c r="E22" s="23"/>
      <c r="F22" s="23"/>
      <c r="G22" s="23"/>
      <c r="H22" s="23"/>
      <c r="I22" s="23"/>
      <c r="J22" s="23"/>
      <c r="K22" s="23"/>
      <c r="L22" s="23"/>
      <c r="M22" s="23"/>
      <c r="N22" s="23"/>
      <c r="O22" s="23"/>
      <c r="P22" s="23"/>
      <c r="Q22" s="23"/>
      <c r="R22" s="23"/>
      <c r="S22" s="23"/>
      <c r="T22" s="23"/>
      <c r="U22" s="23"/>
      <c r="V22" s="23"/>
      <c r="W22" s="23"/>
      <c r="X22" s="23"/>
    </row>
    <row r="23" spans="1:24"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row>
    <row r="24" spans="1:24" x14ac:dyDescent="0.25">
      <c r="A24" s="23"/>
      <c r="B24" s="23"/>
      <c r="C24" s="23"/>
      <c r="D24" s="23"/>
      <c r="E24" s="23"/>
      <c r="F24" s="23"/>
      <c r="G24" s="23"/>
      <c r="H24" s="23"/>
      <c r="I24" s="23"/>
      <c r="J24" s="23"/>
      <c r="K24" s="23"/>
      <c r="L24" s="23"/>
      <c r="M24" s="23"/>
      <c r="N24" s="23"/>
      <c r="O24" s="23"/>
      <c r="P24" s="23"/>
      <c r="Q24" s="23"/>
      <c r="R24" s="23"/>
      <c r="S24" s="23"/>
      <c r="T24" s="23"/>
      <c r="U24" s="23"/>
      <c r="V24" s="23"/>
      <c r="W24" s="23"/>
      <c r="X24" s="23"/>
    </row>
    <row r="25" spans="1:24" x14ac:dyDescent="0.25">
      <c r="A25" s="23"/>
      <c r="B25" s="23"/>
      <c r="C25" s="23"/>
      <c r="D25" s="23"/>
      <c r="E25" s="23"/>
      <c r="F25" s="23"/>
      <c r="G25" s="23"/>
      <c r="H25" s="23"/>
      <c r="I25" s="23"/>
      <c r="J25" s="23"/>
      <c r="K25" s="23"/>
      <c r="L25" s="23"/>
      <c r="M25" s="23"/>
      <c r="N25" s="23"/>
      <c r="O25" s="23"/>
      <c r="P25" s="23"/>
      <c r="Q25" s="23"/>
      <c r="R25" s="23"/>
      <c r="S25" s="23"/>
      <c r="T25" s="23"/>
      <c r="U25" s="23"/>
      <c r="V25" s="23"/>
      <c r="W25" s="23"/>
      <c r="X25" s="23"/>
    </row>
  </sheetData>
  <pageMargins left="0.7" right="0.7" top="0.75" bottom="0.75" header="0.3" footer="0.3"/>
  <pageSetup scale="3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Questions</vt:lpstr>
      <vt:lpstr>Frequency and Data Distribution</vt:lpstr>
      <vt:lpstr>Temporal Analysis</vt:lpstr>
      <vt:lpstr>Yearly Participation Trend</vt:lpstr>
      <vt:lpstr>Yearly Employment Trend</vt:lpstr>
      <vt:lpstr>Corelation Analysis</vt:lpstr>
      <vt:lpstr>Dashboard analysis solve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 BANERJEE</dc:creator>
  <cp:lastModifiedBy>ANUSHKA BANERJEE</cp:lastModifiedBy>
  <dcterms:created xsi:type="dcterms:W3CDTF">2024-02-10T11:25:05Z</dcterms:created>
  <dcterms:modified xsi:type="dcterms:W3CDTF">2024-05-01T10:00:39Z</dcterms:modified>
</cp:coreProperties>
</file>