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varma/Documents/Online Courses/Excel/Alex the Analyst/XLookUp/"/>
    </mc:Choice>
  </mc:AlternateContent>
  <xr:revisionPtr revIDLastSave="0" documentId="13_ncr:1_{24BD6A10-B1B2-654B-95F1-601A4D898F16}" xr6:coauthVersionLast="47" xr6:coauthVersionMax="47" xr10:uidLastSave="{00000000-0000-0000-0000-000000000000}"/>
  <bookViews>
    <workbookView xWindow="0" yWindow="780" windowWidth="23260" windowHeight="1246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9" i="7"/>
  <c r="B3" i="7"/>
  <c r="B4" i="7"/>
  <c r="B2" i="7"/>
  <c r="B3" i="4"/>
  <c r="B4" i="4"/>
  <c r="B2" i="4"/>
  <c r="B3" i="9"/>
  <c r="B2" i="9"/>
  <c r="B4" i="8"/>
  <c r="B5" i="8"/>
  <c r="B3" i="8"/>
  <c r="B2" i="8"/>
  <c r="B3" i="6" a="1"/>
  <c r="B3" i="6" s="1"/>
  <c r="B4" i="6" a="1"/>
  <c r="B4" i="6" s="1"/>
  <c r="B5" i="6" a="1"/>
  <c r="B5" i="6" s="1"/>
  <c r="B2" i="6" a="1"/>
  <c r="B2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<sst xmlns="http://schemas.openxmlformats.org/spreadsheetml/2006/main" count="508" uniqueCount="113">
  <si>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</si>
  <si>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</si>
  <si>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</si>
  <si>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</si>
  <si>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</si>
  <si>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</si>
  <si>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</si>
  <si>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</si>
  <si>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</si>
  <si>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</si>
  <si>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</si>
  <si>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</si>
  <si>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</si>
  <si>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</si>
  <si>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</si>
  <si>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</si>
  <si>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</si>
  <si>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</si>
  <si>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</si>
  <si>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</si>
  <si>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</si>
  <si>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</si>
  <si>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</si>
  <si>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</si>
  <si>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</si>
  <si>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</si>
  <si>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</si>
  <si>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</si>
  <si>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</si>
  <si>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</si>
  <si>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</si>
  <si>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</si>
  <si>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</si>
  <si>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</si>
  <si>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</si>
  <si>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</si>
  <si>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</si>
  <si>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</si>
  <si>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</si>
  <si>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</si>
  <si>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</si>
  <si>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</si>
  <si>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</si>
  <si>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</si>
  <si>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</si>
  <si>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</si>
  <si>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</si>
  <si>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</si>
  <si>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</si>
  <si>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</si>
  <si>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</si>
  <si>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</si>
  <si>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</si>
  <si>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</si>
  <si>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</si>
  <si>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</si>
  <si>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</si>
  <si>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</si>
  <si>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</si>
  <si>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</si>
  <si>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</si>
  <si>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</si>
  <si>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</si>
  <si>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</si>
  <si>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</si>
  <si>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</si>
  <si>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</si>
  <si>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</si>
  <si>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</si>
  <si>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</si>
  <si>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</si>
  <si>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</si>
  <si>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</si>
  <si>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</si>
  <si>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</si>
  <si>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</si>
  <si>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</si>
  <si>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</si>
  <si>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</si>
  <si>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</si>
  <si>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</si>
  <si>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</si>
  <si>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</si>
  <si>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</si>
  <si>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</si>
  <si>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</si>
  <si>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</si>
  <si>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</si>
  <si>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</si>
  <si>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</si>
  <si>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</si>
  <si>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</si>
  <si>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Formula used: =XLOOKUP(A2, H2:H10, P2:P10)</t>
  </si>
  <si>
    <t>Formula used: =XLOOKUP(A2, I2:I10, O2:P10)</t>
  </si>
  <si>
    <t>Formula used: =XLOOKUP(A2,H2:H10,O2:O10,"Not Found")</t>
  </si>
  <si>
    <t>Formula used: =XLOOKUP("*"&amp;A3,H2:H10,O2:O10,"Not Found",2)</t>
  </si>
  <si>
    <t>Formula used: =XLOOKUP(A5&amp;"*",H2:H10,O2:O10,"Not Found",2)</t>
  </si>
  <si>
    <t>Formula used: =XLOOKUP(A4&amp;"*",H2:H10,O2:O10,"Not Found",2)</t>
  </si>
  <si>
    <t>Formula used: =XLOOKUP(A2,N2:N10,I2:I10,,1)</t>
  </si>
  <si>
    <t>Formula used: =XLOOKUP(A3,N2:N10,I2:I10,,,-1)</t>
  </si>
  <si>
    <t>Search for start date last to first</t>
  </si>
  <si>
    <t>Search for exact match or next largest</t>
  </si>
  <si>
    <t>Wildcard last name</t>
  </si>
  <si>
    <t>Wildcard first name</t>
  </si>
  <si>
    <t>If not found</t>
  </si>
  <si>
    <t>Returning the end date and email of those with the matching full name</t>
  </si>
  <si>
    <t>Lookup email of those with matching full name</t>
  </si>
  <si>
    <t>Formula used: =XLOOKUP(I1,H1:S1,H2:S2)</t>
  </si>
  <si>
    <t>Returning the corresponding values for Februrary</t>
  </si>
  <si>
    <t>Formula used: =SUM(XLOOKUP(I1,H1:S1,H2:S2):XLOOKUP(J1,H1:S1,H2:S2))</t>
  </si>
  <si>
    <t>Sum of the Paper values for February and March using XLOOKUP</t>
  </si>
  <si>
    <t>Formula used: =VLOOKUP(A3,H2:O10,8,FALSE)</t>
  </si>
  <si>
    <t>Using VLOOKUP to return the email for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</si>
</sst>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B7" s="3" t="s">
        <v>92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B8" s="3" t="s">
        <v>106</v>
      </c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6640625" bestFit="1" customWidth="1"/>
    <col min="3" max="3" width="45.664062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A1" t="s">
        <v>60</v>
      </c>
      <c r="B1" s="3" t="s">
        <v>8</v>
      </c>
      <c r="C1" s="3" t="s">
        <v>9</v>
      </c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65</v>
      </c>
      <c r="B2" t="str" cm="1">
        <f t="array" ref="B2:C2">_xlfn.XLOOKUP(A2,I2:I10, O2:P10)</f>
        <v>8/30/2017</v>
      </c>
      <c r="C2" t="str">
        <v>Toby.Flenderson@DunderMifflinCorporate.com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62</v>
      </c>
      <c r="B3" t="str" cm="1">
        <f t="array" ref="B3:C3">_xlfn.XLOOKUP(A3,I3:I11, O3:P11)</f>
        <v>10/10/2015</v>
      </c>
      <c r="C3" t="str">
        <v>Pam.Beasley@DunderMifflin.com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67</v>
      </c>
      <c r="B4" t="str" cm="1">
        <f t="array" ref="B4:C4">_xlfn.XLOOKUP(A4,I4:I12, O4:P12)</f>
        <v>9/11/2013</v>
      </c>
      <c r="C4" t="str">
        <v>Meredith.Palmer@Yahoo.com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69</v>
      </c>
      <c r="B5" t="str" cm="1">
        <f t="array" ref="B5:C5">_xlfn.XLOOKUP(A5,I5:I13, O5:P13)</f>
        <v>4/22/2015</v>
      </c>
      <c r="C5" t="str">
        <v>Kevin.Malone@DunderMifflin.com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B6" s="4" t="s">
        <v>93</v>
      </c>
      <c r="C6" s="4"/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B7" s="4" t="s">
        <v>105</v>
      </c>
      <c r="C7" s="4"/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mergeCells count="2"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4.6640625" bestFit="1" customWidth="1"/>
    <col min="2" max="2" width="27.1640625" bestFit="1" customWidth="1"/>
    <col min="3" max="3" width="52" bestFit="1" customWidth="1"/>
    <col min="4" max="4" width="16" bestFit="1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A1" t="s">
        <v>60</v>
      </c>
      <c r="B1" s="3" t="s">
        <v>9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86</v>
      </c>
      <c r="B2" t="str">
        <f>_xlfn.XLOOKUP(A2,H2:H10,O2:O10,"Not Found")</f>
        <v>Not Found</v>
      </c>
      <c r="C2" s="3" t="s">
        <v>94</v>
      </c>
      <c r="D2" s="3" t="s">
        <v>104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18</v>
      </c>
      <c r="B3" t="str">
        <f>_xlfn.XLOOKUP("*"&amp;A3,H2:H10,O2:O10,"Not Found",2)</f>
        <v>Pam.Beasley@DunderMifflin.com</v>
      </c>
      <c r="C3" s="3" t="s">
        <v>95</v>
      </c>
      <c r="D3" s="3" t="s">
        <v>103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46</v>
      </c>
      <c r="B4" t="str">
        <f>_xlfn.XLOOKUP(A4&amp;"*",H2:H10,O2:O10,"Not Found",2)</f>
        <v>Meredith.Palmer@Yahoo.com</v>
      </c>
      <c r="C4" s="3" t="s">
        <v>97</v>
      </c>
      <c r="D4" s="3" t="s">
        <v>102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87</v>
      </c>
      <c r="B5" t="str">
        <f>_xlfn.XLOOKUP(A5&amp;"*",H2:H10,O2:O10,"Not Found",2)</f>
        <v>Kevin.Malone@DunderMifflin.com</v>
      </c>
      <c r="C5" s="3" t="s">
        <v>96</v>
      </c>
      <c r="D5" s="3" t="s">
        <v>102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37.5" bestFit="1" customWidth="1"/>
    <col min="4" max="4" width="29.6640625" bestFit="1" customWidth="1"/>
    <col min="6" max="6" width="10.16406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A1" t="s">
        <v>88</v>
      </c>
      <c r="B1" s="3" t="s">
        <v>89</v>
      </c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s="1" t="s">
        <v>90</v>
      </c>
      <c r="B2" t="str">
        <f>_xlfn.XLOOKUP(A2,N2:N10,I2:I10,,1)</f>
        <v>Angela Martin</v>
      </c>
      <c r="C2" s="3" t="s">
        <v>98</v>
      </c>
      <c r="D2" s="3" t="s">
        <v>101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38</v>
      </c>
      <c r="B3" t="str">
        <f>_xlfn.XLOOKUP(A3,N2:N10,I2:I10,,,-1)</f>
        <v>Michael Scott</v>
      </c>
      <c r="C3" s="3" t="s">
        <v>99</v>
      </c>
      <c r="D3" s="3" t="s">
        <v>100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B5" sqref="B5:B6"/>
    </sheetView>
  </sheetViews>
  <sheetFormatPr baseColWidth="10" defaultColWidth="10.1640625" defaultRowHeight="15" x14ac:dyDescent="0.2"/>
  <cols>
    <col min="1" max="1" width="11.5" bestFit="1" customWidth="1"/>
    <col min="2" max="2" width="38" customWidth="1"/>
    <col min="7" max="7" width="12.1640625" bestFit="1" customWidth="1"/>
  </cols>
  <sheetData>
    <row r="1" spans="1:19" x14ac:dyDescent="0.2"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2">
      <c r="B5" s="3" t="s">
        <v>107</v>
      </c>
    </row>
    <row r="6" spans="1:19" x14ac:dyDescent="0.2">
      <c r="B6" s="3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1"/>
  <sheetViews>
    <sheetView workbookViewId="0">
      <selection activeCell="D9" sqref="D9"/>
    </sheetView>
  </sheetViews>
  <sheetFormatPr baseColWidth="10" defaultColWidth="10.1640625" defaultRowHeight="15" x14ac:dyDescent="0.2"/>
  <cols>
    <col min="1" max="1" width="11.5" bestFit="1" customWidth="1"/>
    <col min="2" max="2" width="57.83203125" customWidth="1"/>
    <col min="7" max="7" width="12.1640625" bestFit="1" customWidth="1"/>
  </cols>
  <sheetData>
    <row r="1" spans="1:19" x14ac:dyDescent="0.2"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2">
      <c r="B5" s="3" t="s">
        <v>107</v>
      </c>
    </row>
    <row r="6" spans="1:19" x14ac:dyDescent="0.2">
      <c r="B6" s="3" t="s">
        <v>108</v>
      </c>
    </row>
    <row r="8" spans="1:19" x14ac:dyDescent="0.2">
      <c r="B8" s="3" t="s">
        <v>85</v>
      </c>
    </row>
    <row r="9" spans="1:19" x14ac:dyDescent="0.2">
      <c r="A9" t="s">
        <v>70</v>
      </c>
      <c r="B9">
        <f>SUM(_xlfn.XLOOKUP(I1,H1:S1,H2:S2):_xlfn.XLOOKUP(J1,H1:S1,H2:S2))</f>
        <v>460</v>
      </c>
    </row>
    <row r="10" spans="1:19" x14ac:dyDescent="0.2">
      <c r="B10" s="3" t="s">
        <v>109</v>
      </c>
    </row>
    <row r="11" spans="1:19" x14ac:dyDescent="0.2">
      <c r="B11" s="3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4.5" customWidth="1"/>
    <col min="2" max="2" width="40.83203125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B6" s="3" t="s">
        <v>111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B7" s="3" t="s">
        <v>112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Anushka Varma</cp:lastModifiedBy>
  <dcterms:created xsi:type="dcterms:W3CDTF">2021-12-20T02:45:32Z</dcterms:created>
  <dcterms:modified xsi:type="dcterms:W3CDTF">2024-02-13T20:22:56Z</dcterms:modified>
</cp:coreProperties>
</file>