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E029B84C6719C73C/Documents/"/>
    </mc:Choice>
  </mc:AlternateContent>
  <xr:revisionPtr revIDLastSave="427" documentId="8_{BD2874A0-520F-4A3B-B7E1-BCAEDB15841E}" xr6:coauthVersionLast="47" xr6:coauthVersionMax="47" xr10:uidLastSave="{AF048310-2C6F-437C-B8DB-065CED4946EB}"/>
  <bookViews>
    <workbookView xWindow="-108" yWindow="-108" windowWidth="23256" windowHeight="12456" activeTab="3" xr2:uid="{34B5220A-0303-49D8-834D-0FC37DA611BE}"/>
  </bookViews>
  <sheets>
    <sheet name="BANK SHEET" sheetId="1" r:id="rId1"/>
    <sheet name="PIVOT TABLE" sheetId="10" r:id="rId2"/>
    <sheet name="PIVOT TABLE 2" sheetId="12" r:id="rId3"/>
    <sheet name="DASHBOARD" sheetId="13" r:id="rId4"/>
  </sheets>
  <definedNames>
    <definedName name="Slicer_LOAN_TYPE">#N/A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I6" i="1" s="1"/>
  <c r="J6" i="1" s="1"/>
  <c r="H7" i="1"/>
  <c r="I7" i="1" s="1"/>
  <c r="J7" i="1" s="1"/>
  <c r="H8" i="1"/>
  <c r="I8" i="1" s="1"/>
  <c r="J8" i="1" s="1"/>
  <c r="H9" i="1"/>
  <c r="I9" i="1" s="1"/>
  <c r="J9" i="1" s="1"/>
  <c r="H10" i="1"/>
  <c r="I10" i="1" s="1"/>
  <c r="J10" i="1" s="1"/>
  <c r="H11" i="1"/>
  <c r="I11" i="1" s="1"/>
  <c r="J11" i="1" s="1"/>
  <c r="H12" i="1"/>
  <c r="I12" i="1" s="1"/>
  <c r="J12" i="1" s="1"/>
  <c r="H13" i="1"/>
  <c r="I13" i="1" s="1"/>
  <c r="J13" i="1" s="1"/>
  <c r="H14" i="1"/>
  <c r="I14" i="1" s="1"/>
  <c r="J14" i="1" s="1"/>
  <c r="H5" i="1"/>
  <c r="I5" i="1" s="1"/>
  <c r="J5" i="1" s="1"/>
</calcChain>
</file>

<file path=xl/sharedStrings.xml><?xml version="1.0" encoding="utf-8"?>
<sst xmlns="http://schemas.openxmlformats.org/spreadsheetml/2006/main" count="38" uniqueCount="29">
  <si>
    <t>SRN</t>
  </si>
  <si>
    <t>CLIENT NAME</t>
  </si>
  <si>
    <t>LOAN AMOUNT</t>
  </si>
  <si>
    <t>LOAN TYPE</t>
  </si>
  <si>
    <t>INTEREST</t>
  </si>
  <si>
    <t>YEARS</t>
  </si>
  <si>
    <t>EMI</t>
  </si>
  <si>
    <t>TOTAL AMOUNT</t>
  </si>
  <si>
    <t>ANKIT</t>
  </si>
  <si>
    <t>AJAY</t>
  </si>
  <si>
    <t>DEV</t>
  </si>
  <si>
    <t>HARDIK</t>
  </si>
  <si>
    <t>MANSI</t>
  </si>
  <si>
    <t>PAYAL</t>
  </si>
  <si>
    <t>SAKSHI</t>
  </si>
  <si>
    <t>ARUSHI</t>
  </si>
  <si>
    <t>ANJALI</t>
  </si>
  <si>
    <t>Shrey</t>
  </si>
  <si>
    <t>Car loan</t>
  </si>
  <si>
    <t>Home loan</t>
  </si>
  <si>
    <t>Study loan</t>
  </si>
  <si>
    <t>Business  loan</t>
  </si>
  <si>
    <t xml:space="preserve"> Personal loan</t>
  </si>
  <si>
    <t>TOTAL INTEREST</t>
  </si>
  <si>
    <t>BANK SHEET</t>
  </si>
  <si>
    <t>Row Labels</t>
  </si>
  <si>
    <t>Grand Total</t>
  </si>
  <si>
    <t>Sum of LOAN AMOUNT</t>
  </si>
  <si>
    <t>Sum of 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</si>
</sst>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7" x14ac:knownFonts="1">
    <font>
      <sz val="11"/>
      <color theme="1"/>
      <name val="Calibri"/>
      <family val="2"/>
      <scheme val="minor"/>
    </font>
    <font>
      <b/>
      <sz val="12"/>
      <color theme="5" tint="-0.249977111117893"/>
      <name val="Calibri"/>
      <family val="2"/>
      <scheme val="minor"/>
    </font>
    <font>
      <sz val="12"/>
      <color theme="1"/>
      <name val="Calibri"/>
      <family val="2"/>
      <scheme val="minor"/>
    </font>
    <font>
      <b/>
      <sz val="36"/>
      <color theme="9" tint="-0.499984740745262"/>
      <name val="Aptos Display"/>
      <family val="2"/>
    </font>
    <font>
      <b/>
      <sz val="12"/>
      <color theme="1"/>
      <name val="Calibri"/>
      <family val="2"/>
      <scheme val="minor"/>
    </font>
    <font>
      <b/>
      <sz val="12"/>
      <color theme="4" tint="-0.249977111117893"/>
      <name val="Calibri"/>
      <family val="2"/>
      <scheme val="minor"/>
    </font>
    <font>
      <sz val="11"/>
      <color theme="4" tint="0.39997558519241921"/>
      <name val="Calibri"/>
      <family val="2"/>
      <scheme val="minor"/>
    </font>
  </fonts>
  <fills count="3">
    <fill>
      <patternFill patternType="none"/>
    </fill>
    <fill>
      <patternFill patternType="gray125"/>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0" borderId="0" xfId="0" applyFont="1"/>
    <xf numFmtId="0" fontId="2" fillId="0" borderId="0" xfId="0" applyFont="1" applyAlignment="1">
      <alignment horizontal="center"/>
    </xf>
    <xf numFmtId="0" fontId="4" fillId="0" borderId="1" xfId="0" applyFont="1" applyBorder="1" applyAlignment="1">
      <alignment horizontal="center"/>
    </xf>
    <xf numFmtId="9" fontId="4" fillId="0" borderId="1" xfId="0" applyNumberFormat="1" applyFont="1" applyBorder="1" applyAlignment="1">
      <alignment horizontal="center"/>
    </xf>
    <xf numFmtId="0" fontId="5" fillId="0" borderId="1" xfId="0" applyFont="1" applyBorder="1" applyAlignment="1">
      <alignment horizontal="center"/>
    </xf>
    <xf numFmtId="8" fontId="5" fillId="0" borderId="1" xfId="0" applyNumberFormat="1" applyFont="1" applyBorder="1" applyAlignment="1">
      <alignment horizontal="center"/>
    </xf>
    <xf numFmtId="6" fontId="5" fillId="0" borderId="1" xfId="0" applyNumberFormat="1" applyFont="1" applyBorder="1" applyAlignment="1">
      <alignment horizontal="center"/>
    </xf>
    <xf numFmtId="0" fontId="0" fillId="0" borderId="0" xfId="0" pivotButton="1"/>
    <xf numFmtId="0" fontId="0" fillId="0" borderId="0" xfId="0" applyAlignment="1">
      <alignment horizontal="left"/>
    </xf>
    <xf numFmtId="8" fontId="0" fillId="0" borderId="0" xfId="0" applyNumberFormat="1"/>
    <xf numFmtId="0" fontId="3" fillId="2" borderId="0" xfId="0" applyFont="1" applyFill="1" applyAlignment="1">
      <alignment horizontal="center"/>
    </xf>
    <xf numFmtId="0" fontId="3" fillId="2" borderId="2" xfId="0" applyFont="1" applyFill="1" applyBorder="1" applyAlignment="1">
      <alignment horizontal="center"/>
    </xf>
    <xf numFmtId="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SHEET.xlsx]PIVOT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2"/>
            </a:solidFill>
            <a:ln>
              <a:noFill/>
            </a:ln>
            <a:effectLst/>
            <a:sp3d/>
          </c:spPr>
          <c:invertIfNegative val="0"/>
          <c:cat>
            <c:strRef>
              <c:f>'PIVOT TABLE'!$A$4:$A$5</c:f>
              <c:strCache>
                <c:ptCount val="1"/>
                <c:pt idx="0">
                  <c:v>Shrey</c:v>
                </c:pt>
              </c:strCache>
            </c:strRef>
          </c:cat>
          <c:val>
            <c:numRef>
              <c:f>'PIVOT TABLE'!$B$4:$B$5</c:f>
              <c:numCache>
                <c:formatCode>General</c:formatCode>
                <c:ptCount val="1"/>
                <c:pt idx="0">
                  <c:v>5000000</c:v>
                </c:pt>
              </c:numCache>
            </c:numRef>
          </c:val>
          <c:extLst>
            <c:ext xmlns:c16="http://schemas.microsoft.com/office/drawing/2014/chart" uri="{C3380CC4-5D6E-409C-BE32-E72D297353CC}">
              <c16:uniqueId val="{00000000-D858-441F-AE5C-83B9FA392D12}"/>
            </c:ext>
          </c:extLst>
        </c:ser>
        <c:dLbls>
          <c:showLegendKey val="0"/>
          <c:showVal val="0"/>
          <c:showCatName val="0"/>
          <c:showSerName val="0"/>
          <c:showPercent val="0"/>
          <c:showBubbleSize val="0"/>
        </c:dLbls>
        <c:gapWidth val="150"/>
        <c:shape val="box"/>
        <c:axId val="1863286960"/>
        <c:axId val="1863291760"/>
        <c:axId val="0"/>
      </c:bar3DChart>
      <c:catAx>
        <c:axId val="1863286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91760"/>
        <c:crosses val="autoZero"/>
        <c:auto val="1"/>
        <c:lblAlgn val="ctr"/>
        <c:lblOffset val="100"/>
        <c:noMultiLvlLbl val="0"/>
      </c:catAx>
      <c:valAx>
        <c:axId val="186329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8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[BANK SHEET.xlsx]PIVOT TABLE 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c:f>
              <c:strCache>
                <c:ptCount val="1"/>
                <c:pt idx="0">
                  <c:v>Total</c:v>
                </c:pt>
              </c:strCache>
            </c:strRef>
          </c:tx>
          <c:spPr>
            <a:solidFill>
              <a:schemeClr val="accent2"/>
            </a:solidFill>
            <a:ln>
              <a:noFill/>
            </a:ln>
            <a:effectLst/>
          </c:spPr>
          <c:invertIfNegative val="0"/>
          <c:cat>
            <c:strRef>
              <c:f>'PIVOT TABLE 2'!$A$2:$A$3</c:f>
              <c:strCache>
                <c:ptCount val="1"/>
                <c:pt idx="0">
                  <c:v>Shrey</c:v>
                </c:pt>
              </c:strCache>
            </c:strRef>
          </c:cat>
          <c:val>
            <c:numRef>
              <c:f>'PIVOT TABLE 2'!$B$2:$B$3</c:f>
              <c:numCache>
                <c:formatCode>"₹"#,##0.00_);[Red]\("₹"#,##0.00\)</c:formatCode>
                <c:ptCount val="1"/>
                <c:pt idx="0">
                  <c:v>1037810.5422340397</c:v>
                </c:pt>
              </c:numCache>
            </c:numRef>
          </c:val>
          <c:extLst>
            <c:ext xmlns:c16="http://schemas.microsoft.com/office/drawing/2014/chart" uri="{C3380CC4-5D6E-409C-BE32-E72D297353CC}">
              <c16:uniqueId val="{00000000-1B13-4E69-B570-E1601454590E}"/>
            </c:ext>
          </c:extLst>
        </c:ser>
        <c:dLbls>
          <c:showLegendKey val="0"/>
          <c:showVal val="0"/>
          <c:showCatName val="0"/>
          <c:showSerName val="0"/>
          <c:showPercent val="0"/>
          <c:showBubbleSize val="0"/>
        </c:dLbls>
        <c:gapWidth val="219"/>
        <c:overlap val="-27"/>
        <c:axId val="1900322928"/>
        <c:axId val="1900323888"/>
      </c:barChart>
      <c:catAx>
        <c:axId val="19003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23888"/>
        <c:crosses val="autoZero"/>
        <c:auto val="1"/>
        <c:lblAlgn val="ctr"/>
        <c:lblOffset val="100"/>
        <c:noMultiLvlLbl val="0"/>
      </c:catAx>
      <c:valAx>
        <c:axId val="1900323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SHEET.xlsx]PIVOT TABLE!PivotTable2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2"/>
            </a:solidFill>
            <a:ln>
              <a:noFill/>
            </a:ln>
            <a:effectLst/>
            <a:sp3d/>
          </c:spPr>
          <c:invertIfNegative val="0"/>
          <c:cat>
            <c:strRef>
              <c:f>'PIVOT TABLE'!$A$4:$A$5</c:f>
              <c:strCache>
                <c:ptCount val="1"/>
                <c:pt idx="0">
                  <c:v>Shrey</c:v>
                </c:pt>
              </c:strCache>
            </c:strRef>
          </c:cat>
          <c:val>
            <c:numRef>
              <c:f>'PIVOT TABLE'!$B$4:$B$5</c:f>
              <c:numCache>
                <c:formatCode>General</c:formatCode>
                <c:ptCount val="1"/>
                <c:pt idx="0">
                  <c:v>5000000</c:v>
                </c:pt>
              </c:numCache>
            </c:numRef>
          </c:val>
          <c:extLst>
            <c:ext xmlns:c16="http://schemas.microsoft.com/office/drawing/2014/chart" uri="{C3380CC4-5D6E-409C-BE32-E72D297353CC}">
              <c16:uniqueId val="{00000000-B923-4017-9B36-86FBA02D0FA0}"/>
            </c:ext>
          </c:extLst>
        </c:ser>
        <c:dLbls>
          <c:showLegendKey val="0"/>
          <c:showVal val="0"/>
          <c:showCatName val="0"/>
          <c:showSerName val="0"/>
          <c:showPercent val="0"/>
          <c:showBubbleSize val="0"/>
        </c:dLbls>
        <c:gapWidth val="150"/>
        <c:shape val="box"/>
        <c:axId val="1863286960"/>
        <c:axId val="1863291760"/>
        <c:axId val="0"/>
      </c:bar3DChart>
      <c:catAx>
        <c:axId val="1863286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91760"/>
        <c:crosses val="autoZero"/>
        <c:auto val="1"/>
        <c:lblAlgn val="ctr"/>
        <c:lblOffset val="100"/>
        <c:noMultiLvlLbl val="0"/>
      </c:catAx>
      <c:valAx>
        <c:axId val="186329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8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[BANK SHEET.xlsx]PIVOT TABLE 2!PivotTable3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c:f>
              <c:strCache>
                <c:ptCount val="1"/>
                <c:pt idx="0">
                  <c:v>Total</c:v>
                </c:pt>
              </c:strCache>
            </c:strRef>
          </c:tx>
          <c:spPr>
            <a:solidFill>
              <a:schemeClr val="accent2"/>
            </a:solidFill>
            <a:ln>
              <a:noFill/>
            </a:ln>
            <a:effectLst/>
          </c:spPr>
          <c:invertIfNegative val="0"/>
          <c:cat>
            <c:strRef>
              <c:f>'PIVOT TABLE 2'!$A$2:$A$3</c:f>
              <c:strCache>
                <c:ptCount val="1"/>
                <c:pt idx="0">
                  <c:v>Shrey</c:v>
                </c:pt>
              </c:strCache>
            </c:strRef>
          </c:cat>
          <c:val>
            <c:numRef>
              <c:f>'PIVOT TABLE 2'!$B$2:$B$3</c:f>
              <c:numCache>
                <c:formatCode>"₹"#,##0.00_);[Red]\("₹"#,##0.00\)</c:formatCode>
                <c:ptCount val="1"/>
                <c:pt idx="0">
                  <c:v>1037810.5422340397</c:v>
                </c:pt>
              </c:numCache>
            </c:numRef>
          </c:val>
          <c:extLst>
            <c:ext xmlns:c16="http://schemas.microsoft.com/office/drawing/2014/chart" uri="{C3380CC4-5D6E-409C-BE32-E72D297353CC}">
              <c16:uniqueId val="{00000000-195A-4196-AE27-B2244AF4D7E5}"/>
            </c:ext>
          </c:extLst>
        </c:ser>
        <c:dLbls>
          <c:showLegendKey val="0"/>
          <c:showVal val="0"/>
          <c:showCatName val="0"/>
          <c:showSerName val="0"/>
          <c:showPercent val="0"/>
          <c:showBubbleSize val="0"/>
        </c:dLbls>
        <c:gapWidth val="219"/>
        <c:overlap val="-27"/>
        <c:axId val="1900322928"/>
        <c:axId val="1900323888"/>
      </c:barChart>
      <c:catAx>
        <c:axId val="19003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23888"/>
        <c:crosses val="autoZero"/>
        <c:auto val="1"/>
        <c:lblAlgn val="ctr"/>
        <c:lblOffset val="100"/>
        <c:noMultiLvlLbl val="0"/>
      </c:catAx>
      <c:valAx>
        <c:axId val="1900323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3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320040</xdr:colOff>
      <xdr:row>1</xdr:row>
      <xdr:rowOff>118110</xdr:rowOff>
    </xdr:from>
    <xdr:to>
      <xdr:col>12</xdr:col>
      <xdr:colOff>15240</xdr:colOff>
      <xdr:row>16</xdr:row>
      <xdr:rowOff>118110</xdr:rowOff>
    </xdr:to>
    <xdr:graphicFrame macro="">
      <xdr:nvGraphicFramePr>
        <xdr:cNvPr id="2" name="Chart 1">
          <a:extLst>
            <a:ext uri="{FF2B5EF4-FFF2-40B4-BE49-F238E27FC236}">
              <a16:creationId xmlns:a16="http://schemas.microsoft.com/office/drawing/2014/main" id="{E8EA91A7-0ADA-1060-0DDB-E3BE14CB6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A84B74C9-10C0-D8BE-8209-54B695BD9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274320</xdr:colOff>
      <xdr:row>4</xdr:row>
      <xdr:rowOff>83820</xdr:rowOff>
    </xdr:from>
    <xdr:to>
      <xdr:col>7</xdr:col>
      <xdr:colOff>502920</xdr:colOff>
      <xdr:row>16</xdr:row>
      <xdr:rowOff>152400</xdr:rowOff>
    </xdr:to>
    <xdr:graphicFrame macro="">
      <xdr:nvGraphicFramePr>
        <xdr:cNvPr id="2" name="Chart 1">
          <a:extLst>
            <a:ext uri="{FF2B5EF4-FFF2-40B4-BE49-F238E27FC236}">
              <a16:creationId xmlns:a16="http://schemas.microsoft.com/office/drawing/2014/main" id="{AE418B07-A7AC-44F9-A589-F05FD3CB6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365760</xdr:colOff>
      <xdr:row>17</xdr:row>
      <xdr:rowOff>121920</xdr:rowOff>
    </xdr:from>
    <xdr:to>
      <xdr:col>7</xdr:col>
      <xdr:colOff>449580</xdr:colOff>
      <xdr:row>29</xdr:row>
      <xdr:rowOff>167640</xdr:rowOff>
    </xdr:to>
    <xdr:graphicFrame macro="">
      <xdr:nvGraphicFramePr>
        <xdr:cNvPr id="3" name="Chart 2">
          <a:extLst>
            <a:ext uri="{FF2B5EF4-FFF2-40B4-BE49-F238E27FC236}">
              <a16:creationId xmlns:a16="http://schemas.microsoft.com/office/drawing/2014/main" id="{54EE806F-84ED-4C08-8D3C-FFDF1A33B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7620</xdr:colOff>
      <xdr:row>4</xdr:row>
      <xdr:rowOff>99061</xdr:rowOff>
    </xdr:from>
    <xdr:to>
      <xdr:col>13</xdr:col>
      <xdr:colOff>7620</xdr:colOff>
      <xdr:row>15</xdr:row>
      <xdr:rowOff>106681</xdr:rowOff>
    </xdr:to>
    <mc:AlternateContent xmlns:mc="http://schemas.openxmlformats.org/markup-compatibility/2006" xmlns:a14="http://schemas.microsoft.com/office/drawing/2010/main">
      <mc:Choice Requires="a14">
        <xdr:graphicFrame macro="">
          <xdr:nvGraphicFramePr>
            <xdr:cNvPr id="4" name="LOAN TYPE">
              <a:extLst>
                <a:ext uri="{FF2B5EF4-FFF2-40B4-BE49-F238E27FC236}">
                  <a16:creationId xmlns:a16="http://schemas.microsoft.com/office/drawing/2014/main" id="{20249413-266D-BCAB-D1D8-C1AF6AA6C09F}"/>
                </a:ext>
              </a:extLst>
            </xdr:cNvPr>
            <xdr:cNvGraphicFramePr/>
          </xdr:nvGraphicFramePr>
          <xdr:xfrm>
            <a:off x="0" y="0"/>
            <a:ext cx="0" cy="0"/>
          </xdr:xfrm>
          <a:graphic>
            <a:graphicData uri="http://schemas.microsoft.com/office/drawing/2010/slicer">
              <sle:slicer xmlns:sle="http://schemas.microsoft.com/office/drawing/2010/slicer" name="LOAN TYPE"/>
            </a:graphicData>
          </a:graphic>
        </xdr:graphicFrame>
      </mc:Choice>
      <mc:Fallback xmlns="">
        <xdr:sp macro="" textlink="">
          <xdr:nvSpPr>
            <xdr:cNvPr id="0" name=""/>
            <xdr:cNvSpPr>
              <a:spLocks noTextEdit="1"/>
            </xdr:cNvSpPr>
          </xdr:nvSpPr>
          <xdr:spPr>
            <a:xfrm>
              <a:off x="6103620" y="83058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16</xdr:row>
      <xdr:rowOff>7620</xdr:rowOff>
    </xdr:from>
    <xdr:to>
      <xdr:col>12</xdr:col>
      <xdr:colOff>579120</xdr:colOff>
      <xdr:row>29</xdr:row>
      <xdr:rowOff>97155</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0BCF0E63-F42C-9C55-CA75-160F65972F3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065520" y="2933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ree Vasisth" refreshedDate="45868.401872685186" createdVersion="8" refreshedVersion="8" minRefreshableVersion="3" recordCount="10" xr:uid="{D6A5FFBE-5584-4106-949B-86CE4232EAE2}">
  <cacheSource type="worksheet">
    <worksheetSource ref="B4:J14" sheet="BANK SHEET"/>
  </cacheSource>
  <cacheFields count="9">
    <cacheField name="SRN" numFmtId="0">
      <sharedItems containsSemiMixedTypes="0" containsString="0" containsNumber="1" containsInteger="1" minValue="1" maxValue="10"/>
    </cacheField>
    <cacheField name="CLIENT NAME" numFmtId="0">
      <sharedItems count="10">
        <s v="ANKIT"/>
        <s v="AJAY"/>
        <s v="DEV"/>
        <s v="HARDIK"/>
        <s v="MANSI"/>
        <s v="PAYAL"/>
        <s v="SAKSHI"/>
        <s v="ARUSHI"/>
        <s v="ANJALI"/>
        <s v="Shrey"/>
      </sharedItems>
    </cacheField>
    <cacheField name="LOAN AMOUNT" numFmtId="0">
      <sharedItems containsSemiMixedTypes="0" containsString="0" containsNumber="1" containsInteger="1" minValue="500000" maxValue="5000000"/>
    </cacheField>
    <cacheField name="LOAN TYPE" numFmtId="0">
      <sharedItems count="5">
        <s v="Car loan"/>
        <s v="Home loan"/>
        <s v="Study loan"/>
        <s v="Business  loan"/>
        <s v=" Personal loan"/>
      </sharedItems>
    </cacheField>
    <cacheField name="INTEREST" numFmtId="9">
      <sharedItems containsSemiMixedTypes="0" containsString="0" containsNumber="1" minValue="0.05" maxValue="0.25"/>
    </cacheField>
    <cacheField name="YEARS" numFmtId="0">
      <sharedItems containsSemiMixedTypes="0" containsString="0" containsNumber="1" containsInteger="1" minValue="2" maxValue="15" count="7">
        <n v="12"/>
        <n v="10"/>
        <n v="4"/>
        <n v="5"/>
        <n v="3"/>
        <n v="15"/>
        <n v="2"/>
      </sharedItems>
    </cacheField>
    <cacheField name="EMI" numFmtId="8">
      <sharedItems containsSemiMixedTypes="0" containsString="0" containsNumber="1" minValue="88848.788678341691" maxValue="1037810.5422340397"/>
    </cacheField>
    <cacheField name="TOTAL AMOUNT" numFmtId="6">
      <sharedItems containsSemiMixedTypes="0" containsString="0" containsNumber="1" minValue="6100276.6235853173" maxValue="64201844.382750414"/>
    </cacheField>
    <cacheField name="TOTAL INTEREST" numFmtId="6">
      <sharedItems containsSemiMixedTypes="0" containsString="0" containsNumber="1" minValue="5600276.6235853173" maxValue="59201844.382750414"/>
    </cacheField>
  </cacheFields>
  <extLst>
    <ext xmlns:x14="http://schemas.microsoft.com/office/spreadsheetml/2009/9/main" uri="{725AE2AE-9491-48be-B2B4-4EB974FC3084}">
      <x14:pivotCacheDefinition pivotCacheId="104295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1000000"/>
    <x v="0"/>
    <n v="0.12"/>
    <x v="0"/>
    <n v="88848.788678341691"/>
    <n v="12794225.569681205"/>
    <n v="11794225.569681205"/>
  </r>
  <r>
    <n v="2"/>
    <x v="1"/>
    <n v="5000000"/>
    <x v="1"/>
    <n v="0.15"/>
    <x v="1"/>
    <n v="535015.3698562535"/>
    <n v="64201844.382750414"/>
    <n v="59201844.382750414"/>
  </r>
  <r>
    <n v="3"/>
    <x v="2"/>
    <n v="2500000"/>
    <x v="2"/>
    <n v="0.14000000000000001"/>
    <x v="2"/>
    <n v="643334.88392705389"/>
    <n v="30880074.428498589"/>
    <n v="28380074.428498589"/>
  </r>
  <r>
    <n v="4"/>
    <x v="3"/>
    <n v="3000000"/>
    <x v="0"/>
    <n v="0.09"/>
    <x v="3"/>
    <n v="613567.24650663906"/>
    <n v="36814034.790398344"/>
    <n v="33814034.790398344"/>
  </r>
  <r>
    <n v="5"/>
    <x v="4"/>
    <n v="500000"/>
    <x v="1"/>
    <n v="0.1"/>
    <x v="4"/>
    <n v="169452.12843292547"/>
    <n v="6100276.6235853173"/>
    <n v="5600276.6235853173"/>
  </r>
  <r>
    <n v="6"/>
    <x v="5"/>
    <n v="4000000"/>
    <x v="3"/>
    <n v="0.2"/>
    <x v="5"/>
    <n v="303592.13289693993"/>
    <n v="54646583.921449184"/>
    <n v="50646583.921449184"/>
  </r>
  <r>
    <n v="7"/>
    <x v="6"/>
    <n v="1200000"/>
    <x v="1"/>
    <n v="0.25"/>
    <x v="6"/>
    <n v="618814.43298969069"/>
    <n v="14851546.391752576"/>
    <n v="13651546.391752576"/>
  </r>
  <r>
    <n v="8"/>
    <x v="7"/>
    <n v="1500000"/>
    <x v="0"/>
    <n v="0.05"/>
    <x v="0"/>
    <n v="128411.2226827007"/>
    <n v="18491216.066308901"/>
    <n v="16991216.066308901"/>
  </r>
  <r>
    <n v="9"/>
    <x v="8"/>
    <n v="2000000"/>
    <x v="3"/>
    <n v="0.1"/>
    <x v="1"/>
    <n v="209280.76197877713"/>
    <n v="25113691.437453255"/>
    <n v="23113691.437453255"/>
  </r>
  <r>
    <n v="10"/>
    <x v="9"/>
    <n v="5000000"/>
    <x v="4"/>
    <n v="0.15"/>
    <x v="3"/>
    <n v="1037810.5422340397"/>
    <n v="62268632.534042381"/>
    <n v="57268632.5340423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6A1BC-721C-4D70-B466-EE258688AE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9">
    <pivotField showAll="0"/>
    <pivotField axis="axisRow" showAll="0">
      <items count="11">
        <item x="1"/>
        <item x="8"/>
        <item x="0"/>
        <item x="7"/>
        <item x="2"/>
        <item x="3"/>
        <item x="4"/>
        <item x="5"/>
        <item x="6"/>
        <item x="9"/>
        <item t="default"/>
      </items>
    </pivotField>
    <pivotField dataField="1" showAll="0"/>
    <pivotField showAll="0">
      <items count="6">
        <item x="4"/>
        <item h="1" x="3"/>
        <item h="1" x="0"/>
        <item h="1" x="1"/>
        <item h="1" x="2"/>
        <item t="default"/>
      </items>
    </pivotField>
    <pivotField numFmtId="9" showAll="0"/>
    <pivotField showAll="0">
      <items count="8">
        <item h="1" x="6"/>
        <item h="1" x="4"/>
        <item h="1" x="2"/>
        <item x="3"/>
        <item h="1" x="1"/>
        <item h="1" x="0"/>
        <item h="1" x="5"/>
        <item t="default"/>
      </items>
    </pivotField>
    <pivotField numFmtId="8" showAll="0"/>
    <pivotField numFmtId="6" showAll="0"/>
    <pivotField numFmtId="6" showAll="0"/>
  </pivotFields>
  <rowFields count="1">
    <field x="1"/>
  </rowFields>
  <rowItems count="2">
    <i>
      <x v="9"/>
    </i>
    <i t="grand">
      <x/>
    </i>
  </rowItems>
  <colItems count="1">
    <i/>
  </colItems>
  <dataFields count="1">
    <dataField name="Sum of LOAN AMOUN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F998F-7477-40B9-ACD4-26E23A0C3D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3" firstHeaderRow="1" firstDataRow="1" firstDataCol="1"/>
  <pivotFields count="9">
    <pivotField showAll="0"/>
    <pivotField axis="axisRow" showAll="0">
      <items count="11">
        <item x="1"/>
        <item x="8"/>
        <item x="0"/>
        <item x="7"/>
        <item x="2"/>
        <item x="3"/>
        <item x="4"/>
        <item x="5"/>
        <item x="6"/>
        <item x="9"/>
        <item t="default"/>
      </items>
    </pivotField>
    <pivotField showAll="0"/>
    <pivotField showAll="0">
      <items count="6">
        <item x="4"/>
        <item h="1" x="3"/>
        <item h="1" x="0"/>
        <item h="1" x="1"/>
        <item h="1" x="2"/>
        <item t="default"/>
      </items>
    </pivotField>
    <pivotField numFmtId="9" showAll="0"/>
    <pivotField showAll="0">
      <items count="8">
        <item h="1" x="6"/>
        <item h="1" x="4"/>
        <item h="1" x="2"/>
        <item x="3"/>
        <item h="1" x="1"/>
        <item h="1" x="0"/>
        <item h="1" x="5"/>
        <item t="default"/>
      </items>
    </pivotField>
    <pivotField dataField="1" numFmtId="8" showAll="0"/>
    <pivotField numFmtId="6" showAll="0"/>
    <pivotField numFmtId="6" showAll="0"/>
  </pivotFields>
  <rowFields count="1">
    <field x="1"/>
  </rowFields>
  <rowItems count="2">
    <i>
      <x v="9"/>
    </i>
    <i t="grand">
      <x/>
    </i>
  </rowItems>
  <colItems count="1">
    <i/>
  </colItems>
  <dataFields count="1">
    <dataField name="Sum of EMI" fld="6" baseField="0" baseItem="0" numFmtId="8"/>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TYPE" xr10:uid="{6F3EBD33-7C14-4724-B8FB-70D5CECF31DB}" sourceName="LOAN TYPE">
  <pivotTables>
    <pivotTable tabId="10" name="PivotTable2"/>
    <pivotTable tabId="12" name="PivotTable3"/>
  </pivotTables>
  <data>
    <tabular pivotCacheId="1042957239">
      <items count="5">
        <i x="4" s="1"/>
        <i x="0"/>
        <i x="3" nd="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5C2C64D-0969-4C3F-8D92-893BC48CDC77}" sourceName="YEARS">
  <pivotTables>
    <pivotTable tabId="12" name="PivotTable3"/>
    <pivotTable tabId="10" name="PivotTable2"/>
  </pivotTables>
  <data>
    <tabular pivotCacheId="1042957239">
      <items count="7">
        <i x="3" s="1"/>
        <i x="6" nd="1"/>
        <i x="4" nd="1"/>
        <i x="2" nd="1"/>
        <i x="1" nd="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 TYPE" xr10:uid="{38460391-0363-42A5-935D-A1A1B2DC1C16}" cache="Slicer_LOAN_TYPE" caption="LOAN TYPE" rowHeight="234950"/>
  <slicer name="YEARS" xr10:uid="{F059EC7A-2F3E-4152-8E3B-FFEE4C7692FB}"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9F73A-403C-4534-8190-849FA0FF92EE}">
  <dimension ref="B1:J19"/>
  <sheetViews>
    <sheetView topLeftCell="B1" workbookViewId="0">
      <selection activeCell="K11" sqref="K11"/>
    </sheetView>
  </sheetViews>
  <sheetFormatPr defaultRowHeight="14.4" x14ac:dyDescent="0.3"/>
  <cols>
    <col min="3" max="3" width="15.44140625" customWidth="1"/>
    <col min="4" max="4" width="18" customWidth="1"/>
    <col min="5" max="5" width="15.77734375" customWidth="1"/>
    <col min="6" max="6" width="14.109375" customWidth="1"/>
    <col min="7" max="7" width="12.77734375" customWidth="1"/>
    <col min="8" max="8" width="17" customWidth="1"/>
    <col min="9" max="9" width="21.77734375" customWidth="1"/>
    <col min="10" max="10" width="20.44140625" customWidth="1"/>
  </cols>
  <sheetData>
    <row r="1" spans="2:10" x14ac:dyDescent="0.3">
      <c r="D1" s="12" t="s">
        <v>24</v>
      </c>
      <c r="E1" s="12"/>
      <c r="F1" s="12"/>
      <c r="G1" s="12"/>
      <c r="H1" s="12"/>
      <c r="I1" s="12"/>
    </row>
    <row r="2" spans="2:10" x14ac:dyDescent="0.3">
      <c r="D2" s="12"/>
      <c r="E2" s="12"/>
      <c r="F2" s="12"/>
      <c r="G2" s="12"/>
      <c r="H2" s="12"/>
      <c r="I2" s="12"/>
    </row>
    <row r="3" spans="2:10" x14ac:dyDescent="0.3">
      <c r="D3" s="13"/>
      <c r="E3" s="13"/>
      <c r="F3" s="13"/>
      <c r="G3" s="13"/>
      <c r="H3" s="13"/>
      <c r="I3" s="13"/>
    </row>
    <row r="4" spans="2:10" ht="15.6" x14ac:dyDescent="0.3">
      <c r="B4" s="4" t="s">
        <v>0</v>
      </c>
      <c r="C4" s="4" t="s">
        <v>1</v>
      </c>
      <c r="D4" s="4" t="s">
        <v>2</v>
      </c>
      <c r="E4" s="4" t="s">
        <v>3</v>
      </c>
      <c r="F4" s="4" t="s">
        <v>4</v>
      </c>
      <c r="G4" s="1" t="s">
        <v>5</v>
      </c>
      <c r="H4" s="1" t="s">
        <v>6</v>
      </c>
      <c r="I4" s="1" t="s">
        <v>7</v>
      </c>
      <c r="J4" s="1" t="s">
        <v>23</v>
      </c>
    </row>
    <row r="5" spans="2:10" ht="15.6" x14ac:dyDescent="0.3">
      <c r="B5" s="4">
        <v>1</v>
      </c>
      <c r="C5" s="4" t="s">
        <v>8</v>
      </c>
      <c r="D5" s="4">
        <v>1000000</v>
      </c>
      <c r="E5" s="4" t="s">
        <v>18</v>
      </c>
      <c r="F5" s="5">
        <v>0.12</v>
      </c>
      <c r="G5" s="6">
        <v>12</v>
      </c>
      <c r="H5" s="7">
        <f>-PMT(F5/12,G5,D5)</f>
        <v>88848.788678341691</v>
      </c>
      <c r="I5" s="8">
        <f>H5*G5*12</f>
        <v>12794225.569681205</v>
      </c>
      <c r="J5" s="8">
        <f>I5-D5</f>
        <v>11794225.569681205</v>
      </c>
    </row>
    <row r="6" spans="2:10" ht="15.6" x14ac:dyDescent="0.3">
      <c r="B6" s="4">
        <v>2</v>
      </c>
      <c r="C6" s="4" t="s">
        <v>9</v>
      </c>
      <c r="D6" s="4">
        <v>5000000</v>
      </c>
      <c r="E6" s="4" t="s">
        <v>19</v>
      </c>
      <c r="F6" s="5">
        <v>0.15</v>
      </c>
      <c r="G6" s="6">
        <v>10</v>
      </c>
      <c r="H6" s="7">
        <f t="shared" ref="H6:H14" si="0">-PMT(F6/12,G6,D6)</f>
        <v>535015.3698562535</v>
      </c>
      <c r="I6" s="8">
        <f t="shared" ref="I6:I14" si="1">H6*G6*12</f>
        <v>64201844.382750414</v>
      </c>
      <c r="J6" s="8">
        <f t="shared" ref="J6:J14" si="2">I6-D6</f>
        <v>59201844.382750414</v>
      </c>
    </row>
    <row r="7" spans="2:10" ht="15.6" x14ac:dyDescent="0.3">
      <c r="B7" s="4">
        <v>3</v>
      </c>
      <c r="C7" s="4" t="s">
        <v>10</v>
      </c>
      <c r="D7" s="4">
        <v>2500000</v>
      </c>
      <c r="E7" s="4" t="s">
        <v>20</v>
      </c>
      <c r="F7" s="5">
        <v>0.14000000000000001</v>
      </c>
      <c r="G7" s="6">
        <v>4</v>
      </c>
      <c r="H7" s="7">
        <f t="shared" si="0"/>
        <v>643334.88392705389</v>
      </c>
      <c r="I7" s="8">
        <f t="shared" si="1"/>
        <v>30880074.428498589</v>
      </c>
      <c r="J7" s="8">
        <f t="shared" si="2"/>
        <v>28380074.428498589</v>
      </c>
    </row>
    <row r="8" spans="2:10" ht="15.6" x14ac:dyDescent="0.3">
      <c r="B8" s="4">
        <v>4</v>
      </c>
      <c r="C8" s="4" t="s">
        <v>11</v>
      </c>
      <c r="D8" s="4">
        <v>3000000</v>
      </c>
      <c r="E8" s="4" t="s">
        <v>18</v>
      </c>
      <c r="F8" s="5">
        <v>0.09</v>
      </c>
      <c r="G8" s="6">
        <v>5</v>
      </c>
      <c r="H8" s="7">
        <f t="shared" si="0"/>
        <v>613567.24650663906</v>
      </c>
      <c r="I8" s="8">
        <f t="shared" si="1"/>
        <v>36814034.790398344</v>
      </c>
      <c r="J8" s="8">
        <f t="shared" si="2"/>
        <v>33814034.790398344</v>
      </c>
    </row>
    <row r="9" spans="2:10" ht="15.6" x14ac:dyDescent="0.3">
      <c r="B9" s="4">
        <v>5</v>
      </c>
      <c r="C9" s="4" t="s">
        <v>12</v>
      </c>
      <c r="D9" s="4">
        <v>500000</v>
      </c>
      <c r="E9" s="4" t="s">
        <v>19</v>
      </c>
      <c r="F9" s="5">
        <v>0.1</v>
      </c>
      <c r="G9" s="6">
        <v>3</v>
      </c>
      <c r="H9" s="7">
        <f t="shared" si="0"/>
        <v>169452.12843292547</v>
      </c>
      <c r="I9" s="8">
        <f t="shared" si="1"/>
        <v>6100276.6235853173</v>
      </c>
      <c r="J9" s="8">
        <f t="shared" si="2"/>
        <v>5600276.6235853173</v>
      </c>
    </row>
    <row r="10" spans="2:10" ht="15.6" x14ac:dyDescent="0.3">
      <c r="B10" s="4">
        <v>6</v>
      </c>
      <c r="C10" s="4" t="s">
        <v>13</v>
      </c>
      <c r="D10" s="4">
        <v>4000000</v>
      </c>
      <c r="E10" s="4" t="s">
        <v>21</v>
      </c>
      <c r="F10" s="5">
        <v>0.2</v>
      </c>
      <c r="G10" s="6">
        <v>15</v>
      </c>
      <c r="H10" s="7">
        <f t="shared" si="0"/>
        <v>303592.13289693993</v>
      </c>
      <c r="I10" s="8">
        <f t="shared" si="1"/>
        <v>54646583.921449184</v>
      </c>
      <c r="J10" s="8">
        <f t="shared" si="2"/>
        <v>50646583.921449184</v>
      </c>
    </row>
    <row r="11" spans="2:10" ht="15.6" x14ac:dyDescent="0.3">
      <c r="B11" s="4">
        <v>7</v>
      </c>
      <c r="C11" s="4" t="s">
        <v>14</v>
      </c>
      <c r="D11" s="4">
        <v>1200000</v>
      </c>
      <c r="E11" s="4" t="s">
        <v>19</v>
      </c>
      <c r="F11" s="5">
        <v>0.25</v>
      </c>
      <c r="G11" s="6">
        <v>2</v>
      </c>
      <c r="H11" s="7">
        <f t="shared" si="0"/>
        <v>618814.43298969069</v>
      </c>
      <c r="I11" s="8">
        <f t="shared" si="1"/>
        <v>14851546.391752576</v>
      </c>
      <c r="J11" s="8">
        <f t="shared" si="2"/>
        <v>13651546.391752576</v>
      </c>
    </row>
    <row r="12" spans="2:10" ht="15.6" x14ac:dyDescent="0.3">
      <c r="B12" s="4">
        <v>8</v>
      </c>
      <c r="C12" s="4" t="s">
        <v>15</v>
      </c>
      <c r="D12" s="4">
        <v>1500000</v>
      </c>
      <c r="E12" s="4" t="s">
        <v>18</v>
      </c>
      <c r="F12" s="5">
        <v>0.05</v>
      </c>
      <c r="G12" s="6">
        <v>12</v>
      </c>
      <c r="H12" s="7">
        <f t="shared" si="0"/>
        <v>128411.2226827007</v>
      </c>
      <c r="I12" s="8">
        <f t="shared" si="1"/>
        <v>18491216.066308901</v>
      </c>
      <c r="J12" s="8">
        <f t="shared" si="2"/>
        <v>16991216.066308901</v>
      </c>
    </row>
    <row r="13" spans="2:10" ht="15.6" x14ac:dyDescent="0.3">
      <c r="B13" s="4">
        <v>9</v>
      </c>
      <c r="C13" s="4" t="s">
        <v>16</v>
      </c>
      <c r="D13" s="4">
        <v>2000000</v>
      </c>
      <c r="E13" s="4" t="s">
        <v>21</v>
      </c>
      <c r="F13" s="5">
        <v>0.1</v>
      </c>
      <c r="G13" s="6">
        <v>10</v>
      </c>
      <c r="H13" s="7">
        <f t="shared" si="0"/>
        <v>209280.76197877713</v>
      </c>
      <c r="I13" s="8">
        <f t="shared" si="1"/>
        <v>25113691.437453255</v>
      </c>
      <c r="J13" s="8">
        <f t="shared" si="2"/>
        <v>23113691.437453255</v>
      </c>
    </row>
    <row r="14" spans="2:10" ht="15.6" x14ac:dyDescent="0.3">
      <c r="B14" s="4">
        <v>10</v>
      </c>
      <c r="C14" s="4" t="s">
        <v>17</v>
      </c>
      <c r="D14" s="4">
        <v>5000000</v>
      </c>
      <c r="E14" s="4" t="s">
        <v>22</v>
      </c>
      <c r="F14" s="5">
        <v>0.15</v>
      </c>
      <c r="G14" s="6">
        <v>5</v>
      </c>
      <c r="H14" s="7">
        <f t="shared" si="0"/>
        <v>1037810.5422340397</v>
      </c>
      <c r="I14" s="8">
        <f t="shared" si="1"/>
        <v>62268632.534042381</v>
      </c>
      <c r="J14" s="8">
        <f t="shared" si="2"/>
        <v>57268632.534042381</v>
      </c>
    </row>
    <row r="15" spans="2:10" ht="15.6" x14ac:dyDescent="0.3">
      <c r="B15" s="2"/>
      <c r="C15" s="2"/>
      <c r="D15" s="2"/>
      <c r="E15" s="2"/>
      <c r="F15" s="2"/>
      <c r="G15" s="2"/>
      <c r="H15" s="2"/>
      <c r="I15" s="2"/>
      <c r="J15" s="3"/>
    </row>
    <row r="16" spans="2:10" ht="15.6" x14ac:dyDescent="0.3">
      <c r="B16" s="2"/>
      <c r="C16" s="2"/>
      <c r="D16" s="2"/>
      <c r="E16" s="2"/>
      <c r="F16" s="2"/>
      <c r="G16" s="2"/>
      <c r="H16" s="2"/>
      <c r="I16" s="2"/>
      <c r="J16" s="3"/>
    </row>
    <row r="17" spans="2:10" ht="15.6" x14ac:dyDescent="0.3">
      <c r="B17" s="2"/>
      <c r="C17" s="2"/>
      <c r="D17" s="2"/>
      <c r="E17" s="2"/>
      <c r="F17" s="2"/>
      <c r="G17" s="2"/>
      <c r="H17" s="2"/>
      <c r="I17" s="2"/>
      <c r="J17" s="3"/>
    </row>
    <row r="18" spans="2:10" ht="15.6" x14ac:dyDescent="0.3">
      <c r="B18" s="2"/>
      <c r="C18" s="2"/>
      <c r="D18" s="2"/>
      <c r="E18" s="2"/>
      <c r="F18" s="2"/>
      <c r="G18" s="2"/>
      <c r="H18" s="2"/>
      <c r="I18" s="2"/>
      <c r="J18" s="3"/>
    </row>
    <row r="19" spans="2:10" ht="15.6" x14ac:dyDescent="0.3">
      <c r="B19" s="2"/>
      <c r="C19" s="2"/>
      <c r="D19" s="2"/>
      <c r="E19" s="2"/>
      <c r="F19" s="2"/>
      <c r="G19" s="2"/>
      <c r="H19" s="2"/>
      <c r="I19" s="2"/>
      <c r="J19" s="2"/>
    </row>
  </sheetData>
  <mergeCells count="1">
    <mergeCell ref="D1: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2D2B9-A50A-42A6-A2FD-DA07476E3DCE}">
  <dimension ref="A3:B5"/>
  <sheetViews>
    <sheetView workbookViewId="0">
      <selection activeCell="Q4" sqref="Q4"/>
    </sheetView>
  </sheetViews>
  <sheetFormatPr defaultRowHeight="14.4" x14ac:dyDescent="0.3"/>
  <cols>
    <col min="1" max="1" width="12.5546875" bestFit="1" customWidth="1"/>
    <col min="2" max="2" width="20.88671875" bestFit="1" customWidth="1"/>
  </cols>
  <sheetData>
    <row r="3" spans="1:2" x14ac:dyDescent="0.3">
      <c r="A3" s="9" t="s">
        <v>25</v>
      </c>
      <c r="B3" t="s">
        <v>27</v>
      </c>
    </row>
    <row r="4" spans="1:2" x14ac:dyDescent="0.3">
      <c r="A4" s="10" t="s">
        <v>17</v>
      </c>
      <c r="B4" s="14">
        <v>5000000</v>
      </c>
    </row>
    <row r="5" spans="1:2" x14ac:dyDescent="0.3">
      <c r="A5" s="10" t="s">
        <v>26</v>
      </c>
      <c r="B5" s="14">
        <v>5000000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8C72A-69A4-402A-9BDF-AB3D69404A8F}">
  <dimension ref="A1:B3"/>
  <sheetViews>
    <sheetView workbookViewId="0">
      <selection activeCell="R2" sqref="R2"/>
    </sheetView>
  </sheetViews>
  <sheetFormatPr defaultRowHeight="14.4" x14ac:dyDescent="0.3"/>
  <cols>
    <col min="1" max="1" width="12.5546875" bestFit="1" customWidth="1"/>
    <col min="2" max="2" width="13.21875" bestFit="1" customWidth="1"/>
  </cols>
  <sheetData>
    <row r="1" spans="1:2" x14ac:dyDescent="0.3">
      <c r="A1" s="9" t="s">
        <v>25</v>
      </c>
      <c r="B1" t="s">
        <v>28</v>
      </c>
    </row>
    <row r="2" spans="1:2" x14ac:dyDescent="0.3">
      <c r="A2" s="10" t="s">
        <v>17</v>
      </c>
      <c r="B2" s="11">
        <v>1037810.5422340397</v>
      </c>
    </row>
    <row r="3" spans="1:2" x14ac:dyDescent="0.3">
      <c r="A3" s="10" t="s">
        <v>26</v>
      </c>
      <c r="B3" s="11">
        <v>1037810.5422340397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3376-BA8F-4F2B-9D8B-4F8101B10053}">
  <dimension ref="A1"/>
  <sheetViews>
    <sheetView tabSelected="1" topLeftCell="B5" workbookViewId="0">
      <selection activeCell="S8" sqref="S8"/>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BANK SHEET</vt:lpstr>
      <vt:lpstr>PIVOT TABLE</vt:lpstr>
      <vt:lpstr>PIVOT TABLE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Anushree Vasisth</dc:creator>
  <cp:lastModifiedBy>Anushree Vasisth</cp:lastModifiedBy>
  <dcterms:created xsi:type="dcterms:W3CDTF">2025-07-26T07:08:34Z</dcterms:created>
  <dcterms:modified xsi:type="dcterms:W3CDTF">2025-08-05T03:00:56Z</dcterms:modified>
</cp:coreProperties>
</file>